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XJSS02\Documents\PAE BUENOS AIRES\2021\EMSEP\BLOQUE 31\SERVICIOS\"/>
    </mc:Choice>
  </mc:AlternateContent>
  <xr:revisionPtr revIDLastSave="0" documentId="13_ncr:1_{B6BBC526-30A8-4471-8813-D309C8B66E57}" xr6:coauthVersionLast="47" xr6:coauthVersionMax="47" xr10:uidLastSave="{00000000-0000-0000-0000-000000000000}"/>
  <bookViews>
    <workbookView xWindow="28680" yWindow="-120" windowWidth="16440" windowHeight="28440" tabRatio="854" activeTab="1" xr2:uid="{00000000-000D-0000-FFFF-FFFF00000000}"/>
  </bookViews>
  <sheets>
    <sheet name="INSTRUCCIONES" sheetId="1" r:id="rId1"/>
    <sheet name="TARIFARIO" sheetId="9" r:id="rId2"/>
    <sheet name="VALOR_CONTRATO" sheetId="7" r:id="rId3"/>
    <sheet name="COSTO_POZO" sheetId="8" r:id="rId4"/>
    <sheet name="LOSS IN HOLE" sheetId="6" state="hidden" r:id="rId5"/>
    <sheet name="Hoja1" sheetId="10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3__xl5" localSheetId="1" hidden="1">{"Actual Equipment",#N/A,FALSE,"BA D5"}</definedName>
    <definedName name="_3__xl5" hidden="1">{"Actual Equipment",#N/A,FALSE,"BA D5"}</definedName>
    <definedName name="_xlnm._FilterDatabase" localSheetId="1" hidden="1">TARIFARIO!$Q$2:$Q$931</definedName>
    <definedName name="_ok1" localSheetId="1" hidden="1">{"Actual Equipment",#N/A,FALSE,"BA D5"}</definedName>
    <definedName name="_ok1" hidden="1">{"Actual Equipment",#N/A,FALSE,"BA D5"}</definedName>
    <definedName name="_Order1" hidden="1">0</definedName>
    <definedName name="_XC30" localSheetId="1" hidden="1">{"Actual Equipment",#N/A,FALSE,"BA D5"}</definedName>
    <definedName name="_XC30" hidden="1">{"Actual Equipment",#N/A,FALSE,"BA D5"}</definedName>
    <definedName name="_xlnm.Print_Area" localSheetId="0">INSTRUCCIONES!$A$1:$Q$97</definedName>
    <definedName name="_xlnm.Print_Area" localSheetId="1">TARIFARIO!$G$3:$U$931</definedName>
    <definedName name="_xlnm.Print_Area" localSheetId="2">VALOR_CONTRATO!$A$1:$J$19</definedName>
    <definedName name="Datos_Pozos">'[1]Datos Pozos'!$C$3:$PZ$322</definedName>
    <definedName name="forecast" localSheetId="1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forecast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JJJJJJ" localSheetId="1" hidden="1">{"Actual Equipment",#N/A,FALSE,"BA D5"}</definedName>
    <definedName name="JJJJJJ" hidden="1">{"Actual Equipment",#N/A,FALSE,"BA D5"}</definedName>
    <definedName name="LISTA_POZO" localSheetId="3">[2]!TABLA_POZO[POZO]</definedName>
    <definedName name="LISTA_POZO">[1]!TABLA_POZO[POZO]</definedName>
    <definedName name="LISTA_RUBRO" localSheetId="3">[2]!TABLA_RUBRO[RUBRO]</definedName>
    <definedName name="LISTA_RUBRO">[1]!TABLA_RUBRO[RUBRO]</definedName>
    <definedName name="LISTA_SI_NO" localSheetId="3">[2]!TABLA_SI_NO[SI_NO]</definedName>
    <definedName name="LISTA_SI_NO">[1]!TABLA_SI_NO[SI_NO]</definedName>
    <definedName name="LISTA_TARIFARIO" localSheetId="3">[2]!TABLA_TARIFARIO[TARIFARIO]</definedName>
    <definedName name="LISTA_TARIFARIO">[1]!TABLA_TARIFARIO[TARIFARIO]</definedName>
    <definedName name="LISTA_UNIDAD_DE_MEDIDA" localSheetId="3">[2]!TABLA_UNIDAD_DE_MEDIDA[UNIDAD_DE_MEDIDA]</definedName>
    <definedName name="LISTA_UNIDAD_DE_MEDIDA">[1]!TABLA_UNIDAD_DE_MEDIDA[UNIDAD_DE_MEDIDA]</definedName>
    <definedName name="LISTA_UNIDAD_MEDIDA">[3]!TABLA_UNIDAD_MEDIDA[UNIDAD_MEDIDA]</definedName>
    <definedName name="ok" localSheetId="1" hidden="1">{"Actual Equipment",#N/A,FALSE,"BA D5"}</definedName>
    <definedName name="ok" hidden="1">{"Actual Equipment",#N/A,FALSE,"BA D5"}</definedName>
    <definedName name="Opcionesdepozo">'[4]Info y clasific'!$N$71:$N$84</definedName>
    <definedName name="optimum" localSheetId="1" hidden="1">{"Actual Equipment",#N/A,FALSE,"BA D5"}</definedName>
    <definedName name="optimum" hidden="1">{"Actual Equipment",#N/A,FALSE,"BA D5"}</definedName>
    <definedName name="pozo_generado" localSheetId="1">#REF!</definedName>
    <definedName name="pozo_generado">#REF!</definedName>
    <definedName name="test" localSheetId="1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test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." localSheetId="1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.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1." localSheetId="1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1.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Job._.Plan." localSheetId="1" hidden="1">{"Original Plan",#N/A,FALSE,"BA D5"}</definedName>
    <definedName name="wrn.Job._.Plan." hidden="1">{"Original Plan",#N/A,FALSE,"BA D5"}</definedName>
    <definedName name="wrn.Payroll." localSheetId="1" hidden="1">{#N/A,#N/A,TRUE,"Summary";"Payroll - Aust Permanent",#N/A,TRUE,"Australia -Permanent";"Payroll - Aust Casuals",#N/A,TRUE,"Australia -Casuals";"Payroll - NZ",#N/A,TRUE,"NZ";"Payroll - PNG",#N/A,TRUE,"PNG";"Payroll - Singapore",#N/A,TRUE,"Singapore"}</definedName>
    <definedName name="wrn.Payroll." hidden="1">{#N/A,#N/A,TRUE,"Summary";"Payroll - Aust Permanent",#N/A,TRUE,"Australia -Permanent";"Payroll - Aust Casuals",#N/A,TRUE,"Australia -Casuals";"Payroll - NZ",#N/A,TRUE,"NZ";"Payroll - PNG",#N/A,TRUE,"PNG";"Payroll - Singapore",#N/A,TRUE,"Singapore"}</definedName>
    <definedName name="wrn.Resumen._.Job._.Performance." localSheetId="1" hidden="1">{"Job Performance",#N/A,FALSE,"BA D5";"Job Performance",#N/A,FALSE,"Bandunga";"Job Performance",#N/A,FALSE,"Ejemplo"}</definedName>
    <definedName name="wrn.Resumen._.Job._.Performance." hidden="1">{"Job Performance",#N/A,FALSE,"BA D5";"Job Performance",#N/A,FALSE,"Bandunga";"Job Performance",#N/A,FALSE,"Ejemplo"}</definedName>
    <definedName name="wrn.Updated._.Equipment." localSheetId="1" hidden="1">{"Actual Equipment",#N/A,FALSE,"BA D5"}</definedName>
    <definedName name="wrn.Updated._.Equipment." hidden="1">{"Actual Equipment",#N/A,FALSE,"BA D5"}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7" l="1"/>
  <c r="G57" i="8"/>
  <c r="G56" i="8" s="1"/>
  <c r="DO427" i="9" l="1"/>
  <c r="CP427" i="9"/>
  <c r="BQ427" i="9"/>
  <c r="AR869" i="9" l="1"/>
  <c r="AR856" i="9"/>
  <c r="AD916" i="9"/>
  <c r="AR149" i="9"/>
  <c r="AR150" i="9"/>
  <c r="AR151" i="9"/>
  <c r="AR152" i="9"/>
  <c r="AR153" i="9"/>
  <c r="AR154" i="9"/>
  <c r="AR155" i="9"/>
  <c r="AR156" i="9"/>
  <c r="AR157" i="9"/>
  <c r="DO149" i="9"/>
  <c r="DO150" i="9"/>
  <c r="DO151" i="9"/>
  <c r="DO152" i="9"/>
  <c r="DO153" i="9"/>
  <c r="DO154" i="9"/>
  <c r="DO155" i="9"/>
  <c r="DO156" i="9"/>
  <c r="DO157" i="9"/>
  <c r="CP151" i="9"/>
  <c r="CP152" i="9"/>
  <c r="CP153" i="9"/>
  <c r="CP154" i="9"/>
  <c r="CP155" i="9"/>
  <c r="CP156" i="9"/>
  <c r="CP157" i="9"/>
  <c r="CP145" i="9"/>
  <c r="CP146" i="9"/>
  <c r="CP147" i="9"/>
  <c r="CP148" i="9"/>
  <c r="CP149" i="9"/>
  <c r="CP150" i="9"/>
  <c r="AR148" i="9"/>
  <c r="DO148" i="9"/>
  <c r="AB9" i="9"/>
  <c r="AB111" i="9" s="1"/>
  <c r="AB94" i="9" l="1"/>
  <c r="DA9" i="9"/>
  <c r="CY9" i="9"/>
  <c r="CD9" i="9"/>
  <c r="BG9" i="9"/>
  <c r="BG103" i="9" s="1"/>
  <c r="BE9" i="9"/>
  <c r="BC9" i="9"/>
  <c r="BC24" i="9" s="1"/>
  <c r="AD9" i="9"/>
  <c r="AE28" i="9" s="1"/>
  <c r="CB9" i="9"/>
  <c r="BZ9" i="9"/>
  <c r="BZ94" i="9" s="1"/>
  <c r="BZ160" i="9" s="1"/>
  <c r="AR425" i="9"/>
  <c r="AR426" i="9"/>
  <c r="AR427" i="9"/>
  <c r="AR416" i="9"/>
  <c r="BQ416" i="9"/>
  <c r="CP416" i="9"/>
  <c r="DO416" i="9"/>
  <c r="AD30" i="9" l="1"/>
  <c r="I20" i="9"/>
  <c r="I340" i="9"/>
  <c r="DE916" i="9" l="1"/>
  <c r="DD916" i="9"/>
  <c r="DC916" i="9"/>
  <c r="DB916" i="9"/>
  <c r="DA916" i="9"/>
  <c r="CZ916" i="9"/>
  <c r="CY916" i="9"/>
  <c r="CX916" i="9"/>
  <c r="CW916" i="9"/>
  <c r="CV916" i="9"/>
  <c r="CI916" i="9"/>
  <c r="CH916" i="9"/>
  <c r="CG916" i="9"/>
  <c r="CF916" i="9"/>
  <c r="CE916" i="9"/>
  <c r="CD916" i="9"/>
  <c r="CC916" i="9"/>
  <c r="CB916" i="9"/>
  <c r="CA916" i="9"/>
  <c r="BZ916" i="9"/>
  <c r="BY916" i="9"/>
  <c r="BX916" i="9"/>
  <c r="BW916" i="9"/>
  <c r="BP916" i="9"/>
  <c r="BO916" i="9"/>
  <c r="BN916" i="9"/>
  <c r="BM916" i="9"/>
  <c r="BL916" i="9"/>
  <c r="BK916" i="9"/>
  <c r="BJ916" i="9"/>
  <c r="BI916" i="9"/>
  <c r="BH916" i="9"/>
  <c r="BG916" i="9"/>
  <c r="BF916" i="9"/>
  <c r="BE916" i="9"/>
  <c r="BD916" i="9"/>
  <c r="BC916" i="9"/>
  <c r="BB916" i="9"/>
  <c r="BA916" i="9"/>
  <c r="AZ916" i="9"/>
  <c r="AY916" i="9"/>
  <c r="AX916" i="9"/>
  <c r="AQ916" i="9"/>
  <c r="AP916" i="9"/>
  <c r="AO916" i="9"/>
  <c r="AN916" i="9"/>
  <c r="AM916" i="9"/>
  <c r="AL916" i="9"/>
  <c r="AK916" i="9"/>
  <c r="AJ916" i="9"/>
  <c r="AI916" i="9"/>
  <c r="AH916" i="9"/>
  <c r="AG916" i="9"/>
  <c r="AF916" i="9"/>
  <c r="AE916" i="9"/>
  <c r="AC916" i="9"/>
  <c r="AB916" i="9"/>
  <c r="AA916" i="9"/>
  <c r="Z916" i="9"/>
  <c r="Y916" i="9"/>
  <c r="DO915" i="9"/>
  <c r="CP915" i="9"/>
  <c r="BQ915" i="9"/>
  <c r="AR915" i="9"/>
  <c r="D915" i="9"/>
  <c r="C915" i="9"/>
  <c r="DO914" i="9"/>
  <c r="CP914" i="9"/>
  <c r="BQ914" i="9"/>
  <c r="AR914" i="9"/>
  <c r="D914" i="9"/>
  <c r="C914" i="9"/>
  <c r="DO913" i="9"/>
  <c r="CP913" i="9"/>
  <c r="BQ913" i="9"/>
  <c r="AR913" i="9"/>
  <c r="D913" i="9"/>
  <c r="C913" i="9"/>
  <c r="DO912" i="9"/>
  <c r="CP912" i="9"/>
  <c r="BQ912" i="9"/>
  <c r="AR912" i="9"/>
  <c r="D912" i="9"/>
  <c r="C912" i="9"/>
  <c r="DO911" i="9"/>
  <c r="CP911" i="9"/>
  <c r="BQ911" i="9"/>
  <c r="AR911" i="9"/>
  <c r="D911" i="9"/>
  <c r="C911" i="9"/>
  <c r="DO910" i="9"/>
  <c r="CP910" i="9"/>
  <c r="BQ910" i="9"/>
  <c r="AR910" i="9"/>
  <c r="D910" i="9"/>
  <c r="C910" i="9"/>
  <c r="DO909" i="9"/>
  <c r="CP909" i="9"/>
  <c r="BQ909" i="9"/>
  <c r="AR909" i="9"/>
  <c r="D909" i="9"/>
  <c r="C909" i="9"/>
  <c r="DO908" i="9"/>
  <c r="CP908" i="9"/>
  <c r="BQ908" i="9"/>
  <c r="AR908" i="9"/>
  <c r="D908" i="9"/>
  <c r="C908" i="9"/>
  <c r="DO907" i="9"/>
  <c r="CP907" i="9"/>
  <c r="BQ907" i="9"/>
  <c r="AR907" i="9"/>
  <c r="D907" i="9"/>
  <c r="C907" i="9"/>
  <c r="DO906" i="9"/>
  <c r="CP906" i="9"/>
  <c r="BQ906" i="9"/>
  <c r="AR906" i="9"/>
  <c r="D906" i="9"/>
  <c r="C906" i="9"/>
  <c r="DO905" i="9"/>
  <c r="CP905" i="9"/>
  <c r="BQ905" i="9"/>
  <c r="AR905" i="9"/>
  <c r="D905" i="9"/>
  <c r="C905" i="9"/>
  <c r="DO904" i="9"/>
  <c r="CP904" i="9"/>
  <c r="BQ904" i="9"/>
  <c r="AR904" i="9"/>
  <c r="D904" i="9"/>
  <c r="C904" i="9"/>
  <c r="DO903" i="9"/>
  <c r="CP903" i="9"/>
  <c r="BQ903" i="9"/>
  <c r="AR903" i="9"/>
  <c r="D903" i="9"/>
  <c r="C903" i="9"/>
  <c r="DO902" i="9"/>
  <c r="CP902" i="9"/>
  <c r="BQ902" i="9"/>
  <c r="AR902" i="9"/>
  <c r="DO901" i="9"/>
  <c r="CP901" i="9"/>
  <c r="BQ901" i="9"/>
  <c r="AR901" i="9"/>
  <c r="DO900" i="9"/>
  <c r="CP900" i="9"/>
  <c r="BQ900" i="9"/>
  <c r="AR900" i="9"/>
  <c r="DO899" i="9"/>
  <c r="CP899" i="9"/>
  <c r="BQ899" i="9"/>
  <c r="AR899" i="9"/>
  <c r="DO898" i="9"/>
  <c r="CP898" i="9"/>
  <c r="BQ898" i="9"/>
  <c r="AR898" i="9"/>
  <c r="DO897" i="9"/>
  <c r="CP897" i="9"/>
  <c r="BQ897" i="9"/>
  <c r="AR897" i="9"/>
  <c r="DO896" i="9"/>
  <c r="CP896" i="9"/>
  <c r="BQ896" i="9"/>
  <c r="AR896" i="9"/>
  <c r="DO895" i="9"/>
  <c r="CP895" i="9"/>
  <c r="BQ895" i="9"/>
  <c r="AR895" i="9"/>
  <c r="DO894" i="9"/>
  <c r="CP894" i="9"/>
  <c r="BQ894" i="9"/>
  <c r="AR894" i="9"/>
  <c r="DO893" i="9"/>
  <c r="CP893" i="9"/>
  <c r="BQ893" i="9"/>
  <c r="AR893" i="9"/>
  <c r="DO892" i="9"/>
  <c r="CP892" i="9"/>
  <c r="BQ892" i="9"/>
  <c r="AR892" i="9"/>
  <c r="DO891" i="9"/>
  <c r="CP891" i="9"/>
  <c r="BQ891" i="9"/>
  <c r="AR891" i="9"/>
  <c r="DO890" i="9"/>
  <c r="CP890" i="9"/>
  <c r="BQ890" i="9"/>
  <c r="AR890" i="9"/>
  <c r="DO889" i="9"/>
  <c r="CP889" i="9"/>
  <c r="BQ889" i="9"/>
  <c r="AR889" i="9"/>
  <c r="DO888" i="9"/>
  <c r="CP888" i="9"/>
  <c r="BQ888" i="9"/>
  <c r="AR888" i="9"/>
  <c r="D887" i="9"/>
  <c r="C887" i="9"/>
  <c r="D886" i="9"/>
  <c r="C886" i="9"/>
  <c r="D885" i="9"/>
  <c r="C885" i="9"/>
  <c r="AR916" i="9" l="1"/>
  <c r="C57" i="8" s="1"/>
  <c r="C56" i="8" s="1"/>
  <c r="CP916" i="9"/>
  <c r="E57" i="8" s="1"/>
  <c r="DO916" i="9"/>
  <c r="F57" i="8" s="1"/>
  <c r="F56" i="8" s="1"/>
  <c r="BQ916" i="9"/>
  <c r="D57" i="8" s="1"/>
  <c r="DO858" i="9"/>
  <c r="DO859" i="9"/>
  <c r="DO860" i="9"/>
  <c r="BQ858" i="9"/>
  <c r="BQ859" i="9"/>
  <c r="AR858" i="9"/>
  <c r="AR859" i="9"/>
  <c r="AR781" i="9"/>
  <c r="AR782" i="9"/>
  <c r="AR783" i="9"/>
  <c r="AR784" i="9"/>
  <c r="AR785" i="9"/>
  <c r="AR786" i="9"/>
  <c r="BQ781" i="9"/>
  <c r="BQ782" i="9"/>
  <c r="BQ783" i="9"/>
  <c r="BQ784" i="9"/>
  <c r="BQ785" i="9"/>
  <c r="BQ786" i="9"/>
  <c r="DO781" i="9"/>
  <c r="DO782" i="9"/>
  <c r="DO783" i="9"/>
  <c r="DO784" i="9"/>
  <c r="DO785" i="9"/>
  <c r="DO786" i="9"/>
  <c r="CP859" i="9"/>
  <c r="CP858" i="9"/>
  <c r="DO181" i="9"/>
  <c r="CP181" i="9"/>
  <c r="BQ181" i="9"/>
  <c r="AR181" i="9"/>
  <c r="DO866" i="9" l="1"/>
  <c r="CP866" i="9"/>
  <c r="DO865" i="9"/>
  <c r="CP865" i="9"/>
  <c r="DO864" i="9"/>
  <c r="CP864" i="9"/>
  <c r="DO863" i="9"/>
  <c r="CP863" i="9"/>
  <c r="DO862" i="9"/>
  <c r="CP862" i="9"/>
  <c r="DO861" i="9"/>
  <c r="CP861" i="9"/>
  <c r="CP860" i="9"/>
  <c r="DO857" i="9"/>
  <c r="CP857" i="9"/>
  <c r="DO856" i="9"/>
  <c r="CP856" i="9"/>
  <c r="AR818" i="9"/>
  <c r="BQ818" i="9"/>
  <c r="DO818" i="9"/>
  <c r="AR817" i="9"/>
  <c r="BQ817" i="9"/>
  <c r="DO817" i="9"/>
  <c r="AR816" i="9"/>
  <c r="BQ816" i="9"/>
  <c r="DO816" i="9"/>
  <c r="AR815" i="9"/>
  <c r="BQ815" i="9"/>
  <c r="DO815" i="9"/>
  <c r="AR814" i="9"/>
  <c r="BQ814" i="9"/>
  <c r="DO814" i="9"/>
  <c r="AR813" i="9"/>
  <c r="BQ813" i="9"/>
  <c r="DO813" i="9"/>
  <c r="AR812" i="9"/>
  <c r="BQ812" i="9"/>
  <c r="DO812" i="9"/>
  <c r="AR811" i="9"/>
  <c r="BQ811" i="9"/>
  <c r="DO811" i="9"/>
  <c r="AR810" i="9"/>
  <c r="BQ810" i="9"/>
  <c r="DO810" i="9"/>
  <c r="AR809" i="9"/>
  <c r="BQ809" i="9"/>
  <c r="DO809" i="9"/>
  <c r="AR808" i="9"/>
  <c r="BQ808" i="9"/>
  <c r="DO808" i="9"/>
  <c r="AR807" i="9"/>
  <c r="BQ807" i="9"/>
  <c r="DO807" i="9"/>
  <c r="CP807" i="9"/>
  <c r="CP808" i="9"/>
  <c r="CP809" i="9"/>
  <c r="CP810" i="9"/>
  <c r="CP811" i="9"/>
  <c r="CP812" i="9"/>
  <c r="CP813" i="9"/>
  <c r="CP814" i="9"/>
  <c r="CP815" i="9"/>
  <c r="CP816" i="9"/>
  <c r="CP817" i="9"/>
  <c r="CP818" i="9"/>
  <c r="CP779" i="9"/>
  <c r="CP780" i="9"/>
  <c r="CP781" i="9"/>
  <c r="CP782" i="9"/>
  <c r="CP783" i="9"/>
  <c r="CP784" i="9"/>
  <c r="CP785" i="9"/>
  <c r="CP786" i="9"/>
  <c r="CP787" i="9"/>
  <c r="CP442" i="9"/>
  <c r="CP443" i="9"/>
  <c r="CH441" i="9"/>
  <c r="CP441" i="9" s="1"/>
  <c r="E8" i="7" l="1"/>
  <c r="E7" i="7"/>
  <c r="E5" i="7"/>
  <c r="CW760" i="9"/>
  <c r="CX760" i="9"/>
  <c r="CY760" i="9"/>
  <c r="CZ760" i="9"/>
  <c r="DA760" i="9"/>
  <c r="DB760" i="9"/>
  <c r="DC760" i="9"/>
  <c r="DD760" i="9"/>
  <c r="DE760" i="9"/>
  <c r="CV760" i="9"/>
  <c r="DO514" i="9"/>
  <c r="DO515" i="9"/>
  <c r="DO516" i="9"/>
  <c r="DO517" i="9"/>
  <c r="DO518" i="9"/>
  <c r="DO519" i="9"/>
  <c r="DO520" i="9"/>
  <c r="DO521" i="9"/>
  <c r="DO522" i="9"/>
  <c r="DO523" i="9"/>
  <c r="DO524" i="9"/>
  <c r="DO525" i="9"/>
  <c r="DO526" i="9"/>
  <c r="DO527" i="9"/>
  <c r="DO528" i="9"/>
  <c r="DO529" i="9"/>
  <c r="DO530" i="9"/>
  <c r="DO531" i="9"/>
  <c r="DO532" i="9"/>
  <c r="DO533" i="9"/>
  <c r="DO534" i="9"/>
  <c r="DO535" i="9"/>
  <c r="DO536" i="9"/>
  <c r="DO537" i="9"/>
  <c r="DO538" i="9"/>
  <c r="DO539" i="9"/>
  <c r="DO540" i="9"/>
  <c r="DO541" i="9"/>
  <c r="DO542" i="9"/>
  <c r="DO543" i="9"/>
  <c r="DO544" i="9"/>
  <c r="DO545" i="9"/>
  <c r="DO546" i="9"/>
  <c r="DO547" i="9"/>
  <c r="DO548" i="9"/>
  <c r="DO549" i="9"/>
  <c r="DO550" i="9"/>
  <c r="DO551" i="9"/>
  <c r="DO552" i="9"/>
  <c r="DO553" i="9"/>
  <c r="DO554" i="9"/>
  <c r="DO555" i="9"/>
  <c r="DO556" i="9"/>
  <c r="DO557" i="9"/>
  <c r="DO558" i="9"/>
  <c r="DO559" i="9"/>
  <c r="DO560" i="9"/>
  <c r="DO561" i="9"/>
  <c r="DO562" i="9"/>
  <c r="DO563" i="9"/>
  <c r="DO564" i="9"/>
  <c r="DO565" i="9"/>
  <c r="DO566" i="9"/>
  <c r="DO567" i="9"/>
  <c r="DO568" i="9"/>
  <c r="DO569" i="9"/>
  <c r="DO570" i="9"/>
  <c r="DO571" i="9"/>
  <c r="DO572" i="9"/>
  <c r="DO573" i="9"/>
  <c r="DO574" i="9"/>
  <c r="DO575" i="9"/>
  <c r="DO576" i="9"/>
  <c r="DO577" i="9"/>
  <c r="DO578" i="9"/>
  <c r="DO579" i="9"/>
  <c r="DO580" i="9"/>
  <c r="DO581" i="9"/>
  <c r="DO582" i="9"/>
  <c r="DO583" i="9"/>
  <c r="DO584" i="9"/>
  <c r="DO585" i="9"/>
  <c r="DO586" i="9"/>
  <c r="DO587" i="9"/>
  <c r="DO588" i="9"/>
  <c r="DO589" i="9"/>
  <c r="DO590" i="9"/>
  <c r="DO591" i="9"/>
  <c r="DO592" i="9"/>
  <c r="DO593" i="9"/>
  <c r="DO594" i="9"/>
  <c r="DO595" i="9"/>
  <c r="DO596" i="9"/>
  <c r="DO597" i="9"/>
  <c r="DO598" i="9"/>
  <c r="DO599" i="9"/>
  <c r="DO600" i="9"/>
  <c r="DO601" i="9"/>
  <c r="DO602" i="9"/>
  <c r="DO603" i="9"/>
  <c r="DO604" i="9"/>
  <c r="DO605" i="9"/>
  <c r="DO606" i="9"/>
  <c r="DO607" i="9"/>
  <c r="DO608" i="9"/>
  <c r="DO609" i="9"/>
  <c r="DO610" i="9"/>
  <c r="DO611" i="9"/>
  <c r="DO612" i="9"/>
  <c r="DO613" i="9"/>
  <c r="DO614" i="9"/>
  <c r="DO615" i="9"/>
  <c r="DO616" i="9"/>
  <c r="DO617" i="9"/>
  <c r="DO618" i="9"/>
  <c r="DO619" i="9"/>
  <c r="DO620" i="9"/>
  <c r="DO621" i="9"/>
  <c r="DO622" i="9"/>
  <c r="DO623" i="9"/>
  <c r="DO624" i="9"/>
  <c r="DO625" i="9"/>
  <c r="DO626" i="9"/>
  <c r="DO627" i="9"/>
  <c r="DO628" i="9"/>
  <c r="DO629" i="9"/>
  <c r="DO630" i="9"/>
  <c r="DO631" i="9"/>
  <c r="DO632" i="9"/>
  <c r="DO633" i="9"/>
  <c r="DO634" i="9"/>
  <c r="DO635" i="9"/>
  <c r="DO636" i="9"/>
  <c r="DO637" i="9"/>
  <c r="DO638" i="9"/>
  <c r="DO639" i="9"/>
  <c r="DO640" i="9"/>
  <c r="DO641" i="9"/>
  <c r="DO642" i="9"/>
  <c r="DO643" i="9"/>
  <c r="DO644" i="9"/>
  <c r="DO645" i="9"/>
  <c r="DO646" i="9"/>
  <c r="DO647" i="9"/>
  <c r="DO648" i="9"/>
  <c r="DO649" i="9"/>
  <c r="DO650" i="9"/>
  <c r="DO651" i="9"/>
  <c r="DO652" i="9"/>
  <c r="DO653" i="9"/>
  <c r="DO654" i="9"/>
  <c r="DO655" i="9"/>
  <c r="DO656" i="9"/>
  <c r="DO657" i="9"/>
  <c r="DO658" i="9"/>
  <c r="DO659" i="9"/>
  <c r="DO660" i="9"/>
  <c r="DO661" i="9"/>
  <c r="DO662" i="9"/>
  <c r="DO663" i="9"/>
  <c r="DO664" i="9"/>
  <c r="DO665" i="9"/>
  <c r="DO666" i="9"/>
  <c r="DO667" i="9"/>
  <c r="DO668" i="9"/>
  <c r="DO669" i="9"/>
  <c r="DO670" i="9"/>
  <c r="DO671" i="9"/>
  <c r="DO672" i="9"/>
  <c r="DO673" i="9"/>
  <c r="DO674" i="9"/>
  <c r="DO675" i="9"/>
  <c r="DO676" i="9"/>
  <c r="DO677" i="9"/>
  <c r="DO678" i="9"/>
  <c r="DO679" i="9"/>
  <c r="DO680" i="9"/>
  <c r="DO681" i="9"/>
  <c r="DO682" i="9"/>
  <c r="DO683" i="9"/>
  <c r="DO684" i="9"/>
  <c r="DO685" i="9"/>
  <c r="DO686" i="9"/>
  <c r="DO687" i="9"/>
  <c r="DO688" i="9"/>
  <c r="DO689" i="9"/>
  <c r="DO690" i="9"/>
  <c r="DO691" i="9"/>
  <c r="DO692" i="9"/>
  <c r="DO693" i="9"/>
  <c r="DO694" i="9"/>
  <c r="DO695" i="9"/>
  <c r="DO696" i="9"/>
  <c r="DO697" i="9"/>
  <c r="DO698" i="9"/>
  <c r="DO699" i="9"/>
  <c r="DO700" i="9"/>
  <c r="DO701" i="9"/>
  <c r="DO702" i="9"/>
  <c r="DO703" i="9"/>
  <c r="DO704" i="9"/>
  <c r="DO705" i="9"/>
  <c r="DO706" i="9"/>
  <c r="DO707" i="9"/>
  <c r="DO708" i="9"/>
  <c r="DO709" i="9"/>
  <c r="DO710" i="9"/>
  <c r="DO711" i="9"/>
  <c r="DO712" i="9"/>
  <c r="DO713" i="9"/>
  <c r="DO714" i="9"/>
  <c r="DO715" i="9"/>
  <c r="DO716" i="9"/>
  <c r="DO717" i="9"/>
  <c r="DO718" i="9"/>
  <c r="DO719" i="9"/>
  <c r="DO720" i="9"/>
  <c r="DO721" i="9"/>
  <c r="DO722" i="9"/>
  <c r="DO723" i="9"/>
  <c r="DO724" i="9"/>
  <c r="DO725" i="9"/>
  <c r="DO726" i="9"/>
  <c r="DO727" i="9"/>
  <c r="DO728" i="9"/>
  <c r="DO729" i="9"/>
  <c r="DO730" i="9"/>
  <c r="DO731" i="9"/>
  <c r="DO732" i="9"/>
  <c r="DO733" i="9"/>
  <c r="DO734" i="9"/>
  <c r="DO735" i="9"/>
  <c r="DO736" i="9"/>
  <c r="DO737" i="9"/>
  <c r="DO738" i="9"/>
  <c r="DO739" i="9"/>
  <c r="DO740" i="9"/>
  <c r="DO741" i="9"/>
  <c r="DO742" i="9"/>
  <c r="DO743" i="9"/>
  <c r="DO744" i="9"/>
  <c r="DO745" i="9"/>
  <c r="DO746" i="9"/>
  <c r="DO747" i="9"/>
  <c r="DO748" i="9"/>
  <c r="DO749" i="9"/>
  <c r="DO750" i="9"/>
  <c r="DO751" i="9"/>
  <c r="DO752" i="9"/>
  <c r="DO753" i="9"/>
  <c r="DO754" i="9"/>
  <c r="DO755" i="9"/>
  <c r="DO756" i="9"/>
  <c r="DO757" i="9"/>
  <c r="DO758" i="9"/>
  <c r="DO759" i="9"/>
  <c r="DO513" i="9"/>
  <c r="CW428" i="9"/>
  <c r="CX428" i="9"/>
  <c r="CY428" i="9"/>
  <c r="CZ428" i="9"/>
  <c r="DA428" i="9"/>
  <c r="DB428" i="9"/>
  <c r="DC428" i="9"/>
  <c r="DD428" i="9"/>
  <c r="DE428" i="9"/>
  <c r="CV428" i="9"/>
  <c r="DA103" i="9"/>
  <c r="DC77" i="9"/>
  <c r="DB70" i="9"/>
  <c r="DB28" i="9"/>
  <c r="CY24" i="9"/>
  <c r="CP514" i="9"/>
  <c r="CP515" i="9"/>
  <c r="CP516" i="9"/>
  <c r="CP517" i="9"/>
  <c r="CP518" i="9"/>
  <c r="CP519" i="9"/>
  <c r="CP520" i="9"/>
  <c r="CP521" i="9"/>
  <c r="CP522" i="9"/>
  <c r="CP523" i="9"/>
  <c r="CP524" i="9"/>
  <c r="CP525" i="9"/>
  <c r="CP526" i="9"/>
  <c r="CP527" i="9"/>
  <c r="CP528" i="9"/>
  <c r="CP529" i="9"/>
  <c r="CP530" i="9"/>
  <c r="CP531" i="9"/>
  <c r="CP532" i="9"/>
  <c r="CP533" i="9"/>
  <c r="CP534" i="9"/>
  <c r="CP535" i="9"/>
  <c r="CP536" i="9"/>
  <c r="CP537" i="9"/>
  <c r="CP538" i="9"/>
  <c r="CP539" i="9"/>
  <c r="CP540" i="9"/>
  <c r="CP541" i="9"/>
  <c r="CP542" i="9"/>
  <c r="CP543" i="9"/>
  <c r="CP544" i="9"/>
  <c r="CP545" i="9"/>
  <c r="CP546" i="9"/>
  <c r="CP547" i="9"/>
  <c r="CP548" i="9"/>
  <c r="CP549" i="9"/>
  <c r="CP550" i="9"/>
  <c r="CP551" i="9"/>
  <c r="CP552" i="9"/>
  <c r="CP553" i="9"/>
  <c r="CP554" i="9"/>
  <c r="CP555" i="9"/>
  <c r="CP556" i="9"/>
  <c r="CP557" i="9"/>
  <c r="CP558" i="9"/>
  <c r="CP559" i="9"/>
  <c r="CP560" i="9"/>
  <c r="CP561" i="9"/>
  <c r="CP562" i="9"/>
  <c r="CP563" i="9"/>
  <c r="CP564" i="9"/>
  <c r="CP565" i="9"/>
  <c r="CP566" i="9"/>
  <c r="CP567" i="9"/>
  <c r="CP568" i="9"/>
  <c r="CP569" i="9"/>
  <c r="CP570" i="9"/>
  <c r="CP571" i="9"/>
  <c r="CP572" i="9"/>
  <c r="CP573" i="9"/>
  <c r="CP574" i="9"/>
  <c r="CP575" i="9"/>
  <c r="CP576" i="9"/>
  <c r="CP577" i="9"/>
  <c r="CP578" i="9"/>
  <c r="CP579" i="9"/>
  <c r="CP580" i="9"/>
  <c r="CP581" i="9"/>
  <c r="CP582" i="9"/>
  <c r="CP583" i="9"/>
  <c r="CP584" i="9"/>
  <c r="CP585" i="9"/>
  <c r="CP586" i="9"/>
  <c r="CP587" i="9"/>
  <c r="CP588" i="9"/>
  <c r="CP589" i="9"/>
  <c r="CP590" i="9"/>
  <c r="CP591" i="9"/>
  <c r="CP592" i="9"/>
  <c r="CP593" i="9"/>
  <c r="CP594" i="9"/>
  <c r="CP595" i="9"/>
  <c r="CP596" i="9"/>
  <c r="CP597" i="9"/>
  <c r="CP598" i="9"/>
  <c r="CP599" i="9"/>
  <c r="CP600" i="9"/>
  <c r="CP601" i="9"/>
  <c r="CP602" i="9"/>
  <c r="CP603" i="9"/>
  <c r="CP604" i="9"/>
  <c r="CP605" i="9"/>
  <c r="CP606" i="9"/>
  <c r="CP607" i="9"/>
  <c r="CP608" i="9"/>
  <c r="CP609" i="9"/>
  <c r="CP610" i="9"/>
  <c r="CP611" i="9"/>
  <c r="CP612" i="9"/>
  <c r="CP613" i="9"/>
  <c r="CP614" i="9"/>
  <c r="CP615" i="9"/>
  <c r="CP616" i="9"/>
  <c r="CP617" i="9"/>
  <c r="CP618" i="9"/>
  <c r="CP619" i="9"/>
  <c r="CP620" i="9"/>
  <c r="CP621" i="9"/>
  <c r="CP622" i="9"/>
  <c r="CP623" i="9"/>
  <c r="CP624" i="9"/>
  <c r="CP625" i="9"/>
  <c r="CP626" i="9"/>
  <c r="CP627" i="9"/>
  <c r="CP628" i="9"/>
  <c r="CP629" i="9"/>
  <c r="CP630" i="9"/>
  <c r="CP631" i="9"/>
  <c r="CP632" i="9"/>
  <c r="CP633" i="9"/>
  <c r="CP634" i="9"/>
  <c r="CP635" i="9"/>
  <c r="CP636" i="9"/>
  <c r="CP637" i="9"/>
  <c r="CP638" i="9"/>
  <c r="CP639" i="9"/>
  <c r="CP640" i="9"/>
  <c r="CP641" i="9"/>
  <c r="CP642" i="9"/>
  <c r="CP643" i="9"/>
  <c r="CP644" i="9"/>
  <c r="CP645" i="9"/>
  <c r="CP646" i="9"/>
  <c r="CP647" i="9"/>
  <c r="CP648" i="9"/>
  <c r="CP649" i="9"/>
  <c r="CP650" i="9"/>
  <c r="CP651" i="9"/>
  <c r="CP652" i="9"/>
  <c r="CP653" i="9"/>
  <c r="CP654" i="9"/>
  <c r="CP655" i="9"/>
  <c r="CP656" i="9"/>
  <c r="CP657" i="9"/>
  <c r="CP658" i="9"/>
  <c r="CP659" i="9"/>
  <c r="CP660" i="9"/>
  <c r="CP661" i="9"/>
  <c r="CP662" i="9"/>
  <c r="CP663" i="9"/>
  <c r="CP664" i="9"/>
  <c r="CP665" i="9"/>
  <c r="CP666" i="9"/>
  <c r="CP667" i="9"/>
  <c r="CP668" i="9"/>
  <c r="CP669" i="9"/>
  <c r="CP670" i="9"/>
  <c r="CP671" i="9"/>
  <c r="CP672" i="9"/>
  <c r="CP673" i="9"/>
  <c r="CP674" i="9"/>
  <c r="CP675" i="9"/>
  <c r="CP676" i="9"/>
  <c r="CP677" i="9"/>
  <c r="CP678" i="9"/>
  <c r="CP679" i="9"/>
  <c r="CP680" i="9"/>
  <c r="CP681" i="9"/>
  <c r="CP682" i="9"/>
  <c r="CP683" i="9"/>
  <c r="CP684" i="9"/>
  <c r="CP685" i="9"/>
  <c r="CP686" i="9"/>
  <c r="CP687" i="9"/>
  <c r="CP688" i="9"/>
  <c r="CP689" i="9"/>
  <c r="CP690" i="9"/>
  <c r="CP691" i="9"/>
  <c r="CP692" i="9"/>
  <c r="CP693" i="9"/>
  <c r="CP694" i="9"/>
  <c r="CP695" i="9"/>
  <c r="CP696" i="9"/>
  <c r="CP697" i="9"/>
  <c r="CP698" i="9"/>
  <c r="CP699" i="9"/>
  <c r="CP700" i="9"/>
  <c r="CP701" i="9"/>
  <c r="CP702" i="9"/>
  <c r="CP703" i="9"/>
  <c r="CP704" i="9"/>
  <c r="CP705" i="9"/>
  <c r="CP706" i="9"/>
  <c r="CP707" i="9"/>
  <c r="CP708" i="9"/>
  <c r="CP709" i="9"/>
  <c r="CP710" i="9"/>
  <c r="CP711" i="9"/>
  <c r="CP712" i="9"/>
  <c r="CP713" i="9"/>
  <c r="CP714" i="9"/>
  <c r="CP715" i="9"/>
  <c r="CP716" i="9"/>
  <c r="CP717" i="9"/>
  <c r="CP718" i="9"/>
  <c r="CP719" i="9"/>
  <c r="CP720" i="9"/>
  <c r="CP721" i="9"/>
  <c r="CP722" i="9"/>
  <c r="CP723" i="9"/>
  <c r="CP724" i="9"/>
  <c r="CP725" i="9"/>
  <c r="CP726" i="9"/>
  <c r="CP727" i="9"/>
  <c r="CP728" i="9"/>
  <c r="CP729" i="9"/>
  <c r="CP730" i="9"/>
  <c r="CP731" i="9"/>
  <c r="CP732" i="9"/>
  <c r="CP733" i="9"/>
  <c r="CP734" i="9"/>
  <c r="CP735" i="9"/>
  <c r="CP736" i="9"/>
  <c r="CP737" i="9"/>
  <c r="CP738" i="9"/>
  <c r="CP739" i="9"/>
  <c r="CP740" i="9"/>
  <c r="CP741" i="9"/>
  <c r="CP742" i="9"/>
  <c r="CP743" i="9"/>
  <c r="CP744" i="9"/>
  <c r="CP745" i="9"/>
  <c r="CP746" i="9"/>
  <c r="CP747" i="9"/>
  <c r="CP748" i="9"/>
  <c r="CP749" i="9"/>
  <c r="CP750" i="9"/>
  <c r="CP751" i="9"/>
  <c r="CP752" i="9"/>
  <c r="CP753" i="9"/>
  <c r="CP754" i="9"/>
  <c r="CP755" i="9"/>
  <c r="CP756" i="9"/>
  <c r="CP757" i="9"/>
  <c r="CP758" i="9"/>
  <c r="CP759" i="9"/>
  <c r="CP513" i="9"/>
  <c r="CI760" i="9" l="1"/>
  <c r="CH760" i="9"/>
  <c r="CG760" i="9"/>
  <c r="CF760" i="9"/>
  <c r="CE760" i="9"/>
  <c r="CD760" i="9"/>
  <c r="CC760" i="9"/>
  <c r="CB760" i="9"/>
  <c r="CA760" i="9"/>
  <c r="BZ760" i="9"/>
  <c r="BY760" i="9"/>
  <c r="BX760" i="9"/>
  <c r="BW760" i="9"/>
  <c r="CP506" i="9"/>
  <c r="BX428" i="9"/>
  <c r="BY428" i="9"/>
  <c r="BZ428" i="9"/>
  <c r="CA428" i="9"/>
  <c r="CB428" i="9"/>
  <c r="CC428" i="9"/>
  <c r="CD428" i="9"/>
  <c r="CE428" i="9"/>
  <c r="CF428" i="9"/>
  <c r="CG428" i="9"/>
  <c r="CH428" i="9"/>
  <c r="CI428" i="9"/>
  <c r="BW428" i="9"/>
  <c r="CD141" i="9"/>
  <c r="CD137" i="9"/>
  <c r="CB133" i="9"/>
  <c r="CD119" i="9"/>
  <c r="CB115" i="9"/>
  <c r="CP115" i="9" s="1"/>
  <c r="CD102" i="9"/>
  <c r="CB98" i="9"/>
  <c r="CG77" i="9"/>
  <c r="CF71" i="9"/>
  <c r="CP71" i="9" s="1"/>
  <c r="CE28" i="9"/>
  <c r="CD30" i="9"/>
  <c r="CD60" i="9" s="1"/>
  <c r="CF28" i="9"/>
  <c r="CF60" i="9" s="1"/>
  <c r="BZ24" i="9"/>
  <c r="BZ60" i="9" s="1"/>
  <c r="CP8" i="9"/>
  <c r="DE884" i="9"/>
  <c r="DD884" i="9"/>
  <c r="DC884" i="9"/>
  <c r="DB884" i="9"/>
  <c r="DA884" i="9"/>
  <c r="CZ884" i="9"/>
  <c r="CY884" i="9"/>
  <c r="CX884" i="9"/>
  <c r="CW884" i="9"/>
  <c r="CV884" i="9"/>
  <c r="CI884" i="9"/>
  <c r="CH884" i="9"/>
  <c r="CG884" i="9"/>
  <c r="CF884" i="9"/>
  <c r="CE884" i="9"/>
  <c r="CD884" i="9"/>
  <c r="CC884" i="9"/>
  <c r="CB884" i="9"/>
  <c r="CA884" i="9"/>
  <c r="BZ884" i="9"/>
  <c r="BY884" i="9"/>
  <c r="BX884" i="9"/>
  <c r="BW884" i="9"/>
  <c r="BP884" i="9"/>
  <c r="BO884" i="9"/>
  <c r="BN884" i="9"/>
  <c r="BM884" i="9"/>
  <c r="BL884" i="9"/>
  <c r="BK884" i="9"/>
  <c r="BJ884" i="9"/>
  <c r="BI884" i="9"/>
  <c r="BH884" i="9"/>
  <c r="BG884" i="9"/>
  <c r="BF884" i="9"/>
  <c r="BE884" i="9"/>
  <c r="BD884" i="9"/>
  <c r="BC884" i="9"/>
  <c r="BB884" i="9"/>
  <c r="BA884" i="9"/>
  <c r="AZ884" i="9"/>
  <c r="AY884" i="9"/>
  <c r="AX884" i="9"/>
  <c r="AQ884" i="9"/>
  <c r="AP884" i="9"/>
  <c r="AO884" i="9"/>
  <c r="AN884" i="9"/>
  <c r="AM884" i="9"/>
  <c r="AL884" i="9"/>
  <c r="AK884" i="9"/>
  <c r="AJ884" i="9"/>
  <c r="AI884" i="9"/>
  <c r="AH884" i="9"/>
  <c r="AG884" i="9"/>
  <c r="AF884" i="9"/>
  <c r="AE884" i="9"/>
  <c r="AD884" i="9"/>
  <c r="AC884" i="9"/>
  <c r="AB884" i="9"/>
  <c r="AA884" i="9"/>
  <c r="Z884" i="9"/>
  <c r="Y884" i="9"/>
  <c r="DO883" i="9"/>
  <c r="CP883" i="9"/>
  <c r="BQ883" i="9"/>
  <c r="AR883" i="9"/>
  <c r="DO882" i="9"/>
  <c r="CP882" i="9"/>
  <c r="BQ882" i="9"/>
  <c r="AR882" i="9"/>
  <c r="DO881" i="9"/>
  <c r="CP881" i="9"/>
  <c r="BQ881" i="9"/>
  <c r="AR881" i="9"/>
  <c r="DO880" i="9"/>
  <c r="CP880" i="9"/>
  <c r="BQ880" i="9"/>
  <c r="AR880" i="9"/>
  <c r="DO879" i="9"/>
  <c r="CP879" i="9"/>
  <c r="BQ879" i="9"/>
  <c r="AR879" i="9"/>
  <c r="DO878" i="9"/>
  <c r="CP878" i="9"/>
  <c r="BQ878" i="9"/>
  <c r="AR878" i="9"/>
  <c r="DO877" i="9"/>
  <c r="CP877" i="9"/>
  <c r="BQ877" i="9"/>
  <c r="AR877" i="9"/>
  <c r="DO876" i="9"/>
  <c r="CP876" i="9"/>
  <c r="BQ876" i="9"/>
  <c r="AR876" i="9"/>
  <c r="DO875" i="9"/>
  <c r="CP875" i="9"/>
  <c r="BQ875" i="9"/>
  <c r="AR875" i="9"/>
  <c r="DO874" i="9"/>
  <c r="CP874" i="9"/>
  <c r="BQ874" i="9"/>
  <c r="AR874" i="9"/>
  <c r="DO873" i="9"/>
  <c r="CP873" i="9"/>
  <c r="BQ873" i="9"/>
  <c r="AR873" i="9"/>
  <c r="DO872" i="9"/>
  <c r="CP872" i="9"/>
  <c r="BQ872" i="9"/>
  <c r="AR872" i="9"/>
  <c r="DO871" i="9"/>
  <c r="CP871" i="9"/>
  <c r="BQ871" i="9"/>
  <c r="AR871" i="9"/>
  <c r="DO870" i="9"/>
  <c r="CP870" i="9"/>
  <c r="BQ870" i="9"/>
  <c r="AR870" i="9"/>
  <c r="DO869" i="9"/>
  <c r="CP869" i="9"/>
  <c r="BQ869" i="9"/>
  <c r="DO868" i="9"/>
  <c r="CP868" i="9"/>
  <c r="BQ868" i="9"/>
  <c r="AR868" i="9"/>
  <c r="DO867" i="9"/>
  <c r="CP867" i="9"/>
  <c r="BQ867" i="9"/>
  <c r="AR867" i="9"/>
  <c r="BQ866" i="9"/>
  <c r="AR866" i="9"/>
  <c r="BQ865" i="9"/>
  <c r="AR865" i="9"/>
  <c r="BQ864" i="9"/>
  <c r="AR864" i="9"/>
  <c r="BQ863" i="9"/>
  <c r="AR863" i="9"/>
  <c r="BQ862" i="9"/>
  <c r="AR862" i="9"/>
  <c r="BQ861" i="9"/>
  <c r="AR861" i="9"/>
  <c r="BQ860" i="9"/>
  <c r="AR860" i="9"/>
  <c r="BQ857" i="9"/>
  <c r="AR857" i="9"/>
  <c r="BQ856" i="9"/>
  <c r="D855" i="9"/>
  <c r="C855" i="9"/>
  <c r="D854" i="9"/>
  <c r="C854" i="9"/>
  <c r="D853" i="9"/>
  <c r="C853" i="9"/>
  <c r="D852" i="9"/>
  <c r="C852" i="9"/>
  <c r="D851" i="9"/>
  <c r="C851" i="9"/>
  <c r="DE850" i="9"/>
  <c r="DD850" i="9"/>
  <c r="DC850" i="9"/>
  <c r="DB850" i="9"/>
  <c r="DA850" i="9"/>
  <c r="CZ850" i="9"/>
  <c r="CY850" i="9"/>
  <c r="CX850" i="9"/>
  <c r="CW850" i="9"/>
  <c r="CV850" i="9"/>
  <c r="CI850" i="9"/>
  <c r="CH850" i="9"/>
  <c r="CG850" i="9"/>
  <c r="CF850" i="9"/>
  <c r="CE850" i="9"/>
  <c r="CD850" i="9"/>
  <c r="CC850" i="9"/>
  <c r="CB850" i="9"/>
  <c r="CA850" i="9"/>
  <c r="BZ850" i="9"/>
  <c r="BY850" i="9"/>
  <c r="BX850" i="9"/>
  <c r="BW850" i="9"/>
  <c r="BP850" i="9"/>
  <c r="BO850" i="9"/>
  <c r="BN850" i="9"/>
  <c r="BM850" i="9"/>
  <c r="BL850" i="9"/>
  <c r="BK850" i="9"/>
  <c r="BJ850" i="9"/>
  <c r="BI850" i="9"/>
  <c r="BH850" i="9"/>
  <c r="BG850" i="9"/>
  <c r="BF850" i="9"/>
  <c r="BE850" i="9"/>
  <c r="BD850" i="9"/>
  <c r="BC850" i="9"/>
  <c r="BB850" i="9"/>
  <c r="BA850" i="9"/>
  <c r="AZ850" i="9"/>
  <c r="AY850" i="9"/>
  <c r="AX850" i="9"/>
  <c r="AQ850" i="9"/>
  <c r="AP850" i="9"/>
  <c r="AO850" i="9"/>
  <c r="AN850" i="9"/>
  <c r="AM850" i="9"/>
  <c r="AL850" i="9"/>
  <c r="AK850" i="9"/>
  <c r="AJ850" i="9"/>
  <c r="AI850" i="9"/>
  <c r="AH850" i="9"/>
  <c r="AG850" i="9"/>
  <c r="AF850" i="9"/>
  <c r="AE850" i="9"/>
  <c r="AD850" i="9"/>
  <c r="AC850" i="9"/>
  <c r="AB850" i="9"/>
  <c r="AA850" i="9"/>
  <c r="Z850" i="9"/>
  <c r="Y850" i="9"/>
  <c r="D850" i="9"/>
  <c r="C850" i="9"/>
  <c r="DO849" i="9"/>
  <c r="CP849" i="9"/>
  <c r="BQ849" i="9"/>
  <c r="AR849" i="9"/>
  <c r="DO848" i="9"/>
  <c r="CP848" i="9"/>
  <c r="BQ848" i="9"/>
  <c r="AR848" i="9"/>
  <c r="DO847" i="9"/>
  <c r="CP847" i="9"/>
  <c r="BQ847" i="9"/>
  <c r="AR847" i="9"/>
  <c r="DO846" i="9"/>
  <c r="CP846" i="9"/>
  <c r="BQ846" i="9"/>
  <c r="AR846" i="9"/>
  <c r="DO845" i="9"/>
  <c r="CP845" i="9"/>
  <c r="BQ845" i="9"/>
  <c r="AR845" i="9"/>
  <c r="DO844" i="9"/>
  <c r="CP844" i="9"/>
  <c r="BQ844" i="9"/>
  <c r="AR844" i="9"/>
  <c r="DO843" i="9"/>
  <c r="CP843" i="9"/>
  <c r="BQ843" i="9"/>
  <c r="AR843" i="9"/>
  <c r="DO842" i="9"/>
  <c r="CP842" i="9"/>
  <c r="BQ842" i="9"/>
  <c r="AR842" i="9"/>
  <c r="DO841" i="9"/>
  <c r="CP841" i="9"/>
  <c r="BQ841" i="9"/>
  <c r="AR841" i="9"/>
  <c r="DO840" i="9"/>
  <c r="CP840" i="9"/>
  <c r="BQ840" i="9"/>
  <c r="AR840" i="9"/>
  <c r="DO839" i="9"/>
  <c r="CP839" i="9"/>
  <c r="BQ839" i="9"/>
  <c r="AR839" i="9"/>
  <c r="DO838" i="9"/>
  <c r="CP838" i="9"/>
  <c r="BQ838" i="9"/>
  <c r="AR838" i="9"/>
  <c r="DO837" i="9"/>
  <c r="CP837" i="9"/>
  <c r="BQ837" i="9"/>
  <c r="AR837" i="9"/>
  <c r="DO836" i="9"/>
  <c r="CP836" i="9"/>
  <c r="BQ836" i="9"/>
  <c r="AR836" i="9"/>
  <c r="DO835" i="9"/>
  <c r="CP835" i="9"/>
  <c r="BQ835" i="9"/>
  <c r="AR835" i="9"/>
  <c r="DO834" i="9"/>
  <c r="CP834" i="9"/>
  <c r="BQ834" i="9"/>
  <c r="AR834" i="9"/>
  <c r="DO833" i="9"/>
  <c r="CP833" i="9"/>
  <c r="BQ833" i="9"/>
  <c r="AR833" i="9"/>
  <c r="DO832" i="9"/>
  <c r="CP832" i="9"/>
  <c r="BQ832" i="9"/>
  <c r="AR832" i="9"/>
  <c r="DO831" i="9"/>
  <c r="CP831" i="9"/>
  <c r="BQ831" i="9"/>
  <c r="AR831" i="9"/>
  <c r="D830" i="9"/>
  <c r="C830" i="9"/>
  <c r="D829" i="9"/>
  <c r="C829" i="9"/>
  <c r="D828" i="9"/>
  <c r="C828" i="9"/>
  <c r="D827" i="9"/>
  <c r="C827" i="9"/>
  <c r="D826" i="9"/>
  <c r="C826" i="9"/>
  <c r="D825" i="9"/>
  <c r="C825" i="9"/>
  <c r="DE824" i="9"/>
  <c r="DD824" i="9"/>
  <c r="DC824" i="9"/>
  <c r="DB824" i="9"/>
  <c r="DA824" i="9"/>
  <c r="CZ824" i="9"/>
  <c r="CY824" i="9"/>
  <c r="CX824" i="9"/>
  <c r="CW824" i="9"/>
  <c r="CV824" i="9"/>
  <c r="CI824" i="9"/>
  <c r="CH824" i="9"/>
  <c r="CG824" i="9"/>
  <c r="CF824" i="9"/>
  <c r="CE824" i="9"/>
  <c r="CD824" i="9"/>
  <c r="CC824" i="9"/>
  <c r="CB824" i="9"/>
  <c r="CA824" i="9"/>
  <c r="BZ824" i="9"/>
  <c r="BY824" i="9"/>
  <c r="BX824" i="9"/>
  <c r="BW824" i="9"/>
  <c r="BP824" i="9"/>
  <c r="BO824" i="9"/>
  <c r="BN824" i="9"/>
  <c r="BM824" i="9"/>
  <c r="BL824" i="9"/>
  <c r="BK824" i="9"/>
  <c r="BJ824" i="9"/>
  <c r="BI824" i="9"/>
  <c r="BH824" i="9"/>
  <c r="BG824" i="9"/>
  <c r="BF824" i="9"/>
  <c r="BE824" i="9"/>
  <c r="BD824" i="9"/>
  <c r="BC824" i="9"/>
  <c r="BB824" i="9"/>
  <c r="BA824" i="9"/>
  <c r="AZ824" i="9"/>
  <c r="AY824" i="9"/>
  <c r="AX824" i="9"/>
  <c r="AQ824" i="9"/>
  <c r="AP824" i="9"/>
  <c r="AO824" i="9"/>
  <c r="AN824" i="9"/>
  <c r="AM824" i="9"/>
  <c r="AL824" i="9"/>
  <c r="AK824" i="9"/>
  <c r="AJ824" i="9"/>
  <c r="AI824" i="9"/>
  <c r="AH824" i="9"/>
  <c r="AG824" i="9"/>
  <c r="AF824" i="9"/>
  <c r="AE824" i="9"/>
  <c r="AD824" i="9"/>
  <c r="AC824" i="9"/>
  <c r="AB824" i="9"/>
  <c r="AA824" i="9"/>
  <c r="Z824" i="9"/>
  <c r="Y824" i="9"/>
  <c r="D824" i="9"/>
  <c r="C824" i="9"/>
  <c r="DO823" i="9"/>
  <c r="CP823" i="9"/>
  <c r="BQ823" i="9"/>
  <c r="AR823" i="9"/>
  <c r="DO822" i="9"/>
  <c r="CP822" i="9"/>
  <c r="BQ822" i="9"/>
  <c r="AR822" i="9"/>
  <c r="DO821" i="9"/>
  <c r="CP821" i="9"/>
  <c r="BQ821" i="9"/>
  <c r="AR821" i="9"/>
  <c r="DO820" i="9"/>
  <c r="CP820" i="9"/>
  <c r="BQ820" i="9"/>
  <c r="AR820" i="9"/>
  <c r="DO819" i="9"/>
  <c r="CP819" i="9"/>
  <c r="BQ819" i="9"/>
  <c r="AR819" i="9"/>
  <c r="DO806" i="9"/>
  <c r="CP806" i="9"/>
  <c r="BQ806" i="9"/>
  <c r="AR806" i="9"/>
  <c r="DO805" i="9"/>
  <c r="CP805" i="9"/>
  <c r="BQ805" i="9"/>
  <c r="AR805" i="9"/>
  <c r="DO804" i="9"/>
  <c r="CP804" i="9"/>
  <c r="BQ804" i="9"/>
  <c r="AR804" i="9"/>
  <c r="DO803" i="9"/>
  <c r="CP803" i="9"/>
  <c r="BQ803" i="9"/>
  <c r="AR803" i="9"/>
  <c r="D802" i="9"/>
  <c r="C802" i="9"/>
  <c r="D801" i="9"/>
  <c r="C801" i="9"/>
  <c r="D800" i="9"/>
  <c r="C800" i="9"/>
  <c r="D799" i="9"/>
  <c r="C799" i="9"/>
  <c r="D798" i="9"/>
  <c r="C798" i="9"/>
  <c r="D797" i="9"/>
  <c r="C797" i="9"/>
  <c r="DE796" i="9"/>
  <c r="DD796" i="9"/>
  <c r="DC796" i="9"/>
  <c r="DB796" i="9"/>
  <c r="DA796" i="9"/>
  <c r="CZ796" i="9"/>
  <c r="CY796" i="9"/>
  <c r="CX796" i="9"/>
  <c r="CW796" i="9"/>
  <c r="CV796" i="9"/>
  <c r="CI796" i="9"/>
  <c r="CH796" i="9"/>
  <c r="CG796" i="9"/>
  <c r="CF796" i="9"/>
  <c r="CE796" i="9"/>
  <c r="CD796" i="9"/>
  <c r="CC796" i="9"/>
  <c r="CB796" i="9"/>
  <c r="CA796" i="9"/>
  <c r="BZ796" i="9"/>
  <c r="BY796" i="9"/>
  <c r="BX796" i="9"/>
  <c r="BW796" i="9"/>
  <c r="BP796" i="9"/>
  <c r="BO796" i="9"/>
  <c r="BN796" i="9"/>
  <c r="BM796" i="9"/>
  <c r="BL796" i="9"/>
  <c r="BK796" i="9"/>
  <c r="BJ796" i="9"/>
  <c r="BI796" i="9"/>
  <c r="BH796" i="9"/>
  <c r="BG796" i="9"/>
  <c r="BF796" i="9"/>
  <c r="BE796" i="9"/>
  <c r="BD796" i="9"/>
  <c r="BC796" i="9"/>
  <c r="BB796" i="9"/>
  <c r="BA796" i="9"/>
  <c r="AZ796" i="9"/>
  <c r="AY796" i="9"/>
  <c r="AX796" i="9"/>
  <c r="AQ796" i="9"/>
  <c r="AP796" i="9"/>
  <c r="AO796" i="9"/>
  <c r="AN796" i="9"/>
  <c r="AM796" i="9"/>
  <c r="AL796" i="9"/>
  <c r="AK796" i="9"/>
  <c r="AJ796" i="9"/>
  <c r="AI796" i="9"/>
  <c r="AH796" i="9"/>
  <c r="AG796" i="9"/>
  <c r="AF796" i="9"/>
  <c r="AE796" i="9"/>
  <c r="AD796" i="9"/>
  <c r="AC796" i="9"/>
  <c r="AB796" i="9"/>
  <c r="AA796" i="9"/>
  <c r="Z796" i="9"/>
  <c r="Y796" i="9"/>
  <c r="D796" i="9"/>
  <c r="C796" i="9"/>
  <c r="DO795" i="9"/>
  <c r="CP795" i="9"/>
  <c r="BQ795" i="9"/>
  <c r="AR795" i="9"/>
  <c r="D795" i="9"/>
  <c r="C795" i="9"/>
  <c r="DO794" i="9"/>
  <c r="CP794" i="9"/>
  <c r="BQ794" i="9"/>
  <c r="AR794" i="9"/>
  <c r="D794" i="9"/>
  <c r="C794" i="9"/>
  <c r="DO793" i="9"/>
  <c r="CP793" i="9"/>
  <c r="BQ793" i="9"/>
  <c r="AR793" i="9"/>
  <c r="D793" i="9"/>
  <c r="C793" i="9"/>
  <c r="DO792" i="9"/>
  <c r="CP792" i="9"/>
  <c r="BQ792" i="9"/>
  <c r="AR792" i="9"/>
  <c r="D792" i="9"/>
  <c r="C792" i="9"/>
  <c r="DO791" i="9"/>
  <c r="CP791" i="9"/>
  <c r="BQ791" i="9"/>
  <c r="AR791" i="9"/>
  <c r="DO790" i="9"/>
  <c r="CP790" i="9"/>
  <c r="BQ790" i="9"/>
  <c r="AR790" i="9"/>
  <c r="DO789" i="9"/>
  <c r="CP789" i="9"/>
  <c r="BQ789" i="9"/>
  <c r="AR789" i="9"/>
  <c r="DO788" i="9"/>
  <c r="CP788" i="9"/>
  <c r="BQ788" i="9"/>
  <c r="AR788" i="9"/>
  <c r="DO787" i="9"/>
  <c r="BQ787" i="9"/>
  <c r="AR787" i="9"/>
  <c r="DO780" i="9"/>
  <c r="BQ780" i="9"/>
  <c r="AR780" i="9"/>
  <c r="DO779" i="9"/>
  <c r="BQ779" i="9"/>
  <c r="AR779" i="9"/>
  <c r="DO778" i="9"/>
  <c r="CP778" i="9"/>
  <c r="BQ778" i="9"/>
  <c r="AR778" i="9"/>
  <c r="DO777" i="9"/>
  <c r="CP777" i="9"/>
  <c r="BQ777" i="9"/>
  <c r="AR777" i="9"/>
  <c r="DO776" i="9"/>
  <c r="CP776" i="9"/>
  <c r="BQ776" i="9"/>
  <c r="AR776" i="9"/>
  <c r="DO775" i="9"/>
  <c r="CP775" i="9"/>
  <c r="BQ775" i="9"/>
  <c r="AR775" i="9"/>
  <c r="DO774" i="9"/>
  <c r="CP774" i="9"/>
  <c r="BQ774" i="9"/>
  <c r="AR774" i="9"/>
  <c r="DO773" i="9"/>
  <c r="CP773" i="9"/>
  <c r="BQ773" i="9"/>
  <c r="AR773" i="9"/>
  <c r="DO772" i="9"/>
  <c r="CP772" i="9"/>
  <c r="BQ772" i="9"/>
  <c r="AR772" i="9"/>
  <c r="DO771" i="9"/>
  <c r="CP771" i="9"/>
  <c r="BQ771" i="9"/>
  <c r="AR771" i="9"/>
  <c r="DO770" i="9"/>
  <c r="CP770" i="9"/>
  <c r="BQ770" i="9"/>
  <c r="AR770" i="9"/>
  <c r="DO769" i="9"/>
  <c r="CP769" i="9"/>
  <c r="BQ769" i="9"/>
  <c r="AR769" i="9"/>
  <c r="DO768" i="9"/>
  <c r="CP768" i="9"/>
  <c r="BQ768" i="9"/>
  <c r="AR768" i="9"/>
  <c r="DO767" i="9"/>
  <c r="CP767" i="9"/>
  <c r="BQ767" i="9"/>
  <c r="AR767" i="9"/>
  <c r="D766" i="9"/>
  <c r="C766" i="9"/>
  <c r="D765" i="9"/>
  <c r="C765" i="9"/>
  <c r="D764" i="9"/>
  <c r="C764" i="9"/>
  <c r="D763" i="9"/>
  <c r="C763" i="9"/>
  <c r="D762" i="9"/>
  <c r="C762" i="9"/>
  <c r="D761" i="9"/>
  <c r="C761" i="9"/>
  <c r="G42" i="8"/>
  <c r="G41" i="8" s="1"/>
  <c r="DO760" i="9"/>
  <c r="F42" i="8" s="1"/>
  <c r="F41" i="8" s="1"/>
  <c r="CT760" i="9"/>
  <c r="BU760" i="9"/>
  <c r="BP760" i="9"/>
  <c r="BO760" i="9"/>
  <c r="BN760" i="9"/>
  <c r="BM760" i="9"/>
  <c r="BL760" i="9"/>
  <c r="BK760" i="9"/>
  <c r="BJ760" i="9"/>
  <c r="BI760" i="9"/>
  <c r="BH760" i="9"/>
  <c r="BG760" i="9"/>
  <c r="BF760" i="9"/>
  <c r="BE760" i="9"/>
  <c r="BD760" i="9"/>
  <c r="BC760" i="9"/>
  <c r="BB760" i="9"/>
  <c r="BA760" i="9"/>
  <c r="AZ760" i="9"/>
  <c r="AY760" i="9"/>
  <c r="AX760" i="9"/>
  <c r="AV760" i="9"/>
  <c r="AQ760" i="9"/>
  <c r="AP760" i="9"/>
  <c r="AO760" i="9"/>
  <c r="AN760" i="9"/>
  <c r="AM760" i="9"/>
  <c r="AL760" i="9"/>
  <c r="AK760" i="9"/>
  <c r="AJ760" i="9"/>
  <c r="AI760" i="9"/>
  <c r="AH760" i="9"/>
  <c r="AG760" i="9"/>
  <c r="AF760" i="9"/>
  <c r="AE760" i="9"/>
  <c r="AD760" i="9"/>
  <c r="AC760" i="9"/>
  <c r="AB760" i="9"/>
  <c r="AA760" i="9"/>
  <c r="Z760" i="9"/>
  <c r="Y760" i="9"/>
  <c r="W760" i="9"/>
  <c r="D760" i="9"/>
  <c r="C760" i="9"/>
  <c r="B760" i="9"/>
  <c r="BQ759" i="9"/>
  <c r="AR759" i="9"/>
  <c r="D759" i="9"/>
  <c r="C759" i="9"/>
  <c r="BQ758" i="9"/>
  <c r="AR758" i="9"/>
  <c r="D758" i="9"/>
  <c r="C758" i="9"/>
  <c r="BQ757" i="9"/>
  <c r="AR757" i="9"/>
  <c r="D757" i="9"/>
  <c r="C757" i="9"/>
  <c r="BQ756" i="9"/>
  <c r="AR756" i="9"/>
  <c r="D756" i="9"/>
  <c r="C756" i="9"/>
  <c r="BQ755" i="9"/>
  <c r="AR755" i="9"/>
  <c r="D755" i="9"/>
  <c r="C755" i="9"/>
  <c r="BQ754" i="9"/>
  <c r="AR754" i="9"/>
  <c r="D754" i="9"/>
  <c r="C754" i="9"/>
  <c r="BQ753" i="9"/>
  <c r="AR753" i="9"/>
  <c r="D547" i="9"/>
  <c r="BQ752" i="9"/>
  <c r="AR752" i="9"/>
  <c r="BQ751" i="9"/>
  <c r="AR751" i="9"/>
  <c r="BQ750" i="9"/>
  <c r="AR750" i="9"/>
  <c r="BQ749" i="9"/>
  <c r="AR749" i="9"/>
  <c r="BQ748" i="9"/>
  <c r="AR748" i="9"/>
  <c r="BQ747" i="9"/>
  <c r="AR747" i="9"/>
  <c r="BQ746" i="9"/>
  <c r="AR746" i="9"/>
  <c r="BQ745" i="9"/>
  <c r="AR745" i="9"/>
  <c r="BQ744" i="9"/>
  <c r="AR744" i="9"/>
  <c r="BQ743" i="9"/>
  <c r="AR743" i="9"/>
  <c r="BQ742" i="9"/>
  <c r="AR742" i="9"/>
  <c r="BQ741" i="9"/>
  <c r="AR741" i="9"/>
  <c r="BQ740" i="9"/>
  <c r="AR740" i="9"/>
  <c r="BQ739" i="9"/>
  <c r="AR739" i="9"/>
  <c r="BQ738" i="9"/>
  <c r="AR738" i="9"/>
  <c r="BQ737" i="9"/>
  <c r="AR737" i="9"/>
  <c r="BQ736" i="9"/>
  <c r="AR736" i="9"/>
  <c r="BQ735" i="9"/>
  <c r="AR735" i="9"/>
  <c r="BQ734" i="9"/>
  <c r="AR734" i="9"/>
  <c r="BQ733" i="9"/>
  <c r="AR733" i="9"/>
  <c r="BQ732" i="9"/>
  <c r="AR732" i="9"/>
  <c r="BQ731" i="9"/>
  <c r="AR731" i="9"/>
  <c r="BQ730" i="9"/>
  <c r="AR730" i="9"/>
  <c r="BQ729" i="9"/>
  <c r="AR729" i="9"/>
  <c r="BQ728" i="9"/>
  <c r="AR728" i="9"/>
  <c r="BQ727" i="9"/>
  <c r="AR727" i="9"/>
  <c r="BQ726" i="9"/>
  <c r="AR726" i="9"/>
  <c r="BQ725" i="9"/>
  <c r="AR725" i="9"/>
  <c r="BQ724" i="9"/>
  <c r="AR724" i="9"/>
  <c r="BQ723" i="9"/>
  <c r="AR723" i="9"/>
  <c r="BQ722" i="9"/>
  <c r="AR722" i="9"/>
  <c r="BQ721" i="9"/>
  <c r="AR721" i="9"/>
  <c r="BQ720" i="9"/>
  <c r="AR720" i="9"/>
  <c r="BQ719" i="9"/>
  <c r="AR719" i="9"/>
  <c r="BQ718" i="9"/>
  <c r="AR718" i="9"/>
  <c r="BQ717" i="9"/>
  <c r="AR717" i="9"/>
  <c r="BQ716" i="9"/>
  <c r="AR716" i="9"/>
  <c r="BQ715" i="9"/>
  <c r="AR715" i="9"/>
  <c r="BQ714" i="9"/>
  <c r="AR714" i="9"/>
  <c r="BQ713" i="9"/>
  <c r="AR713" i="9"/>
  <c r="BQ712" i="9"/>
  <c r="AR712" i="9"/>
  <c r="BQ711" i="9"/>
  <c r="AR711" i="9"/>
  <c r="BQ710" i="9"/>
  <c r="AR710" i="9"/>
  <c r="BQ709" i="9"/>
  <c r="AR709" i="9"/>
  <c r="BQ708" i="9"/>
  <c r="AR708" i="9"/>
  <c r="BQ707" i="9"/>
  <c r="AR707" i="9"/>
  <c r="BQ706" i="9"/>
  <c r="AR706" i="9"/>
  <c r="BQ705" i="9"/>
  <c r="AR705" i="9"/>
  <c r="BQ704" i="9"/>
  <c r="AR704" i="9"/>
  <c r="BQ703" i="9"/>
  <c r="AR703" i="9"/>
  <c r="BQ702" i="9"/>
  <c r="AR702" i="9"/>
  <c r="BQ701" i="9"/>
  <c r="AR701" i="9"/>
  <c r="BQ700" i="9"/>
  <c r="AR700" i="9"/>
  <c r="BQ699" i="9"/>
  <c r="AR699" i="9"/>
  <c r="BQ698" i="9"/>
  <c r="AR698" i="9"/>
  <c r="BQ697" i="9"/>
  <c r="AR697" i="9"/>
  <c r="BQ696" i="9"/>
  <c r="AR696" i="9"/>
  <c r="BQ695" i="9"/>
  <c r="AR695" i="9"/>
  <c r="BQ694" i="9"/>
  <c r="AR694" i="9"/>
  <c r="BQ693" i="9"/>
  <c r="AR693" i="9"/>
  <c r="BQ692" i="9"/>
  <c r="AR692" i="9"/>
  <c r="BQ691" i="9"/>
  <c r="AR691" i="9"/>
  <c r="BQ690" i="9"/>
  <c r="AR690" i="9"/>
  <c r="BQ689" i="9"/>
  <c r="AR689" i="9"/>
  <c r="BQ688" i="9"/>
  <c r="AR688" i="9"/>
  <c r="BQ687" i="9"/>
  <c r="AR687" i="9"/>
  <c r="BQ686" i="9"/>
  <c r="AR686" i="9"/>
  <c r="BQ685" i="9"/>
  <c r="AR685" i="9"/>
  <c r="BQ684" i="9"/>
  <c r="AR684" i="9"/>
  <c r="BQ683" i="9"/>
  <c r="AR683" i="9"/>
  <c r="BQ682" i="9"/>
  <c r="AR682" i="9"/>
  <c r="BQ681" i="9"/>
  <c r="AR681" i="9"/>
  <c r="BQ680" i="9"/>
  <c r="AR680" i="9"/>
  <c r="BQ679" i="9"/>
  <c r="AR679" i="9"/>
  <c r="BQ678" i="9"/>
  <c r="AR678" i="9"/>
  <c r="BQ677" i="9"/>
  <c r="AR677" i="9"/>
  <c r="BQ676" i="9"/>
  <c r="AR676" i="9"/>
  <c r="BQ675" i="9"/>
  <c r="AR675" i="9"/>
  <c r="BQ674" i="9"/>
  <c r="AR674" i="9"/>
  <c r="BQ673" i="9"/>
  <c r="AR673" i="9"/>
  <c r="BQ672" i="9"/>
  <c r="AR672" i="9"/>
  <c r="BQ671" i="9"/>
  <c r="AR671" i="9"/>
  <c r="BQ670" i="9"/>
  <c r="AR670" i="9"/>
  <c r="BQ669" i="9"/>
  <c r="AR669" i="9"/>
  <c r="BQ668" i="9"/>
  <c r="AR668" i="9"/>
  <c r="BQ667" i="9"/>
  <c r="AR667" i="9"/>
  <c r="BQ666" i="9"/>
  <c r="AR666" i="9"/>
  <c r="BQ665" i="9"/>
  <c r="AR665" i="9"/>
  <c r="BQ664" i="9"/>
  <c r="AR664" i="9"/>
  <c r="BQ663" i="9"/>
  <c r="AR663" i="9"/>
  <c r="BQ662" i="9"/>
  <c r="AR662" i="9"/>
  <c r="BQ661" i="9"/>
  <c r="AR661" i="9"/>
  <c r="BQ660" i="9"/>
  <c r="AR660" i="9"/>
  <c r="BQ659" i="9"/>
  <c r="AR659" i="9"/>
  <c r="BQ658" i="9"/>
  <c r="AR658" i="9"/>
  <c r="BQ657" i="9"/>
  <c r="AR657" i="9"/>
  <c r="BQ656" i="9"/>
  <c r="AR656" i="9"/>
  <c r="BQ655" i="9"/>
  <c r="AR655" i="9"/>
  <c r="BQ654" i="9"/>
  <c r="AR654" i="9"/>
  <c r="BQ653" i="9"/>
  <c r="AR653" i="9"/>
  <c r="BQ652" i="9"/>
  <c r="AR652" i="9"/>
  <c r="BQ651" i="9"/>
  <c r="AR651" i="9"/>
  <c r="BQ650" i="9"/>
  <c r="AR650" i="9"/>
  <c r="BQ649" i="9"/>
  <c r="AR649" i="9"/>
  <c r="BQ648" i="9"/>
  <c r="AR648" i="9"/>
  <c r="BQ647" i="9"/>
  <c r="AR647" i="9"/>
  <c r="BQ646" i="9"/>
  <c r="AR646" i="9"/>
  <c r="BQ645" i="9"/>
  <c r="AR645" i="9"/>
  <c r="BQ644" i="9"/>
  <c r="AR644" i="9"/>
  <c r="BQ643" i="9"/>
  <c r="AR643" i="9"/>
  <c r="BQ642" i="9"/>
  <c r="AR642" i="9"/>
  <c r="BQ641" i="9"/>
  <c r="AR641" i="9"/>
  <c r="BQ640" i="9"/>
  <c r="AR640" i="9"/>
  <c r="BQ639" i="9"/>
  <c r="AR639" i="9"/>
  <c r="BQ638" i="9"/>
  <c r="AR638" i="9"/>
  <c r="BQ637" i="9"/>
  <c r="AR637" i="9"/>
  <c r="BQ636" i="9"/>
  <c r="AR636" i="9"/>
  <c r="BQ635" i="9"/>
  <c r="AR635" i="9"/>
  <c r="BQ634" i="9"/>
  <c r="AR634" i="9"/>
  <c r="BQ633" i="9"/>
  <c r="AR633" i="9"/>
  <c r="BQ632" i="9"/>
  <c r="AR632" i="9"/>
  <c r="BQ631" i="9"/>
  <c r="AR631" i="9"/>
  <c r="BQ630" i="9"/>
  <c r="AR630" i="9"/>
  <c r="BQ629" i="9"/>
  <c r="AR629" i="9"/>
  <c r="BQ628" i="9"/>
  <c r="AR628" i="9"/>
  <c r="BQ627" i="9"/>
  <c r="AR627" i="9"/>
  <c r="BQ626" i="9"/>
  <c r="AR626" i="9"/>
  <c r="BQ625" i="9"/>
  <c r="AR625" i="9"/>
  <c r="BQ624" i="9"/>
  <c r="AR624" i="9"/>
  <c r="BQ623" i="9"/>
  <c r="AR623" i="9"/>
  <c r="BQ622" i="9"/>
  <c r="AR622" i="9"/>
  <c r="BQ621" i="9"/>
  <c r="AR621" i="9"/>
  <c r="BQ620" i="9"/>
  <c r="AR620" i="9"/>
  <c r="BQ619" i="9"/>
  <c r="AR619" i="9"/>
  <c r="BQ618" i="9"/>
  <c r="AR618" i="9"/>
  <c r="BQ617" i="9"/>
  <c r="AR617" i="9"/>
  <c r="BQ616" i="9"/>
  <c r="AR616" i="9"/>
  <c r="BQ615" i="9"/>
  <c r="AR615" i="9"/>
  <c r="BQ614" i="9"/>
  <c r="AR614" i="9"/>
  <c r="BQ613" i="9"/>
  <c r="AR613" i="9"/>
  <c r="BQ612" i="9"/>
  <c r="AR612" i="9"/>
  <c r="BQ611" i="9"/>
  <c r="AR611" i="9"/>
  <c r="BQ610" i="9"/>
  <c r="AR610" i="9"/>
  <c r="BQ609" i="9"/>
  <c r="AR609" i="9"/>
  <c r="BQ608" i="9"/>
  <c r="AR608" i="9"/>
  <c r="BQ607" i="9"/>
  <c r="AR607" i="9"/>
  <c r="BQ606" i="9"/>
  <c r="AR606" i="9"/>
  <c r="BQ605" i="9"/>
  <c r="AR605" i="9"/>
  <c r="BQ604" i="9"/>
  <c r="AR604" i="9"/>
  <c r="BQ603" i="9"/>
  <c r="AR603" i="9"/>
  <c r="BQ602" i="9"/>
  <c r="AR602" i="9"/>
  <c r="BQ601" i="9"/>
  <c r="AR601" i="9"/>
  <c r="BQ600" i="9"/>
  <c r="AR600" i="9"/>
  <c r="BQ599" i="9"/>
  <c r="AR599" i="9"/>
  <c r="BQ598" i="9"/>
  <c r="AR598" i="9"/>
  <c r="BQ597" i="9"/>
  <c r="AR597" i="9"/>
  <c r="BQ596" i="9"/>
  <c r="AR596" i="9"/>
  <c r="BQ595" i="9"/>
  <c r="AR595" i="9"/>
  <c r="BQ594" i="9"/>
  <c r="AR594" i="9"/>
  <c r="BQ593" i="9"/>
  <c r="AR593" i="9"/>
  <c r="BQ592" i="9"/>
  <c r="AR592" i="9"/>
  <c r="BQ591" i="9"/>
  <c r="AR591" i="9"/>
  <c r="BQ590" i="9"/>
  <c r="AR590" i="9"/>
  <c r="BQ589" i="9"/>
  <c r="AR589" i="9"/>
  <c r="BQ588" i="9"/>
  <c r="AR588" i="9"/>
  <c r="BQ587" i="9"/>
  <c r="AR587" i="9"/>
  <c r="BQ586" i="9"/>
  <c r="AR586" i="9"/>
  <c r="BQ585" i="9"/>
  <c r="AR585" i="9"/>
  <c r="BQ584" i="9"/>
  <c r="AR584" i="9"/>
  <c r="BQ583" i="9"/>
  <c r="AR583" i="9"/>
  <c r="BQ582" i="9"/>
  <c r="AR582" i="9"/>
  <c r="BQ581" i="9"/>
  <c r="AR581" i="9"/>
  <c r="BQ580" i="9"/>
  <c r="AR580" i="9"/>
  <c r="BQ579" i="9"/>
  <c r="AR579" i="9"/>
  <c r="BQ578" i="9"/>
  <c r="AR578" i="9"/>
  <c r="BQ577" i="9"/>
  <c r="AR577" i="9"/>
  <c r="BQ576" i="9"/>
  <c r="AR576" i="9"/>
  <c r="BQ575" i="9"/>
  <c r="AR575" i="9"/>
  <c r="BQ574" i="9"/>
  <c r="AR574" i="9"/>
  <c r="BQ573" i="9"/>
  <c r="AR573" i="9"/>
  <c r="BQ572" i="9"/>
  <c r="AR572" i="9"/>
  <c r="BQ571" i="9"/>
  <c r="AR571" i="9"/>
  <c r="BQ570" i="9"/>
  <c r="AR570" i="9"/>
  <c r="BQ569" i="9"/>
  <c r="AR569" i="9"/>
  <c r="BQ568" i="9"/>
  <c r="AR568" i="9"/>
  <c r="BQ567" i="9"/>
  <c r="AR567" i="9"/>
  <c r="BQ566" i="9"/>
  <c r="AR566" i="9"/>
  <c r="BQ565" i="9"/>
  <c r="AR565" i="9"/>
  <c r="BQ564" i="9"/>
  <c r="AR564" i="9"/>
  <c r="BQ563" i="9"/>
  <c r="AR563" i="9"/>
  <c r="BQ562" i="9"/>
  <c r="AR562" i="9"/>
  <c r="BQ561" i="9"/>
  <c r="AR561" i="9"/>
  <c r="BQ560" i="9"/>
  <c r="AR560" i="9"/>
  <c r="BQ559" i="9"/>
  <c r="AR559" i="9"/>
  <c r="BQ558" i="9"/>
  <c r="AR558" i="9"/>
  <c r="BQ557" i="9"/>
  <c r="AR557" i="9"/>
  <c r="BQ556" i="9"/>
  <c r="AR556" i="9"/>
  <c r="BQ555" i="9"/>
  <c r="AR555" i="9"/>
  <c r="BQ554" i="9"/>
  <c r="AR554" i="9"/>
  <c r="BQ553" i="9"/>
  <c r="AR553" i="9"/>
  <c r="BQ552" i="9"/>
  <c r="AR552" i="9"/>
  <c r="BQ551" i="9"/>
  <c r="AR551" i="9"/>
  <c r="BQ550" i="9"/>
  <c r="AR550" i="9"/>
  <c r="BQ549" i="9"/>
  <c r="AR549" i="9"/>
  <c r="BQ548" i="9"/>
  <c r="AR548" i="9"/>
  <c r="BQ547" i="9"/>
  <c r="AR547" i="9"/>
  <c r="BQ546" i="9"/>
  <c r="AR546" i="9"/>
  <c r="BQ545" i="9"/>
  <c r="AR545" i="9"/>
  <c r="BQ544" i="9"/>
  <c r="AR544" i="9"/>
  <c r="BQ543" i="9"/>
  <c r="AR543" i="9"/>
  <c r="BQ542" i="9"/>
  <c r="AR542" i="9"/>
  <c r="BQ541" i="9"/>
  <c r="AR541" i="9"/>
  <c r="BQ540" i="9"/>
  <c r="AR540" i="9"/>
  <c r="BQ539" i="9"/>
  <c r="AR539" i="9"/>
  <c r="BQ538" i="9"/>
  <c r="AR538" i="9"/>
  <c r="BQ537" i="9"/>
  <c r="AR537" i="9"/>
  <c r="BQ536" i="9"/>
  <c r="AR536" i="9"/>
  <c r="BQ535" i="9"/>
  <c r="AR535" i="9"/>
  <c r="BQ534" i="9"/>
  <c r="AR534" i="9"/>
  <c r="BQ533" i="9"/>
  <c r="AR533" i="9"/>
  <c r="BQ532" i="9"/>
  <c r="AR532" i="9"/>
  <c r="BQ531" i="9"/>
  <c r="AR531" i="9"/>
  <c r="BQ530" i="9"/>
  <c r="AR530" i="9"/>
  <c r="BQ529" i="9"/>
  <c r="AR529" i="9"/>
  <c r="BQ528" i="9"/>
  <c r="AR528" i="9"/>
  <c r="BQ527" i="9"/>
  <c r="AR527" i="9"/>
  <c r="BQ526" i="9"/>
  <c r="AR526" i="9"/>
  <c r="BQ525" i="9"/>
  <c r="AR525" i="9"/>
  <c r="BQ524" i="9"/>
  <c r="AR524" i="9"/>
  <c r="BQ523" i="9"/>
  <c r="AR523" i="9"/>
  <c r="BQ522" i="9"/>
  <c r="AR522" i="9"/>
  <c r="BQ521" i="9"/>
  <c r="AR521" i="9"/>
  <c r="BQ520" i="9"/>
  <c r="AR520" i="9"/>
  <c r="BQ519" i="9"/>
  <c r="AR519" i="9"/>
  <c r="BQ518" i="9"/>
  <c r="AR518" i="9"/>
  <c r="BQ517" i="9"/>
  <c r="AR517" i="9"/>
  <c r="BQ516" i="9"/>
  <c r="AR516" i="9"/>
  <c r="BQ515" i="9"/>
  <c r="AR515" i="9"/>
  <c r="BQ514" i="9"/>
  <c r="AR514" i="9"/>
  <c r="BQ513" i="9"/>
  <c r="AR513" i="9"/>
  <c r="D512" i="9"/>
  <c r="C512" i="9"/>
  <c r="D511" i="9"/>
  <c r="C511" i="9"/>
  <c r="D510" i="9"/>
  <c r="C510" i="9"/>
  <c r="D509" i="9"/>
  <c r="C509" i="9"/>
  <c r="D508" i="9"/>
  <c r="C508" i="9"/>
  <c r="DE507" i="9"/>
  <c r="DD507" i="9"/>
  <c r="DC507" i="9"/>
  <c r="DB507" i="9"/>
  <c r="DA507" i="9"/>
  <c r="CZ507" i="9"/>
  <c r="CY507" i="9"/>
  <c r="CX507" i="9"/>
  <c r="CW507" i="9"/>
  <c r="CV507" i="9"/>
  <c r="CI507" i="9"/>
  <c r="CH507" i="9"/>
  <c r="CG507" i="9"/>
  <c r="CF507" i="9"/>
  <c r="CE507" i="9"/>
  <c r="CD507" i="9"/>
  <c r="CC507" i="9"/>
  <c r="CB507" i="9"/>
  <c r="CA507" i="9"/>
  <c r="BZ507" i="9"/>
  <c r="BY507" i="9"/>
  <c r="BX507" i="9"/>
  <c r="BW507" i="9"/>
  <c r="BP507" i="9"/>
  <c r="BO507" i="9"/>
  <c r="BN507" i="9"/>
  <c r="BM507" i="9"/>
  <c r="BL507" i="9"/>
  <c r="BK507" i="9"/>
  <c r="BJ507" i="9"/>
  <c r="BI507" i="9"/>
  <c r="BH507" i="9"/>
  <c r="BG507" i="9"/>
  <c r="BF507" i="9"/>
  <c r="BE507" i="9"/>
  <c r="BD507" i="9"/>
  <c r="BC507" i="9"/>
  <c r="BB507" i="9"/>
  <c r="BA507" i="9"/>
  <c r="AZ507" i="9"/>
  <c r="AY507" i="9"/>
  <c r="AX507" i="9"/>
  <c r="AQ507" i="9"/>
  <c r="AP507" i="9"/>
  <c r="AO507" i="9"/>
  <c r="AN507" i="9"/>
  <c r="AM507" i="9"/>
  <c r="AL507" i="9"/>
  <c r="AK507" i="9"/>
  <c r="AJ507" i="9"/>
  <c r="AI507" i="9"/>
  <c r="AH507" i="9"/>
  <c r="AG507" i="9"/>
  <c r="AF507" i="9"/>
  <c r="AE507" i="9"/>
  <c r="AD507" i="9"/>
  <c r="AC507" i="9"/>
  <c r="AB507" i="9"/>
  <c r="AA507" i="9"/>
  <c r="Z507" i="9"/>
  <c r="Y507" i="9"/>
  <c r="D507" i="9"/>
  <c r="C507" i="9"/>
  <c r="B507" i="9"/>
  <c r="DO506" i="9"/>
  <c r="BQ506" i="9"/>
  <c r="AR506" i="9"/>
  <c r="D506" i="9"/>
  <c r="C506" i="9"/>
  <c r="DO505" i="9"/>
  <c r="CP505" i="9"/>
  <c r="BQ505" i="9"/>
  <c r="AR505" i="9"/>
  <c r="DO504" i="9"/>
  <c r="CP504" i="9"/>
  <c r="BQ504" i="9"/>
  <c r="AR504" i="9"/>
  <c r="DO503" i="9"/>
  <c r="CP503" i="9"/>
  <c r="BQ503" i="9"/>
  <c r="AR503" i="9"/>
  <c r="DO502" i="9"/>
  <c r="CP502" i="9"/>
  <c r="BQ502" i="9"/>
  <c r="AR502" i="9"/>
  <c r="DO501" i="9"/>
  <c r="CP501" i="9"/>
  <c r="BQ501" i="9"/>
  <c r="AR501" i="9"/>
  <c r="DO500" i="9"/>
  <c r="CP500" i="9"/>
  <c r="BQ500" i="9"/>
  <c r="AR500" i="9"/>
  <c r="DO499" i="9"/>
  <c r="CP499" i="9"/>
  <c r="BQ499" i="9"/>
  <c r="AR499" i="9"/>
  <c r="DO498" i="9"/>
  <c r="CP498" i="9"/>
  <c r="BQ498" i="9"/>
  <c r="AR498" i="9"/>
  <c r="DO497" i="9"/>
  <c r="CP497" i="9"/>
  <c r="BQ497" i="9"/>
  <c r="AR497" i="9"/>
  <c r="DO496" i="9"/>
  <c r="CP496" i="9"/>
  <c r="BQ496" i="9"/>
  <c r="AR496" i="9"/>
  <c r="D495" i="9"/>
  <c r="C495" i="9"/>
  <c r="D494" i="9"/>
  <c r="C494" i="9"/>
  <c r="D493" i="9"/>
  <c r="C493" i="9"/>
  <c r="D492" i="9"/>
  <c r="C492" i="9"/>
  <c r="D491" i="9"/>
  <c r="C491" i="9"/>
  <c r="D490" i="9"/>
  <c r="C490" i="9"/>
  <c r="DE489" i="9"/>
  <c r="DD489" i="9"/>
  <c r="DC489" i="9"/>
  <c r="DB489" i="9"/>
  <c r="DA489" i="9"/>
  <c r="CZ489" i="9"/>
  <c r="CY489" i="9"/>
  <c r="CX489" i="9"/>
  <c r="CW489" i="9"/>
  <c r="CV489" i="9"/>
  <c r="CI489" i="9"/>
  <c r="CH489" i="9"/>
  <c r="CG489" i="9"/>
  <c r="CF489" i="9"/>
  <c r="CE489" i="9"/>
  <c r="CD489" i="9"/>
  <c r="CC489" i="9"/>
  <c r="CB489" i="9"/>
  <c r="CA489" i="9"/>
  <c r="BZ489" i="9"/>
  <c r="BY489" i="9"/>
  <c r="BX489" i="9"/>
  <c r="BW489" i="9"/>
  <c r="BP489" i="9"/>
  <c r="BO489" i="9"/>
  <c r="BN489" i="9"/>
  <c r="BM489" i="9"/>
  <c r="BL489" i="9"/>
  <c r="BK489" i="9"/>
  <c r="BJ489" i="9"/>
  <c r="BI489" i="9"/>
  <c r="BH489" i="9"/>
  <c r="BG489" i="9"/>
  <c r="BF489" i="9"/>
  <c r="BE489" i="9"/>
  <c r="BD489" i="9"/>
  <c r="BC489" i="9"/>
  <c r="BB489" i="9"/>
  <c r="BA489" i="9"/>
  <c r="AZ489" i="9"/>
  <c r="AY489" i="9"/>
  <c r="AX489" i="9"/>
  <c r="AQ489" i="9"/>
  <c r="AP489" i="9"/>
  <c r="AO489" i="9"/>
  <c r="AN489" i="9"/>
  <c r="AM489" i="9"/>
  <c r="AL489" i="9"/>
  <c r="AK489" i="9"/>
  <c r="AJ489" i="9"/>
  <c r="AI489" i="9"/>
  <c r="AH489" i="9"/>
  <c r="AG489" i="9"/>
  <c r="AF489" i="9"/>
  <c r="AE489" i="9"/>
  <c r="AD489" i="9"/>
  <c r="AC489" i="9"/>
  <c r="AB489" i="9"/>
  <c r="AA489" i="9"/>
  <c r="Z489" i="9"/>
  <c r="Y489" i="9"/>
  <c r="D489" i="9"/>
  <c r="C489" i="9"/>
  <c r="B489" i="9"/>
  <c r="DO488" i="9"/>
  <c r="CP488" i="9"/>
  <c r="BQ488" i="9"/>
  <c r="AR488" i="9"/>
  <c r="D488" i="9"/>
  <c r="C488" i="9"/>
  <c r="DO487" i="9"/>
  <c r="CP487" i="9"/>
  <c r="BQ487" i="9"/>
  <c r="AR487" i="9"/>
  <c r="D487" i="9"/>
  <c r="C487" i="9"/>
  <c r="DO486" i="9"/>
  <c r="CP486" i="9"/>
  <c r="BQ486" i="9"/>
  <c r="AR486" i="9"/>
  <c r="D486" i="9"/>
  <c r="C486" i="9"/>
  <c r="DO485" i="9"/>
  <c r="CP485" i="9"/>
  <c r="BQ485" i="9"/>
  <c r="AR485" i="9"/>
  <c r="D485" i="9"/>
  <c r="C485" i="9"/>
  <c r="DO484" i="9"/>
  <c r="CP484" i="9"/>
  <c r="BQ484" i="9"/>
  <c r="AR484" i="9"/>
  <c r="D484" i="9"/>
  <c r="C484" i="9"/>
  <c r="DO483" i="9"/>
  <c r="CP483" i="9"/>
  <c r="BQ483" i="9"/>
  <c r="AR483" i="9"/>
  <c r="D483" i="9"/>
  <c r="C483" i="9"/>
  <c r="DO482" i="9"/>
  <c r="CP482" i="9"/>
  <c r="BQ482" i="9"/>
  <c r="AR482" i="9"/>
  <c r="D482" i="9"/>
  <c r="C482" i="9"/>
  <c r="DO481" i="9"/>
  <c r="CP481" i="9"/>
  <c r="BQ481" i="9"/>
  <c r="AR481" i="9"/>
  <c r="D481" i="9"/>
  <c r="C481" i="9"/>
  <c r="DO480" i="9"/>
  <c r="CP480" i="9"/>
  <c r="BQ480" i="9"/>
  <c r="AR480" i="9"/>
  <c r="D480" i="9"/>
  <c r="C480" i="9"/>
  <c r="DO479" i="9"/>
  <c r="CP479" i="9"/>
  <c r="BQ479" i="9"/>
  <c r="AR479" i="9"/>
  <c r="D479" i="9"/>
  <c r="C479" i="9"/>
  <c r="DO478" i="9"/>
  <c r="CP478" i="9"/>
  <c r="BQ478" i="9"/>
  <c r="AR478" i="9"/>
  <c r="D478" i="9"/>
  <c r="C478" i="9"/>
  <c r="DO477" i="9"/>
  <c r="CP477" i="9"/>
  <c r="BQ477" i="9"/>
  <c r="AR477" i="9"/>
  <c r="DO476" i="9"/>
  <c r="CP476" i="9"/>
  <c r="BQ476" i="9"/>
  <c r="AR476" i="9"/>
  <c r="DO475" i="9"/>
  <c r="CP475" i="9"/>
  <c r="BQ475" i="9"/>
  <c r="AR475" i="9"/>
  <c r="DO474" i="9"/>
  <c r="CP474" i="9"/>
  <c r="BQ474" i="9"/>
  <c r="AR474" i="9"/>
  <c r="D473" i="9"/>
  <c r="C473" i="9"/>
  <c r="D472" i="9"/>
  <c r="C472" i="9"/>
  <c r="D471" i="9"/>
  <c r="C471" i="9"/>
  <c r="D470" i="9"/>
  <c r="C470" i="9"/>
  <c r="DE469" i="9"/>
  <c r="DD469" i="9"/>
  <c r="DC469" i="9"/>
  <c r="DB469" i="9"/>
  <c r="DA469" i="9"/>
  <c r="CZ469" i="9"/>
  <c r="CY469" i="9"/>
  <c r="CX469" i="9"/>
  <c r="CW469" i="9"/>
  <c r="CV469" i="9"/>
  <c r="CI469" i="9"/>
  <c r="CH469" i="9"/>
  <c r="CG469" i="9"/>
  <c r="CF469" i="9"/>
  <c r="CE469" i="9"/>
  <c r="CD469" i="9"/>
  <c r="CC469" i="9"/>
  <c r="CB469" i="9"/>
  <c r="CA469" i="9"/>
  <c r="BZ469" i="9"/>
  <c r="BY469" i="9"/>
  <c r="BX469" i="9"/>
  <c r="BW469" i="9"/>
  <c r="BP469" i="9"/>
  <c r="BO469" i="9"/>
  <c r="BN469" i="9"/>
  <c r="BM469" i="9"/>
  <c r="BL469" i="9"/>
  <c r="BK469" i="9"/>
  <c r="BJ469" i="9"/>
  <c r="BI469" i="9"/>
  <c r="BH469" i="9"/>
  <c r="BG469" i="9"/>
  <c r="BF469" i="9"/>
  <c r="BE469" i="9"/>
  <c r="BD469" i="9"/>
  <c r="BC469" i="9"/>
  <c r="BB469" i="9"/>
  <c r="BA469" i="9"/>
  <c r="AZ469" i="9"/>
  <c r="AY469" i="9"/>
  <c r="AX469" i="9"/>
  <c r="AQ469" i="9"/>
  <c r="AP469" i="9"/>
  <c r="AO469" i="9"/>
  <c r="AN469" i="9"/>
  <c r="AM469" i="9"/>
  <c r="AL469" i="9"/>
  <c r="AK469" i="9"/>
  <c r="AJ469" i="9"/>
  <c r="AI469" i="9"/>
  <c r="AH469" i="9"/>
  <c r="AG469" i="9"/>
  <c r="AF469" i="9"/>
  <c r="AE469" i="9"/>
  <c r="AD469" i="9"/>
  <c r="AC469" i="9"/>
  <c r="AB469" i="9"/>
  <c r="AA469" i="9"/>
  <c r="Z469" i="9"/>
  <c r="Y469" i="9"/>
  <c r="D469" i="9"/>
  <c r="C469" i="9"/>
  <c r="B469" i="9"/>
  <c r="DO468" i="9"/>
  <c r="CP468" i="9"/>
  <c r="BQ468" i="9"/>
  <c r="AR468" i="9"/>
  <c r="DO467" i="9"/>
  <c r="CP467" i="9"/>
  <c r="BQ467" i="9"/>
  <c r="AR467" i="9"/>
  <c r="DO466" i="9"/>
  <c r="CP466" i="9"/>
  <c r="BQ466" i="9"/>
  <c r="AR466" i="9"/>
  <c r="DO465" i="9"/>
  <c r="CP465" i="9"/>
  <c r="BQ465" i="9"/>
  <c r="AR465" i="9"/>
  <c r="D464" i="9"/>
  <c r="C464" i="9"/>
  <c r="D463" i="9"/>
  <c r="C463" i="9"/>
  <c r="D462" i="9"/>
  <c r="C462" i="9"/>
  <c r="DE461" i="9"/>
  <c r="DD461" i="9"/>
  <c r="DC461" i="9"/>
  <c r="DB461" i="9"/>
  <c r="DA461" i="9"/>
  <c r="CZ461" i="9"/>
  <c r="CY461" i="9"/>
  <c r="CX461" i="9"/>
  <c r="CW461" i="9"/>
  <c r="CV461" i="9"/>
  <c r="CI461" i="9"/>
  <c r="CH461" i="9"/>
  <c r="CG461" i="9"/>
  <c r="CF461" i="9"/>
  <c r="CE461" i="9"/>
  <c r="CD461" i="9"/>
  <c r="CC461" i="9"/>
  <c r="CB461" i="9"/>
  <c r="CA461" i="9"/>
  <c r="BZ461" i="9"/>
  <c r="BY461" i="9"/>
  <c r="BX461" i="9"/>
  <c r="BW461" i="9"/>
  <c r="BP461" i="9"/>
  <c r="BO461" i="9"/>
  <c r="BN461" i="9"/>
  <c r="BM461" i="9"/>
  <c r="BL461" i="9"/>
  <c r="BK461" i="9"/>
  <c r="BJ461" i="9"/>
  <c r="BI461" i="9"/>
  <c r="BH461" i="9"/>
  <c r="BG461" i="9"/>
  <c r="BF461" i="9"/>
  <c r="BE461" i="9"/>
  <c r="BD461" i="9"/>
  <c r="BC461" i="9"/>
  <c r="BB461" i="9"/>
  <c r="BA461" i="9"/>
  <c r="AZ461" i="9"/>
  <c r="AY461" i="9"/>
  <c r="AX461" i="9"/>
  <c r="AQ461" i="9"/>
  <c r="AP461" i="9"/>
  <c r="AO461" i="9"/>
  <c r="AN461" i="9"/>
  <c r="AM461" i="9"/>
  <c r="AL461" i="9"/>
  <c r="AK461" i="9"/>
  <c r="AJ461" i="9"/>
  <c r="AI461" i="9"/>
  <c r="AH461" i="9"/>
  <c r="AG461" i="9"/>
  <c r="AF461" i="9"/>
  <c r="AE461" i="9"/>
  <c r="AD461" i="9"/>
  <c r="AC461" i="9"/>
  <c r="AB461" i="9"/>
  <c r="AA461" i="9"/>
  <c r="Z461" i="9"/>
  <c r="Y461" i="9"/>
  <c r="D461" i="9"/>
  <c r="C461" i="9"/>
  <c r="B461" i="9"/>
  <c r="DO460" i="9"/>
  <c r="CP460" i="9"/>
  <c r="BQ460" i="9"/>
  <c r="AR460" i="9"/>
  <c r="DO459" i="9"/>
  <c r="CP459" i="9"/>
  <c r="BQ459" i="9"/>
  <c r="AR459" i="9"/>
  <c r="D458" i="9"/>
  <c r="C458" i="9"/>
  <c r="D457" i="9"/>
  <c r="C457" i="9"/>
  <c r="D456" i="9"/>
  <c r="C456" i="9"/>
  <c r="DE455" i="9"/>
  <c r="DD455" i="9"/>
  <c r="DC455" i="9"/>
  <c r="DB455" i="9"/>
  <c r="DA455" i="9"/>
  <c r="CZ455" i="9"/>
  <c r="CY455" i="9"/>
  <c r="CX455" i="9"/>
  <c r="CW455" i="9"/>
  <c r="CV455" i="9"/>
  <c r="CI455" i="9"/>
  <c r="CH455" i="9"/>
  <c r="CG455" i="9"/>
  <c r="CF455" i="9"/>
  <c r="CE455" i="9"/>
  <c r="CD455" i="9"/>
  <c r="CC455" i="9"/>
  <c r="CB455" i="9"/>
  <c r="CA455" i="9"/>
  <c r="BZ455" i="9"/>
  <c r="BY455" i="9"/>
  <c r="BX455" i="9"/>
  <c r="BW455" i="9"/>
  <c r="BP455" i="9"/>
  <c r="BO455" i="9"/>
  <c r="BN455" i="9"/>
  <c r="BM455" i="9"/>
  <c r="BL455" i="9"/>
  <c r="BK455" i="9"/>
  <c r="BJ455" i="9"/>
  <c r="BI455" i="9"/>
  <c r="BH455" i="9"/>
  <c r="BG455" i="9"/>
  <c r="BF455" i="9"/>
  <c r="BE455" i="9"/>
  <c r="BD455" i="9"/>
  <c r="BC455" i="9"/>
  <c r="BB455" i="9"/>
  <c r="BA455" i="9"/>
  <c r="AZ455" i="9"/>
  <c r="AY455" i="9"/>
  <c r="AX455" i="9"/>
  <c r="AQ455" i="9"/>
  <c r="AP455" i="9"/>
  <c r="AO455" i="9"/>
  <c r="AN455" i="9"/>
  <c r="AM455" i="9"/>
  <c r="AL455" i="9"/>
  <c r="AK455" i="9"/>
  <c r="AJ455" i="9"/>
  <c r="AI455" i="9"/>
  <c r="AH455" i="9"/>
  <c r="AG455" i="9"/>
  <c r="AF455" i="9"/>
  <c r="AE455" i="9"/>
  <c r="AD455" i="9"/>
  <c r="AC455" i="9"/>
  <c r="AB455" i="9"/>
  <c r="AA455" i="9"/>
  <c r="Z455" i="9"/>
  <c r="Y455" i="9"/>
  <c r="D455" i="9"/>
  <c r="C455" i="9"/>
  <c r="B455" i="9"/>
  <c r="DO454" i="9"/>
  <c r="CP454" i="9"/>
  <c r="BQ454" i="9"/>
  <c r="AR454" i="9"/>
  <c r="D454" i="9"/>
  <c r="C454" i="9"/>
  <c r="DO453" i="9"/>
  <c r="CP453" i="9"/>
  <c r="BQ453" i="9"/>
  <c r="AR453" i="9"/>
  <c r="DO452" i="9"/>
  <c r="CP452" i="9"/>
  <c r="BQ452" i="9"/>
  <c r="AR452" i="9"/>
  <c r="DO451" i="9"/>
  <c r="CP451" i="9"/>
  <c r="BQ451" i="9"/>
  <c r="AR451" i="9"/>
  <c r="DO450" i="9"/>
  <c r="CP450" i="9"/>
  <c r="BQ450" i="9"/>
  <c r="AR450" i="9"/>
  <c r="DO449" i="9"/>
  <c r="CP449" i="9"/>
  <c r="BQ449" i="9"/>
  <c r="AR449" i="9"/>
  <c r="DO448" i="9"/>
  <c r="CP448" i="9"/>
  <c r="BQ448" i="9"/>
  <c r="AR448" i="9"/>
  <c r="DO447" i="9"/>
  <c r="CP447" i="9"/>
  <c r="BQ447" i="9"/>
  <c r="AR447" i="9"/>
  <c r="DO446" i="9"/>
  <c r="CP446" i="9"/>
  <c r="BQ446" i="9"/>
  <c r="AR446" i="9"/>
  <c r="DO445" i="9"/>
  <c r="CP445" i="9"/>
  <c r="BQ445" i="9"/>
  <c r="AR445" i="9"/>
  <c r="DO444" i="9"/>
  <c r="CP444" i="9"/>
  <c r="BQ444" i="9"/>
  <c r="AR444" i="9"/>
  <c r="DO440" i="9"/>
  <c r="CP440" i="9"/>
  <c r="BQ440" i="9"/>
  <c r="AR440" i="9"/>
  <c r="DO439" i="9"/>
  <c r="CP439" i="9"/>
  <c r="BQ439" i="9"/>
  <c r="AR439" i="9"/>
  <c r="DO438" i="9"/>
  <c r="CP438" i="9"/>
  <c r="BQ438" i="9"/>
  <c r="AR438" i="9"/>
  <c r="DO437" i="9"/>
  <c r="CP437" i="9"/>
  <c r="BQ437" i="9"/>
  <c r="AR437" i="9"/>
  <c r="DO436" i="9"/>
  <c r="CP436" i="9"/>
  <c r="BQ436" i="9"/>
  <c r="AR436" i="9"/>
  <c r="DO435" i="9"/>
  <c r="CP435" i="9"/>
  <c r="BQ435" i="9"/>
  <c r="AR435" i="9"/>
  <c r="D434" i="9"/>
  <c r="C434" i="9"/>
  <c r="D433" i="9"/>
  <c r="C433" i="9"/>
  <c r="D432" i="9"/>
  <c r="C432" i="9"/>
  <c r="D431" i="9"/>
  <c r="C431" i="9"/>
  <c r="D430" i="9"/>
  <c r="C430" i="9"/>
  <c r="D429" i="9"/>
  <c r="C429" i="9"/>
  <c r="G30" i="8"/>
  <c r="G29" i="8" s="1"/>
  <c r="DO428" i="9"/>
  <c r="F30" i="8" s="1"/>
  <c r="F29" i="8" s="1"/>
  <c r="CT428" i="9"/>
  <c r="CT455" i="9" s="1"/>
  <c r="CT461" i="9" s="1"/>
  <c r="CT469" i="9" s="1"/>
  <c r="CT489" i="9" s="1"/>
  <c r="CT507" i="9" s="1"/>
  <c r="BU428" i="9"/>
  <c r="BU455" i="9" s="1"/>
  <c r="BU461" i="9" s="1"/>
  <c r="BU469" i="9" s="1"/>
  <c r="BU489" i="9" s="1"/>
  <c r="BU507" i="9" s="1"/>
  <c r="BP428" i="9"/>
  <c r="BO428" i="9"/>
  <c r="BN428" i="9"/>
  <c r="BM428" i="9"/>
  <c r="BL428" i="9"/>
  <c r="BK428" i="9"/>
  <c r="BJ428" i="9"/>
  <c r="BI428" i="9"/>
  <c r="BH428" i="9"/>
  <c r="BG428" i="9"/>
  <c r="BF428" i="9"/>
  <c r="BE428" i="9"/>
  <c r="BD428" i="9"/>
  <c r="BC428" i="9"/>
  <c r="BB428" i="9"/>
  <c r="BA428" i="9"/>
  <c r="AZ428" i="9"/>
  <c r="AY428" i="9"/>
  <c r="AX428" i="9"/>
  <c r="AV428" i="9"/>
  <c r="AV455" i="9" s="1"/>
  <c r="AV461" i="9" s="1"/>
  <c r="AV469" i="9" s="1"/>
  <c r="AV489" i="9" s="1"/>
  <c r="AV507" i="9" s="1"/>
  <c r="AQ428" i="9"/>
  <c r="AP428" i="9"/>
  <c r="AO428" i="9"/>
  <c r="AN428" i="9"/>
  <c r="AM428" i="9"/>
  <c r="AL428" i="9"/>
  <c r="AK428" i="9"/>
  <c r="AJ428" i="9"/>
  <c r="AI428" i="9"/>
  <c r="AH428" i="9"/>
  <c r="AG428" i="9"/>
  <c r="AF428" i="9"/>
  <c r="AE428" i="9"/>
  <c r="AD428" i="9"/>
  <c r="AC428" i="9"/>
  <c r="AB428" i="9"/>
  <c r="AA428" i="9"/>
  <c r="Z428" i="9"/>
  <c r="Y428" i="9"/>
  <c r="W428" i="9"/>
  <c r="W455" i="9" s="1"/>
  <c r="W461" i="9" s="1"/>
  <c r="W469" i="9" s="1"/>
  <c r="W489" i="9" s="1"/>
  <c r="W507" i="9" s="1"/>
  <c r="D428" i="9"/>
  <c r="C428" i="9"/>
  <c r="B428" i="9"/>
  <c r="DO425" i="9"/>
  <c r="CP425" i="9"/>
  <c r="BQ425" i="9"/>
  <c r="DO424" i="9"/>
  <c r="CP424" i="9"/>
  <c r="BQ424" i="9"/>
  <c r="AR424" i="9"/>
  <c r="DO423" i="9"/>
  <c r="CP423" i="9"/>
  <c r="BQ423" i="9"/>
  <c r="AR423" i="9"/>
  <c r="DO422" i="9"/>
  <c r="CP422" i="9"/>
  <c r="BQ422" i="9"/>
  <c r="AR422" i="9"/>
  <c r="DO421" i="9"/>
  <c r="CP421" i="9"/>
  <c r="BQ421" i="9"/>
  <c r="AR421" i="9"/>
  <c r="DO420" i="9"/>
  <c r="CP420" i="9"/>
  <c r="BQ420" i="9"/>
  <c r="AR420" i="9"/>
  <c r="DO419" i="9"/>
  <c r="CP419" i="9"/>
  <c r="BQ419" i="9"/>
  <c r="AR419" i="9"/>
  <c r="DO418" i="9"/>
  <c r="CP418" i="9"/>
  <c r="BQ418" i="9"/>
  <c r="AR418" i="9"/>
  <c r="DO417" i="9"/>
  <c r="CP417" i="9"/>
  <c r="BQ417" i="9"/>
  <c r="AR417" i="9"/>
  <c r="DO415" i="9"/>
  <c r="CP415" i="9"/>
  <c r="BQ415" i="9"/>
  <c r="AR415" i="9"/>
  <c r="DO414" i="9"/>
  <c r="CP414" i="9"/>
  <c r="BQ414" i="9"/>
  <c r="AR414" i="9"/>
  <c r="DO413" i="9"/>
  <c r="CP413" i="9"/>
  <c r="BQ413" i="9"/>
  <c r="AR413" i="9"/>
  <c r="DO412" i="9"/>
  <c r="CP412" i="9"/>
  <c r="BQ412" i="9"/>
  <c r="AR412" i="9"/>
  <c r="DO411" i="9"/>
  <c r="CP411" i="9"/>
  <c r="BQ411" i="9"/>
  <c r="AR411" i="9"/>
  <c r="DO410" i="9"/>
  <c r="CP410" i="9"/>
  <c r="BQ410" i="9"/>
  <c r="AR410" i="9"/>
  <c r="DO409" i="9"/>
  <c r="CP409" i="9"/>
  <c r="BQ409" i="9"/>
  <c r="AR409" i="9"/>
  <c r="DO408" i="9"/>
  <c r="CP408" i="9"/>
  <c r="BQ408" i="9"/>
  <c r="AR408" i="9"/>
  <c r="DO407" i="9"/>
  <c r="CP407" i="9"/>
  <c r="BQ407" i="9"/>
  <c r="AR407" i="9"/>
  <c r="DO406" i="9"/>
  <c r="CP406" i="9"/>
  <c r="BQ406" i="9"/>
  <c r="AR406" i="9"/>
  <c r="DO405" i="9"/>
  <c r="CP405" i="9"/>
  <c r="BQ405" i="9"/>
  <c r="AR405" i="9"/>
  <c r="DO404" i="9"/>
  <c r="CP404" i="9"/>
  <c r="BQ404" i="9"/>
  <c r="AR404" i="9"/>
  <c r="DO403" i="9"/>
  <c r="CP403" i="9"/>
  <c r="BQ403" i="9"/>
  <c r="AR403" i="9"/>
  <c r="D402" i="9"/>
  <c r="C402" i="9"/>
  <c r="D401" i="9"/>
  <c r="C401" i="9"/>
  <c r="D400" i="9"/>
  <c r="C400" i="9"/>
  <c r="D399" i="9"/>
  <c r="C399" i="9"/>
  <c r="D398" i="9"/>
  <c r="C398" i="9"/>
  <c r="D397" i="9"/>
  <c r="C397" i="9"/>
  <c r="DE396" i="9"/>
  <c r="DD396" i="9"/>
  <c r="DC396" i="9"/>
  <c r="DB396" i="9"/>
  <c r="DA396" i="9"/>
  <c r="CZ396" i="9"/>
  <c r="CY396" i="9"/>
  <c r="CX396" i="9"/>
  <c r="CW396" i="9"/>
  <c r="CV396" i="9"/>
  <c r="CT396" i="9"/>
  <c r="CI396" i="9"/>
  <c r="CH396" i="9"/>
  <c r="CG396" i="9"/>
  <c r="CF396" i="9"/>
  <c r="CE396" i="9"/>
  <c r="CD396" i="9"/>
  <c r="CC396" i="9"/>
  <c r="CB396" i="9"/>
  <c r="CA396" i="9"/>
  <c r="BZ396" i="9"/>
  <c r="BY396" i="9"/>
  <c r="BX396" i="9"/>
  <c r="BW396" i="9"/>
  <c r="BU396" i="9"/>
  <c r="BP396" i="9"/>
  <c r="BO396" i="9"/>
  <c r="BN396" i="9"/>
  <c r="BM396" i="9"/>
  <c r="BL396" i="9"/>
  <c r="BK396" i="9"/>
  <c r="BJ396" i="9"/>
  <c r="BI396" i="9"/>
  <c r="BG396" i="9"/>
  <c r="BF396" i="9"/>
  <c r="BE396" i="9"/>
  <c r="BD396" i="9"/>
  <c r="BC396" i="9"/>
  <c r="BB396" i="9"/>
  <c r="BA396" i="9"/>
  <c r="AZ396" i="9"/>
  <c r="AY396" i="9"/>
  <c r="AX396" i="9"/>
  <c r="AV396" i="9"/>
  <c r="AQ396" i="9"/>
  <c r="AP396" i="9"/>
  <c r="AO396" i="9"/>
  <c r="AN396" i="9"/>
  <c r="AM396" i="9"/>
  <c r="AL396" i="9"/>
  <c r="AK396" i="9"/>
  <c r="AJ396" i="9"/>
  <c r="AI396" i="9"/>
  <c r="AH396" i="9"/>
  <c r="AG396" i="9"/>
  <c r="AF396" i="9"/>
  <c r="AD396" i="9"/>
  <c r="AC396" i="9"/>
  <c r="AB396" i="9"/>
  <c r="AA396" i="9"/>
  <c r="Z396" i="9"/>
  <c r="Y396" i="9"/>
  <c r="W396" i="9"/>
  <c r="D396" i="9"/>
  <c r="C396" i="9"/>
  <c r="B396" i="9"/>
  <c r="DO395" i="9"/>
  <c r="CP395" i="9"/>
  <c r="BQ395" i="9"/>
  <c r="AR395" i="9"/>
  <c r="DO394" i="9"/>
  <c r="CP394" i="9"/>
  <c r="BQ394" i="9"/>
  <c r="AR394" i="9"/>
  <c r="DO393" i="9"/>
  <c r="CP393" i="9"/>
  <c r="BQ393" i="9"/>
  <c r="AR393" i="9"/>
  <c r="DO392" i="9"/>
  <c r="CP392" i="9"/>
  <c r="BQ392" i="9"/>
  <c r="AR392" i="9"/>
  <c r="DO391" i="9"/>
  <c r="CP391" i="9"/>
  <c r="BQ391" i="9"/>
  <c r="AR391" i="9"/>
  <c r="DO390" i="9"/>
  <c r="CP390" i="9"/>
  <c r="BQ390" i="9"/>
  <c r="AR390" i="9"/>
  <c r="DO389" i="9"/>
  <c r="CP389" i="9"/>
  <c r="BQ389" i="9"/>
  <c r="AR389" i="9"/>
  <c r="DO388" i="9"/>
  <c r="CP388" i="9"/>
  <c r="BQ388" i="9"/>
  <c r="AR388" i="9"/>
  <c r="DO387" i="9"/>
  <c r="CP387" i="9"/>
  <c r="BQ387" i="9"/>
  <c r="AR387" i="9"/>
  <c r="DO386" i="9"/>
  <c r="CP386" i="9"/>
  <c r="BQ386" i="9"/>
  <c r="AR386" i="9"/>
  <c r="DO385" i="9"/>
  <c r="CP385" i="9"/>
  <c r="BQ385" i="9"/>
  <c r="AR385" i="9"/>
  <c r="DO384" i="9"/>
  <c r="CP384" i="9"/>
  <c r="BQ384" i="9"/>
  <c r="AR384" i="9"/>
  <c r="DO383" i="9"/>
  <c r="CP383" i="9"/>
  <c r="BQ383" i="9"/>
  <c r="AR383" i="9"/>
  <c r="DO382" i="9"/>
  <c r="CP382" i="9"/>
  <c r="BQ382" i="9"/>
  <c r="AR382" i="9"/>
  <c r="DO381" i="9"/>
  <c r="CP381" i="9"/>
  <c r="BQ381" i="9"/>
  <c r="AR381" i="9"/>
  <c r="DO380" i="9"/>
  <c r="CP380" i="9"/>
  <c r="BQ380" i="9"/>
  <c r="AR380" i="9"/>
  <c r="DO379" i="9"/>
  <c r="CP379" i="9"/>
  <c r="BQ379" i="9"/>
  <c r="AR379" i="9"/>
  <c r="DO378" i="9"/>
  <c r="CP378" i="9"/>
  <c r="BQ378" i="9"/>
  <c r="AR378" i="9"/>
  <c r="DO377" i="9"/>
  <c r="CP377" i="9"/>
  <c r="BQ377" i="9"/>
  <c r="AR377" i="9"/>
  <c r="DO376" i="9"/>
  <c r="CP376" i="9"/>
  <c r="BQ376" i="9"/>
  <c r="AR376" i="9"/>
  <c r="DO375" i="9"/>
  <c r="CP375" i="9"/>
  <c r="BQ375" i="9"/>
  <c r="AR375" i="9"/>
  <c r="DO374" i="9"/>
  <c r="CP374" i="9"/>
  <c r="BQ374" i="9"/>
  <c r="AR374" i="9"/>
  <c r="DO373" i="9"/>
  <c r="CP373" i="9"/>
  <c r="BQ373" i="9"/>
  <c r="AR373" i="9"/>
  <c r="DO372" i="9"/>
  <c r="CP372" i="9"/>
  <c r="BQ372" i="9"/>
  <c r="AR372" i="9"/>
  <c r="DO371" i="9"/>
  <c r="CP371" i="9"/>
  <c r="BQ371" i="9"/>
  <c r="AR371" i="9"/>
  <c r="DO370" i="9"/>
  <c r="CP370" i="9"/>
  <c r="BQ370" i="9"/>
  <c r="AR370" i="9"/>
  <c r="DO369" i="9"/>
  <c r="CP369" i="9"/>
  <c r="BQ369" i="9"/>
  <c r="AR369" i="9"/>
  <c r="DO368" i="9"/>
  <c r="CP368" i="9"/>
  <c r="BQ368" i="9"/>
  <c r="AR368" i="9"/>
  <c r="DO367" i="9"/>
  <c r="CP367" i="9"/>
  <c r="BQ367" i="9"/>
  <c r="AR367" i="9"/>
  <c r="DO366" i="9"/>
  <c r="CP366" i="9"/>
  <c r="BQ366" i="9"/>
  <c r="AR366" i="9"/>
  <c r="DO365" i="9"/>
  <c r="CP365" i="9"/>
  <c r="BQ365" i="9"/>
  <c r="AR365" i="9"/>
  <c r="DO364" i="9"/>
  <c r="CP364" i="9"/>
  <c r="BQ364" i="9"/>
  <c r="AR364" i="9"/>
  <c r="DO363" i="9"/>
  <c r="CP363" i="9"/>
  <c r="BQ363" i="9"/>
  <c r="AR363" i="9"/>
  <c r="DO362" i="9"/>
  <c r="CP362" i="9"/>
  <c r="BQ362" i="9"/>
  <c r="AR362" i="9"/>
  <c r="DO361" i="9"/>
  <c r="CP361" i="9"/>
  <c r="BQ361" i="9"/>
  <c r="AR361" i="9"/>
  <c r="DO360" i="9"/>
  <c r="CP360" i="9"/>
  <c r="BQ360" i="9"/>
  <c r="AR360" i="9"/>
  <c r="DO359" i="9"/>
  <c r="CP359" i="9"/>
  <c r="BQ359" i="9"/>
  <c r="AR359" i="9"/>
  <c r="DO358" i="9"/>
  <c r="CP358" i="9"/>
  <c r="BQ358" i="9"/>
  <c r="AR358" i="9"/>
  <c r="DO357" i="9"/>
  <c r="CP357" i="9"/>
  <c r="BQ357" i="9"/>
  <c r="AR357" i="9"/>
  <c r="DO356" i="9"/>
  <c r="CP356" i="9"/>
  <c r="BQ356" i="9"/>
  <c r="AR356" i="9"/>
  <c r="DO355" i="9"/>
  <c r="CP355" i="9"/>
  <c r="BQ355" i="9"/>
  <c r="AR355" i="9"/>
  <c r="DO354" i="9"/>
  <c r="CP354" i="9"/>
  <c r="BQ354" i="9"/>
  <c r="AR354" i="9"/>
  <c r="DO353" i="9"/>
  <c r="CP353" i="9"/>
  <c r="BQ353" i="9"/>
  <c r="AR353" i="9"/>
  <c r="DO350" i="9"/>
  <c r="CP350" i="9"/>
  <c r="BQ350" i="9"/>
  <c r="AR350" i="9"/>
  <c r="DO349" i="9"/>
  <c r="CP349" i="9"/>
  <c r="BQ349" i="9"/>
  <c r="AR349" i="9"/>
  <c r="DO348" i="9"/>
  <c r="CP348" i="9"/>
  <c r="BQ348" i="9"/>
  <c r="AE348" i="9"/>
  <c r="AR348" i="9" s="1"/>
  <c r="DO347" i="9"/>
  <c r="CP347" i="9"/>
  <c r="BQ347" i="9"/>
  <c r="AR347" i="9"/>
  <c r="DO346" i="9"/>
  <c r="CP346" i="9"/>
  <c r="BQ346" i="9"/>
  <c r="AR346" i="9"/>
  <c r="DO345" i="9"/>
  <c r="CP345" i="9"/>
  <c r="BQ345" i="9"/>
  <c r="AR345" i="9"/>
  <c r="DO344" i="9"/>
  <c r="CP344" i="9"/>
  <c r="BQ344" i="9"/>
  <c r="AR344" i="9"/>
  <c r="DO343" i="9"/>
  <c r="CP343" i="9"/>
  <c r="BQ343" i="9"/>
  <c r="AR343" i="9"/>
  <c r="CP342" i="9"/>
  <c r="BH342" i="9"/>
  <c r="BQ342" i="9" s="1"/>
  <c r="AE342" i="9"/>
  <c r="CP341" i="9"/>
  <c r="BQ341" i="9"/>
  <c r="AR341" i="9"/>
  <c r="DO340" i="9"/>
  <c r="CP340" i="9"/>
  <c r="BH340" i="9"/>
  <c r="AR340" i="9"/>
  <c r="D339" i="9"/>
  <c r="C339" i="9"/>
  <c r="D338" i="9"/>
  <c r="C338" i="9"/>
  <c r="D337" i="9"/>
  <c r="C337" i="9"/>
  <c r="D336" i="9"/>
  <c r="C336" i="9"/>
  <c r="D335" i="9"/>
  <c r="C335" i="9"/>
  <c r="D334" i="9"/>
  <c r="C334" i="9"/>
  <c r="D333" i="9"/>
  <c r="C333" i="9"/>
  <c r="D332" i="9"/>
  <c r="C332" i="9"/>
  <c r="D331" i="9"/>
  <c r="C331" i="9"/>
  <c r="D330" i="9"/>
  <c r="C330" i="9"/>
  <c r="D329" i="9"/>
  <c r="C329" i="9"/>
  <c r="D328" i="9"/>
  <c r="C328" i="9"/>
  <c r="D327" i="9"/>
  <c r="C327" i="9"/>
  <c r="D326" i="9"/>
  <c r="C326" i="9"/>
  <c r="D325" i="9"/>
  <c r="C325" i="9"/>
  <c r="DE324" i="9"/>
  <c r="DD324" i="9"/>
  <c r="DC324" i="9"/>
  <c r="DB324" i="9"/>
  <c r="DA324" i="9"/>
  <c r="CZ324" i="9"/>
  <c r="CY324" i="9"/>
  <c r="CX324" i="9"/>
  <c r="CW324" i="9"/>
  <c r="CV324" i="9"/>
  <c r="CT324" i="9"/>
  <c r="CI324" i="9"/>
  <c r="CH324" i="9"/>
  <c r="CG324" i="9"/>
  <c r="CF324" i="9"/>
  <c r="CE324" i="9"/>
  <c r="CD324" i="9"/>
  <c r="CC324" i="9"/>
  <c r="CB324" i="9"/>
  <c r="CA324" i="9"/>
  <c r="BZ324" i="9"/>
  <c r="BY324" i="9"/>
  <c r="BX324" i="9"/>
  <c r="BW324" i="9"/>
  <c r="BU324" i="9"/>
  <c r="BP324" i="9"/>
  <c r="BO324" i="9"/>
  <c r="BN324" i="9"/>
  <c r="BM324" i="9"/>
  <c r="BL324" i="9"/>
  <c r="BK324" i="9"/>
  <c r="BJ324" i="9"/>
  <c r="BI324" i="9"/>
  <c r="BH324" i="9"/>
  <c r="BG324" i="9"/>
  <c r="BF324" i="9"/>
  <c r="BE324" i="9"/>
  <c r="BD324" i="9"/>
  <c r="BC324" i="9"/>
  <c r="BB324" i="9"/>
  <c r="BA324" i="9"/>
  <c r="AZ324" i="9"/>
  <c r="AY324" i="9"/>
  <c r="AX324" i="9"/>
  <c r="AV324" i="9"/>
  <c r="AQ324" i="9"/>
  <c r="AP324" i="9"/>
  <c r="AO324" i="9"/>
  <c r="AN324" i="9"/>
  <c r="AM324" i="9"/>
  <c r="AL324" i="9"/>
  <c r="AK324" i="9"/>
  <c r="AJ324" i="9"/>
  <c r="AI324" i="9"/>
  <c r="AH324" i="9"/>
  <c r="AG324" i="9"/>
  <c r="AF324" i="9"/>
  <c r="AE324" i="9"/>
  <c r="AD324" i="9"/>
  <c r="AC324" i="9"/>
  <c r="AB324" i="9"/>
  <c r="AA324" i="9"/>
  <c r="Z324" i="9"/>
  <c r="Y324" i="9"/>
  <c r="W324" i="9"/>
  <c r="D324" i="9"/>
  <c r="C324" i="9"/>
  <c r="B324" i="9"/>
  <c r="DO323" i="9"/>
  <c r="CP323" i="9"/>
  <c r="BQ323" i="9"/>
  <c r="AR323" i="9"/>
  <c r="DO322" i="9"/>
  <c r="CP322" i="9"/>
  <c r="BQ322" i="9"/>
  <c r="AR322" i="9"/>
  <c r="DO321" i="9"/>
  <c r="CP321" i="9"/>
  <c r="BQ321" i="9"/>
  <c r="AR321" i="9"/>
  <c r="DO320" i="9"/>
  <c r="CP320" i="9"/>
  <c r="BQ320" i="9"/>
  <c r="AR320" i="9"/>
  <c r="DO319" i="9"/>
  <c r="CP319" i="9"/>
  <c r="BQ319" i="9"/>
  <c r="AR319" i="9"/>
  <c r="DO318" i="9"/>
  <c r="CP318" i="9"/>
  <c r="BQ318" i="9"/>
  <c r="AR318" i="9"/>
  <c r="DO317" i="9"/>
  <c r="CP317" i="9"/>
  <c r="BQ317" i="9"/>
  <c r="AR317" i="9"/>
  <c r="DO316" i="9"/>
  <c r="CP316" i="9"/>
  <c r="BQ316" i="9"/>
  <c r="AR316" i="9"/>
  <c r="DO315" i="9"/>
  <c r="CP315" i="9"/>
  <c r="BQ315" i="9"/>
  <c r="AR315" i="9"/>
  <c r="D314" i="9"/>
  <c r="C314" i="9"/>
  <c r="D313" i="9"/>
  <c r="C313" i="9"/>
  <c r="D312" i="9"/>
  <c r="C312" i="9"/>
  <c r="DE311" i="9"/>
  <c r="DD311" i="9"/>
  <c r="DC311" i="9"/>
  <c r="DB311" i="9"/>
  <c r="DA311" i="9"/>
  <c r="CZ311" i="9"/>
  <c r="CY311" i="9"/>
  <c r="CX311" i="9"/>
  <c r="CW311" i="9"/>
  <c r="CV311" i="9"/>
  <c r="CT311" i="9"/>
  <c r="CI311" i="9"/>
  <c r="CH311" i="9"/>
  <c r="CG311" i="9"/>
  <c r="CF311" i="9"/>
  <c r="CE311" i="9"/>
  <c r="CD311" i="9"/>
  <c r="CC311" i="9"/>
  <c r="CB311" i="9"/>
  <c r="CA311" i="9"/>
  <c r="BZ311" i="9"/>
  <c r="BY311" i="9"/>
  <c r="BX311" i="9"/>
  <c r="BW311" i="9"/>
  <c r="BU311" i="9"/>
  <c r="BP311" i="9"/>
  <c r="BO311" i="9"/>
  <c r="BN311" i="9"/>
  <c r="BM311" i="9"/>
  <c r="BL311" i="9"/>
  <c r="BK311" i="9"/>
  <c r="BJ311" i="9"/>
  <c r="BI311" i="9"/>
  <c r="BH311" i="9"/>
  <c r="BG311" i="9"/>
  <c r="BF311" i="9"/>
  <c r="BE311" i="9"/>
  <c r="BD311" i="9"/>
  <c r="BC311" i="9"/>
  <c r="BB311" i="9"/>
  <c r="BA311" i="9"/>
  <c r="AZ311" i="9"/>
  <c r="AY311" i="9"/>
  <c r="AX311" i="9"/>
  <c r="AV311" i="9"/>
  <c r="AQ311" i="9"/>
  <c r="AP311" i="9"/>
  <c r="AO311" i="9"/>
  <c r="AN311" i="9"/>
  <c r="AM311" i="9"/>
  <c r="AL311" i="9"/>
  <c r="AK311" i="9"/>
  <c r="AJ311" i="9"/>
  <c r="AI311" i="9"/>
  <c r="AH311" i="9"/>
  <c r="AG311" i="9"/>
  <c r="AF311" i="9"/>
  <c r="AE311" i="9"/>
  <c r="AD311" i="9"/>
  <c r="AC311" i="9"/>
  <c r="AB311" i="9"/>
  <c r="AA311" i="9"/>
  <c r="Z311" i="9"/>
  <c r="Y311" i="9"/>
  <c r="W311" i="9"/>
  <c r="D311" i="9"/>
  <c r="C311" i="9"/>
  <c r="B311" i="9"/>
  <c r="DO310" i="9"/>
  <c r="CP310" i="9"/>
  <c r="BQ310" i="9"/>
  <c r="AR310" i="9"/>
  <c r="DO309" i="9"/>
  <c r="CP309" i="9"/>
  <c r="BQ309" i="9"/>
  <c r="AR309" i="9"/>
  <c r="DO308" i="9"/>
  <c r="CP308" i="9"/>
  <c r="BQ308" i="9"/>
  <c r="AR308" i="9"/>
  <c r="D307" i="9"/>
  <c r="C307" i="9"/>
  <c r="D306" i="9"/>
  <c r="C306" i="9"/>
  <c r="D305" i="9"/>
  <c r="C305" i="9"/>
  <c r="DE304" i="9"/>
  <c r="DD304" i="9"/>
  <c r="DC304" i="9"/>
  <c r="DB304" i="9"/>
  <c r="DA304" i="9"/>
  <c r="CZ304" i="9"/>
  <c r="CY304" i="9"/>
  <c r="CX304" i="9"/>
  <c r="CW304" i="9"/>
  <c r="CV304" i="9"/>
  <c r="CT304" i="9"/>
  <c r="CI304" i="9"/>
  <c r="CH304" i="9"/>
  <c r="CG304" i="9"/>
  <c r="CF304" i="9"/>
  <c r="CE304" i="9"/>
  <c r="CD304" i="9"/>
  <c r="CC304" i="9"/>
  <c r="CB304" i="9"/>
  <c r="CA304" i="9"/>
  <c r="BZ304" i="9"/>
  <c r="BY304" i="9"/>
  <c r="BX304" i="9"/>
  <c r="BW304" i="9"/>
  <c r="BU304" i="9"/>
  <c r="BP304" i="9"/>
  <c r="BO304" i="9"/>
  <c r="BN304" i="9"/>
  <c r="BM304" i="9"/>
  <c r="BL304" i="9"/>
  <c r="BK304" i="9"/>
  <c r="BJ304" i="9"/>
  <c r="BI304" i="9"/>
  <c r="BH304" i="9"/>
  <c r="BG304" i="9"/>
  <c r="BF304" i="9"/>
  <c r="BE304" i="9"/>
  <c r="BD304" i="9"/>
  <c r="BC304" i="9"/>
  <c r="BB304" i="9"/>
  <c r="BA304" i="9"/>
  <c r="AZ304" i="9"/>
  <c r="AY304" i="9"/>
  <c r="AX304" i="9"/>
  <c r="AV304" i="9"/>
  <c r="AQ304" i="9"/>
  <c r="AP304" i="9"/>
  <c r="AO304" i="9"/>
  <c r="AN304" i="9"/>
  <c r="AM304" i="9"/>
  <c r="AL304" i="9"/>
  <c r="AK304" i="9"/>
  <c r="AJ304" i="9"/>
  <c r="AI304" i="9"/>
  <c r="AH304" i="9"/>
  <c r="AG304" i="9"/>
  <c r="AF304" i="9"/>
  <c r="AE304" i="9"/>
  <c r="AD304" i="9"/>
  <c r="AC304" i="9"/>
  <c r="AB304" i="9"/>
  <c r="AA304" i="9"/>
  <c r="Z304" i="9"/>
  <c r="Y304" i="9"/>
  <c r="W304" i="9"/>
  <c r="D304" i="9"/>
  <c r="C304" i="9"/>
  <c r="B304" i="9"/>
  <c r="DO303" i="9"/>
  <c r="CP303" i="9"/>
  <c r="BQ303" i="9"/>
  <c r="AR303" i="9"/>
  <c r="DO302" i="9"/>
  <c r="CP302" i="9"/>
  <c r="BQ302" i="9"/>
  <c r="AR302" i="9"/>
  <c r="DO301" i="9"/>
  <c r="CP301" i="9"/>
  <c r="BQ301" i="9"/>
  <c r="AR301" i="9"/>
  <c r="DO300" i="9"/>
  <c r="CP300" i="9"/>
  <c r="BQ300" i="9"/>
  <c r="AR300" i="9"/>
  <c r="DO299" i="9"/>
  <c r="CP299" i="9"/>
  <c r="BQ299" i="9"/>
  <c r="AR299" i="9"/>
  <c r="DO298" i="9"/>
  <c r="CP298" i="9"/>
  <c r="BQ298" i="9"/>
  <c r="AR298" i="9"/>
  <c r="DO297" i="9"/>
  <c r="CP297" i="9"/>
  <c r="BQ297" i="9"/>
  <c r="AR297" i="9"/>
  <c r="DO296" i="9"/>
  <c r="CP296" i="9"/>
  <c r="BQ296" i="9"/>
  <c r="AR296" i="9"/>
  <c r="DO295" i="9"/>
  <c r="CP295" i="9"/>
  <c r="BQ295" i="9"/>
  <c r="AR295" i="9"/>
  <c r="DO294" i="9"/>
  <c r="CP294" i="9"/>
  <c r="BQ294" i="9"/>
  <c r="AR294" i="9"/>
  <c r="DO293" i="9"/>
  <c r="CP293" i="9"/>
  <c r="BQ293" i="9"/>
  <c r="AR293" i="9"/>
  <c r="DO292" i="9"/>
  <c r="CP292" i="9"/>
  <c r="BQ292" i="9"/>
  <c r="AR292" i="9"/>
  <c r="DO291" i="9"/>
  <c r="CP291" i="9"/>
  <c r="BQ291" i="9"/>
  <c r="AR291" i="9"/>
  <c r="D290" i="9"/>
  <c r="C290" i="9"/>
  <c r="D289" i="9"/>
  <c r="C289" i="9"/>
  <c r="D288" i="9"/>
  <c r="C288" i="9"/>
  <c r="DE287" i="9"/>
  <c r="DD287" i="9"/>
  <c r="DC287" i="9"/>
  <c r="DB287" i="9"/>
  <c r="DA287" i="9"/>
  <c r="CZ287" i="9"/>
  <c r="CY287" i="9"/>
  <c r="CX287" i="9"/>
  <c r="CW287" i="9"/>
  <c r="CV287" i="9"/>
  <c r="CT287" i="9"/>
  <c r="CI287" i="9"/>
  <c r="CH287" i="9"/>
  <c r="CG287" i="9"/>
  <c r="CF287" i="9"/>
  <c r="CE287" i="9"/>
  <c r="CD287" i="9"/>
  <c r="CC287" i="9"/>
  <c r="CB287" i="9"/>
  <c r="CA287" i="9"/>
  <c r="BZ287" i="9"/>
  <c r="BY287" i="9"/>
  <c r="BX287" i="9"/>
  <c r="BW287" i="9"/>
  <c r="BU287" i="9"/>
  <c r="BP287" i="9"/>
  <c r="BO287" i="9"/>
  <c r="BN287" i="9"/>
  <c r="BM287" i="9"/>
  <c r="BL287" i="9"/>
  <c r="BK287" i="9"/>
  <c r="BJ287" i="9"/>
  <c r="BI287" i="9"/>
  <c r="BH287" i="9"/>
  <c r="BG287" i="9"/>
  <c r="BF287" i="9"/>
  <c r="BE287" i="9"/>
  <c r="BD287" i="9"/>
  <c r="BC287" i="9"/>
  <c r="BB287" i="9"/>
  <c r="BA287" i="9"/>
  <c r="AZ287" i="9"/>
  <c r="AY287" i="9"/>
  <c r="AX287" i="9"/>
  <c r="AV287" i="9"/>
  <c r="AQ287" i="9"/>
  <c r="AP287" i="9"/>
  <c r="AO287" i="9"/>
  <c r="AN287" i="9"/>
  <c r="AM287" i="9"/>
  <c r="AL287" i="9"/>
  <c r="AK287" i="9"/>
  <c r="AJ287" i="9"/>
  <c r="AI287" i="9"/>
  <c r="AH287" i="9"/>
  <c r="AG287" i="9"/>
  <c r="AF287" i="9"/>
  <c r="AE287" i="9"/>
  <c r="AD287" i="9"/>
  <c r="AC287" i="9"/>
  <c r="AB287" i="9"/>
  <c r="AA287" i="9"/>
  <c r="Z287" i="9"/>
  <c r="Y287" i="9"/>
  <c r="W287" i="9"/>
  <c r="D287" i="9"/>
  <c r="C287" i="9"/>
  <c r="B287" i="9"/>
  <c r="DO286" i="9"/>
  <c r="CP286" i="9"/>
  <c r="BQ286" i="9"/>
  <c r="AR286" i="9"/>
  <c r="DO285" i="9"/>
  <c r="CP285" i="9"/>
  <c r="BQ285" i="9"/>
  <c r="AR285" i="9"/>
  <c r="DO284" i="9"/>
  <c r="CP284" i="9"/>
  <c r="BQ284" i="9"/>
  <c r="AR284" i="9"/>
  <c r="DO283" i="9"/>
  <c r="CP283" i="9"/>
  <c r="BQ283" i="9"/>
  <c r="AR283" i="9"/>
  <c r="DO282" i="9"/>
  <c r="CP282" i="9"/>
  <c r="BQ282" i="9"/>
  <c r="AR282" i="9"/>
  <c r="DO281" i="9"/>
  <c r="CP281" i="9"/>
  <c r="BQ281" i="9"/>
  <c r="AR281" i="9"/>
  <c r="DO280" i="9"/>
  <c r="CP280" i="9"/>
  <c r="BQ280" i="9"/>
  <c r="AR280" i="9"/>
  <c r="DO279" i="9"/>
  <c r="CP279" i="9"/>
  <c r="BQ279" i="9"/>
  <c r="AR279" i="9"/>
  <c r="DO278" i="9"/>
  <c r="CP278" i="9"/>
  <c r="BQ278" i="9"/>
  <c r="AR278" i="9"/>
  <c r="DO277" i="9"/>
  <c r="CP277" i="9"/>
  <c r="BQ277" i="9"/>
  <c r="AR277" i="9"/>
  <c r="DO276" i="9"/>
  <c r="CP276" i="9"/>
  <c r="BQ276" i="9"/>
  <c r="AR276" i="9"/>
  <c r="DO275" i="9"/>
  <c r="CP275" i="9"/>
  <c r="BQ275" i="9"/>
  <c r="AR275" i="9"/>
  <c r="DO274" i="9"/>
  <c r="CP274" i="9"/>
  <c r="BQ274" i="9"/>
  <c r="AR274" i="9"/>
  <c r="DO273" i="9"/>
  <c r="CP273" i="9"/>
  <c r="BQ273" i="9"/>
  <c r="AR273" i="9"/>
  <c r="DO272" i="9"/>
  <c r="CP272" i="9"/>
  <c r="BQ272" i="9"/>
  <c r="AR272" i="9"/>
  <c r="DO271" i="9"/>
  <c r="CP271" i="9"/>
  <c r="BQ271" i="9"/>
  <c r="AR271" i="9"/>
  <c r="DO270" i="9"/>
  <c r="CP270" i="9"/>
  <c r="BQ270" i="9"/>
  <c r="AR270" i="9"/>
  <c r="DO269" i="9"/>
  <c r="CP269" i="9"/>
  <c r="BQ269" i="9"/>
  <c r="AR269" i="9"/>
  <c r="DO268" i="9"/>
  <c r="CP268" i="9"/>
  <c r="BQ268" i="9"/>
  <c r="AR268" i="9"/>
  <c r="DO267" i="9"/>
  <c r="CP267" i="9"/>
  <c r="BQ267" i="9"/>
  <c r="AR267" i="9"/>
  <c r="DO266" i="9"/>
  <c r="CP266" i="9"/>
  <c r="BQ266" i="9"/>
  <c r="AR266" i="9"/>
  <c r="DO265" i="9"/>
  <c r="CP265" i="9"/>
  <c r="BQ265" i="9"/>
  <c r="AR265" i="9"/>
  <c r="D264" i="9"/>
  <c r="C264" i="9"/>
  <c r="D263" i="9"/>
  <c r="C263" i="9"/>
  <c r="D262" i="9"/>
  <c r="C262" i="9"/>
  <c r="DE261" i="9"/>
  <c r="DD261" i="9"/>
  <c r="DC261" i="9"/>
  <c r="DB261" i="9"/>
  <c r="DA261" i="9"/>
  <c r="CZ261" i="9"/>
  <c r="CY261" i="9"/>
  <c r="CX261" i="9"/>
  <c r="CW261" i="9"/>
  <c r="CV261" i="9"/>
  <c r="CT261" i="9"/>
  <c r="CI261" i="9"/>
  <c r="CH261" i="9"/>
  <c r="CG261" i="9"/>
  <c r="CF261" i="9"/>
  <c r="CE261" i="9"/>
  <c r="CD261" i="9"/>
  <c r="CC261" i="9"/>
  <c r="CB261" i="9"/>
  <c r="CA261" i="9"/>
  <c r="BZ261" i="9"/>
  <c r="BY261" i="9"/>
  <c r="BX261" i="9"/>
  <c r="BW261" i="9"/>
  <c r="BU261" i="9"/>
  <c r="BP261" i="9"/>
  <c r="BO261" i="9"/>
  <c r="BN261" i="9"/>
  <c r="BM261" i="9"/>
  <c r="BL261" i="9"/>
  <c r="BK261" i="9"/>
  <c r="BJ261" i="9"/>
  <c r="BI261" i="9"/>
  <c r="BH261" i="9"/>
  <c r="BG261" i="9"/>
  <c r="BF261" i="9"/>
  <c r="BE261" i="9"/>
  <c r="BD261" i="9"/>
  <c r="BC261" i="9"/>
  <c r="BB261" i="9"/>
  <c r="BA261" i="9"/>
  <c r="AZ261" i="9"/>
  <c r="AY261" i="9"/>
  <c r="AX261" i="9"/>
  <c r="AV261" i="9"/>
  <c r="AQ261" i="9"/>
  <c r="AP261" i="9"/>
  <c r="AO261" i="9"/>
  <c r="AN261" i="9"/>
  <c r="AM261" i="9"/>
  <c r="AL261" i="9"/>
  <c r="AK261" i="9"/>
  <c r="AJ261" i="9"/>
  <c r="AI261" i="9"/>
  <c r="AH261" i="9"/>
  <c r="AG261" i="9"/>
  <c r="AF261" i="9"/>
  <c r="AE261" i="9"/>
  <c r="AD261" i="9"/>
  <c r="AC261" i="9"/>
  <c r="AB261" i="9"/>
  <c r="AA261" i="9"/>
  <c r="Z261" i="9"/>
  <c r="Y261" i="9"/>
  <c r="W261" i="9"/>
  <c r="D261" i="9"/>
  <c r="C261" i="9"/>
  <c r="B261" i="9"/>
  <c r="DO260" i="9"/>
  <c r="CP260" i="9"/>
  <c r="BQ260" i="9"/>
  <c r="AR260" i="9"/>
  <c r="DO259" i="9"/>
  <c r="CP259" i="9"/>
  <c r="BQ259" i="9"/>
  <c r="AR259" i="9"/>
  <c r="DO258" i="9"/>
  <c r="CP258" i="9"/>
  <c r="BQ258" i="9"/>
  <c r="AR258" i="9"/>
  <c r="DO257" i="9"/>
  <c r="CP257" i="9"/>
  <c r="BQ257" i="9"/>
  <c r="AR257" i="9"/>
  <c r="DO256" i="9"/>
  <c r="CP256" i="9"/>
  <c r="BQ256" i="9"/>
  <c r="AR256" i="9"/>
  <c r="DO255" i="9"/>
  <c r="CP255" i="9"/>
  <c r="BQ255" i="9"/>
  <c r="AR255" i="9"/>
  <c r="DO254" i="9"/>
  <c r="CP254" i="9"/>
  <c r="BQ254" i="9"/>
  <c r="AR254" i="9"/>
  <c r="D253" i="9"/>
  <c r="C253" i="9"/>
  <c r="D252" i="9"/>
  <c r="C252" i="9"/>
  <c r="D251" i="9"/>
  <c r="C251" i="9"/>
  <c r="DE250" i="9"/>
  <c r="DD250" i="9"/>
  <c r="DC250" i="9"/>
  <c r="DB250" i="9"/>
  <c r="DA250" i="9"/>
  <c r="CZ250" i="9"/>
  <c r="CY250" i="9"/>
  <c r="CX250" i="9"/>
  <c r="CW250" i="9"/>
  <c r="CV250" i="9"/>
  <c r="CT250" i="9"/>
  <c r="CI250" i="9"/>
  <c r="CH250" i="9"/>
  <c r="CG250" i="9"/>
  <c r="CF250" i="9"/>
  <c r="CE250" i="9"/>
  <c r="CD250" i="9"/>
  <c r="CC250" i="9"/>
  <c r="CB250" i="9"/>
  <c r="CA250" i="9"/>
  <c r="BZ250" i="9"/>
  <c r="BY250" i="9"/>
  <c r="BX250" i="9"/>
  <c r="BW250" i="9"/>
  <c r="BU250" i="9"/>
  <c r="BP250" i="9"/>
  <c r="BO250" i="9"/>
  <c r="BN250" i="9"/>
  <c r="BM250" i="9"/>
  <c r="BL250" i="9"/>
  <c r="BK250" i="9"/>
  <c r="BJ250" i="9"/>
  <c r="BI250" i="9"/>
  <c r="BH250" i="9"/>
  <c r="BG250" i="9"/>
  <c r="BF250" i="9"/>
  <c r="BE250" i="9"/>
  <c r="BD250" i="9"/>
  <c r="BC250" i="9"/>
  <c r="BB250" i="9"/>
  <c r="BA250" i="9"/>
  <c r="AZ250" i="9"/>
  <c r="AY250" i="9"/>
  <c r="AX250" i="9"/>
  <c r="AV250" i="9"/>
  <c r="AQ250" i="9"/>
  <c r="AP250" i="9"/>
  <c r="AO250" i="9"/>
  <c r="AN250" i="9"/>
  <c r="AM250" i="9"/>
  <c r="AL250" i="9"/>
  <c r="AK250" i="9"/>
  <c r="AJ250" i="9"/>
  <c r="AI250" i="9"/>
  <c r="AH250" i="9"/>
  <c r="AG250" i="9"/>
  <c r="AF250" i="9"/>
  <c r="AE250" i="9"/>
  <c r="AD250" i="9"/>
  <c r="AC250" i="9"/>
  <c r="AB250" i="9"/>
  <c r="AA250" i="9"/>
  <c r="Z250" i="9"/>
  <c r="Y250" i="9"/>
  <c r="W250" i="9"/>
  <c r="D250" i="9"/>
  <c r="C250" i="9"/>
  <c r="B250" i="9"/>
  <c r="DO249" i="9"/>
  <c r="CP249" i="9"/>
  <c r="BQ249" i="9"/>
  <c r="AR249" i="9"/>
  <c r="DO248" i="9"/>
  <c r="CP248" i="9"/>
  <c r="BQ248" i="9"/>
  <c r="AR248" i="9"/>
  <c r="DO247" i="9"/>
  <c r="CP247" i="9"/>
  <c r="BQ247" i="9"/>
  <c r="AR247" i="9"/>
  <c r="DO246" i="9"/>
  <c r="CP246" i="9"/>
  <c r="BQ246" i="9"/>
  <c r="AR246" i="9"/>
  <c r="DO245" i="9"/>
  <c r="CP245" i="9"/>
  <c r="BQ245" i="9"/>
  <c r="AR245" i="9"/>
  <c r="DO244" i="9"/>
  <c r="CP244" i="9"/>
  <c r="BQ244" i="9"/>
  <c r="AR244" i="9"/>
  <c r="DO243" i="9"/>
  <c r="CP243" i="9"/>
  <c r="BQ243" i="9"/>
  <c r="AR243" i="9"/>
  <c r="DO242" i="9"/>
  <c r="CP242" i="9"/>
  <c r="BQ242" i="9"/>
  <c r="AR242" i="9"/>
  <c r="DO241" i="9"/>
  <c r="CP241" i="9"/>
  <c r="BQ241" i="9"/>
  <c r="AR241" i="9"/>
  <c r="DO240" i="9"/>
  <c r="CP240" i="9"/>
  <c r="BQ240" i="9"/>
  <c r="AR240" i="9"/>
  <c r="D239" i="9"/>
  <c r="C239" i="9"/>
  <c r="D238" i="9"/>
  <c r="C238" i="9"/>
  <c r="D237" i="9"/>
  <c r="C237" i="9"/>
  <c r="DE236" i="9"/>
  <c r="DD236" i="9"/>
  <c r="DC236" i="9"/>
  <c r="DB236" i="9"/>
  <c r="DA236" i="9"/>
  <c r="CY236" i="9"/>
  <c r="CW236" i="9"/>
  <c r="CV236" i="9"/>
  <c r="CT236" i="9"/>
  <c r="CI236" i="9"/>
  <c r="CH236" i="9"/>
  <c r="CG236" i="9"/>
  <c r="CF236" i="9"/>
  <c r="CD236" i="9"/>
  <c r="CB236" i="9"/>
  <c r="BZ236" i="9"/>
  <c r="BX236" i="9"/>
  <c r="BW236" i="9"/>
  <c r="BU236" i="9"/>
  <c r="BP236" i="9"/>
  <c r="BO236" i="9"/>
  <c r="BN236" i="9"/>
  <c r="BM236" i="9"/>
  <c r="BL236" i="9"/>
  <c r="BK236" i="9"/>
  <c r="BJ236" i="9"/>
  <c r="BI236" i="9"/>
  <c r="BH236" i="9"/>
  <c r="BG236" i="9"/>
  <c r="BF236" i="9"/>
  <c r="BE236" i="9"/>
  <c r="BD236" i="9"/>
  <c r="BC236" i="9"/>
  <c r="BB236" i="9"/>
  <c r="BA236" i="9"/>
  <c r="AY236" i="9"/>
  <c r="AX236" i="9"/>
  <c r="AV236" i="9"/>
  <c r="AQ236" i="9"/>
  <c r="AP236" i="9"/>
  <c r="AO236" i="9"/>
  <c r="AN236" i="9"/>
  <c r="AM236" i="9"/>
  <c r="AL236" i="9"/>
  <c r="AK236" i="9"/>
  <c r="AJ236" i="9"/>
  <c r="AI236" i="9"/>
  <c r="AH236" i="9"/>
  <c r="AG236" i="9"/>
  <c r="AF236" i="9"/>
  <c r="AE236" i="9"/>
  <c r="AD236" i="9"/>
  <c r="AC236" i="9"/>
  <c r="AB236" i="9"/>
  <c r="AA236" i="9"/>
  <c r="Z236" i="9"/>
  <c r="Y236" i="9"/>
  <c r="W236" i="9"/>
  <c r="D236" i="9"/>
  <c r="C236" i="9"/>
  <c r="B236" i="9"/>
  <c r="CP235" i="9"/>
  <c r="BQ235" i="9"/>
  <c r="AR235" i="9"/>
  <c r="DO234" i="9"/>
  <c r="CP234" i="9"/>
  <c r="BQ234" i="9"/>
  <c r="AR234" i="9"/>
  <c r="DO233" i="9"/>
  <c r="CP233" i="9"/>
  <c r="BQ233" i="9"/>
  <c r="AR233" i="9"/>
  <c r="CE236" i="9"/>
  <c r="BQ232" i="9"/>
  <c r="AR232" i="9"/>
  <c r="DO231" i="9"/>
  <c r="CP231" i="9"/>
  <c r="BQ231" i="9"/>
  <c r="AR231" i="9"/>
  <c r="DO230" i="9"/>
  <c r="CP230" i="9"/>
  <c r="BQ230" i="9"/>
  <c r="AR230" i="9"/>
  <c r="DO229" i="9"/>
  <c r="CP229" i="9"/>
  <c r="BQ229" i="9"/>
  <c r="AR229" i="9"/>
  <c r="DO228" i="9"/>
  <c r="CP228" i="9"/>
  <c r="BQ228" i="9"/>
  <c r="AR228" i="9"/>
  <c r="DO227" i="9"/>
  <c r="CP227" i="9"/>
  <c r="BQ227" i="9"/>
  <c r="AR227" i="9"/>
  <c r="CP226" i="9"/>
  <c r="CC236" i="9"/>
  <c r="BQ226" i="9"/>
  <c r="AR226" i="9"/>
  <c r="DO225" i="9"/>
  <c r="CP225" i="9"/>
  <c r="BQ225" i="9"/>
  <c r="AR225" i="9"/>
  <c r="DO224" i="9"/>
  <c r="CP224" i="9"/>
  <c r="BQ224" i="9"/>
  <c r="AR224" i="9"/>
  <c r="CP223" i="9"/>
  <c r="BQ223" i="9"/>
  <c r="AR223" i="9"/>
  <c r="DO222" i="9"/>
  <c r="CP222" i="9"/>
  <c r="BQ222" i="9"/>
  <c r="AR222" i="9"/>
  <c r="DO221" i="9"/>
  <c r="CP221" i="9"/>
  <c r="BQ221" i="9"/>
  <c r="AR221" i="9"/>
  <c r="CP220" i="9"/>
  <c r="BQ220" i="9"/>
  <c r="AR220" i="9"/>
  <c r="DO219" i="9"/>
  <c r="CP219" i="9"/>
  <c r="BQ219" i="9"/>
  <c r="AR219" i="9"/>
  <c r="DO218" i="9"/>
  <c r="CP218" i="9"/>
  <c r="BQ218" i="9"/>
  <c r="AR218" i="9"/>
  <c r="DO217" i="9"/>
  <c r="CP217" i="9"/>
  <c r="BQ217" i="9"/>
  <c r="AR217" i="9"/>
  <c r="CP216" i="9"/>
  <c r="AZ216" i="9"/>
  <c r="AZ236" i="9" s="1"/>
  <c r="AR216" i="9"/>
  <c r="DO215" i="9"/>
  <c r="CP215" i="9"/>
  <c r="BQ215" i="9"/>
  <c r="AR215" i="9"/>
  <c r="DO214" i="9"/>
  <c r="CP214" i="9"/>
  <c r="BQ214" i="9"/>
  <c r="AR214" i="9"/>
  <c r="D213" i="9"/>
  <c r="C213" i="9"/>
  <c r="D212" i="9"/>
  <c r="C212" i="9"/>
  <c r="D211" i="9"/>
  <c r="C211" i="9"/>
  <c r="D210" i="9"/>
  <c r="C210" i="9"/>
  <c r="D209" i="9"/>
  <c r="C209" i="9"/>
  <c r="D208" i="9"/>
  <c r="C208" i="9"/>
  <c r="D207" i="9"/>
  <c r="C207" i="9"/>
  <c r="D206" i="9"/>
  <c r="C206" i="9"/>
  <c r="DE205" i="9"/>
  <c r="DD205" i="9"/>
  <c r="DC205" i="9"/>
  <c r="DB205" i="9"/>
  <c r="DA205" i="9"/>
  <c r="CZ205" i="9"/>
  <c r="CY205" i="9"/>
  <c r="CX205" i="9"/>
  <c r="CW205" i="9"/>
  <c r="CV205" i="9"/>
  <c r="CT205" i="9"/>
  <c r="CI205" i="9"/>
  <c r="CH205" i="9"/>
  <c r="CG205" i="9"/>
  <c r="CF205" i="9"/>
  <c r="CE205" i="9"/>
  <c r="CD205" i="9"/>
  <c r="CC205" i="9"/>
  <c r="CB205" i="9"/>
  <c r="CA205" i="9"/>
  <c r="BZ205" i="9"/>
  <c r="BY205" i="9"/>
  <c r="BX205" i="9"/>
  <c r="BW205" i="9"/>
  <c r="BU205" i="9"/>
  <c r="BP205" i="9"/>
  <c r="BO205" i="9"/>
  <c r="BN205" i="9"/>
  <c r="BM205" i="9"/>
  <c r="BL205" i="9"/>
  <c r="BK205" i="9"/>
  <c r="BJ205" i="9"/>
  <c r="BI205" i="9"/>
  <c r="BH205" i="9"/>
  <c r="BG205" i="9"/>
  <c r="BF205" i="9"/>
  <c r="BE205" i="9"/>
  <c r="BD205" i="9"/>
  <c r="BC205" i="9"/>
  <c r="BB205" i="9"/>
  <c r="BA205" i="9"/>
  <c r="AZ205" i="9"/>
  <c r="AY205" i="9"/>
  <c r="AX205" i="9"/>
  <c r="AV205" i="9"/>
  <c r="AQ205" i="9"/>
  <c r="AP205" i="9"/>
  <c r="AO205" i="9"/>
  <c r="AN205" i="9"/>
  <c r="AM205" i="9"/>
  <c r="AL205" i="9"/>
  <c r="AK205" i="9"/>
  <c r="AJ205" i="9"/>
  <c r="AI205" i="9"/>
  <c r="AH205" i="9"/>
  <c r="AG205" i="9"/>
  <c r="AF205" i="9"/>
  <c r="AE205" i="9"/>
  <c r="AD205" i="9"/>
  <c r="AC205" i="9"/>
  <c r="AB205" i="9"/>
  <c r="AA205" i="9"/>
  <c r="Z205" i="9"/>
  <c r="Y205" i="9"/>
  <c r="W205" i="9"/>
  <c r="D205" i="9"/>
  <c r="C205" i="9"/>
  <c r="B205" i="9"/>
  <c r="DO204" i="9"/>
  <c r="CP204" i="9"/>
  <c r="BQ204" i="9"/>
  <c r="AR204" i="9"/>
  <c r="DO203" i="9"/>
  <c r="CP203" i="9"/>
  <c r="BQ203" i="9"/>
  <c r="AR203" i="9"/>
  <c r="DO202" i="9"/>
  <c r="CP202" i="9"/>
  <c r="BQ202" i="9"/>
  <c r="AR202" i="9"/>
  <c r="DO201" i="9"/>
  <c r="CP201" i="9"/>
  <c r="BQ201" i="9"/>
  <c r="AR201" i="9"/>
  <c r="DO200" i="9"/>
  <c r="CP200" i="9"/>
  <c r="BQ200" i="9"/>
  <c r="AR200" i="9"/>
  <c r="DO199" i="9"/>
  <c r="CP199" i="9"/>
  <c r="BQ199" i="9"/>
  <c r="AR199" i="9"/>
  <c r="DO198" i="9"/>
  <c r="CP198" i="9"/>
  <c r="BQ198" i="9"/>
  <c r="AR198" i="9"/>
  <c r="D197" i="9"/>
  <c r="C197" i="9"/>
  <c r="D196" i="9"/>
  <c r="C196" i="9"/>
  <c r="D195" i="9"/>
  <c r="C195" i="9"/>
  <c r="DE194" i="9"/>
  <c r="DD194" i="9"/>
  <c r="DC194" i="9"/>
  <c r="DB194" i="9"/>
  <c r="DA194" i="9"/>
  <c r="CZ194" i="9"/>
  <c r="CY194" i="9"/>
  <c r="CX194" i="9"/>
  <c r="CW194" i="9"/>
  <c r="CV194" i="9"/>
  <c r="CT194" i="9"/>
  <c r="CI194" i="9"/>
  <c r="CH194" i="9"/>
  <c r="CG194" i="9"/>
  <c r="CF194" i="9"/>
  <c r="CE194" i="9"/>
  <c r="CD194" i="9"/>
  <c r="CC194" i="9"/>
  <c r="CB194" i="9"/>
  <c r="CA194" i="9"/>
  <c r="BZ194" i="9"/>
  <c r="BY194" i="9"/>
  <c r="BX194" i="9"/>
  <c r="BW194" i="9"/>
  <c r="BU194" i="9"/>
  <c r="BP194" i="9"/>
  <c r="BO194" i="9"/>
  <c r="BN194" i="9"/>
  <c r="BM194" i="9"/>
  <c r="BL194" i="9"/>
  <c r="BK194" i="9"/>
  <c r="BJ194" i="9"/>
  <c r="BI194" i="9"/>
  <c r="BH194" i="9"/>
  <c r="BG194" i="9"/>
  <c r="BF194" i="9"/>
  <c r="BE194" i="9"/>
  <c r="BD194" i="9"/>
  <c r="BC194" i="9"/>
  <c r="BB194" i="9"/>
  <c r="BA194" i="9"/>
  <c r="AZ194" i="9"/>
  <c r="AY194" i="9"/>
  <c r="AX194" i="9"/>
  <c r="AV194" i="9"/>
  <c r="AQ194" i="9"/>
  <c r="AP194" i="9"/>
  <c r="AO194" i="9"/>
  <c r="AN194" i="9"/>
  <c r="AM194" i="9"/>
  <c r="AL194" i="9"/>
  <c r="AK194" i="9"/>
  <c r="AJ194" i="9"/>
  <c r="AI194" i="9"/>
  <c r="AH194" i="9"/>
  <c r="AG194" i="9"/>
  <c r="AF194" i="9"/>
  <c r="AE194" i="9"/>
  <c r="AD194" i="9"/>
  <c r="AC194" i="9"/>
  <c r="AB194" i="9"/>
  <c r="AA194" i="9"/>
  <c r="Z194" i="9"/>
  <c r="Y194" i="9"/>
  <c r="W194" i="9"/>
  <c r="D194" i="9"/>
  <c r="C194" i="9"/>
  <c r="B194" i="9"/>
  <c r="DO193" i="9"/>
  <c r="CP193" i="9"/>
  <c r="BQ193" i="9"/>
  <c r="AR193" i="9"/>
  <c r="DO192" i="9"/>
  <c r="CP192" i="9"/>
  <c r="BQ192" i="9"/>
  <c r="AR192" i="9"/>
  <c r="DO191" i="9"/>
  <c r="CP191" i="9"/>
  <c r="BQ191" i="9"/>
  <c r="AR191" i="9"/>
  <c r="DO190" i="9"/>
  <c r="CP190" i="9"/>
  <c r="BQ190" i="9"/>
  <c r="AR190" i="9"/>
  <c r="DO189" i="9"/>
  <c r="CP189" i="9"/>
  <c r="BQ189" i="9"/>
  <c r="AR189" i="9"/>
  <c r="D188" i="9"/>
  <c r="C188" i="9"/>
  <c r="D187" i="9"/>
  <c r="C187" i="9"/>
  <c r="D186" i="9"/>
  <c r="C186" i="9"/>
  <c r="DE185" i="9"/>
  <c r="DD185" i="9"/>
  <c r="DC185" i="9"/>
  <c r="DB185" i="9"/>
  <c r="DA185" i="9"/>
  <c r="CZ185" i="9"/>
  <c r="CY185" i="9"/>
  <c r="CX185" i="9"/>
  <c r="CW185" i="9"/>
  <c r="CV185" i="9"/>
  <c r="CT185" i="9"/>
  <c r="CI185" i="9"/>
  <c r="CH185" i="9"/>
  <c r="CG185" i="9"/>
  <c r="CF185" i="9"/>
  <c r="CE185" i="9"/>
  <c r="CD185" i="9"/>
  <c r="CC185" i="9"/>
  <c r="CB185" i="9"/>
  <c r="CA185" i="9"/>
  <c r="BZ185" i="9"/>
  <c r="BY185" i="9"/>
  <c r="BX185" i="9"/>
  <c r="BW185" i="9"/>
  <c r="BU185" i="9"/>
  <c r="BP185" i="9"/>
  <c r="BO185" i="9"/>
  <c r="BN185" i="9"/>
  <c r="BM185" i="9"/>
  <c r="BL185" i="9"/>
  <c r="BK185" i="9"/>
  <c r="BJ185" i="9"/>
  <c r="BI185" i="9"/>
  <c r="BH185" i="9"/>
  <c r="BG185" i="9"/>
  <c r="BF185" i="9"/>
  <c r="BE185" i="9"/>
  <c r="BD185" i="9"/>
  <c r="BC185" i="9"/>
  <c r="BB185" i="9"/>
  <c r="BA185" i="9"/>
  <c r="AZ185" i="9"/>
  <c r="AY185" i="9"/>
  <c r="AX185" i="9"/>
  <c r="AV185" i="9"/>
  <c r="AQ185" i="9"/>
  <c r="AP185" i="9"/>
  <c r="AO185" i="9"/>
  <c r="AN185" i="9"/>
  <c r="AM185" i="9"/>
  <c r="AL185" i="9"/>
  <c r="AK185" i="9"/>
  <c r="AJ185" i="9"/>
  <c r="AI185" i="9"/>
  <c r="AH185" i="9"/>
  <c r="AG185" i="9"/>
  <c r="AF185" i="9"/>
  <c r="AE185" i="9"/>
  <c r="AD185" i="9"/>
  <c r="AC185" i="9"/>
  <c r="AB185" i="9"/>
  <c r="AA185" i="9"/>
  <c r="Z185" i="9"/>
  <c r="Y185" i="9"/>
  <c r="W185" i="9"/>
  <c r="D185" i="9"/>
  <c r="C185" i="9"/>
  <c r="B185" i="9"/>
  <c r="DO184" i="9"/>
  <c r="CP184" i="9"/>
  <c r="BQ184" i="9"/>
  <c r="AR184" i="9"/>
  <c r="DO183" i="9"/>
  <c r="CP183" i="9"/>
  <c r="BQ183" i="9"/>
  <c r="AR183" i="9"/>
  <c r="DO182" i="9"/>
  <c r="CP182" i="9"/>
  <c r="BQ182" i="9"/>
  <c r="AR182" i="9"/>
  <c r="DO180" i="9"/>
  <c r="CP180" i="9"/>
  <c r="BQ180" i="9"/>
  <c r="AR180" i="9"/>
  <c r="DO179" i="9"/>
  <c r="CP179" i="9"/>
  <c r="BQ179" i="9"/>
  <c r="AR179" i="9"/>
  <c r="DO178" i="9"/>
  <c r="CP178" i="9"/>
  <c r="BQ178" i="9"/>
  <c r="AR178" i="9"/>
  <c r="DO177" i="9"/>
  <c r="CP177" i="9"/>
  <c r="BQ177" i="9"/>
  <c r="AR177" i="9"/>
  <c r="DO176" i="9"/>
  <c r="CP176" i="9"/>
  <c r="BQ176" i="9"/>
  <c r="AR176" i="9"/>
  <c r="DO175" i="9"/>
  <c r="CP175" i="9"/>
  <c r="BQ175" i="9"/>
  <c r="AR175" i="9"/>
  <c r="DO174" i="9"/>
  <c r="CP174" i="9"/>
  <c r="BQ174" i="9"/>
  <c r="AR174" i="9"/>
  <c r="DO173" i="9"/>
  <c r="CP173" i="9"/>
  <c r="BQ173" i="9"/>
  <c r="AR173" i="9"/>
  <c r="DO172" i="9"/>
  <c r="CP172" i="9"/>
  <c r="BQ172" i="9"/>
  <c r="AR172" i="9"/>
  <c r="DO171" i="9"/>
  <c r="CP171" i="9"/>
  <c r="BQ171" i="9"/>
  <c r="AR171" i="9"/>
  <c r="DO170" i="9"/>
  <c r="CP170" i="9"/>
  <c r="BQ170" i="9"/>
  <c r="AR170" i="9"/>
  <c r="DO169" i="9"/>
  <c r="CP169" i="9"/>
  <c r="BQ169" i="9"/>
  <c r="AR169" i="9"/>
  <c r="DO168" i="9"/>
  <c r="CP168" i="9"/>
  <c r="BQ168" i="9"/>
  <c r="AR168" i="9"/>
  <c r="DO167" i="9"/>
  <c r="CP167" i="9"/>
  <c r="BQ167" i="9"/>
  <c r="AR167" i="9"/>
  <c r="D166" i="9"/>
  <c r="C166" i="9"/>
  <c r="D165" i="9"/>
  <c r="C165" i="9"/>
  <c r="D164" i="9"/>
  <c r="C164" i="9"/>
  <c r="D163" i="9"/>
  <c r="C163" i="9"/>
  <c r="D162" i="9"/>
  <c r="C162" i="9"/>
  <c r="D161" i="9"/>
  <c r="C161" i="9"/>
  <c r="DE160" i="9"/>
  <c r="DD160" i="9"/>
  <c r="DC160" i="9"/>
  <c r="DB160" i="9"/>
  <c r="CZ160" i="9"/>
  <c r="CX160" i="9"/>
  <c r="CV160" i="9"/>
  <c r="CT160" i="9"/>
  <c r="CI160" i="9"/>
  <c r="CH160" i="9"/>
  <c r="CG160" i="9"/>
  <c r="CE160" i="9"/>
  <c r="CC160" i="9"/>
  <c r="CA160" i="9"/>
  <c r="BY160" i="9"/>
  <c r="BX160" i="9"/>
  <c r="BW160" i="9"/>
  <c r="BU160" i="9"/>
  <c r="BP160" i="9"/>
  <c r="BO160" i="9"/>
  <c r="BN160" i="9"/>
  <c r="BM160" i="9"/>
  <c r="BL160" i="9"/>
  <c r="BK160" i="9"/>
  <c r="BJ160" i="9"/>
  <c r="BI160" i="9"/>
  <c r="BH160" i="9"/>
  <c r="BF160" i="9"/>
  <c r="BD160" i="9"/>
  <c r="BB160" i="9"/>
  <c r="BA160" i="9"/>
  <c r="AZ160" i="9"/>
  <c r="AY160" i="9"/>
  <c r="AX160" i="9"/>
  <c r="AV160" i="9"/>
  <c r="AQ160" i="9"/>
  <c r="AP160" i="9"/>
  <c r="AO160" i="9"/>
  <c r="AN160" i="9"/>
  <c r="AM160" i="9"/>
  <c r="AL160" i="9"/>
  <c r="AK160" i="9"/>
  <c r="AJ160" i="9"/>
  <c r="AI160" i="9"/>
  <c r="AH160" i="9"/>
  <c r="AG160" i="9"/>
  <c r="AF160" i="9"/>
  <c r="AE160" i="9"/>
  <c r="AC160" i="9"/>
  <c r="AB160" i="9"/>
  <c r="AA160" i="9"/>
  <c r="Z160" i="9"/>
  <c r="Y160" i="9"/>
  <c r="W160" i="9"/>
  <c r="D160" i="9"/>
  <c r="C160" i="9"/>
  <c r="B160" i="9"/>
  <c r="DO159" i="9"/>
  <c r="CP159" i="9"/>
  <c r="BQ159" i="9"/>
  <c r="AR159" i="9"/>
  <c r="DO158" i="9"/>
  <c r="CP158" i="9"/>
  <c r="BQ158" i="9"/>
  <c r="AR158" i="9"/>
  <c r="BQ157" i="9"/>
  <c r="BQ156" i="9"/>
  <c r="BQ155" i="9"/>
  <c r="BQ154" i="9"/>
  <c r="BQ153" i="9"/>
  <c r="BQ152" i="9"/>
  <c r="BQ151" i="9"/>
  <c r="BQ150" i="9"/>
  <c r="BQ149" i="9"/>
  <c r="BQ148" i="9"/>
  <c r="DO147" i="9"/>
  <c r="BQ147" i="9"/>
  <c r="AR147" i="9"/>
  <c r="DO146" i="9"/>
  <c r="BQ146" i="9"/>
  <c r="AR146" i="9"/>
  <c r="DO145" i="9"/>
  <c r="BQ145" i="9"/>
  <c r="AR145" i="9"/>
  <c r="DO144" i="9"/>
  <c r="CP144" i="9"/>
  <c r="BQ144" i="9"/>
  <c r="AR144" i="9"/>
  <c r="DO143" i="9"/>
  <c r="CP143" i="9"/>
  <c r="BQ143" i="9"/>
  <c r="AR143" i="9"/>
  <c r="DO142" i="9"/>
  <c r="CP142" i="9"/>
  <c r="BQ142" i="9"/>
  <c r="AR142" i="9"/>
  <c r="DO141" i="9"/>
  <c r="CP141" i="9"/>
  <c r="BG141" i="9"/>
  <c r="BQ141" i="9" s="1"/>
  <c r="AR141" i="9"/>
  <c r="DO140" i="9"/>
  <c r="CP140" i="9"/>
  <c r="BQ140" i="9"/>
  <c r="AR140" i="9"/>
  <c r="DO139" i="9"/>
  <c r="CP139" i="9"/>
  <c r="BQ139" i="9"/>
  <c r="AR139" i="9"/>
  <c r="DO138" i="9"/>
  <c r="CP138" i="9"/>
  <c r="BQ138" i="9"/>
  <c r="AR138" i="9"/>
  <c r="CP137" i="9"/>
  <c r="BG137" i="9"/>
  <c r="BQ137" i="9" s="1"/>
  <c r="AD137" i="9"/>
  <c r="AR137" i="9" s="1"/>
  <c r="DO136" i="9"/>
  <c r="CP136" i="9"/>
  <c r="BQ136" i="9"/>
  <c r="AR136" i="9"/>
  <c r="DO135" i="9"/>
  <c r="CP135" i="9"/>
  <c r="BQ135" i="9"/>
  <c r="AR135" i="9"/>
  <c r="DO134" i="9"/>
  <c r="CP134" i="9"/>
  <c r="BQ134" i="9"/>
  <c r="AR134" i="9"/>
  <c r="DO133" i="9"/>
  <c r="BQ133" i="9"/>
  <c r="AR133" i="9"/>
  <c r="DO132" i="9"/>
  <c r="CP132" i="9"/>
  <c r="BQ132" i="9"/>
  <c r="AR132" i="9"/>
  <c r="DO131" i="9"/>
  <c r="CP131" i="9"/>
  <c r="BQ131" i="9"/>
  <c r="AR131" i="9"/>
  <c r="DO130" i="9"/>
  <c r="CP130" i="9"/>
  <c r="BQ130" i="9"/>
  <c r="AR130" i="9"/>
  <c r="DO129" i="9"/>
  <c r="CP129" i="9"/>
  <c r="BQ129" i="9"/>
  <c r="AR129" i="9"/>
  <c r="DO128" i="9"/>
  <c r="CP128" i="9"/>
  <c r="BQ128" i="9"/>
  <c r="AR128" i="9"/>
  <c r="DO127" i="9"/>
  <c r="CP127" i="9"/>
  <c r="BQ127" i="9"/>
  <c r="AR127" i="9"/>
  <c r="DO126" i="9"/>
  <c r="CP126" i="9"/>
  <c r="BQ126" i="9"/>
  <c r="AR126" i="9"/>
  <c r="DO125" i="9"/>
  <c r="CP125" i="9"/>
  <c r="BQ125" i="9"/>
  <c r="AR125" i="9"/>
  <c r="DO124" i="9"/>
  <c r="CP124" i="9"/>
  <c r="BQ124" i="9"/>
  <c r="AR124" i="9"/>
  <c r="DO123" i="9"/>
  <c r="CP123" i="9"/>
  <c r="BQ123" i="9"/>
  <c r="AR123" i="9"/>
  <c r="DO122" i="9"/>
  <c r="CP122" i="9"/>
  <c r="BQ122" i="9"/>
  <c r="AR122" i="9"/>
  <c r="DO121" i="9"/>
  <c r="CP121" i="9"/>
  <c r="BQ121" i="9"/>
  <c r="AR121" i="9"/>
  <c r="DO120" i="9"/>
  <c r="CP120" i="9"/>
  <c r="BQ120" i="9"/>
  <c r="AR120" i="9"/>
  <c r="CF119" i="9"/>
  <c r="BG119" i="9"/>
  <c r="AD119" i="9"/>
  <c r="DO118" i="9"/>
  <c r="CP118" i="9"/>
  <c r="BQ118" i="9"/>
  <c r="AR118" i="9"/>
  <c r="DO117" i="9"/>
  <c r="CP117" i="9"/>
  <c r="BQ117" i="9"/>
  <c r="AR117" i="9"/>
  <c r="DO116" i="9"/>
  <c r="CP116" i="9"/>
  <c r="BQ116" i="9"/>
  <c r="AR116" i="9"/>
  <c r="DO115" i="9"/>
  <c r="BQ115" i="9"/>
  <c r="AR115" i="9"/>
  <c r="DO114" i="9"/>
  <c r="CP114" i="9"/>
  <c r="BQ114" i="9"/>
  <c r="AR114" i="9"/>
  <c r="DO113" i="9"/>
  <c r="CP113" i="9"/>
  <c r="BQ113" i="9"/>
  <c r="AR113" i="9"/>
  <c r="DO112" i="9"/>
  <c r="CP112" i="9"/>
  <c r="BQ112" i="9"/>
  <c r="AR112" i="9"/>
  <c r="DO111" i="9"/>
  <c r="CP111" i="9"/>
  <c r="BQ111" i="9"/>
  <c r="AR111" i="9"/>
  <c r="DO110" i="9"/>
  <c r="CP110" i="9"/>
  <c r="BQ110" i="9"/>
  <c r="AR110" i="9"/>
  <c r="DO109" i="9"/>
  <c r="CP109" i="9"/>
  <c r="BQ109" i="9"/>
  <c r="AR109" i="9"/>
  <c r="DO108" i="9"/>
  <c r="CP108" i="9"/>
  <c r="BQ108" i="9"/>
  <c r="AR108" i="9"/>
  <c r="DO107" i="9"/>
  <c r="CP107" i="9"/>
  <c r="BQ107" i="9"/>
  <c r="AR107" i="9"/>
  <c r="DO106" i="9"/>
  <c r="CP106" i="9"/>
  <c r="BQ106" i="9"/>
  <c r="AR106" i="9"/>
  <c r="DO105" i="9"/>
  <c r="CP105" i="9"/>
  <c r="BQ105" i="9"/>
  <c r="AR105" i="9"/>
  <c r="CF104" i="9"/>
  <c r="CP104" i="9" s="1"/>
  <c r="BQ104" i="9"/>
  <c r="AR104" i="9"/>
  <c r="DO103" i="9"/>
  <c r="CP103" i="9"/>
  <c r="BQ103" i="9"/>
  <c r="AR103" i="9"/>
  <c r="DO102" i="9"/>
  <c r="CP102" i="9"/>
  <c r="BQ102" i="9"/>
  <c r="AD102" i="9"/>
  <c r="AR102" i="9" s="1"/>
  <c r="DO101" i="9"/>
  <c r="CP101" i="9"/>
  <c r="BQ101" i="9"/>
  <c r="AR101" i="9"/>
  <c r="DO100" i="9"/>
  <c r="CP100" i="9"/>
  <c r="BQ100" i="9"/>
  <c r="AR100" i="9"/>
  <c r="DO99" i="9"/>
  <c r="CP99" i="9"/>
  <c r="BQ99" i="9"/>
  <c r="AR99" i="9"/>
  <c r="CP98" i="9"/>
  <c r="BE98" i="9"/>
  <c r="AR98" i="9"/>
  <c r="DO97" i="9"/>
  <c r="CP97" i="9"/>
  <c r="BQ97" i="9"/>
  <c r="AR97" i="9"/>
  <c r="DO96" i="9"/>
  <c r="CP96" i="9"/>
  <c r="BQ96" i="9"/>
  <c r="AR96" i="9"/>
  <c r="DO95" i="9"/>
  <c r="CP95" i="9"/>
  <c r="BQ95" i="9"/>
  <c r="AR95" i="9"/>
  <c r="CP94" i="9"/>
  <c r="BC94" i="9"/>
  <c r="AR94" i="9"/>
  <c r="DO93" i="9"/>
  <c r="CP93" i="9"/>
  <c r="BQ93" i="9"/>
  <c r="AR93" i="9"/>
  <c r="BQ92" i="9"/>
  <c r="AR92" i="9"/>
  <c r="D91" i="9"/>
  <c r="C91" i="9"/>
  <c r="D90" i="9"/>
  <c r="C90" i="9"/>
  <c r="D89" i="9"/>
  <c r="C89" i="9"/>
  <c r="DE88" i="9"/>
  <c r="DD88" i="9"/>
  <c r="DC88" i="9"/>
  <c r="DB88" i="9"/>
  <c r="DA88" i="9"/>
  <c r="CZ88" i="9"/>
  <c r="CY88" i="9"/>
  <c r="CX88" i="9"/>
  <c r="CW88" i="9"/>
  <c r="CV88" i="9"/>
  <c r="CT88" i="9"/>
  <c r="CI88" i="9"/>
  <c r="CH88" i="9"/>
  <c r="CG88" i="9"/>
  <c r="CF88" i="9"/>
  <c r="CE88" i="9"/>
  <c r="CD88" i="9"/>
  <c r="CC88" i="9"/>
  <c r="CB88" i="9"/>
  <c r="CA88" i="9"/>
  <c r="BZ88" i="9"/>
  <c r="BY88" i="9"/>
  <c r="BX88" i="9"/>
  <c r="BW88" i="9"/>
  <c r="BU88" i="9"/>
  <c r="BP88" i="9"/>
  <c r="BO88" i="9"/>
  <c r="BN88" i="9"/>
  <c r="BM88" i="9"/>
  <c r="BL88" i="9"/>
  <c r="BK88" i="9"/>
  <c r="BJ88" i="9"/>
  <c r="BI88" i="9"/>
  <c r="BH88" i="9"/>
  <c r="BG88" i="9"/>
  <c r="BF88" i="9"/>
  <c r="BE88" i="9"/>
  <c r="BD88" i="9"/>
  <c r="BC88" i="9"/>
  <c r="BB88" i="9"/>
  <c r="BA88" i="9"/>
  <c r="AZ88" i="9"/>
  <c r="AY88" i="9"/>
  <c r="AX88" i="9"/>
  <c r="AV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Z88" i="9"/>
  <c r="Y88" i="9"/>
  <c r="W88" i="9"/>
  <c r="D88" i="9"/>
  <c r="C88" i="9"/>
  <c r="B88" i="9"/>
  <c r="DO87" i="9"/>
  <c r="CP87" i="9"/>
  <c r="BQ87" i="9"/>
  <c r="AR87" i="9"/>
  <c r="DO86" i="9"/>
  <c r="CP86" i="9"/>
  <c r="BQ86" i="9"/>
  <c r="AR86" i="9"/>
  <c r="DO85" i="9"/>
  <c r="CP85" i="9"/>
  <c r="BQ85" i="9"/>
  <c r="AR85" i="9"/>
  <c r="D84" i="9"/>
  <c r="C84" i="9"/>
  <c r="D83" i="9"/>
  <c r="C83" i="9"/>
  <c r="D82" i="9"/>
  <c r="C82" i="9"/>
  <c r="DE81" i="9"/>
  <c r="DD81" i="9"/>
  <c r="DC81" i="9"/>
  <c r="DB81" i="9"/>
  <c r="DA81" i="9"/>
  <c r="CY81" i="9"/>
  <c r="CW81" i="9"/>
  <c r="CV81" i="9"/>
  <c r="CT81" i="9"/>
  <c r="CI81" i="9"/>
  <c r="CH81" i="9"/>
  <c r="CG81" i="9"/>
  <c r="CF81" i="9"/>
  <c r="CD81" i="9"/>
  <c r="CB81" i="9"/>
  <c r="BZ81" i="9"/>
  <c r="BX81" i="9"/>
  <c r="BW81" i="9"/>
  <c r="BU81" i="9"/>
  <c r="BP81" i="9"/>
  <c r="BO81" i="9"/>
  <c r="BN81" i="9"/>
  <c r="BM81" i="9"/>
  <c r="BL81" i="9"/>
  <c r="BK81" i="9"/>
  <c r="BJ81" i="9"/>
  <c r="BI81" i="9"/>
  <c r="BH81" i="9"/>
  <c r="BG81" i="9"/>
  <c r="BE81" i="9"/>
  <c r="BC81" i="9"/>
  <c r="BA81" i="9"/>
  <c r="AY81" i="9"/>
  <c r="AX81" i="9"/>
  <c r="AV81" i="9"/>
  <c r="AQ81" i="9"/>
  <c r="AP81" i="9"/>
  <c r="AO81" i="9"/>
  <c r="AN81" i="9"/>
  <c r="AM81" i="9"/>
  <c r="AL81" i="9"/>
  <c r="AK81" i="9"/>
  <c r="AI81" i="9"/>
  <c r="AH81" i="9"/>
  <c r="AG81" i="9"/>
  <c r="AF81" i="9"/>
  <c r="AE81" i="9"/>
  <c r="AD81" i="9"/>
  <c r="AC81" i="9"/>
  <c r="AB81" i="9"/>
  <c r="AA81" i="9"/>
  <c r="Z81" i="9"/>
  <c r="Y81" i="9"/>
  <c r="W81" i="9"/>
  <c r="D81" i="9"/>
  <c r="C81" i="9"/>
  <c r="B81" i="9"/>
  <c r="DO80" i="9"/>
  <c r="CP80" i="9"/>
  <c r="BQ80" i="9"/>
  <c r="AR80" i="9"/>
  <c r="DO79" i="9"/>
  <c r="CP79" i="9"/>
  <c r="BQ79" i="9"/>
  <c r="AR79" i="9"/>
  <c r="DO78" i="9"/>
  <c r="CP78" i="9"/>
  <c r="BQ78" i="9"/>
  <c r="AR78" i="9"/>
  <c r="DO77" i="9"/>
  <c r="CP77" i="9"/>
  <c r="BQ77" i="9"/>
  <c r="AR77" i="9"/>
  <c r="DO76" i="9"/>
  <c r="CP76" i="9"/>
  <c r="BQ76" i="9"/>
  <c r="AR76" i="9"/>
  <c r="DO75" i="9"/>
  <c r="CP75" i="9"/>
  <c r="BQ75" i="9"/>
  <c r="AR75" i="9"/>
  <c r="DO74" i="9"/>
  <c r="CP74" i="9"/>
  <c r="BQ74" i="9"/>
  <c r="AR74" i="9"/>
  <c r="DO73" i="9"/>
  <c r="CP73" i="9"/>
  <c r="BQ73" i="9"/>
  <c r="AR73" i="9"/>
  <c r="DO72" i="9"/>
  <c r="CP72" i="9"/>
  <c r="BQ72" i="9"/>
  <c r="AR72" i="9"/>
  <c r="BQ71" i="9"/>
  <c r="AJ71" i="9"/>
  <c r="AJ81" i="9" s="1"/>
  <c r="CE70" i="9"/>
  <c r="CE81" i="9" s="1"/>
  <c r="BF70" i="9"/>
  <c r="BF81" i="9" s="1"/>
  <c r="AR70" i="9"/>
  <c r="DO69" i="9"/>
  <c r="CP69" i="9"/>
  <c r="BQ69" i="9"/>
  <c r="AR69" i="9"/>
  <c r="CZ68" i="9"/>
  <c r="CZ81" i="9" s="1"/>
  <c r="CP68" i="9"/>
  <c r="CC70" i="9"/>
  <c r="CC81" i="9" s="1"/>
  <c r="BD68" i="9"/>
  <c r="BD81" i="9" s="1"/>
  <c r="AR68" i="9"/>
  <c r="CX67" i="9"/>
  <c r="DO67" i="9" s="1"/>
  <c r="CA67" i="9"/>
  <c r="CP67" i="9" s="1"/>
  <c r="BB67" i="9"/>
  <c r="BB81" i="9" s="1"/>
  <c r="AR67" i="9"/>
  <c r="BY66" i="9"/>
  <c r="BY81" i="9" s="1"/>
  <c r="AZ66" i="9"/>
  <c r="AZ81" i="9" s="1"/>
  <c r="AR66" i="9"/>
  <c r="D65" i="9"/>
  <c r="C65" i="9"/>
  <c r="D64" i="9"/>
  <c r="C64" i="9"/>
  <c r="D63" i="9"/>
  <c r="C63" i="9"/>
  <c r="DE60" i="9"/>
  <c r="DD60" i="9"/>
  <c r="DC60" i="9"/>
  <c r="DB60" i="9"/>
  <c r="CZ60" i="9"/>
  <c r="CX60" i="9"/>
  <c r="CV60" i="9"/>
  <c r="CI60" i="9"/>
  <c r="CH60" i="9"/>
  <c r="CG60" i="9"/>
  <c r="CC60" i="9"/>
  <c r="CA60" i="9"/>
  <c r="BY60" i="9"/>
  <c r="BW60" i="9"/>
  <c r="BP60" i="9"/>
  <c r="BO60" i="9"/>
  <c r="BN60" i="9"/>
  <c r="BM60" i="9"/>
  <c r="BL60" i="9"/>
  <c r="BK60" i="9"/>
  <c r="BJ60" i="9"/>
  <c r="BI60" i="9"/>
  <c r="BH60" i="9"/>
  <c r="BF60" i="9"/>
  <c r="BD60" i="9"/>
  <c r="BC60" i="9"/>
  <c r="BB60" i="9"/>
  <c r="AZ60" i="9"/>
  <c r="AX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D60" i="9"/>
  <c r="C60" i="9"/>
  <c r="B60" i="9"/>
  <c r="DO59" i="9"/>
  <c r="CP59" i="9"/>
  <c r="BQ59" i="9"/>
  <c r="AR59" i="9"/>
  <c r="DO58" i="9"/>
  <c r="CP58" i="9"/>
  <c r="BQ58" i="9"/>
  <c r="AR58" i="9"/>
  <c r="DO57" i="9"/>
  <c r="CP57" i="9"/>
  <c r="BQ57" i="9"/>
  <c r="AR57" i="9"/>
  <c r="DO56" i="9"/>
  <c r="CP56" i="9"/>
  <c r="BQ56" i="9"/>
  <c r="AR56" i="9"/>
  <c r="DO55" i="9"/>
  <c r="CP55" i="9"/>
  <c r="BQ55" i="9"/>
  <c r="AR55" i="9"/>
  <c r="DO54" i="9"/>
  <c r="CP54" i="9"/>
  <c r="BQ54" i="9"/>
  <c r="AR54" i="9"/>
  <c r="DO53" i="9"/>
  <c r="CP53" i="9"/>
  <c r="BQ53" i="9"/>
  <c r="AR53" i="9"/>
  <c r="DO52" i="9"/>
  <c r="CP52" i="9"/>
  <c r="BQ52" i="9"/>
  <c r="AR52" i="9"/>
  <c r="DO51" i="9"/>
  <c r="CP51" i="9"/>
  <c r="BQ51" i="9"/>
  <c r="AR51" i="9"/>
  <c r="DO50" i="9"/>
  <c r="CP50" i="9"/>
  <c r="BQ50" i="9"/>
  <c r="AR50" i="9"/>
  <c r="DO49" i="9"/>
  <c r="CP49" i="9"/>
  <c r="BQ49" i="9"/>
  <c r="AR49" i="9"/>
  <c r="DO48" i="9"/>
  <c r="CP48" i="9"/>
  <c r="BQ48" i="9"/>
  <c r="AR48" i="9"/>
  <c r="DO47" i="9"/>
  <c r="CP47" i="9"/>
  <c r="BQ47" i="9"/>
  <c r="AR47" i="9"/>
  <c r="DO46" i="9"/>
  <c r="CP46" i="9"/>
  <c r="BQ46" i="9"/>
  <c r="AR46" i="9"/>
  <c r="DO45" i="9"/>
  <c r="CP45" i="9"/>
  <c r="BQ45" i="9"/>
  <c r="AR45" i="9"/>
  <c r="DO44" i="9"/>
  <c r="CP44" i="9"/>
  <c r="BQ44" i="9"/>
  <c r="AR44" i="9"/>
  <c r="DO43" i="9"/>
  <c r="CP43" i="9"/>
  <c r="BQ43" i="9"/>
  <c r="AR43" i="9"/>
  <c r="DO42" i="9"/>
  <c r="CP42" i="9"/>
  <c r="BQ42" i="9"/>
  <c r="AR42" i="9"/>
  <c r="DO41" i="9"/>
  <c r="CP41" i="9"/>
  <c r="BQ41" i="9"/>
  <c r="AR41" i="9"/>
  <c r="DO40" i="9"/>
  <c r="CP40" i="9"/>
  <c r="BQ40" i="9"/>
  <c r="AR40" i="9"/>
  <c r="DO39" i="9"/>
  <c r="CP39" i="9"/>
  <c r="BQ39" i="9"/>
  <c r="AR39" i="9"/>
  <c r="DO38" i="9"/>
  <c r="CP38" i="9"/>
  <c r="BQ38" i="9"/>
  <c r="AR38" i="9"/>
  <c r="DO37" i="9"/>
  <c r="CP37" i="9"/>
  <c r="BQ37" i="9"/>
  <c r="AR37" i="9"/>
  <c r="DO36" i="9"/>
  <c r="CP36" i="9"/>
  <c r="BQ36" i="9"/>
  <c r="AR36" i="9"/>
  <c r="DO35" i="9"/>
  <c r="CP35" i="9"/>
  <c r="BQ35" i="9"/>
  <c r="AR35" i="9"/>
  <c r="DO34" i="9"/>
  <c r="CP34" i="9"/>
  <c r="BQ34" i="9"/>
  <c r="AR34" i="9"/>
  <c r="DO33" i="9"/>
  <c r="CP33" i="9"/>
  <c r="BQ33" i="9"/>
  <c r="AR33" i="9"/>
  <c r="DO32" i="9"/>
  <c r="CP32" i="9"/>
  <c r="BQ32" i="9"/>
  <c r="AR32" i="9"/>
  <c r="DO31" i="9"/>
  <c r="CP31" i="9"/>
  <c r="BQ31" i="9"/>
  <c r="AR31" i="9"/>
  <c r="BG30" i="9"/>
  <c r="BG60" i="9" s="1"/>
  <c r="AR30" i="9"/>
  <c r="DO29" i="9"/>
  <c r="CP29" i="9"/>
  <c r="BQ29" i="9"/>
  <c r="AR29" i="9"/>
  <c r="DO28" i="9"/>
  <c r="BQ28" i="9"/>
  <c r="AR28" i="9"/>
  <c r="CP27" i="9"/>
  <c r="BE27" i="9"/>
  <c r="BQ27" i="9" s="1"/>
  <c r="AR27" i="9"/>
  <c r="DO26" i="9"/>
  <c r="CP26" i="9"/>
  <c r="BQ26" i="9"/>
  <c r="AR26" i="9"/>
  <c r="DO25" i="9"/>
  <c r="CP25" i="9"/>
  <c r="BQ25" i="9"/>
  <c r="AR25" i="9"/>
  <c r="BQ24" i="9"/>
  <c r="AR24" i="9"/>
  <c r="DO23" i="9"/>
  <c r="CP23" i="9"/>
  <c r="BQ23" i="9"/>
  <c r="AR23" i="9"/>
  <c r="DO22" i="9"/>
  <c r="CP22" i="9"/>
  <c r="BQ22" i="9"/>
  <c r="AR22" i="9"/>
  <c r="CP21" i="9"/>
  <c r="BA21" i="9"/>
  <c r="BQ21" i="9" s="1"/>
  <c r="AR21" i="9"/>
  <c r="DO20" i="9"/>
  <c r="CP20" i="9"/>
  <c r="BQ20" i="9"/>
  <c r="AR20" i="9"/>
  <c r="CP19" i="9"/>
  <c r="BX60" i="9"/>
  <c r="AY19" i="9"/>
  <c r="AY60" i="9" s="1"/>
  <c r="AR19" i="9"/>
  <c r="DO18" i="9"/>
  <c r="CP18" i="9"/>
  <c r="BQ18" i="9"/>
  <c r="AR18" i="9"/>
  <c r="D18" i="9"/>
  <c r="D17" i="9"/>
  <c r="C17" i="9"/>
  <c r="D16" i="9"/>
  <c r="C16" i="9"/>
  <c r="D15" i="9"/>
  <c r="C15" i="9"/>
  <c r="D14" i="9"/>
  <c r="C14" i="9"/>
  <c r="D13" i="9"/>
  <c r="C13" i="9"/>
  <c r="D12" i="9"/>
  <c r="C12" i="9"/>
  <c r="DO10" i="9"/>
  <c r="CP10" i="9"/>
  <c r="BQ10" i="9"/>
  <c r="AR10" i="9"/>
  <c r="DO8" i="9"/>
  <c r="BQ8" i="9"/>
  <c r="AR8" i="9"/>
  <c r="CT3" i="9"/>
  <c r="BU3" i="9"/>
  <c r="AV3" i="9"/>
  <c r="W3" i="9"/>
  <c r="CP28" i="9" l="1"/>
  <c r="W887" i="9"/>
  <c r="BU887" i="9"/>
  <c r="CT887" i="9"/>
  <c r="CP24" i="9"/>
  <c r="CE60" i="9"/>
  <c r="CD160" i="9"/>
  <c r="CP119" i="9"/>
  <c r="AV64" i="9"/>
  <c r="AV887" i="9"/>
  <c r="CB160" i="9"/>
  <c r="CP133" i="9"/>
  <c r="AE396" i="9"/>
  <c r="AR396" i="9" s="1"/>
  <c r="C27" i="8" s="1"/>
  <c r="C26" i="8" s="1"/>
  <c r="BE160" i="9"/>
  <c r="BH396" i="9"/>
  <c r="BQ396" i="9" s="1"/>
  <c r="D27" i="8" s="1"/>
  <c r="D26" i="8" s="1"/>
  <c r="BQ66" i="9"/>
  <c r="CP760" i="9"/>
  <c r="E42" i="8" s="1"/>
  <c r="E41" i="8" s="1"/>
  <c r="BQ216" i="9"/>
  <c r="AR60" i="9"/>
  <c r="C6" i="8" s="1"/>
  <c r="AR236" i="9"/>
  <c r="C18" i="8" s="1"/>
  <c r="BQ261" i="9"/>
  <c r="D20" i="8" s="1"/>
  <c r="AR304" i="9"/>
  <c r="C22" i="8" s="1"/>
  <c r="BQ311" i="9"/>
  <c r="D23" i="8" s="1"/>
  <c r="BQ324" i="9"/>
  <c r="D24" i="8" s="1"/>
  <c r="AR71" i="9"/>
  <c r="CX81" i="9"/>
  <c r="CP92" i="9"/>
  <c r="G13" i="8"/>
  <c r="BQ205" i="9"/>
  <c r="D14" i="8" s="1"/>
  <c r="CP824" i="9"/>
  <c r="E48" i="8" s="1"/>
  <c r="E47" i="8" s="1"/>
  <c r="DO824" i="9"/>
  <c r="F48" i="8" s="1"/>
  <c r="F47" i="8" s="1"/>
  <c r="BQ850" i="9"/>
  <c r="D51" i="8" s="1"/>
  <c r="D50" i="8" s="1"/>
  <c r="CP66" i="9"/>
  <c r="DO68" i="9"/>
  <c r="BG160" i="9"/>
  <c r="DO507" i="9"/>
  <c r="F39" i="8" s="1"/>
  <c r="F38" i="8" s="1"/>
  <c r="BQ287" i="9"/>
  <c r="D21" i="8" s="1"/>
  <c r="AR88" i="9"/>
  <c r="C8" i="8" s="1"/>
  <c r="CP455" i="9"/>
  <c r="E33" i="8" s="1"/>
  <c r="DO455" i="9"/>
  <c r="F33" i="8" s="1"/>
  <c r="CP796" i="9"/>
  <c r="E45" i="8" s="1"/>
  <c r="E44" i="8" s="1"/>
  <c r="G12" i="8"/>
  <c r="BQ194" i="9"/>
  <c r="D13" i="8" s="1"/>
  <c r="DO205" i="9"/>
  <c r="F14" i="8" s="1"/>
  <c r="G22" i="8"/>
  <c r="DO311" i="9"/>
  <c r="F23" i="8" s="1"/>
  <c r="BQ824" i="9"/>
  <c r="D48" i="8" s="1"/>
  <c r="D47" i="8" s="1"/>
  <c r="AR884" i="9"/>
  <c r="C54" i="8" s="1"/>
  <c r="C53" i="8" s="1"/>
  <c r="DO324" i="9"/>
  <c r="F24" i="8" s="1"/>
  <c r="BQ489" i="9"/>
  <c r="D36" i="8" s="1"/>
  <c r="G48" i="8"/>
  <c r="G47" i="8" s="1"/>
  <c r="AR850" i="9"/>
  <c r="C51" i="8" s="1"/>
  <c r="C50" i="8" s="1"/>
  <c r="BQ67" i="9"/>
  <c r="BQ68" i="9"/>
  <c r="BQ98" i="9"/>
  <c r="DO194" i="9"/>
  <c r="F13" i="8" s="1"/>
  <c r="AR205" i="9"/>
  <c r="C14" i="8" s="1"/>
  <c r="G21" i="8"/>
  <c r="CP311" i="9"/>
  <c r="E23" i="8" s="1"/>
  <c r="AR324" i="9"/>
  <c r="C24" i="8" s="1"/>
  <c r="CP324" i="9"/>
  <c r="E24" i="8" s="1"/>
  <c r="AR342" i="9"/>
  <c r="G36" i="8"/>
  <c r="AR507" i="9"/>
  <c r="C39" i="8" s="1"/>
  <c r="C38" i="8" s="1"/>
  <c r="BQ760" i="9"/>
  <c r="D42" i="8" s="1"/>
  <c r="D41" i="8" s="1"/>
  <c r="AR796" i="9"/>
  <c r="C45" i="8" s="1"/>
  <c r="C44" i="8" s="1"/>
  <c r="BQ884" i="9"/>
  <c r="DO884" i="9"/>
  <c r="F54" i="8" s="1"/>
  <c r="F53" i="8" s="1"/>
  <c r="BQ19" i="9"/>
  <c r="BQ30" i="9"/>
  <c r="BE60" i="9"/>
  <c r="BQ70" i="9"/>
  <c r="BQ88" i="9"/>
  <c r="D8" i="8" s="1"/>
  <c r="AR185" i="9"/>
  <c r="C12" i="8" s="1"/>
  <c r="G54" i="8"/>
  <c r="G53" i="8" s="1"/>
  <c r="DO88" i="9"/>
  <c r="F8" i="8" s="1"/>
  <c r="BQ119" i="9"/>
  <c r="AR194" i="9"/>
  <c r="C13" i="8" s="1"/>
  <c r="G14" i="8"/>
  <c r="G24" i="8"/>
  <c r="BQ428" i="9"/>
  <c r="D30" i="8" s="1"/>
  <c r="D29" i="8" s="1"/>
  <c r="CP489" i="9"/>
  <c r="E36" i="8" s="1"/>
  <c r="DO489" i="9"/>
  <c r="F36" i="8" s="1"/>
  <c r="DO796" i="9"/>
  <c r="F45" i="8" s="1"/>
  <c r="F44" i="8" s="1"/>
  <c r="G51" i="8"/>
  <c r="G50" i="8" s="1"/>
  <c r="DO261" i="9"/>
  <c r="F20" i="8" s="1"/>
  <c r="BQ304" i="9"/>
  <c r="D22" i="8" s="1"/>
  <c r="G39" i="8"/>
  <c r="G38" i="8" s="1"/>
  <c r="G45" i="8"/>
  <c r="G44" i="8" s="1"/>
  <c r="AR824" i="9"/>
  <c r="C48" i="8" s="1"/>
  <c r="C47" i="8" s="1"/>
  <c r="CP884" i="9"/>
  <c r="AR489" i="9"/>
  <c r="C36" i="8" s="1"/>
  <c r="BQ796" i="9"/>
  <c r="D45" i="8" s="1"/>
  <c r="D44" i="8" s="1"/>
  <c r="CP850" i="9"/>
  <c r="E51" i="8" s="1"/>
  <c r="E50" i="8" s="1"/>
  <c r="DO850" i="9"/>
  <c r="F51" i="8" s="1"/>
  <c r="F50" i="8" s="1"/>
  <c r="CP469" i="9"/>
  <c r="E35" i="8" s="1"/>
  <c r="BQ469" i="9"/>
  <c r="D35" i="8" s="1"/>
  <c r="DO469" i="9"/>
  <c r="F35" i="8" s="1"/>
  <c r="G35" i="8"/>
  <c r="AR469" i="9"/>
  <c r="C35" i="8" s="1"/>
  <c r="AR461" i="9"/>
  <c r="C34" i="8" s="1"/>
  <c r="BQ461" i="9"/>
  <c r="D34" i="8" s="1"/>
  <c r="DO461" i="9"/>
  <c r="F34" i="8" s="1"/>
  <c r="G34" i="8"/>
  <c r="CP461" i="9"/>
  <c r="E34" i="8" s="1"/>
  <c r="AR455" i="9"/>
  <c r="C33" i="8" s="1"/>
  <c r="BQ455" i="9"/>
  <c r="D33" i="8" s="1"/>
  <c r="G33" i="8"/>
  <c r="CP428" i="9"/>
  <c r="E30" i="8" s="1"/>
  <c r="E29" i="8" s="1"/>
  <c r="CP287" i="9"/>
  <c r="E21" i="8" s="1"/>
  <c r="CP205" i="9"/>
  <c r="E14" i="8" s="1"/>
  <c r="CP194" i="9"/>
  <c r="E13" i="8" s="1"/>
  <c r="CP185" i="9"/>
  <c r="E12" i="8" s="1"/>
  <c r="CY94" i="9"/>
  <c r="G7" i="8"/>
  <c r="AR119" i="9"/>
  <c r="AD160" i="9"/>
  <c r="AR160" i="9" s="1"/>
  <c r="C9" i="8" s="1"/>
  <c r="W855" i="9"/>
  <c r="W829" i="9"/>
  <c r="W512" i="9"/>
  <c r="W801" i="9"/>
  <c r="W765" i="9"/>
  <c r="W494" i="9"/>
  <c r="W463" i="9"/>
  <c r="W433" i="9"/>
  <c r="W472" i="9"/>
  <c r="W457" i="9"/>
  <c r="W401" i="9"/>
  <c r="W338" i="9"/>
  <c r="W313" i="9"/>
  <c r="W289" i="9"/>
  <c r="W252" i="9"/>
  <c r="W238" i="9"/>
  <c r="W306" i="9"/>
  <c r="W263" i="9"/>
  <c r="W212" i="9"/>
  <c r="W196" i="9"/>
  <c r="W187" i="9"/>
  <c r="W165" i="9"/>
  <c r="W90" i="9"/>
  <c r="W64" i="9"/>
  <c r="W16" i="9"/>
  <c r="W83" i="9"/>
  <c r="BQ81" i="9"/>
  <c r="D7" i="8" s="1"/>
  <c r="CT855" i="9"/>
  <c r="CT512" i="9"/>
  <c r="CT801" i="9"/>
  <c r="CT765" i="9"/>
  <c r="CT494" i="9"/>
  <c r="CT829" i="9"/>
  <c r="CT463" i="9"/>
  <c r="CT433" i="9"/>
  <c r="CT472" i="9"/>
  <c r="CT457" i="9"/>
  <c r="CT401" i="9"/>
  <c r="CT313" i="9"/>
  <c r="CT289" i="9"/>
  <c r="CT306" i="9"/>
  <c r="CT263" i="9"/>
  <c r="CT338" i="9"/>
  <c r="CT252" i="9"/>
  <c r="CT238" i="9"/>
  <c r="CT212" i="9"/>
  <c r="CT196" i="9"/>
  <c r="CT187" i="9"/>
  <c r="CT165" i="9"/>
  <c r="CT16" i="9"/>
  <c r="CT90" i="9"/>
  <c r="CT83" i="9"/>
  <c r="CT64" i="9"/>
  <c r="DO235" i="9"/>
  <c r="DO342" i="9"/>
  <c r="DO119" i="9"/>
  <c r="DO137" i="9"/>
  <c r="DA30" i="9"/>
  <c r="AV855" i="9"/>
  <c r="AV829" i="9"/>
  <c r="AV512" i="9"/>
  <c r="AV801" i="9"/>
  <c r="AV765" i="9"/>
  <c r="AV494" i="9"/>
  <c r="AV463" i="9"/>
  <c r="AV433" i="9"/>
  <c r="AV472" i="9"/>
  <c r="AV457" i="9"/>
  <c r="AV401" i="9"/>
  <c r="AV338" i="9"/>
  <c r="AV313" i="9"/>
  <c r="AV289" i="9"/>
  <c r="AV306" i="9"/>
  <c r="AV238" i="9"/>
  <c r="AV263" i="9"/>
  <c r="AV252" i="9"/>
  <c r="AV212" i="9"/>
  <c r="AV165" i="9"/>
  <c r="AV196" i="9"/>
  <c r="AV187" i="9"/>
  <c r="AV90" i="9"/>
  <c r="AV16" i="9"/>
  <c r="AV83" i="9"/>
  <c r="DO223" i="9"/>
  <c r="CW21" i="9"/>
  <c r="DO66" i="9"/>
  <c r="G8" i="8"/>
  <c r="BU855" i="9"/>
  <c r="BU512" i="9"/>
  <c r="BU801" i="9"/>
  <c r="BU765" i="9"/>
  <c r="BU829" i="9"/>
  <c r="BU494" i="9"/>
  <c r="BU463" i="9"/>
  <c r="BU433" i="9"/>
  <c r="BU472" i="9"/>
  <c r="BU457" i="9"/>
  <c r="BU401" i="9"/>
  <c r="BU338" i="9"/>
  <c r="BU313" i="9"/>
  <c r="BU289" i="9"/>
  <c r="BU306" i="9"/>
  <c r="BU263" i="9"/>
  <c r="BU252" i="9"/>
  <c r="BU238" i="9"/>
  <c r="BU212" i="9"/>
  <c r="BU196" i="9"/>
  <c r="BU187" i="9"/>
  <c r="BU90" i="9"/>
  <c r="BU16" i="9"/>
  <c r="BU165" i="9"/>
  <c r="BU83" i="9"/>
  <c r="BU64" i="9"/>
  <c r="C18" i="9"/>
  <c r="C19" i="9" s="1"/>
  <c r="D19" i="9"/>
  <c r="DO71" i="9"/>
  <c r="AR81" i="9"/>
  <c r="C7" i="8" s="1"/>
  <c r="CP88" i="9"/>
  <c r="E8" i="8" s="1"/>
  <c r="CA81" i="9"/>
  <c r="CP81" i="9" s="1"/>
  <c r="E7" i="8" s="1"/>
  <c r="BQ94" i="9"/>
  <c r="BC160" i="9"/>
  <c r="CP30" i="9"/>
  <c r="CB60" i="9"/>
  <c r="CP70" i="9"/>
  <c r="BA60" i="9"/>
  <c r="DO70" i="9"/>
  <c r="BQ185" i="9"/>
  <c r="D12" i="8" s="1"/>
  <c r="DO185" i="9"/>
  <c r="F12" i="8" s="1"/>
  <c r="F11" i="8" s="1"/>
  <c r="CF160" i="9"/>
  <c r="CP232" i="9"/>
  <c r="AR250" i="9"/>
  <c r="C19" i="8" s="1"/>
  <c r="CP250" i="9"/>
  <c r="E19" i="8" s="1"/>
  <c r="AR261" i="9"/>
  <c r="C20" i="8" s="1"/>
  <c r="BQ250" i="9"/>
  <c r="D19" i="8" s="1"/>
  <c r="CP261" i="9"/>
  <c r="E20" i="8" s="1"/>
  <c r="DO220" i="9"/>
  <c r="CA236" i="9"/>
  <c r="G19" i="8"/>
  <c r="DO250" i="9"/>
  <c r="F19" i="8" s="1"/>
  <c r="BQ236" i="9"/>
  <c r="D18" i="8" s="1"/>
  <c r="BY236" i="9"/>
  <c r="AR311" i="9"/>
  <c r="C23" i="8" s="1"/>
  <c r="G23" i="8"/>
  <c r="G20" i="8"/>
  <c r="DO304" i="9"/>
  <c r="F22" i="8" s="1"/>
  <c r="AR287" i="9"/>
  <c r="C21" i="8" s="1"/>
  <c r="DO287" i="9"/>
  <c r="F21" i="8" s="1"/>
  <c r="CP304" i="9"/>
  <c r="E22" i="8" s="1"/>
  <c r="CP396" i="9"/>
  <c r="E27" i="8" s="1"/>
  <c r="E26" i="8" s="1"/>
  <c r="AR428" i="9"/>
  <c r="C30" i="8" s="1"/>
  <c r="C29" i="8" s="1"/>
  <c r="BQ340" i="9"/>
  <c r="AR760" i="9"/>
  <c r="C42" i="8" s="1"/>
  <c r="C41" i="8" s="1"/>
  <c r="BQ507" i="9"/>
  <c r="D39" i="8" s="1"/>
  <c r="D38" i="8" s="1"/>
  <c r="CP507" i="9"/>
  <c r="E39" i="8" s="1"/>
  <c r="E38" i="8" s="1"/>
  <c r="F32" i="8" l="1"/>
  <c r="E32" i="8"/>
  <c r="D32" i="8"/>
  <c r="E56" i="8"/>
  <c r="E54" i="8"/>
  <c r="E53" i="8" s="1"/>
  <c r="E11" i="8"/>
  <c r="C11" i="8"/>
  <c r="D17" i="8"/>
  <c r="C32" i="8"/>
  <c r="D11" i="8"/>
  <c r="C17" i="8"/>
  <c r="D56" i="8"/>
  <c r="D54" i="8"/>
  <c r="D53" i="8" s="1"/>
  <c r="C5" i="8"/>
  <c r="AD12" i="9"/>
  <c r="CP160" i="9"/>
  <c r="E9" i="8" s="1"/>
  <c r="CX236" i="9"/>
  <c r="CX12" i="9" s="1"/>
  <c r="BQ160" i="9"/>
  <c r="D9" i="8" s="1"/>
  <c r="DO232" i="9"/>
  <c r="DO81" i="9"/>
  <c r="F7" i="8" s="1"/>
  <c r="G11" i="8"/>
  <c r="BQ60" i="9"/>
  <c r="D6" i="8" s="1"/>
  <c r="BA12" i="9"/>
  <c r="CB12" i="9"/>
  <c r="G32" i="8"/>
  <c r="CP236" i="9"/>
  <c r="E18" i="8" s="1"/>
  <c r="E17" i="8" s="1"/>
  <c r="DO396" i="9"/>
  <c r="F27" i="8" s="1"/>
  <c r="F26" i="8" s="1"/>
  <c r="DO341" i="9"/>
  <c r="DO27" i="9"/>
  <c r="D548" i="9"/>
  <c r="DO98" i="9"/>
  <c r="G7" i="7"/>
  <c r="G5" i="7"/>
  <c r="G11" i="7" s="1"/>
  <c r="CG12" i="9"/>
  <c r="BY12" i="9"/>
  <c r="BL12" i="9"/>
  <c r="BD12" i="9"/>
  <c r="AQ12" i="9"/>
  <c r="AI12" i="9"/>
  <c r="AA12" i="9"/>
  <c r="BX12" i="9"/>
  <c r="AF12" i="9"/>
  <c r="CF12" i="9"/>
  <c r="BB12" i="9"/>
  <c r="DE12" i="9"/>
  <c r="DB12" i="9"/>
  <c r="AG12" i="9"/>
  <c r="DD12" i="9"/>
  <c r="CD12" i="9"/>
  <c r="BI12" i="9"/>
  <c r="G8" i="7"/>
  <c r="G6" i="7"/>
  <c r="CV12" i="9"/>
  <c r="CC12" i="9"/>
  <c r="BP12" i="9"/>
  <c r="BH12" i="9"/>
  <c r="AZ12" i="9"/>
  <c r="AM12" i="9"/>
  <c r="AE12" i="9"/>
  <c r="AK12" i="9"/>
  <c r="BZ12" i="9"/>
  <c r="AB12" i="9"/>
  <c r="BK12" i="9"/>
  <c r="BW12" i="9"/>
  <c r="AN12" i="9"/>
  <c r="BO12" i="9"/>
  <c r="BG12" i="9"/>
  <c r="AY12" i="9"/>
  <c r="AL12" i="9"/>
  <c r="BF12" i="9"/>
  <c r="BM12" i="9"/>
  <c r="AH12" i="9"/>
  <c r="AO12" i="9"/>
  <c r="CI12" i="9"/>
  <c r="CA12" i="9"/>
  <c r="BN12" i="9"/>
  <c r="AX12" i="9"/>
  <c r="AC12" i="9"/>
  <c r="BE12" i="9"/>
  <c r="AP12" i="9"/>
  <c r="BJ12" i="9"/>
  <c r="DC12" i="9"/>
  <c r="CH12" i="9"/>
  <c r="AJ12" i="9"/>
  <c r="BC12" i="9"/>
  <c r="Z12" i="9"/>
  <c r="CE12" i="9"/>
  <c r="Y12" i="9"/>
  <c r="DA60" i="9"/>
  <c r="DO30" i="9"/>
  <c r="DO24" i="9"/>
  <c r="CY60" i="9"/>
  <c r="CP60" i="9"/>
  <c r="E6" i="8" s="1"/>
  <c r="E5" i="8" s="1"/>
  <c r="DO104" i="9"/>
  <c r="DA160" i="9"/>
  <c r="CY160" i="9"/>
  <c r="DO94" i="9"/>
  <c r="DO226" i="9"/>
  <c r="CZ236" i="9"/>
  <c r="CZ12" i="9" s="1"/>
  <c r="CW60" i="9"/>
  <c r="DO21" i="9"/>
  <c r="DO19" i="9"/>
  <c r="C20" i="9"/>
  <c r="I21" i="9"/>
  <c r="D20" i="9"/>
  <c r="CW160" i="9"/>
  <c r="DO92" i="9"/>
  <c r="DO216" i="9"/>
  <c r="E3" i="8" l="1"/>
  <c r="C3" i="8"/>
  <c r="D5" i="8"/>
  <c r="D3" i="8" s="1"/>
  <c r="CP12" i="9"/>
  <c r="F7" i="7" s="1"/>
  <c r="DO236" i="9"/>
  <c r="F18" i="8" s="1"/>
  <c r="F17" i="8" s="1"/>
  <c r="G18" i="8"/>
  <c r="G17" i="8" s="1"/>
  <c r="DO160" i="9"/>
  <c r="F9" i="8" s="1"/>
  <c r="DA12" i="9"/>
  <c r="I22" i="9"/>
  <c r="D21" i="9"/>
  <c r="C21" i="9"/>
  <c r="BQ12" i="9"/>
  <c r="F6" i="7" s="1"/>
  <c r="G6" i="8"/>
  <c r="CY12" i="9"/>
  <c r="G9" i="8"/>
  <c r="DO60" i="9"/>
  <c r="F6" i="8" s="1"/>
  <c r="F5" i="8" s="1"/>
  <c r="F3" i="8" s="1"/>
  <c r="CW12" i="9"/>
  <c r="AR12" i="9"/>
  <c r="F5" i="7" s="1"/>
  <c r="G18" i="7"/>
  <c r="G16" i="7"/>
  <c r="G13" i="7"/>
  <c r="DO12" i="9" l="1"/>
  <c r="G5" i="8"/>
  <c r="I23" i="9"/>
  <c r="D22" i="9"/>
  <c r="C22" i="9"/>
  <c r="G27" i="8"/>
  <c r="G26" i="8" s="1"/>
  <c r="G3" i="8" l="1"/>
  <c r="F8" i="7"/>
  <c r="F11" i="7" s="1"/>
  <c r="F16" i="7" s="1"/>
  <c r="D23" i="9"/>
  <c r="C23" i="9"/>
  <c r="I24" i="9"/>
  <c r="F18" i="7" l="1"/>
  <c r="F13" i="7"/>
  <c r="I25" i="9"/>
  <c r="D24" i="9"/>
  <c r="C24" i="9"/>
  <c r="D25" i="9" l="1"/>
  <c r="C25" i="9"/>
  <c r="I26" i="9"/>
  <c r="C26" i="9" l="1"/>
  <c r="I27" i="9"/>
  <c r="D26" i="9"/>
  <c r="D27" i="9" l="1"/>
  <c r="I28" i="9"/>
  <c r="C27" i="9"/>
  <c r="C28" i="9" l="1"/>
  <c r="I29" i="9"/>
  <c r="D28" i="9"/>
  <c r="I30" i="9" l="1"/>
  <c r="D29" i="9"/>
  <c r="C29" i="9"/>
  <c r="I31" i="9" l="1"/>
  <c r="D30" i="9"/>
  <c r="C30" i="9"/>
  <c r="D31" i="9" l="1"/>
  <c r="C31" i="9"/>
  <c r="I32" i="9"/>
  <c r="D32" i="9" l="1"/>
  <c r="C32" i="9"/>
  <c r="I33" i="9"/>
  <c r="I34" i="9" l="1"/>
  <c r="D33" i="9"/>
  <c r="C33" i="9"/>
  <c r="I35" i="9" l="1"/>
  <c r="D34" i="9"/>
  <c r="C34" i="9"/>
  <c r="D35" i="9" l="1"/>
  <c r="C35" i="9"/>
  <c r="I36" i="9"/>
  <c r="C36" i="9" l="1"/>
  <c r="I37" i="9"/>
  <c r="D36" i="9"/>
  <c r="I38" i="9" l="1"/>
  <c r="D37" i="9"/>
  <c r="C37" i="9"/>
  <c r="D38" i="9" l="1"/>
  <c r="C38" i="9"/>
  <c r="I39" i="9"/>
  <c r="D39" i="9" l="1"/>
  <c r="C39" i="9"/>
  <c r="I40" i="9"/>
  <c r="I41" i="9" l="1"/>
  <c r="D40" i="9"/>
  <c r="C40" i="9"/>
  <c r="I42" i="9" l="1"/>
  <c r="D41" i="9"/>
  <c r="C41" i="9"/>
  <c r="D42" i="9" l="1"/>
  <c r="C42" i="9"/>
  <c r="I43" i="9"/>
  <c r="I44" i="9" l="1"/>
  <c r="D43" i="9"/>
  <c r="C43" i="9"/>
  <c r="D44" i="9" l="1"/>
  <c r="C44" i="9"/>
  <c r="I45" i="9"/>
  <c r="D45" i="9" l="1"/>
  <c r="C45" i="9"/>
  <c r="I46" i="9"/>
  <c r="I47" i="9" s="1"/>
  <c r="I48" i="9" s="1"/>
  <c r="I49" i="9" s="1"/>
  <c r="I50" i="9" l="1"/>
  <c r="D49" i="9"/>
  <c r="C49" i="9"/>
  <c r="D50" i="9" l="1"/>
  <c r="C50" i="9"/>
  <c r="I51" i="9"/>
  <c r="C51" i="9" l="1"/>
  <c r="I52" i="9"/>
  <c r="I53" i="9" s="1"/>
  <c r="D51" i="9"/>
  <c r="I54" i="9" l="1"/>
  <c r="I55" i="9" s="1"/>
  <c r="I56" i="9" s="1"/>
  <c r="D53" i="9"/>
  <c r="C53" i="9"/>
  <c r="C56" i="9" l="1"/>
  <c r="I57" i="9"/>
  <c r="D56" i="9"/>
  <c r="D57" i="9" l="1"/>
  <c r="C57" i="9"/>
  <c r="I58" i="9"/>
  <c r="D58" i="9" l="1"/>
  <c r="C58" i="9"/>
  <c r="I59" i="9"/>
  <c r="I67" i="9" s="1"/>
  <c r="D59" i="9" l="1"/>
  <c r="C59" i="9"/>
  <c r="D66" i="9" l="1"/>
  <c r="C66" i="9"/>
  <c r="D67" i="9" l="1"/>
  <c r="C67" i="9"/>
  <c r="I68" i="9"/>
  <c r="D68" i="9" l="1"/>
  <c r="C68" i="9"/>
  <c r="I69" i="9"/>
  <c r="I70" i="9" l="1"/>
  <c r="D69" i="9"/>
  <c r="C69" i="9"/>
  <c r="D70" i="9" l="1"/>
  <c r="I71" i="9"/>
  <c r="C70" i="9"/>
  <c r="D71" i="9" l="1"/>
  <c r="C71" i="9"/>
  <c r="I72" i="9"/>
  <c r="D72" i="9" l="1"/>
  <c r="C72" i="9"/>
  <c r="I73" i="9"/>
  <c r="I74" i="9" l="1"/>
  <c r="D73" i="9"/>
  <c r="C73" i="9"/>
  <c r="I75" i="9" l="1"/>
  <c r="D74" i="9"/>
  <c r="C74" i="9"/>
  <c r="D75" i="9" l="1"/>
  <c r="C75" i="9"/>
  <c r="I76" i="9"/>
  <c r="D76" i="9" l="1"/>
  <c r="C76" i="9"/>
  <c r="I77" i="9"/>
  <c r="I85" i="9" l="1"/>
  <c r="D77" i="9"/>
  <c r="C77" i="9"/>
  <c r="D85" i="9" l="1"/>
  <c r="C85" i="9"/>
  <c r="C86" i="9" l="1"/>
  <c r="D86" i="9"/>
  <c r="I92" i="9" l="1"/>
  <c r="D87" i="9"/>
  <c r="C87" i="9"/>
  <c r="D92" i="9" l="1"/>
  <c r="I93" i="9"/>
  <c r="C92" i="9"/>
  <c r="C93" i="9" l="1"/>
  <c r="I94" i="9"/>
  <c r="D93" i="9"/>
  <c r="I95" i="9" l="1"/>
  <c r="D94" i="9"/>
  <c r="C94" i="9"/>
  <c r="C95" i="9" l="1"/>
  <c r="I96" i="9"/>
  <c r="D95" i="9"/>
  <c r="D96" i="9" l="1"/>
  <c r="C96" i="9"/>
  <c r="I97" i="9"/>
  <c r="D97" i="9" l="1"/>
  <c r="C97" i="9"/>
  <c r="I98" i="9"/>
  <c r="D98" i="9" l="1"/>
  <c r="C98" i="9"/>
  <c r="I99" i="9"/>
  <c r="D99" i="9" l="1"/>
  <c r="C99" i="9"/>
  <c r="I100" i="9"/>
  <c r="I101" i="9" l="1"/>
  <c r="D100" i="9"/>
  <c r="C100" i="9"/>
  <c r="C101" i="9" l="1"/>
  <c r="I102" i="9"/>
  <c r="D101" i="9"/>
  <c r="I103" i="9" l="1"/>
  <c r="D102" i="9"/>
  <c r="C102" i="9"/>
  <c r="C103" i="9" l="1"/>
  <c r="I104" i="9"/>
  <c r="D103" i="9"/>
  <c r="D104" i="9" l="1"/>
  <c r="C104" i="9"/>
  <c r="I105" i="9"/>
  <c r="I106" i="9" l="1"/>
  <c r="D105" i="9"/>
  <c r="C105" i="9"/>
  <c r="I107" i="9" l="1"/>
  <c r="D106" i="9"/>
  <c r="C106" i="9"/>
  <c r="D107" i="9" l="1"/>
  <c r="I108" i="9"/>
  <c r="C107" i="9"/>
  <c r="C108" i="9" l="1"/>
  <c r="I109" i="9"/>
  <c r="D108" i="9"/>
  <c r="D109" i="9" l="1"/>
  <c r="C109" i="9"/>
  <c r="I110" i="9"/>
  <c r="I111" i="9" l="1"/>
  <c r="D110" i="9"/>
  <c r="C110" i="9"/>
  <c r="D111" i="9" l="1"/>
  <c r="I112" i="9"/>
  <c r="C111" i="9"/>
  <c r="C112" i="9" l="1"/>
  <c r="I113" i="9"/>
  <c r="D112" i="9"/>
  <c r="D113" i="9" l="1"/>
  <c r="C113" i="9"/>
  <c r="I114" i="9"/>
  <c r="I115" i="9" l="1"/>
  <c r="D114" i="9"/>
  <c r="C114" i="9"/>
  <c r="D115" i="9" l="1"/>
  <c r="I116" i="9"/>
  <c r="C115" i="9"/>
  <c r="C116" i="9" l="1"/>
  <c r="I117" i="9"/>
  <c r="D116" i="9"/>
  <c r="D117" i="9" l="1"/>
  <c r="C117" i="9"/>
  <c r="I118" i="9"/>
  <c r="I119" i="9" l="1"/>
  <c r="D118" i="9"/>
  <c r="C118" i="9"/>
  <c r="D119" i="9" l="1"/>
  <c r="I120" i="9"/>
  <c r="C119" i="9"/>
  <c r="D120" i="9" l="1"/>
  <c r="C120" i="9"/>
  <c r="I121" i="9"/>
  <c r="D121" i="9" l="1"/>
  <c r="C121" i="9"/>
  <c r="I122" i="9"/>
  <c r="D122" i="9" l="1"/>
  <c r="C122" i="9"/>
  <c r="I123" i="9"/>
  <c r="I124" i="9" l="1"/>
  <c r="D123" i="9"/>
  <c r="C123" i="9"/>
  <c r="I125" i="9" l="1"/>
  <c r="D124" i="9"/>
  <c r="C124" i="9"/>
  <c r="C125" i="9" l="1"/>
  <c r="I126" i="9"/>
  <c r="D125" i="9"/>
  <c r="D126" i="9" l="1"/>
  <c r="C126" i="9"/>
  <c r="I127" i="9"/>
  <c r="I128" i="9" l="1"/>
  <c r="D127" i="9"/>
  <c r="C127" i="9"/>
  <c r="I129" i="9" l="1"/>
  <c r="D128" i="9"/>
  <c r="C128" i="9"/>
  <c r="C129" i="9" l="1"/>
  <c r="I130" i="9"/>
  <c r="D129" i="9"/>
  <c r="D130" i="9" l="1"/>
  <c r="C130" i="9"/>
  <c r="I131" i="9"/>
  <c r="I132" i="9" l="1"/>
  <c r="D131" i="9"/>
  <c r="C131" i="9"/>
  <c r="I133" i="9" l="1"/>
  <c r="D132" i="9"/>
  <c r="C132" i="9"/>
  <c r="C133" i="9" l="1"/>
  <c r="I134" i="9"/>
  <c r="D133" i="9"/>
  <c r="D134" i="9" l="1"/>
  <c r="C134" i="9"/>
  <c r="I135" i="9"/>
  <c r="I136" i="9" l="1"/>
  <c r="D135" i="9"/>
  <c r="C135" i="9"/>
  <c r="I137" i="9" l="1"/>
  <c r="D136" i="9"/>
  <c r="C136" i="9"/>
  <c r="C137" i="9" l="1"/>
  <c r="I138" i="9"/>
  <c r="D137" i="9"/>
  <c r="I139" i="9" l="1"/>
  <c r="D138" i="9"/>
  <c r="C138" i="9"/>
  <c r="I140" i="9" l="1"/>
  <c r="D139" i="9"/>
  <c r="C139" i="9"/>
  <c r="D140" i="9" l="1"/>
  <c r="I141" i="9"/>
  <c r="C140" i="9"/>
  <c r="C141" i="9" l="1"/>
  <c r="I142" i="9"/>
  <c r="D141" i="9"/>
  <c r="I143" i="9" l="1"/>
  <c r="D142" i="9"/>
  <c r="C142" i="9"/>
  <c r="D143" i="9" l="1"/>
  <c r="I144" i="9"/>
  <c r="C143" i="9"/>
  <c r="I145" i="9" l="1"/>
  <c r="D144" i="9"/>
  <c r="C144" i="9"/>
  <c r="I146" i="9" l="1"/>
  <c r="D145" i="9"/>
  <c r="C145" i="9"/>
  <c r="C146" i="9" l="1"/>
  <c r="I147" i="9"/>
  <c r="D146" i="9"/>
  <c r="D147" i="9" l="1"/>
  <c r="C147" i="9"/>
  <c r="I148" i="9"/>
  <c r="I149" i="9" s="1"/>
  <c r="I150" i="9" s="1"/>
  <c r="I151" i="9" s="1"/>
  <c r="I152" i="9" s="1"/>
  <c r="I153" i="9" s="1"/>
  <c r="I154" i="9" s="1"/>
  <c r="I155" i="9" s="1"/>
  <c r="I156" i="9" s="1"/>
  <c r="I157" i="9" s="1"/>
  <c r="I158" i="9" s="1"/>
  <c r="I159" i="9" s="1"/>
  <c r="I167" i="9" s="1"/>
  <c r="I168" i="9" s="1"/>
  <c r="D159" i="9" l="1"/>
  <c r="C159" i="9"/>
  <c r="C167" i="9" l="1"/>
  <c r="D167" i="9"/>
  <c r="I169" i="9" l="1"/>
  <c r="C168" i="9" l="1"/>
  <c r="D168" i="9"/>
  <c r="I170" i="9" l="1"/>
  <c r="I171" i="9" s="1"/>
  <c r="I172" i="9" s="1"/>
  <c r="I173" i="9" s="1"/>
  <c r="I174" i="9" s="1"/>
  <c r="I175" i="9" s="1"/>
  <c r="I176" i="9" s="1"/>
  <c r="I177" i="9" s="1"/>
  <c r="I178" i="9" s="1"/>
  <c r="I179" i="9" s="1"/>
  <c r="I180" i="9" s="1"/>
  <c r="I181" i="9" s="1"/>
  <c r="I182" i="9" s="1"/>
  <c r="I183" i="9" s="1"/>
  <c r="I184" i="9" s="1"/>
  <c r="I189" i="9" s="1"/>
  <c r="D169" i="9"/>
  <c r="C169" i="9"/>
  <c r="D170" i="9" l="1"/>
  <c r="C170" i="9"/>
  <c r="D171" i="9" l="1"/>
  <c r="C171" i="9"/>
  <c r="C172" i="9" l="1"/>
  <c r="D172" i="9"/>
  <c r="C173" i="9" l="1"/>
  <c r="D173" i="9"/>
  <c r="D174" i="9" l="1"/>
  <c r="C174" i="9"/>
  <c r="C175" i="9" l="1"/>
  <c r="D175" i="9"/>
  <c r="D176" i="9" l="1"/>
  <c r="C176" i="9"/>
  <c r="D177" i="9" l="1"/>
  <c r="C177" i="9"/>
  <c r="D178" i="9" l="1"/>
  <c r="C178" i="9"/>
  <c r="C179" i="9" l="1"/>
  <c r="D179" i="9"/>
  <c r="D181" i="9" l="1"/>
  <c r="D180" i="9"/>
  <c r="C180" i="9"/>
  <c r="C181" i="9" s="1"/>
  <c r="D182" i="9" l="1"/>
  <c r="C182" i="9"/>
  <c r="D183" i="9" l="1"/>
  <c r="C183" i="9"/>
  <c r="C184" i="9" l="1"/>
  <c r="D184" i="9"/>
  <c r="I190" i="9" l="1"/>
  <c r="D189" i="9"/>
  <c r="C189" i="9"/>
  <c r="D190" i="9" l="1"/>
  <c r="C190" i="9"/>
  <c r="I191" i="9"/>
  <c r="C191" i="9" l="1"/>
  <c r="I192" i="9"/>
  <c r="D191" i="9"/>
  <c r="I193" i="9" l="1"/>
  <c r="I198" i="9" s="1"/>
  <c r="D192" i="9"/>
  <c r="C192" i="9"/>
  <c r="D193" i="9" l="1"/>
  <c r="C193" i="9"/>
  <c r="D198" i="9" l="1"/>
  <c r="C198" i="9"/>
  <c r="I199" i="9"/>
  <c r="D199" i="9" l="1"/>
  <c r="C199" i="9"/>
  <c r="I200" i="9"/>
  <c r="I201" i="9" l="1"/>
  <c r="D200" i="9"/>
  <c r="C200" i="9"/>
  <c r="I202" i="9" l="1"/>
  <c r="I203" i="9" s="1"/>
  <c r="D201" i="9"/>
  <c r="C201" i="9"/>
  <c r="D202" i="9" l="1"/>
  <c r="C202" i="9"/>
  <c r="I204" i="9" l="1"/>
  <c r="I214" i="9" s="1"/>
  <c r="I215" i="9" s="1"/>
  <c r="D203" i="9"/>
  <c r="C203" i="9"/>
  <c r="D204" i="9" l="1"/>
  <c r="C204" i="9"/>
  <c r="D214" i="9" l="1"/>
  <c r="C214" i="9"/>
  <c r="D215" i="9" l="1"/>
  <c r="C215" i="9"/>
  <c r="I216" i="9"/>
  <c r="I217" i="9" l="1"/>
  <c r="D216" i="9"/>
  <c r="C216" i="9"/>
  <c r="C217" i="9" l="1"/>
  <c r="I218" i="9"/>
  <c r="D217" i="9"/>
  <c r="D218" i="9" l="1"/>
  <c r="I219" i="9"/>
  <c r="C218" i="9"/>
  <c r="I220" i="9" l="1"/>
  <c r="C219" i="9"/>
  <c r="D219" i="9"/>
  <c r="I221" i="9" l="1"/>
  <c r="C220" i="9"/>
  <c r="D220" i="9"/>
  <c r="I222" i="9" l="1"/>
  <c r="D221" i="9"/>
  <c r="C221" i="9"/>
  <c r="D222" i="9" l="1"/>
  <c r="C222" i="9"/>
  <c r="I223" i="9"/>
  <c r="I224" i="9" l="1"/>
  <c r="C223" i="9"/>
  <c r="D223" i="9"/>
  <c r="D224" i="9" l="1"/>
  <c r="I225" i="9"/>
  <c r="C224" i="9"/>
  <c r="C225" i="9" l="1"/>
  <c r="I226" i="9"/>
  <c r="D225" i="9"/>
  <c r="I227" i="9" l="1"/>
  <c r="D226" i="9"/>
  <c r="C226" i="9"/>
  <c r="D227" i="9" l="1"/>
  <c r="I228" i="9"/>
  <c r="C227" i="9"/>
  <c r="I229" i="9" l="1"/>
  <c r="C228" i="9"/>
  <c r="D228" i="9"/>
  <c r="C229" i="9" l="1"/>
  <c r="I230" i="9"/>
  <c r="D229" i="9"/>
  <c r="I231" i="9" l="1"/>
  <c r="C230" i="9"/>
  <c r="D230" i="9"/>
  <c r="I232" i="9" l="1"/>
  <c r="D231" i="9"/>
  <c r="C231" i="9"/>
  <c r="C232" i="9" l="1"/>
  <c r="I233" i="9"/>
  <c r="D232" i="9"/>
  <c r="I234" i="9" l="1"/>
  <c r="D233" i="9"/>
  <c r="C233" i="9"/>
  <c r="D234" i="9" l="1"/>
  <c r="C234" i="9"/>
  <c r="I235" i="9"/>
  <c r="I240" i="9" l="1"/>
  <c r="D235" i="9"/>
  <c r="C235" i="9"/>
  <c r="C240" i="9" l="1"/>
  <c r="I241" i="9"/>
  <c r="D240" i="9"/>
  <c r="I242" i="9" l="1"/>
  <c r="D241" i="9"/>
  <c r="C241" i="9"/>
  <c r="I243" i="9" l="1"/>
  <c r="D242" i="9"/>
  <c r="C242" i="9"/>
  <c r="D243" i="9" l="1"/>
  <c r="C243" i="9"/>
  <c r="I244" i="9"/>
  <c r="C244" i="9" l="1"/>
  <c r="I245" i="9"/>
  <c r="D244" i="9"/>
  <c r="I246" i="9" l="1"/>
  <c r="D245" i="9"/>
  <c r="C245" i="9"/>
  <c r="I247" i="9" l="1"/>
  <c r="D246" i="9"/>
  <c r="C246" i="9"/>
  <c r="D247" i="9" l="1"/>
  <c r="C247" i="9"/>
  <c r="I248" i="9"/>
  <c r="C248" i="9" l="1"/>
  <c r="I249" i="9"/>
  <c r="D248" i="9"/>
  <c r="I254" i="9" l="1"/>
  <c r="D249" i="9"/>
  <c r="C249" i="9"/>
  <c r="I255" i="9" l="1"/>
  <c r="D254" i="9"/>
  <c r="C254" i="9"/>
  <c r="I256" i="9" l="1"/>
  <c r="D255" i="9"/>
  <c r="C255" i="9"/>
  <c r="D256" i="9" l="1"/>
  <c r="C256" i="9"/>
  <c r="I257" i="9"/>
  <c r="D257" i="9" l="1"/>
  <c r="C257" i="9"/>
  <c r="I258" i="9"/>
  <c r="I259" i="9" l="1"/>
  <c r="D258" i="9"/>
  <c r="C258" i="9"/>
  <c r="I260" i="9" l="1"/>
  <c r="D259" i="9"/>
  <c r="C259" i="9"/>
  <c r="I265" i="9" l="1"/>
  <c r="D260" i="9"/>
  <c r="C260" i="9"/>
  <c r="C265" i="9" l="1"/>
  <c r="I266" i="9"/>
  <c r="D265" i="9"/>
  <c r="I267" i="9" l="1"/>
  <c r="D266" i="9"/>
  <c r="C266" i="9"/>
  <c r="D267" i="9" l="1"/>
  <c r="I268" i="9"/>
  <c r="C267" i="9"/>
  <c r="C268" i="9" l="1"/>
  <c r="I269" i="9"/>
  <c r="D268" i="9"/>
  <c r="I270" i="9" l="1"/>
  <c r="D269" i="9"/>
  <c r="C269" i="9"/>
  <c r="I271" i="9" l="1"/>
  <c r="D270" i="9"/>
  <c r="C270" i="9"/>
  <c r="D271" i="9" l="1"/>
  <c r="I272" i="9"/>
  <c r="C271" i="9"/>
  <c r="C272" i="9" l="1"/>
  <c r="I273" i="9"/>
  <c r="D272" i="9"/>
  <c r="I274" i="9" l="1"/>
  <c r="D273" i="9"/>
  <c r="C273" i="9"/>
  <c r="I275" i="9" l="1"/>
  <c r="D274" i="9"/>
  <c r="C274" i="9"/>
  <c r="D275" i="9" l="1"/>
  <c r="I276" i="9"/>
  <c r="C275" i="9"/>
  <c r="C276" i="9" l="1"/>
  <c r="I277" i="9"/>
  <c r="D276" i="9"/>
  <c r="I278" i="9" l="1"/>
  <c r="D277" i="9"/>
  <c r="C277" i="9"/>
  <c r="I279" i="9" l="1"/>
  <c r="D278" i="9"/>
  <c r="C278" i="9"/>
  <c r="D279" i="9" l="1"/>
  <c r="I280" i="9"/>
  <c r="C279" i="9"/>
  <c r="C280" i="9" l="1"/>
  <c r="I281" i="9"/>
  <c r="D280" i="9"/>
  <c r="C281" i="9" l="1"/>
  <c r="I282" i="9"/>
  <c r="D281" i="9"/>
  <c r="I283" i="9" l="1"/>
  <c r="I291" i="9" s="1"/>
  <c r="D282" i="9"/>
  <c r="C282" i="9"/>
  <c r="D283" i="9" l="1"/>
  <c r="C283" i="9"/>
  <c r="C284" i="9" l="1"/>
  <c r="D284" i="9"/>
  <c r="D285" i="9" l="1"/>
  <c r="C285" i="9"/>
  <c r="D286" i="9" l="1"/>
  <c r="C286" i="9"/>
  <c r="I292" i="9" l="1"/>
  <c r="D291" i="9"/>
  <c r="C291" i="9"/>
  <c r="D292" i="9" l="1"/>
  <c r="C292" i="9"/>
  <c r="I293" i="9"/>
  <c r="D293" i="9" l="1"/>
  <c r="C293" i="9"/>
  <c r="I294" i="9"/>
  <c r="I295" i="9" l="1"/>
  <c r="D294" i="9"/>
  <c r="C294" i="9"/>
  <c r="I296" i="9" l="1"/>
  <c r="D295" i="9"/>
  <c r="C295" i="9"/>
  <c r="D296" i="9" l="1"/>
  <c r="C296" i="9"/>
  <c r="I297" i="9"/>
  <c r="D297" i="9" l="1"/>
  <c r="C297" i="9"/>
  <c r="I298" i="9"/>
  <c r="I299" i="9" l="1"/>
  <c r="D298" i="9"/>
  <c r="C298" i="9"/>
  <c r="I300" i="9" l="1"/>
  <c r="D299" i="9"/>
  <c r="C299" i="9"/>
  <c r="D300" i="9" l="1"/>
  <c r="C300" i="9"/>
  <c r="I301" i="9"/>
  <c r="D301" i="9" l="1"/>
  <c r="C301" i="9"/>
  <c r="I302" i="9"/>
  <c r="I308" i="9" s="1"/>
  <c r="D302" i="9" l="1"/>
  <c r="C302" i="9"/>
  <c r="D303" i="9" l="1"/>
  <c r="C303" i="9"/>
  <c r="I309" i="9" l="1"/>
  <c r="D308" i="9"/>
  <c r="C308" i="9"/>
  <c r="I310" i="9" l="1"/>
  <c r="D309" i="9"/>
  <c r="C309" i="9"/>
  <c r="D310" i="9" l="1"/>
  <c r="C310" i="9"/>
  <c r="D315" i="9" l="1"/>
  <c r="C315" i="9"/>
  <c r="D316" i="9" l="1"/>
  <c r="C316" i="9"/>
  <c r="D317" i="9" l="1"/>
  <c r="C317" i="9"/>
  <c r="D318" i="9" l="1"/>
  <c r="C318" i="9"/>
  <c r="D319" i="9" l="1"/>
  <c r="C319" i="9"/>
  <c r="D320" i="9" l="1"/>
  <c r="C320" i="9"/>
  <c r="C321" i="9" l="1"/>
  <c r="D321" i="9"/>
  <c r="D322" i="9" l="1"/>
  <c r="C322" i="9"/>
  <c r="D323" i="9" l="1"/>
  <c r="C323" i="9"/>
  <c r="D340" i="9" l="1"/>
  <c r="C340" i="9"/>
  <c r="I341" i="9"/>
  <c r="I342" i="9" l="1"/>
  <c r="D341" i="9"/>
  <c r="C341" i="9"/>
  <c r="D342" i="9" l="1"/>
  <c r="I343" i="9"/>
  <c r="C342" i="9"/>
  <c r="I344" i="9" l="1"/>
  <c r="D343" i="9"/>
  <c r="C343" i="9"/>
  <c r="D344" i="9" l="1"/>
  <c r="C344" i="9"/>
  <c r="I345" i="9"/>
  <c r="C345" i="9" l="1"/>
  <c r="I346" i="9"/>
  <c r="D345" i="9"/>
  <c r="I347" i="9" l="1"/>
  <c r="D346" i="9"/>
  <c r="C346" i="9"/>
  <c r="I348" i="9" l="1"/>
  <c r="D347" i="9"/>
  <c r="C347" i="9"/>
  <c r="D348" i="9" l="1"/>
  <c r="C348" i="9"/>
  <c r="I349" i="9"/>
  <c r="I350" i="9" s="1"/>
  <c r="I351" i="9" s="1"/>
  <c r="I352" i="9" s="1"/>
  <c r="I353" i="9" s="1"/>
  <c r="D349" i="9" l="1"/>
  <c r="C349" i="9"/>
  <c r="D350" i="9" l="1"/>
  <c r="C350" i="9"/>
  <c r="D353" i="9" l="1"/>
  <c r="C353" i="9"/>
  <c r="I354" i="9"/>
  <c r="D354" i="9" l="1"/>
  <c r="C354" i="9"/>
  <c r="I355" i="9"/>
  <c r="I356" i="9" l="1"/>
  <c r="D355" i="9"/>
  <c r="C355" i="9"/>
  <c r="I357" i="9" l="1"/>
  <c r="D356" i="9"/>
  <c r="C356" i="9"/>
  <c r="D357" i="9" l="1"/>
  <c r="C357" i="9"/>
  <c r="I358" i="9"/>
  <c r="D358" i="9" l="1"/>
  <c r="C358" i="9"/>
  <c r="I359" i="9"/>
  <c r="I360" i="9" l="1"/>
  <c r="D359" i="9"/>
  <c r="C359" i="9"/>
  <c r="I361" i="9" l="1"/>
  <c r="D360" i="9"/>
  <c r="C360" i="9"/>
  <c r="D361" i="9" l="1"/>
  <c r="C361" i="9"/>
  <c r="I362" i="9"/>
  <c r="D362" i="9" l="1"/>
  <c r="C362" i="9"/>
  <c r="I363" i="9"/>
  <c r="I364" i="9" l="1"/>
  <c r="D363" i="9"/>
  <c r="C363" i="9"/>
  <c r="I365" i="9" l="1"/>
  <c r="I366" i="9" s="1"/>
  <c r="I367" i="9" s="1"/>
  <c r="D364" i="9"/>
  <c r="D367" i="9" l="1"/>
  <c r="C367" i="9"/>
  <c r="I368" i="9"/>
  <c r="D368" i="9" l="1"/>
  <c r="C368" i="9"/>
  <c r="I369" i="9"/>
  <c r="D369" i="9" l="1"/>
  <c r="I370" i="9"/>
  <c r="C369" i="9"/>
  <c r="I371" i="9" l="1"/>
  <c r="D370" i="9"/>
  <c r="C370" i="9"/>
  <c r="D371" i="9" l="1"/>
  <c r="I372" i="9"/>
  <c r="C371" i="9"/>
  <c r="I373" i="9" l="1"/>
  <c r="D372" i="9"/>
  <c r="C372" i="9"/>
  <c r="D373" i="9" l="1"/>
  <c r="C373" i="9"/>
  <c r="I374" i="9"/>
  <c r="D374" i="9" l="1"/>
  <c r="C374" i="9"/>
  <c r="I375" i="9"/>
  <c r="I376" i="9" l="1"/>
  <c r="D375" i="9"/>
  <c r="C375" i="9"/>
  <c r="I377" i="9" l="1"/>
  <c r="D376" i="9"/>
  <c r="C376" i="9"/>
  <c r="D377" i="9" l="1"/>
  <c r="C377" i="9"/>
  <c r="I378" i="9"/>
  <c r="D378" i="9" l="1"/>
  <c r="I379" i="9"/>
  <c r="C378" i="9"/>
  <c r="I380" i="9" l="1"/>
  <c r="D379" i="9"/>
  <c r="C379" i="9"/>
  <c r="I381" i="9" l="1"/>
  <c r="D380" i="9"/>
  <c r="C380" i="9"/>
  <c r="D381" i="9" l="1"/>
  <c r="C381" i="9"/>
  <c r="I382" i="9"/>
  <c r="D382" i="9" l="1"/>
  <c r="I383" i="9"/>
  <c r="C382" i="9"/>
  <c r="I384" i="9" l="1"/>
  <c r="D383" i="9"/>
  <c r="C383" i="9"/>
  <c r="C384" i="9" l="1"/>
  <c r="I385" i="9"/>
  <c r="D384" i="9"/>
  <c r="D385" i="9" l="1"/>
  <c r="C385" i="9"/>
  <c r="I386" i="9"/>
  <c r="D386" i="9" l="1"/>
  <c r="I387" i="9"/>
  <c r="C386" i="9"/>
  <c r="I388" i="9" l="1"/>
  <c r="D387" i="9"/>
  <c r="C387" i="9"/>
  <c r="D388" i="9" l="1"/>
  <c r="C388" i="9"/>
  <c r="I389" i="9"/>
  <c r="D389" i="9" l="1"/>
  <c r="C389" i="9"/>
  <c r="I390" i="9"/>
  <c r="D390" i="9" l="1"/>
  <c r="I391" i="9"/>
  <c r="C390" i="9"/>
  <c r="I392" i="9" l="1"/>
  <c r="D391" i="9"/>
  <c r="C391" i="9"/>
  <c r="D392" i="9" l="1"/>
  <c r="C392" i="9"/>
  <c r="I393" i="9"/>
  <c r="D393" i="9" l="1"/>
  <c r="C393" i="9"/>
  <c r="I394" i="9"/>
  <c r="D394" i="9" l="1"/>
  <c r="I395" i="9"/>
  <c r="C394" i="9"/>
  <c r="I403" i="9" l="1"/>
  <c r="D395" i="9"/>
  <c r="C395" i="9"/>
  <c r="D403" i="9" l="1"/>
  <c r="C403" i="9"/>
  <c r="I404" i="9"/>
  <c r="C404" i="9" l="1"/>
  <c r="I405" i="9"/>
  <c r="D404" i="9"/>
  <c r="I406" i="9" l="1"/>
  <c r="D405" i="9"/>
  <c r="C405" i="9"/>
  <c r="I407" i="9" l="1"/>
  <c r="D406" i="9"/>
  <c r="C406" i="9"/>
  <c r="D407" i="9" l="1"/>
  <c r="C407" i="9"/>
  <c r="I408" i="9"/>
  <c r="C408" i="9" l="1"/>
  <c r="I409" i="9"/>
  <c r="D408" i="9"/>
  <c r="I410" i="9" l="1"/>
  <c r="D409" i="9"/>
  <c r="C409" i="9"/>
  <c r="I411" i="9" l="1"/>
  <c r="D410" i="9"/>
  <c r="C410" i="9"/>
  <c r="D411" i="9" l="1"/>
  <c r="C411" i="9"/>
  <c r="I412" i="9"/>
  <c r="C412" i="9" l="1"/>
  <c r="I413" i="9"/>
  <c r="I414" i="9" s="1"/>
  <c r="I415" i="9" s="1"/>
  <c r="I416" i="9" s="1"/>
  <c r="I417" i="9" s="1"/>
  <c r="D412" i="9"/>
  <c r="D413" i="9" l="1"/>
  <c r="C413" i="9"/>
  <c r="D414" i="9" l="1"/>
  <c r="C414" i="9"/>
  <c r="D415" i="9" l="1"/>
  <c r="C415" i="9"/>
  <c r="C417" i="9" l="1"/>
  <c r="I418" i="9"/>
  <c r="D417" i="9"/>
  <c r="I419" i="9" l="1"/>
  <c r="D418" i="9"/>
  <c r="C418" i="9"/>
  <c r="I420" i="9" l="1"/>
  <c r="D419" i="9"/>
  <c r="C419" i="9"/>
  <c r="D420" i="9" l="1"/>
  <c r="C420" i="9"/>
  <c r="I421" i="9"/>
  <c r="C421" i="9" l="1"/>
  <c r="I422" i="9"/>
  <c r="D421" i="9"/>
  <c r="I423" i="9" l="1"/>
  <c r="I424" i="9" s="1"/>
  <c r="I425" i="9" s="1"/>
  <c r="I426" i="9" s="1"/>
  <c r="I427" i="9" s="1"/>
  <c r="D422" i="9"/>
  <c r="C422" i="9"/>
  <c r="D423" i="9" l="1"/>
  <c r="C423" i="9"/>
  <c r="D424" i="9" l="1"/>
  <c r="C424" i="9"/>
  <c r="C425" i="9" l="1"/>
  <c r="D425" i="9"/>
  <c r="I435" i="9" l="1"/>
  <c r="D427" i="9"/>
  <c r="C427" i="9"/>
  <c r="D435" i="9" l="1"/>
  <c r="C435" i="9"/>
  <c r="I436" i="9"/>
  <c r="I437" i="9" s="1"/>
  <c r="I438" i="9" s="1"/>
  <c r="I439" i="9" s="1"/>
  <c r="I440" i="9" s="1"/>
  <c r="I441" i="9" l="1"/>
  <c r="I442" i="9" s="1"/>
  <c r="I443" i="9" s="1"/>
  <c r="I444" i="9" s="1"/>
  <c r="I445" i="9" s="1"/>
  <c r="I446" i="9" s="1"/>
  <c r="I447" i="9" s="1"/>
  <c r="I448" i="9" s="1"/>
  <c r="I449" i="9" s="1"/>
  <c r="I450" i="9" s="1"/>
  <c r="I451" i="9" s="1"/>
  <c r="I452" i="9" s="1"/>
  <c r="I453" i="9" s="1"/>
  <c r="C436" i="9"/>
  <c r="D436" i="9"/>
  <c r="D437" i="9" l="1"/>
  <c r="C437" i="9"/>
  <c r="D438" i="9" l="1"/>
  <c r="C438" i="9"/>
  <c r="D439" i="9" l="1"/>
  <c r="C439" i="9"/>
  <c r="D440" i="9" l="1"/>
  <c r="C440" i="9"/>
  <c r="D444" i="9" l="1"/>
  <c r="C444" i="9"/>
  <c r="D445" i="9" l="1"/>
  <c r="C445" i="9"/>
  <c r="C446" i="9" l="1"/>
  <c r="D446" i="9"/>
  <c r="D447" i="9" l="1"/>
  <c r="C447" i="9"/>
  <c r="D448" i="9" l="1"/>
  <c r="C448" i="9"/>
  <c r="C449" i="9" l="1"/>
  <c r="D449" i="9"/>
  <c r="D450" i="9" l="1"/>
  <c r="C450" i="9"/>
  <c r="D451" i="9" l="1"/>
  <c r="C451" i="9"/>
  <c r="D452" i="9" l="1"/>
  <c r="C452" i="9"/>
  <c r="I459" i="9" l="1"/>
  <c r="I465" i="9" s="1"/>
  <c r="D453" i="9"/>
  <c r="C453" i="9"/>
  <c r="D459" i="9" l="1"/>
  <c r="C459" i="9"/>
  <c r="D460" i="9" l="1"/>
  <c r="C460" i="9"/>
  <c r="D465" i="9" l="1"/>
  <c r="C465" i="9"/>
  <c r="I466" i="9"/>
  <c r="C466" i="9" l="1"/>
  <c r="I467" i="9"/>
  <c r="I474" i="9" s="1"/>
  <c r="I496" i="9" s="1"/>
  <c r="D466" i="9"/>
  <c r="D467" i="9" l="1"/>
  <c r="C467" i="9"/>
  <c r="D468" i="9" l="1"/>
  <c r="C468" i="9"/>
  <c r="D474" i="9" l="1"/>
  <c r="C474" i="9"/>
  <c r="D475" i="9" l="1"/>
  <c r="C475" i="9"/>
  <c r="D476" i="9" l="1"/>
  <c r="C476" i="9"/>
  <c r="D477" i="9" l="1"/>
  <c r="C477" i="9"/>
  <c r="I497" i="9" l="1"/>
  <c r="D496" i="9"/>
  <c r="C496" i="9"/>
  <c r="I498" i="9" l="1"/>
  <c r="C497" i="9"/>
  <c r="D497" i="9"/>
  <c r="C498" i="9" l="1"/>
  <c r="I499" i="9"/>
  <c r="D498" i="9"/>
  <c r="C499" i="9" l="1"/>
  <c r="I500" i="9"/>
  <c r="D499" i="9"/>
  <c r="I501" i="9" l="1"/>
  <c r="C500" i="9"/>
  <c r="D500" i="9"/>
  <c r="I502" i="9" l="1"/>
  <c r="C501" i="9"/>
  <c r="D501" i="9"/>
  <c r="C502" i="9" l="1"/>
  <c r="I503" i="9"/>
  <c r="D502" i="9"/>
  <c r="C503" i="9" l="1"/>
  <c r="I504" i="9"/>
  <c r="D503" i="9"/>
  <c r="I505" i="9" l="1"/>
  <c r="I513" i="9" s="1"/>
  <c r="D504" i="9"/>
  <c r="C504" i="9"/>
  <c r="I514" i="9" l="1"/>
  <c r="I515" i="9" s="1"/>
  <c r="I516" i="9" s="1"/>
  <c r="I517" i="9" s="1"/>
  <c r="I518" i="9" s="1"/>
  <c r="I519" i="9" s="1"/>
  <c r="I520" i="9" s="1"/>
  <c r="I521" i="9" s="1"/>
  <c r="I522" i="9" s="1"/>
  <c r="I523" i="9" s="1"/>
  <c r="I524" i="9" s="1"/>
  <c r="I525" i="9" s="1"/>
  <c r="I526" i="9" s="1"/>
  <c r="I527" i="9" s="1"/>
  <c r="I528" i="9" s="1"/>
  <c r="I529" i="9" s="1"/>
  <c r="I530" i="9" s="1"/>
  <c r="I531" i="9" s="1"/>
  <c r="I532" i="9" s="1"/>
  <c r="I533" i="9" s="1"/>
  <c r="I534" i="9" s="1"/>
  <c r="I535" i="9" s="1"/>
  <c r="I536" i="9" s="1"/>
  <c r="I537" i="9" s="1"/>
  <c r="I538" i="9" s="1"/>
  <c r="I539" i="9" s="1"/>
  <c r="I540" i="9" s="1"/>
  <c r="I541" i="9" s="1"/>
  <c r="I542" i="9" s="1"/>
  <c r="I543" i="9" s="1"/>
  <c r="I544" i="9" s="1"/>
  <c r="I545" i="9" s="1"/>
  <c r="I546" i="9" s="1"/>
  <c r="I547" i="9" s="1"/>
  <c r="I548" i="9" s="1"/>
  <c r="I549" i="9" s="1"/>
  <c r="I550" i="9" s="1"/>
  <c r="I551" i="9" s="1"/>
  <c r="I552" i="9" s="1"/>
  <c r="I553" i="9" s="1"/>
  <c r="I554" i="9" s="1"/>
  <c r="I555" i="9" s="1"/>
  <c r="I556" i="9" s="1"/>
  <c r="I557" i="9" s="1"/>
  <c r="I558" i="9" s="1"/>
  <c r="I559" i="9" s="1"/>
  <c r="I560" i="9" s="1"/>
  <c r="I561" i="9" s="1"/>
  <c r="I562" i="9" s="1"/>
  <c r="I563" i="9" s="1"/>
  <c r="I564" i="9" s="1"/>
  <c r="I565" i="9" s="1"/>
  <c r="I566" i="9" s="1"/>
  <c r="I567" i="9" s="1"/>
  <c r="I568" i="9" s="1"/>
  <c r="I569" i="9" s="1"/>
  <c r="I570" i="9" s="1"/>
  <c r="I571" i="9" s="1"/>
  <c r="I572" i="9" s="1"/>
  <c r="I573" i="9" s="1"/>
  <c r="I574" i="9" s="1"/>
  <c r="I575" i="9" s="1"/>
  <c r="I576" i="9" s="1"/>
  <c r="I577" i="9" s="1"/>
  <c r="I578" i="9" s="1"/>
  <c r="I579" i="9" s="1"/>
  <c r="I580" i="9" s="1"/>
  <c r="I581" i="9" s="1"/>
  <c r="I582" i="9" s="1"/>
  <c r="I583" i="9" s="1"/>
  <c r="I584" i="9" s="1"/>
  <c r="I585" i="9" s="1"/>
  <c r="I586" i="9" s="1"/>
  <c r="I587" i="9" s="1"/>
  <c r="I588" i="9" s="1"/>
  <c r="I589" i="9" s="1"/>
  <c r="I590" i="9" s="1"/>
  <c r="I591" i="9" s="1"/>
  <c r="I592" i="9" s="1"/>
  <c r="I593" i="9" s="1"/>
  <c r="I594" i="9" s="1"/>
  <c r="I595" i="9" s="1"/>
  <c r="I596" i="9" s="1"/>
  <c r="I597" i="9" s="1"/>
  <c r="I598" i="9" s="1"/>
  <c r="I599" i="9" s="1"/>
  <c r="I600" i="9" s="1"/>
  <c r="I601" i="9" s="1"/>
  <c r="I602" i="9" s="1"/>
  <c r="I603" i="9" s="1"/>
  <c r="I604" i="9" s="1"/>
  <c r="I605" i="9" s="1"/>
  <c r="I606" i="9" s="1"/>
  <c r="I607" i="9" s="1"/>
  <c r="I608" i="9" s="1"/>
  <c r="I609" i="9" s="1"/>
  <c r="I610" i="9" s="1"/>
  <c r="I611" i="9" s="1"/>
  <c r="I612" i="9" s="1"/>
  <c r="I613" i="9" s="1"/>
  <c r="I614" i="9" s="1"/>
  <c r="I615" i="9" s="1"/>
  <c r="I616" i="9" s="1"/>
  <c r="I617" i="9" s="1"/>
  <c r="I618" i="9" s="1"/>
  <c r="I619" i="9" s="1"/>
  <c r="I620" i="9" s="1"/>
  <c r="I621" i="9" s="1"/>
  <c r="I622" i="9" s="1"/>
  <c r="I623" i="9" s="1"/>
  <c r="I624" i="9" s="1"/>
  <c r="I625" i="9" s="1"/>
  <c r="I626" i="9" s="1"/>
  <c r="I627" i="9" s="1"/>
  <c r="I628" i="9" s="1"/>
  <c r="I629" i="9" s="1"/>
  <c r="I630" i="9" s="1"/>
  <c r="I631" i="9" s="1"/>
  <c r="I632" i="9" s="1"/>
  <c r="I633" i="9" s="1"/>
  <c r="I634" i="9" s="1"/>
  <c r="I635" i="9" s="1"/>
  <c r="I636" i="9" s="1"/>
  <c r="I637" i="9" s="1"/>
  <c r="I638" i="9" s="1"/>
  <c r="I639" i="9" s="1"/>
  <c r="I640" i="9" s="1"/>
  <c r="I641" i="9" s="1"/>
  <c r="I642" i="9" s="1"/>
  <c r="I643" i="9" s="1"/>
  <c r="I644" i="9" s="1"/>
  <c r="I645" i="9" s="1"/>
  <c r="I646" i="9" s="1"/>
  <c r="I647" i="9" s="1"/>
  <c r="I648" i="9" s="1"/>
  <c r="I649" i="9" s="1"/>
  <c r="I650" i="9" s="1"/>
  <c r="I651" i="9" s="1"/>
  <c r="I652" i="9" s="1"/>
  <c r="I653" i="9" s="1"/>
  <c r="I654" i="9" s="1"/>
  <c r="I655" i="9" s="1"/>
  <c r="I656" i="9" s="1"/>
  <c r="I657" i="9" s="1"/>
  <c r="I658" i="9" s="1"/>
  <c r="I659" i="9" s="1"/>
  <c r="I660" i="9" s="1"/>
  <c r="I661" i="9" s="1"/>
  <c r="I662" i="9" s="1"/>
  <c r="I663" i="9" s="1"/>
  <c r="I664" i="9" s="1"/>
  <c r="I665" i="9" s="1"/>
  <c r="I666" i="9" s="1"/>
  <c r="I667" i="9" s="1"/>
  <c r="I668" i="9" s="1"/>
  <c r="I669" i="9" s="1"/>
  <c r="I670" i="9" s="1"/>
  <c r="I671" i="9" s="1"/>
  <c r="I672" i="9" s="1"/>
  <c r="I673" i="9" s="1"/>
  <c r="I674" i="9" s="1"/>
  <c r="I675" i="9" s="1"/>
  <c r="I676" i="9" s="1"/>
  <c r="I677" i="9" s="1"/>
  <c r="I678" i="9" s="1"/>
  <c r="I679" i="9" s="1"/>
  <c r="I680" i="9" s="1"/>
  <c r="I681" i="9" s="1"/>
  <c r="I682" i="9" s="1"/>
  <c r="I683" i="9" s="1"/>
  <c r="I684" i="9" s="1"/>
  <c r="I685" i="9" s="1"/>
  <c r="I686" i="9" s="1"/>
  <c r="I687" i="9" s="1"/>
  <c r="I688" i="9" s="1"/>
  <c r="I689" i="9" s="1"/>
  <c r="I690" i="9" s="1"/>
  <c r="I691" i="9" s="1"/>
  <c r="I692" i="9" s="1"/>
  <c r="I693" i="9" s="1"/>
  <c r="I694" i="9" s="1"/>
  <c r="I695" i="9" s="1"/>
  <c r="I696" i="9" s="1"/>
  <c r="I697" i="9" s="1"/>
  <c r="I698" i="9" s="1"/>
  <c r="I699" i="9" s="1"/>
  <c r="I700" i="9" s="1"/>
  <c r="I701" i="9" s="1"/>
  <c r="I702" i="9" s="1"/>
  <c r="I703" i="9" s="1"/>
  <c r="I704" i="9" s="1"/>
  <c r="I705" i="9" s="1"/>
  <c r="I706" i="9" s="1"/>
  <c r="I707" i="9" s="1"/>
  <c r="I708" i="9" s="1"/>
  <c r="I709" i="9" s="1"/>
  <c r="I710" i="9" s="1"/>
  <c r="I711" i="9" s="1"/>
  <c r="I712" i="9" s="1"/>
  <c r="I713" i="9" s="1"/>
  <c r="I714" i="9" s="1"/>
  <c r="I715" i="9" s="1"/>
  <c r="I716" i="9" s="1"/>
  <c r="I717" i="9" s="1"/>
  <c r="I718" i="9" s="1"/>
  <c r="I719" i="9" s="1"/>
  <c r="I720" i="9" s="1"/>
  <c r="I721" i="9" s="1"/>
  <c r="I722" i="9" s="1"/>
  <c r="I723" i="9" s="1"/>
  <c r="I724" i="9" s="1"/>
  <c r="I725" i="9" s="1"/>
  <c r="I726" i="9" s="1"/>
  <c r="I727" i="9" s="1"/>
  <c r="I728" i="9" s="1"/>
  <c r="I729" i="9" s="1"/>
  <c r="I730" i="9" s="1"/>
  <c r="I731" i="9" s="1"/>
  <c r="I732" i="9" s="1"/>
  <c r="I733" i="9" s="1"/>
  <c r="I734" i="9" s="1"/>
  <c r="I735" i="9" s="1"/>
  <c r="I736" i="9" s="1"/>
  <c r="I737" i="9" s="1"/>
  <c r="I738" i="9" s="1"/>
  <c r="I739" i="9" s="1"/>
  <c r="I740" i="9" s="1"/>
  <c r="D513" i="9"/>
  <c r="C505" i="9"/>
  <c r="D505" i="9"/>
  <c r="I741" i="9" l="1"/>
  <c r="D534" i="9"/>
  <c r="C513" i="9"/>
  <c r="C534" i="9" s="1"/>
  <c r="C535" i="9" s="1"/>
  <c r="I742" i="9" l="1"/>
  <c r="D535" i="9"/>
  <c r="I743" i="9" l="1"/>
  <c r="D536" i="9"/>
  <c r="C536" i="9"/>
  <c r="C537" i="9" s="1"/>
  <c r="I744" i="9" l="1"/>
  <c r="D537" i="9"/>
  <c r="I745" i="9" l="1"/>
  <c r="D538" i="9"/>
  <c r="C538" i="9"/>
  <c r="C539" i="9" s="1"/>
  <c r="I746" i="9" l="1"/>
  <c r="D539" i="9"/>
  <c r="I747" i="9" l="1"/>
  <c r="D540" i="9"/>
  <c r="C540" i="9"/>
  <c r="C541" i="9" l="1"/>
  <c r="I748" i="9"/>
  <c r="D541" i="9"/>
  <c r="I749" i="9" l="1"/>
  <c r="D542" i="9"/>
  <c r="C542" i="9"/>
  <c r="C543" i="9" s="1"/>
  <c r="I750" i="9" l="1"/>
  <c r="D543" i="9"/>
  <c r="I751" i="9" l="1"/>
  <c r="D544" i="9"/>
  <c r="C544" i="9"/>
  <c r="C545" i="9" s="1"/>
  <c r="I752" i="9" l="1"/>
  <c r="D545" i="9"/>
  <c r="I767" i="9" l="1"/>
  <c r="D546" i="9"/>
  <c r="C546" i="9"/>
  <c r="C547" i="9" s="1"/>
  <c r="C548" i="9" s="1"/>
  <c r="C767" i="9" s="1"/>
  <c r="I768" i="9" l="1"/>
  <c r="D767" i="9"/>
  <c r="D768" i="9" l="1"/>
  <c r="I769" i="9"/>
  <c r="C768" i="9"/>
  <c r="C769" i="9" l="1"/>
  <c r="D769" i="9"/>
  <c r="I770" i="9"/>
  <c r="C770" i="9" s="1"/>
  <c r="D770" i="9" l="1"/>
  <c r="I771" i="9"/>
  <c r="C771" i="9" s="1"/>
  <c r="I772" i="9" l="1"/>
  <c r="C772" i="9" s="1"/>
  <c r="D771" i="9"/>
  <c r="D772" i="9" l="1"/>
  <c r="I773" i="9"/>
  <c r="I774" i="9" l="1"/>
  <c r="D773" i="9"/>
  <c r="C773" i="9"/>
  <c r="C774" i="9" s="1"/>
  <c r="I775" i="9" l="1"/>
  <c r="D774" i="9"/>
  <c r="D775" i="9" l="1"/>
  <c r="I776" i="9"/>
  <c r="C775" i="9"/>
  <c r="C776" i="9" s="1"/>
  <c r="I777" i="9" l="1"/>
  <c r="D776" i="9"/>
  <c r="D777" i="9" l="1"/>
  <c r="I778" i="9"/>
  <c r="C777" i="9"/>
  <c r="C778" i="9" l="1"/>
  <c r="I779" i="9"/>
  <c r="C779" i="9" s="1"/>
  <c r="D778" i="9"/>
  <c r="D779" i="9" l="1"/>
  <c r="I780" i="9"/>
  <c r="I781" i="9" s="1"/>
  <c r="I782" i="9" s="1"/>
  <c r="I783" i="9" s="1"/>
  <c r="I784" i="9" s="1"/>
  <c r="I785" i="9" s="1"/>
  <c r="I786" i="9" s="1"/>
  <c r="I787" i="9" s="1"/>
  <c r="I788" i="9" l="1"/>
  <c r="C787" i="9"/>
  <c r="D787" i="9"/>
  <c r="D780" i="9"/>
  <c r="C780" i="9"/>
  <c r="I789" i="9" l="1"/>
  <c r="D788" i="9"/>
  <c r="C788" i="9"/>
  <c r="I790" i="9" l="1"/>
  <c r="D789" i="9"/>
  <c r="C789" i="9"/>
  <c r="I791" i="9" l="1"/>
  <c r="C790" i="9"/>
  <c r="D790" i="9"/>
  <c r="I803" i="9" l="1"/>
  <c r="D791" i="9"/>
  <c r="C791" i="9"/>
  <c r="C803" i="9" l="1"/>
  <c r="I804" i="9"/>
  <c r="D803" i="9"/>
  <c r="C804" i="9" l="1"/>
  <c r="D804" i="9"/>
  <c r="I805" i="9"/>
  <c r="D805" i="9" l="1"/>
  <c r="C805" i="9"/>
  <c r="I806" i="9"/>
  <c r="I807" i="9" s="1"/>
  <c r="I808" i="9" s="1"/>
  <c r="I809" i="9" s="1"/>
  <c r="I810" i="9" s="1"/>
  <c r="I811" i="9" s="1"/>
  <c r="I812" i="9" s="1"/>
  <c r="I813" i="9" s="1"/>
  <c r="I814" i="9" s="1"/>
  <c r="I815" i="9" s="1"/>
  <c r="I816" i="9" s="1"/>
  <c r="I817" i="9" s="1"/>
  <c r="I818" i="9" s="1"/>
  <c r="I819" i="9" s="1"/>
  <c r="C806" i="9" l="1"/>
  <c r="D806" i="9"/>
  <c r="I820" i="9" l="1"/>
  <c r="D819" i="9"/>
  <c r="C819" i="9"/>
  <c r="C820" i="9" s="1"/>
  <c r="I821" i="9" l="1"/>
  <c r="D820" i="9"/>
  <c r="D821" i="9" l="1"/>
  <c r="I822" i="9"/>
  <c r="C821" i="9"/>
  <c r="C822" i="9" s="1"/>
  <c r="I823" i="9" l="1"/>
  <c r="D822" i="9"/>
  <c r="D823" i="9" l="1"/>
  <c r="C823" i="9"/>
  <c r="C831" i="9" s="1"/>
  <c r="I831" i="9"/>
  <c r="I832" i="9" l="1"/>
  <c r="D831" i="9"/>
  <c r="I833" i="9" l="1"/>
  <c r="C832" i="9"/>
  <c r="C833" i="9" s="1"/>
  <c r="D832" i="9"/>
  <c r="I834" i="9" l="1"/>
  <c r="D833" i="9"/>
  <c r="D834" i="9" l="1"/>
  <c r="C834" i="9"/>
  <c r="I835" i="9"/>
  <c r="C835" i="9" l="1"/>
  <c r="I836" i="9"/>
  <c r="D835" i="9"/>
  <c r="C836" i="9" l="1"/>
  <c r="D836" i="9"/>
  <c r="I837" i="9"/>
  <c r="C837" i="9" l="1"/>
  <c r="I838" i="9"/>
  <c r="D837" i="9"/>
  <c r="C838" i="9" l="1"/>
  <c r="I839" i="9"/>
  <c r="D838" i="9"/>
  <c r="D839" i="9" l="1"/>
  <c r="C839" i="9"/>
  <c r="C840" i="9" s="1"/>
  <c r="I840" i="9"/>
  <c r="I841" i="9" l="1"/>
  <c r="D840" i="9"/>
  <c r="I842" i="9" l="1"/>
  <c r="D841" i="9"/>
  <c r="C841" i="9"/>
  <c r="C842" i="9" s="1"/>
  <c r="I843" i="9" l="1"/>
  <c r="D842" i="9"/>
  <c r="I844" i="9" l="1"/>
  <c r="D843" i="9"/>
  <c r="C843" i="9"/>
  <c r="C844" i="9" s="1"/>
  <c r="D844" i="9" l="1"/>
  <c r="I845" i="9"/>
  <c r="I846" i="9" l="1"/>
  <c r="D845" i="9"/>
  <c r="C845" i="9"/>
  <c r="C846" i="9" s="1"/>
  <c r="D846" i="9" l="1"/>
  <c r="I847" i="9"/>
  <c r="I856" i="9" s="1"/>
  <c r="D847" i="9" l="1"/>
  <c r="C847" i="9"/>
  <c r="C848" i="9" s="1"/>
  <c r="D848" i="9" l="1"/>
  <c r="D849" i="9" l="1"/>
  <c r="C849" i="9"/>
  <c r="C856" i="9" l="1"/>
  <c r="I857" i="9"/>
  <c r="I858" i="9" s="1"/>
  <c r="I859" i="9" s="1"/>
  <c r="I860" i="9" s="1"/>
  <c r="I861" i="9" s="1"/>
  <c r="D856" i="9"/>
  <c r="C857" i="9" l="1"/>
  <c r="D857" i="9"/>
  <c r="C860" i="9" l="1"/>
  <c r="D860" i="9"/>
  <c r="C861" i="9" l="1"/>
  <c r="D861" i="9"/>
  <c r="I862" i="9"/>
  <c r="I863" i="9" l="1"/>
  <c r="C862" i="9"/>
  <c r="D862" i="9"/>
  <c r="C863" i="9" l="1"/>
  <c r="D863" i="9"/>
  <c r="I864" i="9"/>
  <c r="D864" i="9" l="1"/>
  <c r="C864" i="9"/>
  <c r="I865" i="9"/>
  <c r="C865" i="9" l="1"/>
  <c r="I866" i="9"/>
  <c r="D865" i="9"/>
  <c r="D866" i="9" l="1"/>
  <c r="I867" i="9"/>
  <c r="C866" i="9"/>
  <c r="C867" i="9" s="1"/>
  <c r="D867" i="9" l="1"/>
  <c r="I868" i="9"/>
  <c r="D868" i="9" l="1"/>
  <c r="I869" i="9"/>
  <c r="C868" i="9"/>
  <c r="C869" i="9" s="1"/>
  <c r="D869" i="9" l="1"/>
  <c r="I870" i="9"/>
  <c r="I888" i="9" s="1"/>
  <c r="D888" i="9" l="1"/>
  <c r="I889" i="9"/>
  <c r="D870" i="9"/>
  <c r="C870" i="9"/>
  <c r="C871" i="9" s="1"/>
  <c r="D889" i="9" l="1"/>
  <c r="I890" i="9"/>
  <c r="I891" i="9" s="1"/>
  <c r="I892" i="9" s="1"/>
  <c r="D871" i="9"/>
  <c r="I893" i="9" l="1"/>
  <c r="D892" i="9"/>
  <c r="C872" i="9"/>
  <c r="D872" i="9"/>
  <c r="I894" i="9" l="1"/>
  <c r="D893" i="9"/>
  <c r="C873" i="9"/>
  <c r="D873" i="9"/>
  <c r="I895" i="9" l="1"/>
  <c r="D894" i="9"/>
  <c r="C874" i="9"/>
  <c r="D874" i="9"/>
  <c r="D895" i="9" l="1"/>
  <c r="I896" i="9"/>
  <c r="C875" i="9"/>
  <c r="D875" i="9"/>
  <c r="I897" i="9" l="1"/>
  <c r="D896" i="9"/>
  <c r="D876" i="9"/>
  <c r="C876" i="9"/>
  <c r="C877" i="9" s="1"/>
  <c r="I898" i="9" l="1"/>
  <c r="D897" i="9"/>
  <c r="D877" i="9"/>
  <c r="I899" i="9" l="1"/>
  <c r="D898" i="9"/>
  <c r="C878" i="9"/>
  <c r="D878" i="9"/>
  <c r="I900" i="9" l="1"/>
  <c r="D899" i="9"/>
  <c r="D879" i="9"/>
  <c r="C879" i="9"/>
  <c r="C880" i="9" s="1"/>
  <c r="I901" i="9" l="1"/>
  <c r="D900" i="9"/>
  <c r="D880" i="9"/>
  <c r="I902" i="9" l="1"/>
  <c r="D902" i="9" s="1"/>
  <c r="D901" i="9"/>
  <c r="D881" i="9"/>
  <c r="C881" i="9"/>
  <c r="C882" i="9" s="1"/>
  <c r="D882" i="9" l="1"/>
  <c r="D883" i="9" l="1"/>
  <c r="C883" i="9"/>
  <c r="C888" i="9" s="1"/>
  <c r="C889" i="9" s="1"/>
  <c r="C892" i="9" s="1"/>
  <c r="C893" i="9" s="1"/>
  <c r="C894" i="9" s="1"/>
  <c r="C895" i="9" s="1"/>
  <c r="C896" i="9" s="1"/>
  <c r="C897" i="9" s="1"/>
  <c r="C898" i="9" s="1"/>
  <c r="C899" i="9" s="1"/>
  <c r="C900" i="9" s="1"/>
  <c r="C901" i="9" s="1"/>
  <c r="C902" i="9" s="1"/>
</calcChain>
</file>

<file path=xl/sharedStrings.xml><?xml version="1.0" encoding="utf-8"?>
<sst xmlns="http://schemas.openxmlformats.org/spreadsheetml/2006/main" count="2472" uniqueCount="803">
  <si>
    <t>PLANILLA DE COTIZACIÓN | INSTRUCTIVO</t>
  </si>
  <si>
    <t>1. Completar Razón Social de la Contratista</t>
  </si>
  <si>
    <t>2. Llenado del Tarifario</t>
  </si>
  <si>
    <r>
      <rPr>
        <b/>
        <sz val="11"/>
        <color theme="1"/>
        <rFont val="Calibri"/>
        <family val="2"/>
        <scheme val="minor"/>
      </rPr>
      <t>a.</t>
    </r>
    <r>
      <rPr>
        <sz val="11"/>
        <color theme="1"/>
        <rFont val="Calibri"/>
        <family val="2"/>
        <scheme val="minor"/>
      </rPr>
      <t xml:space="preserve"> En este documento se asentarán los precios unitarios en dólares estadounidenses que oferta el licitante para cada uno de </t>
    </r>
  </si>
  <si>
    <t xml:space="preserve"> los conceptos de trabajo, debiendo contener el cien por ciento de los conceptos solicitados por LA EMPRESA.</t>
  </si>
  <si>
    <r>
      <rPr>
        <b/>
        <sz val="11"/>
        <color theme="1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 Las columnas [1], [2], [3.1] y [4.1] deben respetarse lo señalado por LA EMPRESA</t>
    </r>
  </si>
  <si>
    <r>
      <rPr>
        <b/>
        <sz val="11"/>
        <color theme="1"/>
        <rFont val="Calibri"/>
        <family val="2"/>
        <scheme val="minor"/>
      </rPr>
      <t>c.</t>
    </r>
    <r>
      <rPr>
        <sz val="11"/>
        <color theme="1"/>
        <rFont val="Calibri"/>
        <family val="2"/>
        <scheme val="minor"/>
      </rPr>
      <t xml:space="preserve"> La columna [3.2] es el precio ofertado por el licitante para TARIFA OPERATIVA para este concepto.</t>
    </r>
  </si>
  <si>
    <r>
      <rPr>
        <b/>
        <sz val="11"/>
        <color theme="1"/>
        <rFont val="Calibri"/>
        <family val="2"/>
        <scheme val="minor"/>
      </rPr>
      <t>d.</t>
    </r>
    <r>
      <rPr>
        <sz val="11"/>
        <color theme="1"/>
        <rFont val="Calibri"/>
        <family val="2"/>
        <scheme val="minor"/>
      </rPr>
      <t xml:space="preserve"> La columna [4.2] es el precio ofertado por el licitante para TARIFA COMPLEMENTARIA para este concepto.</t>
    </r>
  </si>
  <si>
    <t xml:space="preserve">NOTA: Los precios unitarios propuestos en la columnas [3.2] y [4.2], no podrán ser modificados o corregidos, ni sujetos a subsanación. </t>
  </si>
  <si>
    <t>3. Estructura del Tarifario</t>
  </si>
  <si>
    <t>El presente Tarifario se encuentra estructurado de la siguiente manera:</t>
  </si>
  <si>
    <t>1. | Perforación</t>
  </si>
  <si>
    <t>1.1 | Perforación</t>
  </si>
  <si>
    <t>1.2 | Fases Planas</t>
  </si>
  <si>
    <t>1.3 | Contingencia - Fases Planas</t>
  </si>
  <si>
    <t>1.4 | LWD</t>
  </si>
  <si>
    <t>2. | Corrida de Tubulares &amp; Auxiliares</t>
  </si>
  <si>
    <t>2.1 | Corrida de Tubulares</t>
  </si>
  <si>
    <t>2.2 | Recuperación de Tubulares</t>
  </si>
  <si>
    <t>2.3 | Pesca y Corte Revestimineto</t>
  </si>
  <si>
    <t>2.4 | Servicio y Materiales de Colgadores de Tubería Corta (Liner Hangers)</t>
  </si>
  <si>
    <t>3. | Cementación</t>
  </si>
  <si>
    <t>3.1 | Lechadas</t>
  </si>
  <si>
    <t>3.2 | Lechadas Remediación Y Tapones De Cemento</t>
  </si>
  <si>
    <t>3.3 | Colchones</t>
  </si>
  <si>
    <t>3.4 | Servicios(*1)</t>
  </si>
  <si>
    <t>3.5 | Herramientas Y Materiales</t>
  </si>
  <si>
    <t>3.6 | Dispositivo De Doble Etapa</t>
  </si>
  <si>
    <t>3.7 | Centralizadores</t>
  </si>
  <si>
    <t>4. |  Perfilaje Wireline</t>
  </si>
  <si>
    <t>4.1 | Wireline</t>
  </si>
  <si>
    <t>5. | Fluidos</t>
  </si>
  <si>
    <t>5.1 | Fluidos</t>
  </si>
  <si>
    <t>6. | Servicios de Bombeo Gravel Pack</t>
  </si>
  <si>
    <t>6.1 | Consumibles</t>
  </si>
  <si>
    <t>6.2 | Herramientas de Alquiler</t>
  </si>
  <si>
    <t>6.3 | Servicios - Días Adicionales</t>
  </si>
  <si>
    <t>7. | TCP-DST-ESP</t>
  </si>
  <si>
    <t>7.1 | TCP-DST-ESP</t>
  </si>
  <si>
    <t>8.1 | Pesca</t>
  </si>
  <si>
    <t>4. Cantidades Utilizadas</t>
  </si>
  <si>
    <t>5. Costo Pozo</t>
  </si>
  <si>
    <t>En la hoja COSTO_POZO se resumen los costos abierto por rubro.</t>
  </si>
  <si>
    <t>6. Valor de Contrato</t>
  </si>
  <si>
    <t>En la hoja VALOR_CONTRATO se estima el valor de contrato teniendo en cuenta los dos pozos a construirse, ponderando el costo</t>
  </si>
  <si>
    <t>de cada uno con su contingencia.</t>
  </si>
  <si>
    <t>A continuación se detallan los campos a ser completados por la Contratista. Los mismos están establecidos entre las columnas I y S:</t>
  </si>
  <si>
    <t>6.4 | Otros Servicios y Herramientas</t>
  </si>
  <si>
    <t>9. | Slickline</t>
  </si>
  <si>
    <t>9.1 | Slickline</t>
  </si>
  <si>
    <t>10. | Aforo</t>
  </si>
  <si>
    <t>10.1 | Aforo</t>
  </si>
  <si>
    <t>11. | Coiled Tubing</t>
  </si>
  <si>
    <t>11.1 | Coiled Tubing</t>
  </si>
  <si>
    <t>12. | Wireline Hueco Entubado</t>
  </si>
  <si>
    <t>12.1 | Wireline Hueco Entubado</t>
  </si>
  <si>
    <r>
      <t xml:space="preserve">Entre las columnas W y VV se incluyen los detalles de </t>
    </r>
    <r>
      <rPr>
        <b/>
        <i/>
        <sz val="11"/>
        <color theme="1"/>
        <rFont val="Calibri"/>
        <family val="2"/>
        <scheme val="minor"/>
      </rPr>
      <t xml:space="preserve">Profundidades (metros) y Duración (días) </t>
    </r>
    <r>
      <rPr>
        <sz val="11"/>
        <color theme="1"/>
        <rFont val="Calibri"/>
        <family val="2"/>
        <scheme val="minor"/>
      </rPr>
      <t>de los Pozos de Referencia O1,</t>
    </r>
  </si>
  <si>
    <t>7. Descuento Comercial</t>
  </si>
  <si>
    <t xml:space="preserve">En el casos en el que El CONTRATISTA se encuentre participando en alguna otra licitación, el mismo podrá presentar en la celda W7 </t>
  </si>
  <si>
    <t>un descuento  en términos porcentuales por adjudicación de ambas licitaciones, el cual se verá reflejado en la hoja VALOR_CONTRATO</t>
  </si>
  <si>
    <t>Hokchi-7 Contingente</t>
  </si>
  <si>
    <t>Hokchi-15 Contingente</t>
  </si>
  <si>
    <t>Hokchi-8H Contingente</t>
  </si>
  <si>
    <t>Hokchi-12H Contingente</t>
  </si>
  <si>
    <t>Hokchi-9H Contingente</t>
  </si>
  <si>
    <t>Hokchi-11 Contingente</t>
  </si>
  <si>
    <t>1. | PERFORACION</t>
  </si>
  <si>
    <t>1.1 | TARIFAS DE PERFORACIÓN</t>
  </si>
  <si>
    <t>1.2 | TARIFAS FASES PLANAS</t>
  </si>
  <si>
    <t>1.3 | TARIFAS DE CONTINGENCIA -FASES PLANAS</t>
  </si>
  <si>
    <t>1.4 | TARIFAS DE TARIFAS LWD</t>
  </si>
  <si>
    <t>2. | CORRIDA DE TUBULARES &amp; AUXILIARES</t>
  </si>
  <si>
    <t>2.1 | TARIFAS DE SERVICIO DE CORRIDA DE TUBULARES</t>
  </si>
  <si>
    <t>2.2 | TARIFAS DE SERVICIO DE RECUPERACION DE TUBULARES (CONTINGENCIA)</t>
  </si>
  <si>
    <t>2.3 | TARIFAS DE PESCA Y CORTE REVESTIMIENTO</t>
  </si>
  <si>
    <t>3. | CEMENTACIÓN</t>
  </si>
  <si>
    <t>3.1 | TARIFAS SERVICIOS DE CEMENTACIÓN - LECHADAS</t>
  </si>
  <si>
    <t>3.2 | TARIFAS SERVICIOS DE CEMENTACIÓN - LECHADAS REMEDIACIÓN Y TAPONES DE CEMENTO</t>
  </si>
  <si>
    <t>3.3 | TARIFAS SERVICIOS DE CEMENTACIÓN - COLCHONES</t>
  </si>
  <si>
    <t>3.4 | TARIFAS SERVICIOS DE CEMENTACIÓN - SERVICIOS(*1)</t>
  </si>
  <si>
    <t>3.5 | TARIFAS SERVICIOS DE CEMENTACIÓN - HERRAMIENTAS Y MATERIALES</t>
  </si>
  <si>
    <t>3.6 | TARIFAS SERVICIOS DE CEMENTACIÓN - DISPOSITIVO DE DOBLE ETAPA</t>
  </si>
  <si>
    <t>3.7 | TARIFAS SERVICIOS DE CEMENTACIÓN - CENTRALIZADORES</t>
  </si>
  <si>
    <t>4. |  PERFILAJE WIRELINE</t>
  </si>
  <si>
    <t>4.1 | TARIFAS SERVICIOS DE PERFILAJE WIRELINE</t>
  </si>
  <si>
    <t>5. | FLUIDOS</t>
  </si>
  <si>
    <t>5.1 | TARIFAS SERVICIOS DE FLUIDOS</t>
  </si>
  <si>
    <t>6. | SERVICIOS DE BOMBEO GRAVEL PACK</t>
  </si>
  <si>
    <t>6.1 | CONSUMIBLES</t>
  </si>
  <si>
    <t>6.2 | HERRAMIENTAS DE ALQUILER</t>
  </si>
  <si>
    <t>6.3 | SERVICIOS - DIAS ADICIONALES</t>
  </si>
  <si>
    <t>6.5 | OTROS SERVICIOS Y HERRAMIENTAS</t>
  </si>
  <si>
    <t>7.1 | TCP</t>
  </si>
  <si>
    <t>8. | PESCA</t>
  </si>
  <si>
    <t>8.1 | TARIFAS SERVICIOS DE PESCA</t>
  </si>
  <si>
    <t>9. | SLICKLINE</t>
  </si>
  <si>
    <t>9.1 | TARIFAS SLICKLINE</t>
  </si>
  <si>
    <t>10.1 | TARIFAS AFORO</t>
  </si>
  <si>
    <t>11. | COILED TUBING</t>
  </si>
  <si>
    <t>11.1 | TARIFAS CT</t>
  </si>
  <si>
    <t>12. | WIRELINE HUECO ENTUBADO</t>
  </si>
  <si>
    <t>12.1 | TARIFAS WL HUECO ENTUBADO</t>
  </si>
  <si>
    <t>TOTAL</t>
  </si>
  <si>
    <t>Total con descuento</t>
  </si>
  <si>
    <t xml:space="preserve">Descuento </t>
  </si>
  <si>
    <t>(*) No se contemplan contingencias.</t>
  </si>
  <si>
    <t>Total</t>
  </si>
  <si>
    <t>[US$]</t>
  </si>
  <si>
    <t>Pozo</t>
  </si>
  <si>
    <t>Total pozos con contingencias</t>
  </si>
  <si>
    <t>Total pozos sin contingencia</t>
  </si>
  <si>
    <t>VALOR DEL CONTRATO</t>
  </si>
  <si>
    <t/>
  </si>
  <si>
    <t>(O común en caso de proposiciones conjuntas)</t>
  </si>
  <si>
    <t>Nombre y firma del representante legal</t>
  </si>
  <si>
    <t>Nombre o Razón Social</t>
  </si>
  <si>
    <t>de</t>
  </si>
  <si>
    <t>Lugar y Fecha</t>
  </si>
  <si>
    <t>Total [US$]</t>
  </si>
  <si>
    <t>No Aplica</t>
  </si>
  <si>
    <t>Lump Sum</t>
  </si>
  <si>
    <t>PUNZADO CIRCULACIÓN - Punzado de Circulación</t>
  </si>
  <si>
    <t>CORTE DE TUBERÍA - Corte en Tubería (químico flama o mecánico), tubing 2-7/8" a 3-1/2"</t>
  </si>
  <si>
    <t>RECUPERACIÓN DE CAÑERÍAS (BACKOFF) - Backoff en todas las tuberías</t>
  </si>
  <si>
    <t>SISTEMA DE PATINES - Punzado o servicios de hueco entubado</t>
  </si>
  <si>
    <t>EVALUACIÓN INTEGRIDAD - Detección de fugas por métodos sónicos o similares</t>
  </si>
  <si>
    <t>Metro Registrado</t>
  </si>
  <si>
    <t>EVALUACIÓN INTEGRIDAD - Multifinger y espesores electromagnéticos, 5" y 7"</t>
  </si>
  <si>
    <t>MAPA DE CORROSIÓN - Mapa de corrosión hta. Ultrasónica 5"</t>
  </si>
  <si>
    <t>MAPA DE CEMENTO - Mapa de Cemento en 5"</t>
  </si>
  <si>
    <t>EVALUACION DE CEMENTO - Evaluación de Cemento 5"</t>
  </si>
  <si>
    <t>Metro</t>
  </si>
  <si>
    <t>Operación</t>
  </si>
  <si>
    <t>Día</t>
  </si>
  <si>
    <t>Unidad</t>
  </si>
  <si>
    <t>Muestra adicional</t>
  </si>
  <si>
    <t>Muestreo de pozo</t>
  </si>
  <si>
    <t>Operación cancelada - Muestreo de pozo</t>
  </si>
  <si>
    <t>Alquiler diario set de memory gauges</t>
  </si>
  <si>
    <t>Operación de pesca</t>
  </si>
  <si>
    <t>Recuperación de memory gauges</t>
  </si>
  <si>
    <t>Bajada de memory gauges</t>
  </si>
  <si>
    <t>Bajada bloque de impresión</t>
  </si>
  <si>
    <t>Calibración de pozo</t>
  </si>
  <si>
    <t>Recuperación de tapon + prong</t>
  </si>
  <si>
    <t>Bajada de tapon + prong</t>
  </si>
  <si>
    <t>Operación cancelada - Recuperación de memory gauges</t>
  </si>
  <si>
    <t>Operación cancelada - Bajada de memory gauges</t>
  </si>
  <si>
    <t>Operación cancelada - Bajada bloque de impresión</t>
  </si>
  <si>
    <t>Operación cancelada - Calibración de pozo</t>
  </si>
  <si>
    <t>Operación cancelada - Recuperación de tapon + prong</t>
  </si>
  <si>
    <t>Operación cancelada - Bajada de tapon + prong</t>
  </si>
  <si>
    <t>Radioactive Marker</t>
  </si>
  <si>
    <t>Pip tag</t>
  </si>
  <si>
    <t>7. CAÑONEO</t>
  </si>
  <si>
    <t>Operación de frac pack cancelada</t>
  </si>
  <si>
    <t>Cargo offshore Personal de Bombeo</t>
  </si>
  <si>
    <t xml:space="preserve">Cargo offshore por Ingeniero de Gravel Pack </t>
  </si>
  <si>
    <t>Neutralizador de ácido</t>
  </si>
  <si>
    <t>Barril</t>
  </si>
  <si>
    <t>Píldora de Control de Pérdidas + CaCO3 para control de pérdidas luego de realizar punzados</t>
  </si>
  <si>
    <t>Cartuchos de 2 Microns para Unidad de Filtrado</t>
  </si>
  <si>
    <t>Libras</t>
  </si>
  <si>
    <t>Tierras de Diatomeas para Unidad de Filtración</t>
  </si>
  <si>
    <t>Galón</t>
  </si>
  <si>
    <t>Inhibidor de Corrosión para HCl 15%</t>
  </si>
  <si>
    <t>Xlink Gel</t>
  </si>
  <si>
    <t>Linear Gel</t>
  </si>
  <si>
    <t>Solvente diseñado para mover grasa de tubería, óxido o incrustaciones de la tubería de trabajo en tanques de 550 gal</t>
  </si>
  <si>
    <t>Ácido Acético hasta el 10% en tanques de 550 gal</t>
  </si>
  <si>
    <t>Ácido HF hasta el 3% en tanques de 550 gal</t>
  </si>
  <si>
    <t>Ácido Fórmico hasta el 10% en tanques de 550 gal</t>
  </si>
  <si>
    <t>Acido HCl hasta el 15% en tanques de 550 gal</t>
  </si>
  <si>
    <t>Ceramic Proppant
Size 20/40
Paquete: 3000 lbs big bags</t>
  </si>
  <si>
    <t>Grava RP 19C  standard API
Size 20/40
Paquete: 3000 lbs big bags</t>
  </si>
  <si>
    <t>Unidad de transporte de cutting neumático</t>
  </si>
  <si>
    <t xml:space="preserve">Unidad de vacío de o similar </t>
  </si>
  <si>
    <t>Tonelada</t>
  </si>
  <si>
    <t>Recolección, transporte terrestre, tratamiento y disposición final  de recortes y residuos contaminados base aceite</t>
  </si>
  <si>
    <t>Recolección, transporte terrestre, tratamiento y disposición final  de recortes y residuos contaminados base agua</t>
  </si>
  <si>
    <t>Incremento de densidad con barita (GE mínima: 4,2)</t>
  </si>
  <si>
    <t>Metro Cúbico</t>
  </si>
  <si>
    <t xml:space="preserve">Volumen de completación perdido a formación -Salmuera de Cloruro de Calcio </t>
  </si>
  <si>
    <t>Volumen de completación perdido a formación -  Salmuera de Cloruro de Sodio</t>
  </si>
  <si>
    <t>Fluido de completación  limpieza químico/mecánica. Incluye filtración</t>
  </si>
  <si>
    <t>Píldora liberación de tubería</t>
  </si>
  <si>
    <t>Píldora control de perdida de circulación - base aceite Contingencias</t>
  </si>
  <si>
    <t>Píldora control de perdida de circulación - base agua Contingencias</t>
  </si>
  <si>
    <t>Volumen de fluido de perforación por acondicionamiento base aceite Contingencias</t>
  </si>
  <si>
    <t>Volumen de fluido de perforación perdido hacia la formación base aceite - Fase 8 1/2" Contingencias</t>
  </si>
  <si>
    <t>Volumen de fluido de perforación perdido hacia la formación base aceite - Fase 12 1/4" (incluye 10 5/8") Contingencias</t>
  </si>
  <si>
    <t>Volumen de fluido de perforación perdido hacia la formación base aceite - Fase 17 1/2" (incluye 14 3/4") Contingencias</t>
  </si>
  <si>
    <t>Volumen de fluido de perforación perdido hacia la formación base agua - Fase 17 1/2" Contingencias</t>
  </si>
  <si>
    <t>Volumen de fluido de perforación perdido hacia la formación base agua - Fase 26" Contingencias</t>
  </si>
  <si>
    <t>EQUIPO DE PRESIÓN CON INYECCIÓN - Equipo de Presión Inyección de grasa (contingencia)</t>
  </si>
  <si>
    <t>CORTE DE TUBERÍA - Corte realizado en Revestimiento</t>
  </si>
  <si>
    <t>CORTE DE TUBERÍA - Corte en Sarta de Perforación</t>
  </si>
  <si>
    <t>RECUPERACIÓN DE CAÑERÍAS (BACKOFF) - Recuperación realizado en Tubería de OD 11 3/4” (contingencia)</t>
  </si>
  <si>
    <t>RECUPERACIÓN DE CAÑERÍAS (BACKOFF) - Recuperación realizado en Tubería de OD 5" (contingencia)</t>
  </si>
  <si>
    <t>RECUPERACIÓN DE CAÑERÍAS (BACKOFF) - Recuperación realizado en Tubería de OD 7” - 7-5/8"</t>
  </si>
  <si>
    <t>RECUPERACIÓN DE CAÑERÍAS (BACKOFF) - Recuperación realizado en Tubería de OD 9 5/8”</t>
  </si>
  <si>
    <t xml:space="preserve">RECUPERACIÓN DE CAÑERÍAS (BACKOFF) - Recuperación realizado en Tubería de OD 13-3/8”-13-5/8" </t>
  </si>
  <si>
    <t>RECUPERACIÓN DE CAÑERÍAS (BACKOFF) - Recuperación realizado en Tubería de OD 16”</t>
  </si>
  <si>
    <t>RECUPERACIÓN DE CAÑERÍAS (BACKOFF) - Recuperación realizado en Tubería de OD 20”</t>
  </si>
  <si>
    <t>RECUPERACIÓN DE CAÑERÍAS (BACKOFF) - Recuperación realizado en Tubería de OD 30”</t>
  </si>
  <si>
    <t>RECUPERACIÓN DE CAÑERÍAS (BACKOFF) - Recuperación en Sarta de Perforación</t>
  </si>
  <si>
    <t>Corte Exitoso</t>
  </si>
  <si>
    <t>SECCIONAMIENTO DE TUBERÍA - Seccionamiento de Cupla</t>
  </si>
  <si>
    <t>PUNZADO AUXILIAR - Para reparación de trabajo de cemento. Por operación</t>
  </si>
  <si>
    <t>Elemento Fijado Exitosamente</t>
  </si>
  <si>
    <t>FIJACION DE ELEMENTOS MECÁNICOS - Bajada y Fijación de Elementos Mecánicos con cable. Incluye carrera de Calibre.</t>
  </si>
  <si>
    <t>MAPA DE CEMENTO - Mapa de Cemento en 13 3/8" a 13 5/8"</t>
  </si>
  <si>
    <t>MAPA DE CEMENTO - Mapa de Cemento en 9 5/8"</t>
  </si>
  <si>
    <t>MAPA DE CEMENTO - Mapa de Cemento en 7" a 7-5/8"</t>
  </si>
  <si>
    <t>EVALUACION DE CEMENTO - Evaluación de Cemento 7" a 7-5/8"</t>
  </si>
  <si>
    <t>EVALUACION DE CEMENTO - Evaluación de Cemento 9 5/8"</t>
  </si>
  <si>
    <t>EVALUACION DE CEMENTO - Evaluación de Cemento 11 3/4"</t>
  </si>
  <si>
    <t>EVALUACION DE CEMENTO - Evaluación de Cemento 13-3/8" A 13-5/8"</t>
  </si>
  <si>
    <t>MAPA DE CEMENTO - Mapa de Cemento 20" - 16"</t>
  </si>
  <si>
    <t>REGISTRO GIROSCOPICO - Registro Giroscópico</t>
  </si>
  <si>
    <t>SISTEMA DE PATINES - Para perfilaje y Toma de muestras</t>
  </si>
  <si>
    <t>REGISTRO PERFIL ASISTIDO - Registro con Perfil Asistido por Tubería de Perforación (cañeria)</t>
  </si>
  <si>
    <t>Muestra</t>
  </si>
  <si>
    <t>ANALISIS DE MUESTRA - Análisis PVT de muestras. Incluye transporte y alquiler de botellas.</t>
  </si>
  <si>
    <t>Kilómetro</t>
  </si>
  <si>
    <t>ANALISIS DE MUESTRA - Transporte de Botellas PVT, para su envío a laboratorio dentro de México</t>
  </si>
  <si>
    <t>ANALISIS DE MUESTRA - Alquiler de Botellas PVT para guardar las muestras</t>
  </si>
  <si>
    <t>Hora</t>
  </si>
  <si>
    <t>TOMA DE MUESTRA PROBETA TESTIGO - Toma de muestra con sistema testigo con bombeo auxiliar para limpieza efectiva. Se pagará por hora de bombeo de limpieza. Redondeo a 15min</t>
  </si>
  <si>
    <t>TOMA DE MUESTRA - Bombeo de Fluídos, fracción de 15min</t>
  </si>
  <si>
    <t>TOMA DE MUESTRA - Toma de Muestra</t>
  </si>
  <si>
    <t>Identificación de Fluido</t>
  </si>
  <si>
    <t>IDENTIFICACION DE FLUIDOS - Identificación de Fluidos, sin toma de muestra</t>
  </si>
  <si>
    <t>SOPORTE TÉCNICO PRESIONES / MUESTRAS - En tiempo real, técnico especialista en oficina del cliente para soporte de toma de muestres. Por operación</t>
  </si>
  <si>
    <t>Ensayo Válido</t>
  </si>
  <si>
    <t>ENSAYO DE PRESIONES - Ensayo de Presiones</t>
  </si>
  <si>
    <t>Testigo</t>
  </si>
  <si>
    <t>PERFILES BASICOS - Cáliper de 6 Brazos, Rayos Gamma</t>
  </si>
  <si>
    <t>PERFILES BASICOS - Rayos Gamma Espectral</t>
  </si>
  <si>
    <t>PERFILES BASICOS - Resonancia Magnética nuclear</t>
  </si>
  <si>
    <t>PERFILES BASICOS - Registro Mineralógico (Espectroscopia) de alta resolución</t>
  </si>
  <si>
    <t>PERFILES BASICOS - Resistividad, Rayos Gamma, Porosidad Neutrónica, Densidad de Formación con Factor Fotoelectrico, Registro Sónico de onda completa (PyS) en modo orientado y Caliper de 4 o 6 brazos  (FEfull)</t>
  </si>
  <si>
    <t>PERFILES BASICOS - Porosidad Neutrónica, Densidad de Formación con Factor Fotoelectrico (FEwRA)</t>
  </si>
  <si>
    <t>PERFILES BASICOS - Registro Sónico de onda completa (PyS) en modo orientado.</t>
  </si>
  <si>
    <t>PERFILES BASICOS - Resistividad, Rayos Gamma, Caliper de 4 o 6 brazos y SP.</t>
  </si>
  <si>
    <t>(*4) Este cargo por set incluye 1 centralizador + 2 stop collars. Ver Anexo Precios que define la cantidad por diametro y el tipo de centralizador y anillo de tope.</t>
  </si>
  <si>
    <t>cantidad por diametro</t>
  </si>
  <si>
    <t>(*3)  Este cargo por set incluye 1 dispositivo de doble etapa, 1 packer inflable y 1 juego de tapones.Ver Anexo Precios que define la</t>
  </si>
  <si>
    <t>la cantidad por diametro</t>
  </si>
  <si>
    <t xml:space="preserve">(*2) Este cargo por set incluye 1 zapato flotador, 1 collar flotador, 2 tapones inferiores y 1 tapon superior. Ver Anexo Precios que define </t>
  </si>
  <si>
    <t xml:space="preserve">descriptos en el Anexo Precios. </t>
  </si>
  <si>
    <t xml:space="preserve">(*1) Este cargo incluye (sin que esto sea limitante ) todo lo que sea personal, equipamiento, ensayos de laboratorio, ejecucion, etc - </t>
  </si>
  <si>
    <t>Notas</t>
  </si>
  <si>
    <t>Centralizador Rigido 7"</t>
  </si>
  <si>
    <t>Centralizador Rigido 9 5/8"</t>
  </si>
  <si>
    <t>Centralizador Rigido 13 3/8"</t>
  </si>
  <si>
    <t>Set</t>
  </si>
  <si>
    <t>Centralizador "1 pieza" de 7" + Anillo de tope (*4)</t>
  </si>
  <si>
    <t>Centralizador "1 pieza" de 9 5/8" + Anillo de tope (*4)</t>
  </si>
  <si>
    <t>Centralizador "1 pieza" de 13 3/8" + Anillo de tope (*4)</t>
  </si>
  <si>
    <t>Centralizador de flejes de 20" + Anillo de tope (*4)</t>
  </si>
  <si>
    <t>DV tool c/ pkr inflables 20" (*3)</t>
  </si>
  <si>
    <t>DV tool c/ pkr inflables 13 3/8" (*3)</t>
  </si>
  <si>
    <t>DV tool c/ pkr inflables 9 5/8" (*3)</t>
  </si>
  <si>
    <t>Equipo de Flotacion y Tapones 7"</t>
  </si>
  <si>
    <t>Equipo de Flotacion y Tapones 9 5/8" (*2)</t>
  </si>
  <si>
    <t>Equipo de Flotacion y Tapones 13 3/8" (*2)</t>
  </si>
  <si>
    <t>Equipo de Flotacion y Tapones 20" (*2)</t>
  </si>
  <si>
    <t>Tapon "N" 7"</t>
  </si>
  <si>
    <t>Tapon "N" 9 5/8"</t>
  </si>
  <si>
    <t>Tapon "K" 7"</t>
  </si>
  <si>
    <t>Tapon "K" 9 5/8"</t>
  </si>
  <si>
    <t>Tapon "K" 13 3/8"</t>
  </si>
  <si>
    <t>PKR Hinchable 9 5/8"</t>
  </si>
  <si>
    <t xml:space="preserve">PKR Hinchable 13 3/8 " </t>
  </si>
  <si>
    <t>Alquiler PKR Recuperable + valvula torm. de 7"</t>
  </si>
  <si>
    <t>Alquiler PKR Recuperable + valvula torm. de 9 5/8"</t>
  </si>
  <si>
    <t>Alquiler PKR Recuperable + valvula torm. de 13 3/8"</t>
  </si>
  <si>
    <t>Cargo Operador de PKR Recuperable personal día adicional</t>
  </si>
  <si>
    <t>Cargo Operador de PKR Recuperable</t>
  </si>
  <si>
    <t>Cargo por cementaciones remediales y Tapones de Cemento personal dia adicional</t>
  </si>
  <si>
    <t>Cargo por cementaciones remediales y Tapones de Cemento x circulacion</t>
  </si>
  <si>
    <t>Cargo por Bombeo personal día adicional</t>
  </si>
  <si>
    <t>Cargo por Bombeo</t>
  </si>
  <si>
    <t>Cargo por Silo Adicional - Requerido para cementaciones criticas</t>
  </si>
  <si>
    <t>Cargo por Batch Mixer - Requerido para cementaciones criticas</t>
  </si>
  <si>
    <t>Cargo cementación Aislacion personal día adicional</t>
  </si>
  <si>
    <t>Cargo cementación Intermedia personal día adicional</t>
  </si>
  <si>
    <t>Colchón Químico Base Agua</t>
  </si>
  <si>
    <t>Colchón Químico Base Aceite (Colchón Químico base Aceite)</t>
  </si>
  <si>
    <t>Colchón Mecánico Densidad Variable Base Agua (Colchón Mecánico Base Aceite)</t>
  </si>
  <si>
    <t>Colchón Mecánico Densidad Variable Base Agua (Colchón Mecánico Base Agua)</t>
  </si>
  <si>
    <t>Colchón Obturante tipo 3, (COB 3)</t>
  </si>
  <si>
    <t>Colchón Obturante tipo 2, (COB 2)</t>
  </si>
  <si>
    <t>Colchón Obturante tipo 1, (COB 1)</t>
  </si>
  <si>
    <t>Lechada Tapón de perdidas Alto esfuerzo compresivo</t>
  </si>
  <si>
    <t>Lechada Tapón de perdidas Bajo esfuerzo compresivo</t>
  </si>
  <si>
    <t>Lechada Tapón de Desvío</t>
  </si>
  <si>
    <t>Lechada Tapon de Abandono  Zona de interés</t>
  </si>
  <si>
    <t>Lechada Tapon de Abandono Intermedia</t>
  </si>
  <si>
    <t>Lechada Tapon de Abandono Superficie</t>
  </si>
  <si>
    <t>Lechada Remediación Zapato y Tope de Liner Aislación</t>
  </si>
  <si>
    <t>Lechada Remediación Zapato y Tope de Liner Intermedia</t>
  </si>
  <si>
    <t>Lechada Remediación Zapato y Tope de Liner Guía</t>
  </si>
  <si>
    <t>Lechada Remediación Zapato Conductora</t>
  </si>
  <si>
    <t>Lechada Relleno Casing/Liner Aislacion - Control de Gas</t>
  </si>
  <si>
    <t>Lechada Relleno Casing/Liner Aislacion - Control de Filtrado</t>
  </si>
  <si>
    <t>Lechada Principal Casing/Liner Aislacion - Control de Filtrado</t>
  </si>
  <si>
    <t>Lechada Principal Casing/Liner Aislacion - Control de Gas</t>
  </si>
  <si>
    <t>Lechada Principal Casing/Liner Aislacion - Control de Filtrado Alta Densidad</t>
  </si>
  <si>
    <t>Lechada Principal Casing/Liner Aislacion - Control de Gas Alta Densidad</t>
  </si>
  <si>
    <t>Lechada Relleno Casing/Liner Intermedio - Control de Gas</t>
  </si>
  <si>
    <t>Lechada Relleno Casing /Liner Intermedio - Control de Filtrado</t>
  </si>
  <si>
    <t>Lechada Relleno Casing /Liner Intermedio - Convencional</t>
  </si>
  <si>
    <t>Lechada Principal Casing /Liner Intermedio - Control de Gas</t>
  </si>
  <si>
    <t>Lechada Principal Casing /Liner Intermedio - Control de Filtrado</t>
  </si>
  <si>
    <t>Lechada Principal Casing /Liner Intermedio - Convencional</t>
  </si>
  <si>
    <t>Lechada Relleno Casing/Liner Superficie - Control de Gas</t>
  </si>
  <si>
    <t>Lechada Relleno Casing/Liner Superficie - Control de Filtrado</t>
  </si>
  <si>
    <t>Lechada Relleno Casing/Liner Superficie - Convencional</t>
  </si>
  <si>
    <t>Lechada Principal Casing/Liner Superficie - Control de Gas</t>
  </si>
  <si>
    <t>Lechada Principal Casing/Liner Superficie - Control de Filtrado</t>
  </si>
  <si>
    <t>Lechada Principal Casing/Liner Superficie - Convencional</t>
  </si>
  <si>
    <t>Lechada Principal Casing Conductor - Control de Filtrado</t>
  </si>
  <si>
    <t>Lechada Principal Casing Conductor - Convencional</t>
  </si>
  <si>
    <t>Lechada Relleno Casing Conductor - Control de Filtrado</t>
  </si>
  <si>
    <t>Lechada Relleno Casing Conductor - Convencional</t>
  </si>
  <si>
    <t>Tarifa Diaria de Stand-by para herramientas y personal cuando estén mas de catorce días esperando a bordo en el Jack Up para realizar un trabajo.</t>
  </si>
  <si>
    <t xml:space="preserve">Servicio (personal y equipo) de provisión, instalación y apertura de ventana para revestimiento de 9 5/8”, con cuña desviadora </t>
  </si>
  <si>
    <t xml:space="preserve">Servicio (personal y equipo) de provisión, instalación y apertura de ventana para revestimiento de 13 3/8", con cuña desviadora </t>
  </si>
  <si>
    <t>Cuñas - Cucharas Desviadoras (Whipstock)</t>
  </si>
  <si>
    <t>Servicio (personal y equipo) de Corte de casing / TR de 9 5/8",  con cortador interno a profundidad.</t>
  </si>
  <si>
    <t>Servicio (personal y equipo) de Corte de casing / TR de 13 3/8", con cortador interno a profundidad.</t>
  </si>
  <si>
    <t>Servicio (personal y equipo) de corte de casing / TR de 20",  con cortador interno, a profundidad.</t>
  </si>
  <si>
    <t xml:space="preserve">Servicio de Personal, Set de Herramientas y Backup para recuperacion de Tuberia Produccion 5" y 5 1/2 " </t>
  </si>
  <si>
    <t xml:space="preserve">Servicio de Personal, Set de Herramientas y Backup para corrida de Tuberia Produccion 5" y 5 1/2 " </t>
  </si>
  <si>
    <t>Servicio de Personal, Set de Herramientas y Backup para recuperacion de Tuberia Produccion 4" y 4 1/2"</t>
  </si>
  <si>
    <t xml:space="preserve">Servicio de Personal, Set de Herramientas y Backup para recuperacion de Tuberia Produccion 3 1/2" </t>
  </si>
  <si>
    <t xml:space="preserve">Servicio de Personal, Set de Herramientas y Backup para corrida de Tuberia Produccion 3 1/2" </t>
  </si>
  <si>
    <t xml:space="preserve">Servicio de Personal, Set de Herramientas y Backup para recuperacion de Tuberia Produccion 2 3/8" y 2 7/8" </t>
  </si>
  <si>
    <t xml:space="preserve">Servicio de Personal, Set de Herramientas y Backup para corrida de Tuberia Produccion 2 3/8" y 2 7/8" </t>
  </si>
  <si>
    <t xml:space="preserve">Servicio de corrida de tubulares (personal y equipo), con sistema impulsor-conductor de tubería corta 5" </t>
  </si>
  <si>
    <t xml:space="preserve">Servicio de corrida de tubulares (personal y equipo), con sistema impulsor-conductor de tubería corta 7" </t>
  </si>
  <si>
    <t xml:space="preserve">Servicio de corrida de tubulares (personal y equipo), con sistema impulsor-conductor de tubería corta de 9 5/8" </t>
  </si>
  <si>
    <t>Servicio de corrida de tubulares (personal y equipo), con sistema impulsor-conductor de tubería de revestimiento para 13 3/8"</t>
  </si>
  <si>
    <t xml:space="preserve">Servicio de corrida de tubulares (personal y equipo), con sistema impulsor-conductor de tubería de revestimiento para 20" </t>
  </si>
  <si>
    <t xml:space="preserve">Servicio de Personal, Set de Herramientas y Backup para corrida de TR corta de 7" </t>
  </si>
  <si>
    <t>Servicio de Personal, Set de Herramientas y Backup para corrida de revestimiento de 9 5/8"</t>
  </si>
  <si>
    <t xml:space="preserve">Servicio de Personal, Set de Herramientas y Backup para corrida de revestimiento de 13 3/8" </t>
  </si>
  <si>
    <t xml:space="preserve">Servicio de Personal, Set de Herramientas y Backup para corrida de revestimiento de 20" </t>
  </si>
  <si>
    <t>Registro con LWD de Toma de Presión de Formación y mostreo de fluido en tiempo real y memoria (6")</t>
  </si>
  <si>
    <t>Registro con LWD de Toma de Presión de Formación en tiempo real y memoria (6")</t>
  </si>
  <si>
    <t>Registro con LWD de Toma de Presión de Formación y mostreo de fluido en tiempo real y memoria (8.5 a 10.625")</t>
  </si>
  <si>
    <t>Registro con LWD de Toma de Presión de Formación en tiempo real y memoria (8.5 a 10.625")</t>
  </si>
  <si>
    <t>Registro con LWD de Toma de Presión de Formación y mostreo de fluido en tiempo real y memoria (12.25" a 14 3/4")</t>
  </si>
  <si>
    <t>Registro con LWD de Toma de Presión de Formación en tiempo real y memoria (12.25" a 14 3/4")</t>
  </si>
  <si>
    <t xml:space="preserve">Servicio de Registro de Geoposicionamiento-Geomodelamiento y monitoreo (incluye modelado) </t>
  </si>
  <si>
    <t>Registro densidad neutrón mientras se perfora en modo memoria. (6")</t>
  </si>
  <si>
    <t>Registro densidad neutrón mientras se perfora en tiempo real. (6")</t>
  </si>
  <si>
    <t>Registro densidad neutrón mientras se perfora en modo memoria. (8.5")</t>
  </si>
  <si>
    <t>Registro densidad neutrón mientras se perfora en tiempo real. (8.5")</t>
  </si>
  <si>
    <t>Registro densidad neutrón mientras se perfora en modo memoria. (10.625")</t>
  </si>
  <si>
    <t>Registro densidad neutrón mientras se perfora en tiempo real. (10.625")</t>
  </si>
  <si>
    <t>Registro densidad neutrón mientras se perfora en modo memoria. (12.25")</t>
  </si>
  <si>
    <t>Registro densidad neutrón mientras se perfora en tiempo real. (12.25")</t>
  </si>
  <si>
    <t>Registro densidad neutrón mientras se perfora en modo memoria. (14.75")</t>
  </si>
  <si>
    <t>Registro densidad neutrón mientras se perfora en tiempo real. (14.75")</t>
  </si>
  <si>
    <t>Registro sónico onda solo P mientras se perfora en modo memoria. (hueco de 6" a 7 5/8")</t>
  </si>
  <si>
    <t>Registro sónico onda solo P mientras se perfora en tiempo real. (hueco de 6" a 7 5/8")</t>
  </si>
  <si>
    <t>Registro sónico onda solo P mientras se perfora en modo memoria. (hueco de 8.5" a 10.625")</t>
  </si>
  <si>
    <t>Registro sónico onda solo P mientras se perfora en tiempo real. (hueco de 8.5" a 10.625")</t>
  </si>
  <si>
    <t>Registro sónico onda solo P mientras se perfora en modo memoria. (hueco de 12.25" a 14.75")</t>
  </si>
  <si>
    <t>Registro sónico onda solo P mientras se perfora en tiempo real. (hueco de 12.25" a 14.75")</t>
  </si>
  <si>
    <t>Registro sónico onda solo P mientras se perfora en modo memoria. (hueco de 16" a 28")</t>
  </si>
  <si>
    <t>Registro sónico onda solo P mientras se perfora en tiempo real. (hueco de 16" a 28")</t>
  </si>
  <si>
    <t>Registro sónico onda (P&amp;S) mientras se perfora en modo memoria. (6" - 6 1/2")</t>
  </si>
  <si>
    <t xml:space="preserve">Registro sónico onda (P&amp;S) mientras se perfora en tiempo real. (6" - 6 1/2") </t>
  </si>
  <si>
    <t>Registro sónico onda (P&amp;S) mientras se perfora en modo memoria. (8.5")</t>
  </si>
  <si>
    <t xml:space="preserve">Registro sónico onda (P&amp;S) mientras se perfora en tiempo real. (8.5") </t>
  </si>
  <si>
    <t>Registro sónico onda (P&amp;S) mientras se perfora en modo memoria. (10.625")</t>
  </si>
  <si>
    <t xml:space="preserve">Registro sónico onda (P&amp;S) mientras se perfora en tiempo real. (10.625") </t>
  </si>
  <si>
    <t>Registro sónico onda (P&amp;S) mientras se perfora en modo memoria. (12.25")</t>
  </si>
  <si>
    <t xml:space="preserve">Registro sónico onda (P&amp;S) mientras se perfora en tiempo real. (12.25") </t>
  </si>
  <si>
    <t>Registro sónico onda (P&amp;S) mientras se perfora en modo memoria. (14.75")</t>
  </si>
  <si>
    <t xml:space="preserve">Registro sónico onda (P&amp;S) mientras se perfora en tiempo real. (14.75") </t>
  </si>
  <si>
    <t>Registro sónico onda (P&amp;S) mientras se perfora en modo memoria. (17.5")</t>
  </si>
  <si>
    <t xml:space="preserve">Registro sónico onda (P&amp;S) mientras se perfora en tiempo real. (17.5") </t>
  </si>
  <si>
    <t xml:space="preserve">Registro sónico onda (P&amp;S) mientras se perfora en tiempo real. (26") </t>
  </si>
  <si>
    <t>Metro Perforado</t>
  </si>
  <si>
    <t>Registro resistividad  Azimutal y rayos gamma mientras se perfora en memoria . (6")</t>
  </si>
  <si>
    <t>Registro resistividad  Azimutal y rayos gamma mientras se perfora en tiempo real. (6")</t>
  </si>
  <si>
    <t>Registro resistividad y rayos gamma mientras se perfora en modo memoria. (6")</t>
  </si>
  <si>
    <t>Registro resistividad y rayos gamma mientras se perfora en tiempo real. (6")</t>
  </si>
  <si>
    <t>Registro resistividad y rayos gamma mientras se perfora en modo memoria. (8.5")</t>
  </si>
  <si>
    <t>Registro resistividad y rayos gamma mientras se perfora en tiempo real. (8.5")</t>
  </si>
  <si>
    <t>Registro resistividad  Azimutal y rayos gamma mientras se perfora en memoria . (8.5")</t>
  </si>
  <si>
    <t>Registro resistividad  Azimutal y rayos gamma mientras se perfora en tiempo real. (8.5")</t>
  </si>
  <si>
    <t>Registro resistividad y rayos gamma mientras se perfora en modo memoria. (10.625")</t>
  </si>
  <si>
    <t>Registro resistividad y rayos gamma mientras se perfora en tiempo real. (10.625")</t>
  </si>
  <si>
    <t>Registro resistividad y rayos gamma mientras se perfora en modo memoria. (12.25")</t>
  </si>
  <si>
    <t>Registro resistividad y rayos gamma mientras se perfora en tiempo real. (12.25")</t>
  </si>
  <si>
    <t>Registro resistividad y rayos gamma mientras se perfora en modo memoria. (14.75")</t>
  </si>
  <si>
    <t>Registro resistividad y rayos gamma mientras se perfora en tiempo real. (14.75")</t>
  </si>
  <si>
    <t>Registro resistividad y rayos gamma mientras se perfora en modo memoria. (17.5")</t>
  </si>
  <si>
    <t>Registro resistividad y rayos gamma mientras se perfora en tiempo real. (17.5")</t>
  </si>
  <si>
    <t>Registro resistividad y rayos gamma mientras se perfora en modo memoria. (26")</t>
  </si>
  <si>
    <t>Registro resistividad y rayos gamma mientras se perfora en tiempo real. (26")</t>
  </si>
  <si>
    <t>Tarifa de Servicios integrados durante la fase plana de abandonar el pozo.</t>
  </si>
  <si>
    <r>
      <t xml:space="preserve">d)  Servicios Integrados durante la fase plana para Instalar Tieback de 30", 20" y 13 3/8"  con rotación de tapones y acondicionamiento WBCO para los diámetros 12 1/4", 8 1/2",6" y desplazamiento final por fluido completación.  </t>
    </r>
    <r>
      <rPr>
        <b/>
        <sz val="10"/>
        <rFont val="Calibri"/>
        <family val="2"/>
        <scheme val="minor"/>
      </rPr>
      <t>Pozo Con Disparos.</t>
    </r>
  </si>
  <si>
    <r>
      <t xml:space="preserve">c) Tarifa de  Servicios Integrados durante la fase plana para Instalar Tieback de 30", 20" y 13 3/8" con rotación de tapones y acondicionamiento WBCO para los diámetros 12 1/4", 8 1/2",6" y desplazamiento final por fluido completación.  </t>
    </r>
    <r>
      <rPr>
        <b/>
        <sz val="11"/>
        <rFont val="Calibri"/>
        <family val="2"/>
        <scheme val="minor"/>
      </rPr>
      <t>Pozo Sin Disparos.</t>
    </r>
  </si>
  <si>
    <r>
      <t xml:space="preserve">b) Tarifa de Servicios Integrados durante la fase plana para Instalar Tieback de 30", 20",  13 3/8" y 9 5/8" con rotación de tapones utilizando fluido de control, acondicionamiento WBCO para los diámetros 8 1/2",6" y desplazamiento final por fluido completación. </t>
    </r>
    <r>
      <rPr>
        <b/>
        <sz val="10"/>
        <rFont val="Calibri"/>
        <family val="2"/>
        <scheme val="minor"/>
      </rPr>
      <t>Pozo Con Disparos.</t>
    </r>
  </si>
  <si>
    <r>
      <t xml:space="preserve">a) Tarifa de Servicios Integrados durante la fase plana para Instalar Tieback de 30", 20",  13 3/8" y 9 5/8" con rotación de tapones y acondicionamiento WBCO para los diámetros 8 1/2",6" y desplazamiento final por fluido completación. </t>
    </r>
    <r>
      <rPr>
        <b/>
        <sz val="11"/>
        <rFont val="Calibri"/>
        <family val="2"/>
        <scheme val="minor"/>
      </rPr>
      <t>Pozo Sin Disparos.</t>
    </r>
  </si>
  <si>
    <t>Tarifa de Servicios integrados durante la fase plana de acondicionar, limpiar, probar positiva y negativamente los Liners y limpiar el pozo para desplazarlo a fluido de pruebas.</t>
  </si>
  <si>
    <t>Tarifa durante fase plana para la corrida del TR DE PRODUCCION 7"</t>
  </si>
  <si>
    <t>Tarifa durante fase plana para la corrida del TR DE PRODUCCION 9 5/8"</t>
  </si>
  <si>
    <t xml:space="preserve">Tarifa durante fase plana para la corrida del TR CORTA INTERMEDIA 11 7/8"-11 3/4" de contingencia </t>
  </si>
  <si>
    <t>Tarifa durante fase plana para la corrida del TR INTERMEDIA 13 3/8"</t>
  </si>
  <si>
    <t>Tarifa durante fase plana para la corrida del TR SUPERFICIAL 20"</t>
  </si>
  <si>
    <t xml:space="preserve">Tarifa de  registro Gyroscopico </t>
  </si>
  <si>
    <t xml:space="preserve">Tarifa de Gyro While Drilling (GWD) combinada (Tarifa Adicional) con cualqier tarifa  que inclye MWD </t>
  </si>
  <si>
    <t>Metro perforado</t>
  </si>
  <si>
    <t>Tarifa de  Ensanchador Concentrico de Hueco Hasta 9-1/2"</t>
  </si>
  <si>
    <t>Tarifa de  Ensanchador Concentrico de Hueco Hasta 12 1/4"</t>
  </si>
  <si>
    <t>Tarifa de  Ensanchador Concentrico de Hueco Hasta 14 3/4"</t>
  </si>
  <si>
    <t>Tarifa de  Ensanchador Concentrico de Hueco Hasta 17 1/2"</t>
  </si>
  <si>
    <t>Tarifa de  Ensanchador Concentrico de Hueco Hasta 20"</t>
  </si>
  <si>
    <t xml:space="preserve">Tarifa de perforación BHA de 6 x 7 1/2" con RSS y MWD </t>
  </si>
  <si>
    <t xml:space="preserve">Tarifa de perforación BHA de 6 x 7 1/2" con Motor con MWD </t>
  </si>
  <si>
    <t xml:space="preserve">Tarifa de perforación BHA Rotario de 6 x 7 1/2" con MWD </t>
  </si>
  <si>
    <t xml:space="preserve">Tarifa de perforación con BHA de 8 1/2" X 9 1/2" con RSS  con MWD para TR CORTA DE PRODUCCION </t>
  </si>
  <si>
    <t>Tarifa de perforación con BHA de 8 1/2" X 9 1/2" con motor con MWD para TR CORTA DE PRODUCCION</t>
  </si>
  <si>
    <t xml:space="preserve">Tarifa de perforación con BHA rotario de 8 1/2" X 9 1/2" con MWD para TR CORTA DE PRODUCCION </t>
  </si>
  <si>
    <t xml:space="preserve">Tarifa de perforación con BHA de 10 5/8" X 12 1/4" con RSS con MWD para TR DE PRODUCCION </t>
  </si>
  <si>
    <t xml:space="preserve">Tarifa de perforación con BHA de 10 5/8" X 12 1/4" con motor con MWD para TR DE PRODUCCION </t>
  </si>
  <si>
    <t xml:space="preserve">Tarifa de perforación con BHA rotario de 10 5/8" X 12 1/4" con MWD para TR DE PRODUCCION </t>
  </si>
  <si>
    <t xml:space="preserve">Tarifa de perforación con BHA de 12 1/4" X 14 3/4" con RSS con MWD para TR CORTA INTERMEDIA 11 3/4"-11 7/8" de contingencia </t>
  </si>
  <si>
    <t xml:space="preserve">Tarifa de perforación con  BHA de 12 1/4" X 14 3/4" con motor con MWD para la TR CORTA INTERMEDIA 11 7/8" de contingencia </t>
  </si>
  <si>
    <t>Tarifa de  perforación con BHA rotario de 12 1/4" X 14 3/4" con MWD para la TR CORTA INTERMEDIA 11 7/8" de contingencia</t>
  </si>
  <si>
    <t xml:space="preserve">Tarifa de perforación con BHA de 14 3/4" X 17 1/2" con RSS con MWD para TR INTERMEDIA </t>
  </si>
  <si>
    <t xml:space="preserve">Tarifa de perforación con  BHA de 14 3/4" X 17 1/2" con motor con MWD para la TR INTERMEDIA </t>
  </si>
  <si>
    <t xml:space="preserve">Tarifa de  perforación con BHA rotario de 14 3/4" X 17 1/2" con MWD para la TR INTERMEDIA </t>
  </si>
  <si>
    <t xml:space="preserve">Tarifa de perforación con BHA de 17 1/2" X 20" con RSS con MWD para TR CORTA SUPERFICIAL 16" de contingencia </t>
  </si>
  <si>
    <t xml:space="preserve">Tarifa de perforación con  BHA de 17 1/2" X 20" con motor con MWD para la TR CORTA SUPERFICIAL 16" de contingencia </t>
  </si>
  <si>
    <t xml:space="preserve">Tarifa de  perforación con BHA rotario de 17 1/2" x 20" con MWD para la TR CORTA SUPERFICIAL 16" de contingencia </t>
  </si>
  <si>
    <t xml:space="preserve">Tarifa de perforación BHA de 6" con RSS y MWD </t>
  </si>
  <si>
    <t xml:space="preserve">Tarifa de perforación BHA de 6 " con motor y MWD </t>
  </si>
  <si>
    <t xml:space="preserve">Tarifa de perforación BHA rotario de 6 " con MWD </t>
  </si>
  <si>
    <t xml:space="preserve">Tarifa de perforación BHA de 8 1/2" con RSS y MWD </t>
  </si>
  <si>
    <t xml:space="preserve">Tarifa de perforación BHA de 8-1/2" con Motor y MWD </t>
  </si>
  <si>
    <t xml:space="preserve">Tarifa de perforación BHA rotario de 8-1/2" con MWD </t>
  </si>
  <si>
    <t>Tarifa de perforación con BHA de 12 1/4" con RSS con MWD para TR DE PRODUCCION</t>
  </si>
  <si>
    <t xml:space="preserve">Tarifa de perforación con BHA de 12 1/4" con Motor con MWD para TR DE PRODUCCION </t>
  </si>
  <si>
    <t>Tarifa de perforación con BHA rotario de 12 1/4" con MWD para TR DE PRODUCCION</t>
  </si>
  <si>
    <t>Tarifa de perforación con BHA de 17 1/2" con RSS con MWD para TR INTERMEDIA</t>
  </si>
  <si>
    <t xml:space="preserve">Tarifa de perforación con BHA de 17 1/2" con Motor con MWD para la TR INTERMEDIA </t>
  </si>
  <si>
    <t xml:space="preserve">Tarifa de perforación con BHA rotario de 17 1/2" con MWD para la TR INTERMEDIA </t>
  </si>
  <si>
    <t xml:space="preserve">Tarifa de perforación con  BHA de 26" con motor con MWD para la TR SUPERFICIAL </t>
  </si>
  <si>
    <t xml:space="preserve">Tarifa de  perforación con BHA rotario de 26" con MWD para la TR SUPERFICIAL </t>
  </si>
  <si>
    <t>Cantidad</t>
  </si>
  <si>
    <t>IDs</t>
  </si>
  <si>
    <t>Secciones</t>
  </si>
  <si>
    <t>Duración [días]</t>
  </si>
  <si>
    <t>US$</t>
  </si>
  <si>
    <t>Medida</t>
  </si>
  <si>
    <t>[2] Descripción</t>
  </si>
  <si>
    <t>[1] Código</t>
  </si>
  <si>
    <t>Celda</t>
  </si>
  <si>
    <t>Títulos &amp;</t>
  </si>
  <si>
    <t>Sub-Total</t>
  </si>
  <si>
    <t>Avance [MD]</t>
  </si>
  <si>
    <t>[4.2]</t>
  </si>
  <si>
    <t>[4.1] Unidad de</t>
  </si>
  <si>
    <t>[3.2]</t>
  </si>
  <si>
    <t>[3.1] Unidad de</t>
  </si>
  <si>
    <t>Profundidad [mMD]</t>
  </si>
  <si>
    <t>[4] Tarifa Complementaria</t>
  </si>
  <si>
    <t>[3] Tarifa Operativa</t>
  </si>
  <si>
    <t>Fase</t>
  </si>
  <si>
    <t>Descuento Comercial</t>
  </si>
  <si>
    <t>Completion</t>
  </si>
  <si>
    <t xml:space="preserve">OH </t>
  </si>
  <si>
    <t>Flat</t>
  </si>
  <si>
    <t>DRLG</t>
  </si>
  <si>
    <t>Contratista</t>
  </si>
  <si>
    <t>Area</t>
  </si>
  <si>
    <t>PLANILLA DE COTIZACIÓN | ENCABEZADO</t>
  </si>
  <si>
    <t>AUXILIARES</t>
  </si>
  <si>
    <t>Unidad de Medida: Se deberá seleccionar la Unidad de Medida:  Unidad para los consumibles, y Operación para el servicio de herramientas.</t>
  </si>
  <si>
    <t>UNIDAD_DE_MEDIDA</t>
  </si>
  <si>
    <t>Kilogramo</t>
  </si>
  <si>
    <t>Estación</t>
  </si>
  <si>
    <t>Litro</t>
  </si>
  <si>
    <t>Persona/Día</t>
  </si>
  <si>
    <t>CCU/Día</t>
  </si>
  <si>
    <t>Cantidad de barcos</t>
  </si>
  <si>
    <t>item 1</t>
  </si>
  <si>
    <t>item 5</t>
  </si>
  <si>
    <t>item 7</t>
  </si>
  <si>
    <t>TARIFAS SERVICIOS DE PESCA</t>
  </si>
  <si>
    <t xml:space="preserve">Tarifa de perforación Motor de Fondo (4 3/4"-8") de Alto torque BH 0 para RSS </t>
  </si>
  <si>
    <t>La Contratista deberá completar información únicamente en la hoja TARIFARIO y en la hoja SERVICIO_PESCA</t>
  </si>
  <si>
    <t>8. | Pesca (*2)</t>
  </si>
  <si>
    <t xml:space="preserve">(*2) Se deberá completar la tabla en la hoja SERVICIO_PESCA con todos los items y herramientas. </t>
  </si>
  <si>
    <t>.nm .m</t>
  </si>
  <si>
    <t>ffff</t>
  </si>
  <si>
    <t>ggf</t>
  </si>
  <si>
    <t>fdfdfd</t>
  </si>
  <si>
    <t>Between Well Mobilization &amp; Preparation</t>
  </si>
  <si>
    <t>Drill 26" hole section</t>
  </si>
  <si>
    <t>Run and set  20" casing</t>
  </si>
  <si>
    <t>Drill 17-1/2" hole section</t>
  </si>
  <si>
    <t>Run and set 13-3/8" casing</t>
  </si>
  <si>
    <t>Drill 8-1/2" hole section</t>
  </si>
  <si>
    <t>Open Hole Logs</t>
  </si>
  <si>
    <t>Run and set 7" LN</t>
  </si>
  <si>
    <t>Abandon</t>
  </si>
  <si>
    <t>BLOQUE 31</t>
  </si>
  <si>
    <t>XAXAMANI 3 DEL</t>
  </si>
  <si>
    <t>DownHole Camera Renta</t>
  </si>
  <si>
    <t>mo</t>
  </si>
  <si>
    <t>Servicio DownHole Camera Renta</t>
  </si>
  <si>
    <t>sunit</t>
  </si>
  <si>
    <t>DownHole Camera Stand By</t>
  </si>
  <si>
    <t>DownHole Camera Cancelation</t>
  </si>
  <si>
    <t>DownHole Camera Lost in Hole</t>
  </si>
  <si>
    <t>Servicio DownHole Camera</t>
  </si>
  <si>
    <t>Cortatubo hidráulico para TR 20"</t>
  </si>
  <si>
    <t>Cortatubo hidráulico para TR 13-3/8" - 14"</t>
  </si>
  <si>
    <t>Cortatubo hidráulico para TR 9-5/8" - 9-7/8"</t>
  </si>
  <si>
    <t>Arpón tipo Itco para TR 20" OD</t>
  </si>
  <si>
    <t>Arpón tipo Itco para TR 13-3/8" - 14" OD</t>
  </si>
  <si>
    <t>Arpón tipo Itco para TR 9-5/8" - 9-7/8" OD</t>
  </si>
  <si>
    <t>Toma de punto de presión válido con LWD</t>
  </si>
  <si>
    <t>Punto</t>
  </si>
  <si>
    <t>Identificación de fluidos tomados con LWD</t>
  </si>
  <si>
    <t>Identificación de fluido</t>
  </si>
  <si>
    <t>Toma de muestra con identificación de fluidos - LWD</t>
  </si>
  <si>
    <t>Muestra Válida</t>
  </si>
  <si>
    <t>Alquiler de botella PVT para guardar las muestras - Por Botella</t>
  </si>
  <si>
    <t>Dia</t>
  </si>
  <si>
    <t>Transporte de botella PVT - LWD</t>
  </si>
  <si>
    <t>KM</t>
  </si>
  <si>
    <t>Analisis de muestra PVT incluyendo transporte y alquiler de botella</t>
  </si>
  <si>
    <t>Registro con LWD de resistividad ultra forfunda tipo Look Around en Tiempo Real (6" a 14 3/4")</t>
  </si>
  <si>
    <t>Registro con LWD de resistividad ultra forfunda tipo Look Ahead en Tiempo Real (6" a 14 3/4")</t>
  </si>
  <si>
    <t>Registro con LWD de Ressonancia Magnética Tiempo Real (6" a 14 3/4")</t>
  </si>
  <si>
    <t>Fluido de completación  limpieza químico/mecánica. Incluye filtración. Salmuera de Cloruro de Sodio</t>
  </si>
  <si>
    <t xml:space="preserve"> Fluido de completación limpieza químico/mecánica. Incluye filtración. Salmuera de Cloruro de Calcio</t>
  </si>
  <si>
    <t xml:space="preserve"> Fluido de completación limpieza químico/mecánica. Incluye filtración. Salmuera de Formiato de Sodio</t>
  </si>
  <si>
    <t>Volumen de completación perdido a formación -Salmuera de Formiato de Sodio</t>
  </si>
  <si>
    <t>Píldora control de perdida de circulación fluido de completación - base agua</t>
  </si>
  <si>
    <t>Cajas Efectivas de recolección de recortes y residuos-Puerto Coatzacoalcos </t>
  </si>
  <si>
    <t>Escariador convencional para tubería de revestimiento 13-3/8" - 14" OD</t>
  </si>
  <si>
    <t>Escariador convencional para tubería de revestimiento 11-3/4" - 11-7/8" OD</t>
  </si>
  <si>
    <t>Escariador convencional para tubería de revestimiento 9-5/8" - 9-7/8" OD</t>
  </si>
  <si>
    <t>Escariador convencional para tubería de revestimiento 5" - 7-5/8" OD</t>
  </si>
  <si>
    <t>Pescante Overshot S150 11-1/4" - 11-3/4" OD</t>
  </si>
  <si>
    <t>Pescante Overshot S150 9-5/8" - 10-1/8" OD</t>
  </si>
  <si>
    <t>Pescante Overshot S150 8-1/8" - 8-1/4" OD</t>
  </si>
  <si>
    <t>Pescante Overshot S150 5-3/4" - 6-1/8" OD</t>
  </si>
  <si>
    <t>Extensión para Pescante Overshot S150 11-1/4" - 11-3/4" OD</t>
  </si>
  <si>
    <t>Extensión para Pescante Overshot S150 9-5/8" - 10-1/8" OD</t>
  </si>
  <si>
    <t>Extensión para Pescante Overshot S150 8-1/8" - 8-1/4" OD</t>
  </si>
  <si>
    <t>Extensión para Pescante Overshot S150 5-3/4" - 6-1/8" OD</t>
  </si>
  <si>
    <t>Guía sobredimensionada para Pescante Overshot S150 11-1/4" - 11-3/4" OD</t>
  </si>
  <si>
    <t>Juego de cuña de canasta y control para Pescante Overshot S150 11-1/4 " - 11-3/4" OD</t>
  </si>
  <si>
    <t>Juego de cuña de canasta y control para Pescante Overshot S150 9-5/8 " - 10-1/8" OD</t>
  </si>
  <si>
    <t>Juego de cuña de canasta y control para Pescante Overshot S150 8-1/8 " - 8-1/4" OD</t>
  </si>
  <si>
    <t>Juego de cuña de canasta y control para Pescante Overshot S150 5-3/4 " - 6-1/8" OD</t>
  </si>
  <si>
    <t>Juego de cuña de espiral y control para Pescante Overshot S150 11-1/4 " - 11-3/4" OD</t>
  </si>
  <si>
    <t>Juego de cuña de espiral y control para Pescante Overshot S150 9-5/8" - 10-1/8" OD</t>
  </si>
  <si>
    <t>Juego de cuña de espiral y control para Pescante Overshot S150 8-1/8" - 8-1/4" OD</t>
  </si>
  <si>
    <t>Juego de cuña de espiral y control para Pescante Overshot S150 5-3/4" - 6-1/8" OD</t>
  </si>
  <si>
    <t>Pescante Overshot S70 8-1/4" OD o similar</t>
  </si>
  <si>
    <t>Pescante Overshot S70 5-3/4" OD o similar</t>
  </si>
  <si>
    <t>Juego de cuña y control para Pescante Overshot S70 8-1/4" OD o similar</t>
  </si>
  <si>
    <t>Juego de cuña y control para Pescante Overshot S70 5-3/4" OD o similar</t>
  </si>
  <si>
    <t>Junta de seguridad derecha roscable, conex 6-5/8" REG</t>
  </si>
  <si>
    <t>Junta de seguridad derecha roscable, conex 4-1/2" IF</t>
  </si>
  <si>
    <t>Junta de seguridad derecha roscable, conex 3-1/2" IF</t>
  </si>
  <si>
    <t>Tramo de Tubería lavadora 11-3/4" OD</t>
  </si>
  <si>
    <t>Tramo de Tubería lavadora 9-5/8" OD</t>
  </si>
  <si>
    <t>Tramo de Tubería lavadora 8-1/8" OD</t>
  </si>
  <si>
    <t>Tramo de Tubería lavadora 5-1/2" OD</t>
  </si>
  <si>
    <t>Top bushing para Tubería lavadora 11-3/4" OD</t>
  </si>
  <si>
    <t>Top bushing para Tubería lavadora 9-5/8" OD</t>
  </si>
  <si>
    <t>Top bushing para de Tubería lavadora 8-1/8" OD</t>
  </si>
  <si>
    <t>Top bushing para Tubería lavadora 5-1/2" OD</t>
  </si>
  <si>
    <t>Zapata lavadora 11-3/4" OD</t>
  </si>
  <si>
    <t>Zapata lavadora 9-5/8" OD</t>
  </si>
  <si>
    <t>Zapata lavadora 8-1/8" OD</t>
  </si>
  <si>
    <t>Zapata lavadora 5-1/2" OD</t>
  </si>
  <si>
    <t>Martillo hidráulico de pesca, conex 6-5/8" REG</t>
  </si>
  <si>
    <t>Martillo hidráulico de pesca, conex 4-1/2" IF</t>
  </si>
  <si>
    <t>Martillo hidráulico de pesca, conex 3-1/2" IF</t>
  </si>
  <si>
    <t>Acelerador hidráulico de pesca, conex 6-5/8" REG</t>
  </si>
  <si>
    <t>Acelerador hidráulico de pesca, conex 4-1/2" IF</t>
  </si>
  <si>
    <t>Persona/ Día</t>
  </si>
  <si>
    <t>Acelerador hidráulico de pesca, conex 3-1/2" IF</t>
  </si>
  <si>
    <t>Bumper Sub Lubricado, conex 6-5/8" REG</t>
  </si>
  <si>
    <t>Bumper Sub Lubricado, conex 4-1/2" IF</t>
  </si>
  <si>
    <t>Bumper Sub Lubricado, conex 3-1/2" IF</t>
  </si>
  <si>
    <t>Cortatubo hidráulico para TR 30"</t>
  </si>
  <si>
    <t>Cortatubo hidráulico para TR 16"</t>
  </si>
  <si>
    <t>Arpón tipo Itco para TR 16" OD</t>
  </si>
  <si>
    <t>Arpón tipo Itco para TR 7" - 7-5/8" OD</t>
  </si>
  <si>
    <t>Grapa para Arpón tipo Itco para TR 20" OD</t>
  </si>
  <si>
    <t>Grapa para Arpón tipo Itco para TR 16" OD</t>
  </si>
  <si>
    <t>Grapa para Arpón tipo Itco para TR 13-3/8" - 14" OD</t>
  </si>
  <si>
    <t>Grapa para Arpón tipo Itco para TR 9-5/8" - 9-7/8" OD</t>
  </si>
  <si>
    <t>Grapa para Arpón tipo Itco para TR 7" - 7-5/8" OD</t>
  </si>
  <si>
    <t>Arpón con pin para izar tubería 30" OD</t>
  </si>
  <si>
    <t>Arpón con pin para izar tubería 20" OD</t>
  </si>
  <si>
    <t>Arpón con pin para izar tubería 16" OD</t>
  </si>
  <si>
    <t>Arpón con pin para izar tubería 13-3/8" - 14" OD</t>
  </si>
  <si>
    <t>Arpón con pin para izar tubería 9-5/8" 9-7/8" OD</t>
  </si>
  <si>
    <t>Molino tipo chatarrero/watermelon/cónico 26" OD</t>
  </si>
  <si>
    <t>Molino tipo chatarrero/watermelon/cónico 18-1/2" OD o menor</t>
  </si>
  <si>
    <t>Molino tipo chatarrero/watermelon/cónico 14-1/2" OD o menor</t>
  </si>
  <si>
    <t>Molino tipo chatarrero/watermelon/cónico 12-1/4" OD o menor</t>
  </si>
  <si>
    <t>Molino tipo chatarrero/watermelon/cónico 8-1/2" OD o menor</t>
  </si>
  <si>
    <t>Molino tipo chatarrero/watermelon/cónico 6" OD o menor</t>
  </si>
  <si>
    <t>Canasta colectora 13-3/8" OD o menor</t>
  </si>
  <si>
    <t>Canasta colectora 9-5/8" OD o menor</t>
  </si>
  <si>
    <t>Canasta colectora 6-5/8" OD o menor</t>
  </si>
  <si>
    <t>Canasta colectora 5" OD o menor</t>
  </si>
  <si>
    <t>Canasta de circulación inversa 15" OD o menor</t>
  </si>
  <si>
    <t>Canasta de circulación inversa 11" OD o menor</t>
  </si>
  <si>
    <t>Canasta de circulación inversa 7-7/8" OD o menor</t>
  </si>
  <si>
    <t>Canasta de circulación inversa 5-3/4" OD o menor</t>
  </si>
  <si>
    <t>Pescante Magnético 19" OD o menor</t>
  </si>
  <si>
    <t>Pescante Magnético 14" OD o menor</t>
  </si>
  <si>
    <t>Pescante Magnético 11-1/2" OD o menor</t>
  </si>
  <si>
    <t>Pescante Magnético 8" OD o menor</t>
  </si>
  <si>
    <t>Pescante Magnético 5-3/4" OD o menor</t>
  </si>
  <si>
    <t>Machuelo/Tarraja derecha conex 6-5/8"</t>
  </si>
  <si>
    <t>Machuelo/Tarraja derecha conex 4-1/2"</t>
  </si>
  <si>
    <t>Machuelo/Tarraja derecha conex 3-1/2"</t>
  </si>
  <si>
    <t>Block de impresión de Plomo 14" OD o menor</t>
  </si>
  <si>
    <t>Block de impresión de Plomo 12" OD o menor</t>
  </si>
  <si>
    <t>Block de impresión de Plomo 10" OD o menor</t>
  </si>
  <si>
    <t>Block de impresión de Plomo 8" OD o menor</t>
  </si>
  <si>
    <t>Block de impresión de Plomo 6" OD o menor</t>
  </si>
  <si>
    <t>Combinación rosca API 6-5/8 o menor</t>
  </si>
  <si>
    <t>Combinación rosca API 4-1/2 o menor</t>
  </si>
  <si>
    <t>Combinación rosca API 3-1/2 o menor</t>
  </si>
  <si>
    <t>Arpón para wireline, conex 3-1/2" - 4-1/2"</t>
  </si>
  <si>
    <t>Supervisor de Servicio Offshore</t>
  </si>
  <si>
    <t>Canastilla para embarque de herramientas</t>
  </si>
  <si>
    <t>Segundo viaje a solicitud del cliente para Apertura de ventana en TR 13-3/8" - 14"</t>
  </si>
  <si>
    <t>Servicio</t>
  </si>
  <si>
    <t>Segundo viaje a solicitud del cliente para Apertura de ventana en TR 11-3/4" - 11-7/8"</t>
  </si>
  <si>
    <t>Segundo viaje a solicitud del cliente para Apertura de ventana en TR 9-5/8" - 9-7/8"</t>
  </si>
  <si>
    <t>Segundo viaje a solicitud del cliente para Apertura de ventana en TR 7 - 7-5/8"</t>
  </si>
  <si>
    <t>Standby por etapa 26" x 20" (Incluye una (1) de cada una de las siguientes herramientas:Pescante Oversot S-150, Extension Sub para Overshot, Guía Sobredimensionada, Grapples and controls para overshot, Molino chatarrero, Pescante magnetico, Canasta colectora, Canasta de circulación inversa)</t>
  </si>
  <si>
    <t>Paquete</t>
  </si>
  <si>
    <t>Standby por etapa 17 1/2" x 13 3/8" (Incluye una (1) de cada una de las siguientes herramientas: Block de impresión (Sello de Plomo), Molino chatarrero, Canastilla con estrobos y grilletes para embarque)</t>
  </si>
  <si>
    <t>Standby por etapa 12 1/4" x 9 5/8" (Incluye una (1) de cada una de las siguientes herramientas: Pescante Oversot S-150, Extension Sub para Overshot, Grapples and controls para overshot, Pescante magnetico, Canasta colectora, Canasta de circulación inversa, Block de impresión (Sello de plomo), Molino chatarrero, Canastilla con estrobos y grilletes para embarque)</t>
  </si>
  <si>
    <t>Standby por etapa 8 1/2" x 7" (Incluye una (1) de cada una de las siguientes herramientas:Pescante Oversot S-150, Extension Sub para Overshot, Grapples and controls para overshot, Pescante magnetico, Canasta colectora, Canasta de circulación inversa, Block de impresión (Sello de plomo), Molino chatarrero, Canastilla con estrobos y grilletes para embarque)</t>
  </si>
  <si>
    <t xml:space="preserve">Valvula de Circulacion de lodo 9” OD con receptor de dardo o sistema similar (1EA) </t>
  </si>
  <si>
    <t xml:space="preserve">operación </t>
  </si>
  <si>
    <t>Valvula de Circulacion de Lodo 9" OD con receptor de dardo o sistema similar (1 EA)</t>
  </si>
  <si>
    <t>mes</t>
  </si>
  <si>
    <t>Valvula de Circulacion de Lodo 8.25" OD con receptor de dardo o sistema similar (1 EA)</t>
  </si>
  <si>
    <t>dia</t>
  </si>
  <si>
    <t>Valvula de Circulacion de Lodo 7" OD con receptor de dardo o sistema similar (1 EA)</t>
  </si>
  <si>
    <t>Valvula de Circulacion de Lodo 5" OD con receptor de dardo o sistema similar (1 EA)</t>
  </si>
  <si>
    <t>Dardos Adicionales</t>
  </si>
  <si>
    <t>paquete</t>
  </si>
  <si>
    <t>Kit para Temperaturas Super Altas (hasta 480F)</t>
  </si>
  <si>
    <t>Renta de Canasta de trabajo (1 EA)</t>
  </si>
  <si>
    <t>Escariadores de 7” hasta 13 5/8”, no incluye back up</t>
  </si>
  <si>
    <t>Cepillos de 7” hasta 13 5/8”, no incluye back up</t>
  </si>
  <si>
    <t>Magnetos de 7” hasta 13 5/8”, no incluye back up</t>
  </si>
  <si>
    <t>Herramienta Lavadora de TA Cap de 20" – por Operación</t>
  </si>
  <si>
    <t>Herramienta Lavadora de TA Cap de 13.3/8" – por Operación</t>
  </si>
  <si>
    <t>Herramienta Lavadora de TA Cap de 9.5/8" – por Operación</t>
  </si>
  <si>
    <t>XAXAMANI 4DEL</t>
  </si>
  <si>
    <t>Drill 36" hole section</t>
  </si>
  <si>
    <t>Run and set 30" casing</t>
  </si>
  <si>
    <t>Drill 12-1/4" hole section</t>
  </si>
  <si>
    <t>Run and set 9-5/8" Casing</t>
  </si>
  <si>
    <t>DST</t>
  </si>
  <si>
    <t xml:space="preserve">Completion </t>
  </si>
  <si>
    <t>Drill 8-1/2" 
hole section</t>
  </si>
  <si>
    <t xml:space="preserve">Open  
Hole Logs
</t>
  </si>
  <si>
    <t>IMAGEN MICRORRESISTIVA - Imagen Resistiva.</t>
  </si>
  <si>
    <t>IMAGEN ACUSTICA - Registro acustico, incluidos accesorios</t>
  </si>
  <si>
    <t>IMAGEN MICRORRESISTIVA e IMAGEN ACUSTIA - Registro imagen resistiva y acústia simultáneo.</t>
  </si>
  <si>
    <t>PERFILES BASICOS - Resonancia Magnética nuclear , porosidad neutrónica y densidad de formación con Factor Fotoeléctrico (FEwRA)</t>
  </si>
  <si>
    <t>PERFILES BASICOS - Registro Mineralógico (Espectroscopia) de alta resolución, Rayos Gamma Espectral, Resonancia Magnética nuclear.</t>
  </si>
  <si>
    <t>CARRERA DE CALIBRE - Para calibración de pozo / tubería / herramienta</t>
  </si>
  <si>
    <t>HERRAMIENTAS DE TERCEROS - Bajada de herramienta de terceros. Incluye carrera de calibre.</t>
  </si>
  <si>
    <t>PERSONAL EN STAND BY - Fase de Completion y/o Drilling</t>
  </si>
  <si>
    <t>Servicio de Personal, Set de Herramientas y Backup para manejo de Tuberia Produccion 3 1/2"</t>
  </si>
  <si>
    <t>BUZAMIENTO - Buzamiento</t>
  </si>
  <si>
    <t>TESTIGOS ROTADOS - Testigos Rotados</t>
  </si>
  <si>
    <t>Grava RP 19C  standard API
Size 10/20
Paquete: 3000 lbs big bags</t>
  </si>
  <si>
    <t>Grava RP 19C  standard API
Size 16/20 o 16/30
Paquete: 3000 lbs big bags</t>
  </si>
  <si>
    <t>Ceramic Proppant
Size 12/18
Paquete: 3000 lbs big bags</t>
  </si>
  <si>
    <t>Ceramic Proppant
Size 16/20 o 16/30
Paquete: 3000 lbs big bags</t>
  </si>
  <si>
    <t>Píldora de Control de Pérdidas base HEC o similar</t>
  </si>
  <si>
    <t>Lump Sum para 10 días de preparación, alquiler y operación para el set de bombeo de frac pack que incluye pero no está limitado a:
Qty 1 - Bomba Triplex  &gt;600 HHP fluid end
Qty 3 - Bomba Quintuplex &gt;2000 HHP fluid end
Qty 2 - Blender 4-12 ppa, mayor 30 bpm con power pack
Qty 2 - Silo &gt;100000 lbs (de no estar incluido en el mezclador de grava) 
Qty 2 - tanque de almacenamiento 240 bbls
Qty 2 - tanque de almacenamiento 120 bbls
qty 10 -  tanque de almacenamiento ácido 550gal
Qty 1 - Cabina de Control.
Qty 2 Generadores para equipos de adquisición de datos
Qty 4 Bombas centrífugas con power pack
Qty 2 - Densitómetro
Qty 2 - Caudalímetro de turbina
Qty 2 - Unidad de filtrado vertical
Qty 2 - Unidad de filtrado de cartucho
Caja de herramientas
Incluye cargos de mov y demov de todos los equipos y accesorios
El precio debe incluir el equipo de back up requerido</t>
  </si>
  <si>
    <t>Cargo día adicional set de bombeo para frac pack (above 10 days)</t>
  </si>
  <si>
    <t>Cañoneo TCP underbalance 4 1/2'' big hole fase 60° x metro</t>
  </si>
  <si>
    <t>Cañoneo TCP underbalance 4 1/2'' alta penetración fase 60° x metro</t>
  </si>
  <si>
    <t>Cañoneo TCP overbalance 4 1/2'' big hole fase 60° x metro</t>
  </si>
  <si>
    <t>Cañoneo TCP overbalance 4 1/2'' alta penetración fase 60° x metro</t>
  </si>
  <si>
    <t>Operación cancelada - Pesca</t>
  </si>
  <si>
    <t>Operación cancelada - Bajada de sand bailer</t>
  </si>
  <si>
    <t>Bajada de sand bailer</t>
  </si>
  <si>
    <t>Día extra - Bajada de tapon + prong</t>
  </si>
  <si>
    <t>Día extra - Recuperación de tapon + prong</t>
  </si>
  <si>
    <t>Día extra - Calibración de pozo</t>
  </si>
  <si>
    <t>Día extra - Bajada bloque de impresión</t>
  </si>
  <si>
    <t>Día extra - Bajada de memory gauges</t>
  </si>
  <si>
    <t>Día extra - Recuperación de memory gauges</t>
  </si>
  <si>
    <t>Día extra - Operación de pesca</t>
  </si>
  <si>
    <t>Día extra - Bajada de sand bailer</t>
  </si>
  <si>
    <t>Operación cancelada - Ensayo de pozo con FPSO/Barco de Procesos</t>
  </si>
  <si>
    <t>Operación cancelada - Ensayo de pozo con Barco Tanque</t>
  </si>
  <si>
    <t>Tarifa de Preparación, Montaje y Desmontaje - Ensayo de Pozo con FPSO/Barco de Procesos</t>
  </si>
  <si>
    <t>Tarifa de Preparación, Montaje y Desmontaje - Ensayo de Pozo con Barco Tanque</t>
  </si>
  <si>
    <t>Stand by Equipos y Personal - Ensayo de Pozo con FPSO/Barco de Procesos</t>
  </si>
  <si>
    <t>Stand by Equipos y Personal - Ensayo de Pozo con Barco Tanque</t>
  </si>
  <si>
    <t>Fluencia de Limpieza de Pozo - Ensayo de Pozo con FPSO/Barco de Procesos</t>
  </si>
  <si>
    <t>Fluencia de Limpieza de Pozo - Ensayo de Pozo con Barco Tanque</t>
  </si>
  <si>
    <t>Ensayo de Producción con FPSO/Barco de Procesos</t>
  </si>
  <si>
    <t>Ensayo de Producción con Barco Tanque</t>
  </si>
  <si>
    <t>Ensayo de Build Up con FPSO/Barco de Procesos</t>
  </si>
  <si>
    <t>Ensayo de Build Up con Barco Tanque</t>
  </si>
  <si>
    <t>Ahogo de Pozo con FPSO/Barco de Procesos</t>
  </si>
  <si>
    <t>Ahogo de Pozo con Barco Tanque</t>
  </si>
  <si>
    <t>Inhibidor de Corrosión</t>
  </si>
  <si>
    <t>Inhibidor de H2S</t>
  </si>
  <si>
    <t>Antiespumígeno</t>
  </si>
  <si>
    <t>Desemulsionante</t>
  </si>
  <si>
    <t>11. | SERVICIO DE ESP</t>
  </si>
  <si>
    <t>11.1 | TARIFAS ESP &amp; ESP/DST</t>
  </si>
  <si>
    <t>Operación cancelada - ESP</t>
  </si>
  <si>
    <t>Operación cancelada - ESP/DST</t>
  </si>
  <si>
    <t>Tarifa de Preparación - ESP</t>
  </si>
  <si>
    <t>Tarifa de Preparación - ESP/DST</t>
  </si>
  <si>
    <t>Operación Offshore - ESP</t>
  </si>
  <si>
    <t>Operación Offshore - ESP/DST</t>
  </si>
  <si>
    <t>Stand by Equipos y Personal - ESP</t>
  </si>
  <si>
    <t>Fluencia de Limpieza de Pozo - ESP</t>
  </si>
  <si>
    <t>Ensayo de Producción - ESP</t>
  </si>
  <si>
    <t>Ensayo de Build Up - ESP</t>
  </si>
  <si>
    <t>Ahogo de Pozo - ESP</t>
  </si>
  <si>
    <t>Stand by Equipos y Personal - ESP/DST</t>
  </si>
  <si>
    <t>Fluencia de Limpieza de Pozo - ESP/DST</t>
  </si>
  <si>
    <t>Ensayo de Producción - ESP/DST</t>
  </si>
  <si>
    <t>Ensayo de Build Up - ESP/DST</t>
  </si>
  <si>
    <t>Ahogo de Pozo - ESP/DST</t>
  </si>
  <si>
    <t>Alquiler Tubería de 3 1/2''</t>
  </si>
  <si>
    <t>CORTE DE TUBERÍA - Corte en Tubería (químico flama o mecánico), tubing 4-1/2" a 2-1/2"</t>
  </si>
  <si>
    <t>CORRELACION - Herramientas</t>
  </si>
  <si>
    <t>Servicio de Mud Logging en pozos de reparación y completación</t>
  </si>
  <si>
    <t>Servicio de Personal, Set de Herramientas y Backup para corrida de equipamiento de completion</t>
  </si>
  <si>
    <t xml:space="preserve"> Cañones de 4 ½’’ o similar, mínimo 5 spf fase 72°, DP - Cargo Básico</t>
  </si>
  <si>
    <t>Cañones de 4 ½’’ o similar, mínimo 18 spf, fase 60°/120°, BH, - Cargo Básico</t>
  </si>
  <si>
    <t>Cañones de 4 ½’’ o similar, mínimo 18 spf, fase 60°/120°, BH, x metro</t>
  </si>
  <si>
    <t>Cañoneo TCP underbalance 4 1/2'' big hole fase 60° - Cargo Básico</t>
  </si>
  <si>
    <t>Cañoneo TCP underbalance 4 1/2'' alta penetración fase 60° - Cargo Básico</t>
  </si>
  <si>
    <t>Cañoneo TCP overbalance 4 1/2'' big hole fase 60° - Cargo Básico</t>
  </si>
  <si>
    <t>Cañoneo TCP overbalance 4 1/2'' alta penetración fase 60° - Cargo Básico</t>
  </si>
  <si>
    <t>Cañones de 4 ½’’ o similar, mínimo 5 spf fase 72°, DP, x metro</t>
  </si>
  <si>
    <t>13. | CORTE Y RECUPERACION DE NUCLEOS</t>
  </si>
  <si>
    <t>Corte y recuperacion de nucleos</t>
  </si>
  <si>
    <t>USD/m</t>
  </si>
  <si>
    <t>Cargo Basico cementación Conductora 20"</t>
  </si>
  <si>
    <t>Cargo cementación Conductora  personal día adicional</t>
  </si>
  <si>
    <t>Cargo Basico cementación Guia (13 3/8")</t>
  </si>
  <si>
    <t>Cargo cementación Guia personal día adicional</t>
  </si>
  <si>
    <t>Cargo Basico cementación Intermedia 9 5/8"</t>
  </si>
  <si>
    <t>Cargo Basico cementación Aislacion 7"</t>
  </si>
  <si>
    <t xml:space="preserve">Tapon "N" 13 3/8" </t>
  </si>
  <si>
    <t>Centralizador Estructural 20"</t>
  </si>
  <si>
    <t>Servicio de Personal y Set de Herramientas y Backup para recuperacion de tuberia de revestimiento 20" desde el lecho marino (profundidad de 10-15 metros de agua).</t>
  </si>
  <si>
    <t>Servicio de Personal y Set de Herramientas y Backup para recuperacion de tuberia de revestimiento 13 3/8" desde el lecho marino (profundidad de 10-15 metros de agua).</t>
  </si>
  <si>
    <t xml:space="preserve">Contingencia: Acondiciona y baja casing </t>
  </si>
  <si>
    <t>Estabilizador de pared y sellante FLC-2000</t>
  </si>
  <si>
    <t>Kg</t>
  </si>
  <si>
    <t>Volumen de completación perdido a formación -  fluido de completacion de 1SG</t>
  </si>
  <si>
    <t>Servicio de Personal y Set de Herramientas y Backup para recuperacion de tuberia de revestimiento 9 5/8" desde el lecho marino (profundidad de 10-15 metros de agua).</t>
  </si>
  <si>
    <t>Servicio de Personal,  Set de Herramientas (principal y back up) para la recuperacion de las tuberia de revestimiento de 9-5/8", 13-3/8", 20" y 30" desde el lecho marino (profundidad de 10-15 metros de agua).</t>
  </si>
  <si>
    <t>Servicio de Personal y Set de Herramientas y Backup para recuperacion de tuberia de revestimiento. (Contingencia)</t>
  </si>
  <si>
    <t>No aplica</t>
  </si>
  <si>
    <t>Operador analista de datos servicio de Mud logging</t>
  </si>
  <si>
    <t>Registro LWD de Resistividad eléctrica (laterolog ) en barrena en Tiempo Real (6" a 14 3/4")</t>
  </si>
  <si>
    <t>Xaxamani 3 DEL</t>
  </si>
  <si>
    <t>Xaxamani 4DEL</t>
  </si>
  <si>
    <t xml:space="preserve">Xaxamani 5 DEL </t>
  </si>
  <si>
    <t>Xaxamani 6 DEL</t>
  </si>
  <si>
    <t>XAXAMANI Contingente</t>
  </si>
  <si>
    <t>13.1 | CORTE Y RECUPERACION DE NUCLEOS</t>
  </si>
  <si>
    <t>XAXAMANI 5DEL</t>
  </si>
  <si>
    <t>XAXAMANI 6DEL</t>
  </si>
  <si>
    <t>10. | ENSAYO</t>
  </si>
  <si>
    <t>10.1 | TARIFAS ENSAYO</t>
  </si>
  <si>
    <t>13. | Corte y Recuperacion de Nucleos</t>
  </si>
  <si>
    <t>1.3 | TARIFAS DE CONTINGENCIA &amp; FASES 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</si>
</sst>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\ #,##0.00;[Red]&quot;$&quot;\ \-#,##0.00"/>
    <numFmt numFmtId="166" formatCode="#,##0.00_ ;\-#,##0.00\ "/>
    <numFmt numFmtId="167" formatCode="#,##0.0"/>
    <numFmt numFmtId="168" formatCode="#,##0.000"/>
    <numFmt numFmtId="169" formatCode="_ &quot;$&quot;\ * #,##0.00_ ;_ &quot;$&quot;\ * \-#,##0.00_ ;_ &quot;$&quot;\ * &quot;-&quot;??_ ;_ @_ "/>
    <numFmt numFmtId="170" formatCode="_ * #,##0.00_ ;_ * \-#,##0.00_ ;_ * &quot;-&quot;??_ ;_ @_ "/>
    <numFmt numFmtId="171" formatCode="&quot;$&quot;\ \ \ \ #,##0.00_);[Red]\(&quot;$&quot;#,##0.00\)"/>
    <numFmt numFmtId="172" formatCode="0.0"/>
    <numFmt numFmtId="173" formatCode="_(* #,##0.0_);_(* \(#,##0.0\);_(* &quot;-&quot;??_);_(@_)"/>
    <numFmt numFmtId="174" formatCode="#,##0.00_)\ ;\(#,##0.00\)\ ;&quot;- &quot;"/>
    <numFmt numFmtId="175" formatCode="#,##0.000\ \ ;\(#,##0.000\)\ ;&quot; --  &quot;"/>
    <numFmt numFmtId="176" formatCode="0.0&quot;  &quot;"/>
    <numFmt numFmtId="177" formatCode="&quot;S$&quot;#,##0;[Red]\-&quot;S$&quot;#,##0"/>
    <numFmt numFmtId="178" formatCode="_([$€-2]\ * #,##0.00_);_([$€-2]\ * \(#,##0.00\);_([$€-2]\ * &quot;-&quot;??_)"/>
    <numFmt numFmtId="179" formatCode="#,##0.0;[Red]\(#,##0.0\);\-"/>
    <numFmt numFmtId="180" formatCode="_-* #,##0.00\ _F_-;\-* #,##0.00\ _F_-;_-* &quot;-&quot;??\ _F_-;_-@_-"/>
    <numFmt numFmtId="181" formatCode="0.00\°"/>
    <numFmt numFmtId="182" formatCode="0_)"/>
  </numFmts>
  <fonts count="7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name val="Times New Roman"/>
      <family val="1"/>
    </font>
    <font>
      <i/>
      <sz val="11"/>
      <color indexed="23"/>
      <name val="Calibri"/>
      <family val="2"/>
    </font>
    <font>
      <sz val="10"/>
      <name val="Times New Roman"/>
      <family val="1"/>
    </font>
    <font>
      <u/>
      <sz val="9.5"/>
      <color indexed="36"/>
      <name val="Geneva"/>
    </font>
    <font>
      <sz val="8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 Cyr"/>
      <family val="1"/>
    </font>
    <font>
      <sz val="9"/>
      <name val="Times New Roman"/>
      <family val="1"/>
    </font>
    <font>
      <b/>
      <sz val="8"/>
      <name val="MS Sans Serif"/>
      <family val="2"/>
    </font>
    <font>
      <sz val="11"/>
      <name val="Univers 45 Light"/>
      <family val="2"/>
    </font>
    <font>
      <sz val="10"/>
      <color indexed="22"/>
      <name val="Arial"/>
      <family val="2"/>
    </font>
    <font>
      <sz val="10"/>
      <name val="Helvetica"/>
      <family val="2"/>
    </font>
    <font>
      <b/>
      <sz val="8"/>
      <color indexed="8"/>
      <name val="Arial"/>
      <family val="2"/>
    </font>
    <font>
      <sz val="10"/>
      <name val="Univers 45 Light"/>
      <family val="2"/>
    </font>
    <font>
      <sz val="6"/>
      <name val="Helvetica"/>
      <family val="2"/>
    </font>
    <font>
      <sz val="6"/>
      <color indexed="10"/>
      <name val="Helvetica"/>
      <family val="2"/>
    </font>
    <font>
      <sz val="10"/>
      <name val="MS Sans Serif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sz val="8"/>
      <color indexed="12"/>
      <name val="Helvetica"/>
      <family val="2"/>
    </font>
    <font>
      <sz val="8"/>
      <color indexed="14"/>
      <name val="Helvetica"/>
      <family val="2"/>
    </font>
    <font>
      <b/>
      <sz val="8"/>
      <name val="Helvetica"/>
      <family val="2"/>
    </font>
    <font>
      <sz val="10"/>
      <name val="Arial Cyr"/>
    </font>
    <font>
      <sz val="10"/>
      <name val="Verdana"/>
      <family val="2"/>
    </font>
    <font>
      <sz val="10"/>
      <color indexed="10"/>
      <name val="Geneva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theme="10"/>
      <name val="Arial"/>
      <family val="2"/>
    </font>
    <font>
      <sz val="10"/>
      <name val="Tahoma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Trellis">
        <fgColor indexed="10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9"/>
      </patternFill>
    </fill>
    <fill>
      <patternFill patternType="solid">
        <fgColor indexed="29"/>
        <bgColor indexed="10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ck">
        <color theme="0"/>
      </left>
      <right/>
      <top/>
      <bottom style="thin">
        <color theme="1" tint="0.499984740745262"/>
      </bottom>
      <diagonal/>
    </border>
    <border>
      <left/>
      <right style="thick">
        <color theme="0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medium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9"/>
      </left>
      <right style="double">
        <color indexed="8"/>
      </right>
      <top style="double">
        <color indexed="9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993">
    <xf numFmtId="0" fontId="0" fillId="0" borderId="0"/>
    <xf numFmtId="0" fontId="3" fillId="0" borderId="0"/>
    <xf numFmtId="0" fontId="3" fillId="0" borderId="0"/>
    <xf numFmtId="0" fontId="3" fillId="0" borderId="0"/>
    <xf numFmtId="4" fontId="4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3" fontId="3" fillId="0" borderId="0" applyProtection="0">
      <protection locked="0"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9" fontId="50" fillId="0" borderId="0" applyNumberFormat="0" applyFon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21" fillId="29" borderId="0" applyNumberFormat="0" applyBorder="0" applyAlignment="0" applyProtection="0"/>
    <xf numFmtId="0" fontId="2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31" borderId="0" applyNumberFormat="0" applyBorder="0" applyAlignment="0" applyProtection="0"/>
    <xf numFmtId="0" fontId="21" fillId="39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3" borderId="0" applyNumberFormat="0" applyBorder="0" applyAlignment="0" applyProtection="0"/>
    <xf numFmtId="0" fontId="69" fillId="4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69" fillId="44" borderId="0" applyNumberFormat="0" applyBorder="0" applyAlignment="0" applyProtection="0"/>
    <xf numFmtId="0" fontId="51" fillId="0" borderId="0"/>
    <xf numFmtId="174" fontId="47" fillId="0" borderId="0" applyFont="0" applyFill="0" applyBorder="0" applyProtection="0">
      <alignment horizontal="right"/>
    </xf>
    <xf numFmtId="175" fontId="52" fillId="0" borderId="0" applyFont="0" applyFill="0" applyBorder="0" applyProtection="0">
      <alignment horizontal="right"/>
    </xf>
    <xf numFmtId="0" fontId="24" fillId="16" borderId="0" applyNumberFormat="0" applyBorder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6" fillId="47" borderId="76" applyNumberFormat="0" applyAlignment="0" applyProtection="0"/>
    <xf numFmtId="0" fontId="39" fillId="0" borderId="77" applyNumberFormat="0" applyFill="0" applyAlignment="0" applyProtection="0"/>
    <xf numFmtId="0" fontId="26" fillId="47" borderId="76" applyNumberFormat="0" applyAlignment="0" applyProtection="0"/>
    <xf numFmtId="0" fontId="26" fillId="35" borderId="76" applyNumberFormat="0" applyAlignment="0" applyProtection="0"/>
    <xf numFmtId="0" fontId="26" fillId="47" borderId="76" applyNumberFormat="0" applyAlignment="0" applyProtection="0"/>
    <xf numFmtId="0" fontId="26" fillId="47" borderId="76" applyNumberFormat="0" applyAlignment="0" applyProtection="0"/>
    <xf numFmtId="0" fontId="26" fillId="35" borderId="76" applyNumberFormat="0" applyAlignment="0" applyProtection="0"/>
    <xf numFmtId="43" fontId="3" fillId="0" borderId="0" applyFont="0" applyFill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3" fillId="0" borderId="78" applyNumberFormat="0" applyFill="0" applyAlignment="0" applyProtection="0"/>
    <xf numFmtId="42" fontId="31" fillId="0" borderId="79" applyBorder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54" fillId="0" borderId="0">
      <protection locked="0"/>
    </xf>
    <xf numFmtId="0" fontId="53" fillId="0" borderId="78" applyNumberFormat="0" applyFill="0" applyAlignment="0" applyProtection="0"/>
    <xf numFmtId="177" fontId="3" fillId="0" borderId="0">
      <protection locked="0"/>
    </xf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41" borderId="0" applyNumberFormat="0" applyBorder="0" applyAlignment="0" applyProtection="0"/>
    <xf numFmtId="0" fontId="30" fillId="19" borderId="75" applyNumberFormat="0" applyAlignment="0" applyProtection="0"/>
    <xf numFmtId="0" fontId="31" fillId="51" borderId="0"/>
    <xf numFmtId="0" fontId="54" fillId="0" borderId="0"/>
    <xf numFmtId="178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0" fontId="33" fillId="0" borderId="0">
      <alignment wrapText="1"/>
    </xf>
    <xf numFmtId="177" fontId="3" fillId="0" borderId="0">
      <protection locked="0"/>
    </xf>
    <xf numFmtId="0" fontId="35" fillId="0" borderId="0"/>
    <xf numFmtId="0" fontId="35" fillId="0" borderId="0"/>
    <xf numFmtId="0" fontId="33" fillId="0" borderId="80" applyNumberFormat="0" applyBorder="0" applyAlignment="0" applyProtection="0">
      <protection locked="0"/>
    </xf>
    <xf numFmtId="0" fontId="24" fillId="16" borderId="0" applyNumberFormat="0" applyBorder="0" applyAlignment="0" applyProtection="0"/>
    <xf numFmtId="0" fontId="24" fillId="3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8" borderId="0" applyNumberFormat="0" applyBorder="0" applyAlignment="0" applyProtection="0"/>
    <xf numFmtId="49" fontId="55" fillId="52" borderId="81">
      <alignment horizontal="center" vertical="center"/>
    </xf>
    <xf numFmtId="0" fontId="71" fillId="0" borderId="83" applyNumberFormat="0" applyFill="0" applyAlignment="0" applyProtection="0"/>
    <xf numFmtId="0" fontId="36" fillId="0" borderId="82" applyNumberFormat="0" applyFill="0" applyAlignment="0" applyProtection="0"/>
    <xf numFmtId="0" fontId="36" fillId="0" borderId="82" applyNumberFormat="0" applyFill="0" applyAlignment="0" applyProtection="0"/>
    <xf numFmtId="0" fontId="71" fillId="0" borderId="83" applyNumberFormat="0" applyFill="0" applyAlignment="0" applyProtection="0"/>
    <xf numFmtId="0" fontId="72" fillId="0" borderId="84" applyNumberFormat="0" applyFill="0" applyAlignment="0" applyProtection="0"/>
    <xf numFmtId="0" fontId="37" fillId="0" borderId="84" applyNumberFormat="0" applyFill="0" applyAlignment="0" applyProtection="0"/>
    <xf numFmtId="0" fontId="37" fillId="0" borderId="84" applyNumberFormat="0" applyFill="0" applyAlignment="0" applyProtection="0"/>
    <xf numFmtId="0" fontId="72" fillId="0" borderId="84" applyNumberFormat="0" applyFill="0" applyAlignment="0" applyProtection="0"/>
    <xf numFmtId="0" fontId="29" fillId="0" borderId="86" applyNumberFormat="0" applyFill="0" applyAlignment="0" applyProtection="0"/>
    <xf numFmtId="0" fontId="38" fillId="0" borderId="85" applyNumberFormat="0" applyFill="0" applyAlignment="0" applyProtection="0"/>
    <xf numFmtId="0" fontId="38" fillId="0" borderId="85" applyNumberFormat="0" applyFill="0" applyAlignment="0" applyProtection="0"/>
    <xf numFmtId="0" fontId="29" fillId="0" borderId="86" applyNumberFormat="0" applyFill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3" fillId="15" borderId="0" applyNumberFormat="0" applyBorder="0" applyAlignment="0" applyProtection="0"/>
    <xf numFmtId="0" fontId="30" fillId="19" borderId="75" applyNumberFormat="0" applyAlignment="0" applyProtection="0"/>
    <xf numFmtId="179" fontId="56" fillId="53" borderId="87" applyAlignment="0">
      <alignment horizontal="center"/>
      <protection locked="0"/>
    </xf>
    <xf numFmtId="0" fontId="30" fillId="19" borderId="75" applyNumberFormat="0" applyAlignment="0" applyProtection="0"/>
    <xf numFmtId="0" fontId="30" fillId="19" borderId="75" applyNumberFormat="0" applyAlignment="0" applyProtection="0"/>
    <xf numFmtId="179" fontId="56" fillId="53" borderId="87" applyAlignment="0">
      <alignment horizontal="center"/>
      <protection locked="0"/>
    </xf>
    <xf numFmtId="0" fontId="39" fillId="0" borderId="77" applyNumberFormat="0" applyFill="0" applyAlignment="0" applyProtection="0"/>
    <xf numFmtId="0" fontId="27" fillId="0" borderId="77" applyNumberFormat="0" applyFill="0" applyAlignment="0" applyProtection="0"/>
    <xf numFmtId="0" fontId="39" fillId="0" borderId="77" applyNumberFormat="0" applyFill="0" applyAlignment="0" applyProtection="0"/>
    <xf numFmtId="0" fontId="39" fillId="0" borderId="77" applyNumberFormat="0" applyFill="0" applyAlignment="0" applyProtection="0"/>
    <xf numFmtId="0" fontId="27" fillId="0" borderId="77" applyNumberFormat="0" applyFill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0" fontId="3" fillId="0" borderId="0" applyFill="0" applyBorder="0" applyAlignment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4" borderId="0" applyNumberFormat="0" applyBorder="0" applyAlignment="0" applyProtection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1" fillId="0" borderId="0"/>
    <xf numFmtId="0" fontId="67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21" fillId="0" borderId="0"/>
    <xf numFmtId="16" fontId="57" fillId="0" borderId="88" applyNumberFormat="0" applyBorder="0" applyAlignment="0">
      <alignment horizontal="center"/>
    </xf>
    <xf numFmtId="0" fontId="58" fillId="0" borderId="89" applyBorder="0">
      <alignment horizontal="center"/>
    </xf>
    <xf numFmtId="0" fontId="3" fillId="0" borderId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181" fontId="3" fillId="57" borderId="92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" fontId="31" fillId="58" borderId="0">
      <alignment wrapText="1"/>
    </xf>
    <xf numFmtId="0" fontId="59" fillId="0" borderId="0" applyNumberFormat="0" applyFont="0" applyFill="0" applyBorder="0" applyAlignment="0" applyProtection="0">
      <alignment horizontal="left"/>
    </xf>
    <xf numFmtId="0" fontId="43" fillId="59" borderId="93"/>
    <xf numFmtId="0" fontId="43" fillId="59" borderId="93"/>
    <xf numFmtId="0" fontId="43" fillId="59" borderId="93"/>
    <xf numFmtId="0" fontId="43" fillId="59" borderId="93"/>
    <xf numFmtId="0" fontId="43" fillId="59" borderId="93"/>
    <xf numFmtId="0" fontId="43" fillId="59" borderId="93"/>
    <xf numFmtId="0" fontId="42" fillId="45" borderId="91" applyNumberFormat="0" applyAlignment="0" applyProtection="0"/>
    <xf numFmtId="0" fontId="44" fillId="0" borderId="0" applyNumberFormat="0" applyFill="0" applyBorder="0" applyAlignment="0" applyProtection="0"/>
    <xf numFmtId="0" fontId="35" fillId="0" borderId="2"/>
    <xf numFmtId="0" fontId="60" fillId="0" borderId="0" applyProtection="0">
      <alignment vertical="center"/>
    </xf>
    <xf numFmtId="0" fontId="61" fillId="0" borderId="0" applyProtection="0">
      <alignment vertical="center"/>
    </xf>
    <xf numFmtId="0" fontId="62" fillId="0" borderId="0"/>
    <xf numFmtId="182" fontId="48" fillId="0" borderId="94">
      <alignment horizontal="justify" vertical="top" wrapText="1"/>
    </xf>
    <xf numFmtId="0" fontId="3" fillId="60" borderId="95"/>
    <xf numFmtId="0" fontId="32" fillId="0" borderId="0" applyNumberFormat="0" applyFill="0" applyBorder="0" applyAlignment="0" applyProtection="0"/>
    <xf numFmtId="12" fontId="63" fillId="0" borderId="0" applyFill="0" applyBorder="0"/>
    <xf numFmtId="12" fontId="63" fillId="0" borderId="0"/>
    <xf numFmtId="12" fontId="64" fillId="0" borderId="96" applyBorder="0" applyAlignment="0">
      <alignment horizont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" fontId="65" fillId="0" borderId="97"/>
    <xf numFmtId="0" fontId="46" fillId="0" borderId="0" applyNumberFormat="0" applyFill="0" applyBorder="0" applyAlignment="0" applyProtection="0"/>
    <xf numFmtId="0" fontId="36" fillId="0" borderId="82" applyNumberFormat="0" applyFill="0" applyAlignment="0" applyProtection="0"/>
    <xf numFmtId="0" fontId="37" fillId="0" borderId="84" applyNumberFormat="0" applyFill="0" applyAlignment="0" applyProtection="0"/>
    <xf numFmtId="0" fontId="38" fillId="0" borderId="85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3" fontId="68" fillId="0" borderId="1"/>
    <xf numFmtId="3" fontId="68" fillId="0" borderId="1"/>
    <xf numFmtId="3" fontId="68" fillId="0" borderId="1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0" fontId="41" fillId="0" borderId="0">
      <alignment vertical="top" wrapText="1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41" borderId="0" applyNumberFormat="0" applyBorder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36" fillId="0" borderId="82" applyNumberFormat="0" applyFill="0" applyAlignment="0" applyProtection="0"/>
    <xf numFmtId="0" fontId="37" fillId="0" borderId="84" applyNumberFormat="0" applyFill="0" applyAlignment="0" applyProtection="0"/>
    <xf numFmtId="0" fontId="38" fillId="0" borderId="85" applyNumberFormat="0" applyFill="0" applyAlignment="0" applyProtection="0"/>
    <xf numFmtId="0" fontId="38" fillId="0" borderId="0" applyNumberFormat="0" applyFill="0" applyBorder="0" applyAlignment="0" applyProtection="0"/>
    <xf numFmtId="0" fontId="28" fillId="0" borderId="99" applyNumberFormat="0" applyFill="0" applyAlignment="0" applyProtection="0"/>
    <xf numFmtId="0" fontId="26" fillId="47" borderId="76" applyNumberFormat="0" applyAlignment="0" applyProtection="0"/>
    <xf numFmtId="0" fontId="46" fillId="0" borderId="0" applyNumberFormat="0" applyFill="0" applyBorder="0" applyAlignment="0" applyProtection="0"/>
    <xf numFmtId="0" fontId="40" fillId="55" borderId="0" applyNumberFormat="0" applyBorder="0" applyAlignment="0" applyProtection="0"/>
    <xf numFmtId="0" fontId="23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66" fillId="56" borderId="90" applyNumberFormat="0" applyFont="0" applyAlignment="0" applyProtection="0"/>
    <xf numFmtId="0" fontId="39" fillId="0" borderId="77" applyNumberFormat="0" applyFill="0" applyAlignment="0" applyProtection="0"/>
    <xf numFmtId="4" fontId="49" fillId="0" borderId="0">
      <alignment vertical="center"/>
    </xf>
    <xf numFmtId="0" fontId="4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9" fontId="3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173" fontId="3" fillId="0" borderId="0" applyProtection="0">
      <protection locked="0"/>
    </xf>
    <xf numFmtId="173" fontId="3" fillId="0" borderId="0" applyProtection="0">
      <protection locked="0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15" borderId="0" applyNumberFormat="0" applyBorder="0" applyAlignment="0" applyProtection="0"/>
    <xf numFmtId="174" fontId="47" fillId="0" borderId="0" applyFont="0" applyFill="0" applyBorder="0" applyProtection="0">
      <alignment horizontal="right"/>
    </xf>
    <xf numFmtId="174" fontId="47" fillId="0" borderId="0" applyFont="0" applyFill="0" applyBorder="0" applyProtection="0">
      <alignment horizontal="right"/>
    </xf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54" fillId="0" borderId="0"/>
    <xf numFmtId="0" fontId="54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49" fontId="55" fillId="52" borderId="81">
      <alignment horizontal="center" vertical="center"/>
    </xf>
    <xf numFmtId="0" fontId="36" fillId="0" borderId="82" applyNumberFormat="0" applyFill="0" applyAlignment="0" applyProtection="0"/>
    <xf numFmtId="0" fontId="37" fillId="0" borderId="84" applyNumberFormat="0" applyFill="0" applyAlignment="0" applyProtection="0"/>
    <xf numFmtId="0" fontId="38" fillId="0" borderId="85" applyNumberFormat="0" applyFill="0" applyAlignment="0" applyProtection="0"/>
    <xf numFmtId="0" fontId="29" fillId="0" borderId="86" applyNumberFormat="0" applyFill="0" applyAlignment="0" applyProtection="0"/>
    <xf numFmtId="0" fontId="29" fillId="0" borderId="86" applyNumberFormat="0" applyFill="0" applyAlignment="0" applyProtection="0"/>
    <xf numFmtId="0" fontId="38" fillId="0" borderId="85" applyNumberFormat="0" applyFill="0" applyAlignment="0" applyProtection="0"/>
    <xf numFmtId="0" fontId="38" fillId="0" borderId="85" applyNumberFormat="0" applyFill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0" fontId="3" fillId="0" borderId="0" applyFill="0" applyBorder="0" applyAlignment="0"/>
    <xf numFmtId="180" fontId="3" fillId="0" borderId="0" applyFill="0" applyBorder="0" applyAlignment="0"/>
    <xf numFmtId="0" fontId="40" fillId="54" borderId="0" applyNumberFormat="0" applyBorder="0" applyAlignment="0" applyProtection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6" fillId="0" borderId="82" applyNumberFormat="0" applyFill="0" applyAlignment="0" applyProtection="0"/>
    <xf numFmtId="0" fontId="36" fillId="0" borderId="82" applyNumberFormat="0" applyFill="0" applyAlignment="0" applyProtection="0"/>
    <xf numFmtId="0" fontId="37" fillId="0" borderId="84" applyNumberFormat="0" applyFill="0" applyAlignment="0" applyProtection="0"/>
    <xf numFmtId="0" fontId="37" fillId="0" borderId="84" applyNumberFormat="0" applyFill="0" applyAlignment="0" applyProtection="0"/>
    <xf numFmtId="0" fontId="38" fillId="0" borderId="85" applyNumberFormat="0" applyFill="0" applyAlignment="0" applyProtection="0"/>
    <xf numFmtId="0" fontId="38" fillId="0" borderId="85" applyNumberFormat="0" applyFill="0" applyAlignment="0" applyProtection="0"/>
    <xf numFmtId="0" fontId="38" fillId="0" borderId="85" applyNumberFormat="0" applyFill="0" applyAlignment="0" applyProtection="0"/>
    <xf numFmtId="0" fontId="38" fillId="0" borderId="85" applyNumberFormat="0" applyFill="0" applyAlignment="0" applyProtection="0"/>
    <xf numFmtId="0" fontId="38" fillId="0" borderId="8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6" fillId="47" borderId="76" applyNumberFormat="0" applyAlignment="0" applyProtection="0"/>
    <xf numFmtId="0" fontId="26" fillId="47" borderId="76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39" fillId="0" borderId="77" applyNumberFormat="0" applyFill="0" applyAlignment="0" applyProtection="0"/>
    <xf numFmtId="0" fontId="39" fillId="0" borderId="7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6" fillId="0" borderId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6" fillId="0" borderId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42" fillId="46" borderId="91" applyNumberFormat="0" applyAlignment="0" applyProtection="0"/>
    <xf numFmtId="0" fontId="25" fillId="45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3" fillId="0" borderId="0" applyNumberFormat="0" applyFill="0" applyBorder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8" fillId="0" borderId="99" applyNumberFormat="0" applyFill="0" applyAlignment="0" applyProtection="0"/>
    <xf numFmtId="0" fontId="21" fillId="56" borderId="90" applyNumberFormat="0" applyFon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73" fillId="0" borderId="0" applyNumberFormat="0" applyFill="0" applyBorder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1" fillId="56" borderId="90" applyNumberFormat="0" applyFon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8" fillId="0" borderId="99" applyNumberFormat="0" applyFill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66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3" fillId="0" borderId="0" applyNumberFormat="0" applyFill="0" applyBorder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56" borderId="90" applyNumberFormat="0" applyFon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70" fillId="46" borderId="75" applyNumberFormat="0" applyAlignment="0" applyProtection="0"/>
    <xf numFmtId="0" fontId="6" fillId="0" borderId="0"/>
    <xf numFmtId="0" fontId="6" fillId="0" borderId="0"/>
    <xf numFmtId="0" fontId="25" fillId="45" borderId="75" applyNumberFormat="0" applyAlignment="0" applyProtection="0"/>
    <xf numFmtId="0" fontId="6" fillId="0" borderId="0"/>
    <xf numFmtId="170" fontId="6" fillId="0" borderId="0" applyFont="0" applyFill="0" applyBorder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6" fillId="0" borderId="0"/>
    <xf numFmtId="0" fontId="6" fillId="0" borderId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6" fillId="0" borderId="0"/>
    <xf numFmtId="0" fontId="6" fillId="0" borderId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66" fillId="56" borderId="90" applyNumberFormat="0" applyFon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8" applyNumberFormat="0" applyFill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42" fillId="46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66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66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3" fillId="0" borderId="0" applyNumberFormat="0" applyFill="0" applyBorder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169" fontId="3" fillId="0" borderId="0" applyFont="0" applyFill="0" applyBorder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8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66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9" applyNumberFormat="0" applyFill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5" fillId="45" borderId="75" applyNumberFormat="0" applyAlignment="0" applyProtection="0"/>
    <xf numFmtId="0" fontId="73" fillId="0" borderId="0" applyNumberFormat="0" applyFill="0" applyBorder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8" fillId="0" borderId="99" applyNumberFormat="0" applyFill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169" fontId="3" fillId="0" borderId="0" applyFont="0" applyFill="0" applyBorder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66" fillId="56" borderId="90" applyNumberFormat="0" applyFon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73" fillId="0" borderId="0" applyNumberFormat="0" applyFill="0" applyBorder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70" fillId="46" borderId="75" applyNumberFormat="0" applyAlignment="0" applyProtection="0"/>
    <xf numFmtId="0" fontId="21" fillId="33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70" fillId="46" borderId="75" applyNumberForma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" fillId="56" borderId="90" applyNumberFormat="0" applyFon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169" fontId="3" fillId="0" borderId="0" applyFont="0" applyFill="0" applyBorder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70" fillId="46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42" fillId="46" borderId="91" applyNumberFormat="0" applyAlignment="0" applyProtection="0"/>
    <xf numFmtId="0" fontId="21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28" fillId="0" borderId="99" applyNumberFormat="0" applyFill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169" fontId="3" fillId="0" borderId="0" applyFont="0" applyFill="0" applyBorder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3" fillId="0" borderId="0" applyNumberFormat="0" applyFill="0" applyBorder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73" fillId="0" borderId="0" applyNumberFormat="0" applyFill="0" applyBorder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169" fontId="3" fillId="0" borderId="0" applyFont="0" applyFill="0" applyBorder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73" fillId="0" borderId="0" applyNumberFormat="0" applyFill="0" applyBorder="0" applyAlignment="0" applyProtection="0"/>
    <xf numFmtId="0" fontId="66" fillId="56" borderId="90" applyNumberFormat="0" applyFon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43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42" fillId="46" borderId="91" applyNumberFormat="0" applyAlignment="0" applyProtection="0"/>
    <xf numFmtId="0" fontId="25" fillId="45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3" fillId="0" borderId="0" applyNumberFormat="0" applyFill="0" applyBorder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8" fillId="0" borderId="99" applyNumberFormat="0" applyFill="0" applyAlignment="0" applyProtection="0"/>
    <xf numFmtId="0" fontId="21" fillId="56" borderId="90" applyNumberFormat="0" applyFon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73" fillId="0" borderId="0" applyNumberFormat="0" applyFill="0" applyBorder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1" fillId="56" borderId="90" applyNumberFormat="0" applyFon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8" fillId="0" borderId="99" applyNumberFormat="0" applyFill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66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3" fillId="0" borderId="0" applyNumberFormat="0" applyFill="0" applyBorder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56" borderId="90" applyNumberFormat="0" applyFon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66" fillId="56" borderId="90" applyNumberFormat="0" applyFon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8" applyNumberFormat="0" applyFill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42" fillId="46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66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66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3" fillId="0" borderId="0" applyNumberFormat="0" applyFill="0" applyBorder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8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66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9" applyNumberFormat="0" applyFill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5" fillId="45" borderId="75" applyNumberFormat="0" applyAlignment="0" applyProtection="0"/>
    <xf numFmtId="0" fontId="73" fillId="0" borderId="0" applyNumberFormat="0" applyFill="0" applyBorder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8" fillId="0" borderId="99" applyNumberFormat="0" applyFill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66" fillId="56" borderId="90" applyNumberFormat="0" applyFon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73" fillId="0" borderId="0" applyNumberFormat="0" applyFill="0" applyBorder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70" fillId="46" borderId="75" applyNumberFormat="0" applyAlignment="0" applyProtection="0"/>
    <xf numFmtId="0" fontId="21" fillId="33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70" fillId="46" borderId="75" applyNumberForma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" fillId="56" borderId="90" applyNumberFormat="0" applyFon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70" fillId="46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42" fillId="46" borderId="91" applyNumberFormat="0" applyAlignment="0" applyProtection="0"/>
    <xf numFmtId="0" fontId="21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28" fillId="0" borderId="99" applyNumberFormat="0" applyFill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3" fillId="0" borderId="0" applyNumberFormat="0" applyFill="0" applyBorder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73" fillId="0" borderId="0" applyNumberFormat="0" applyFill="0" applyBorder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73" fillId="0" borderId="0" applyNumberFormat="0" applyFill="0" applyBorder="0" applyAlignment="0" applyProtection="0"/>
    <xf numFmtId="0" fontId="66" fillId="56" borderId="90" applyNumberFormat="0" applyFon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Protection="0">
      <protection locked="0"/>
    </xf>
    <xf numFmtId="0" fontId="26" fillId="47" borderId="76" applyNumberFormat="0" applyAlignment="0" applyProtection="0"/>
    <xf numFmtId="43" fontId="3" fillId="0" borderId="0" applyFont="0" applyFill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>
      <protection locked="0"/>
    </xf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41" borderId="0" applyNumberFormat="0" applyBorder="0" applyAlignment="0" applyProtection="0"/>
    <xf numFmtId="178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0" fontId="24" fillId="16" borderId="0" applyNumberFormat="0" applyBorder="0" applyAlignment="0" applyProtection="0"/>
    <xf numFmtId="0" fontId="38" fillId="0" borderId="0" applyNumberForma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0" fontId="30" fillId="19" borderId="75" applyNumberFormat="0" applyAlignment="0" applyProtection="0"/>
    <xf numFmtId="0" fontId="39" fillId="0" borderId="77" applyNumberFormat="0" applyFill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0" fontId="3" fillId="0" borderId="0" applyFill="0" applyBorder="0" applyAlignment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7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Protection="0">
      <protection locked="0"/>
    </xf>
    <xf numFmtId="173" fontId="3" fillId="0" borderId="0" applyProtection="0">
      <protection locked="0"/>
    </xf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0" fontId="3" fillId="0" borderId="0" applyFill="0" applyBorder="0" applyAlignment="0"/>
    <xf numFmtId="180" fontId="3" fillId="0" borderId="0" applyFill="0" applyBorder="0" applyAlignment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49" fontId="3" fillId="61" borderId="100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42" fillId="46" borderId="91" applyNumberFormat="0" applyAlignment="0" applyProtection="0"/>
    <xf numFmtId="0" fontId="25" fillId="45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3" fillId="0" borderId="0" applyNumberFormat="0" applyFill="0" applyBorder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8" fillId="0" borderId="99" applyNumberFormat="0" applyFill="0" applyAlignment="0" applyProtection="0"/>
    <xf numFmtId="0" fontId="21" fillId="56" borderId="90" applyNumberFormat="0" applyFon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73" fillId="0" borderId="0" applyNumberFormat="0" applyFill="0" applyBorder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1" fillId="56" borderId="90" applyNumberFormat="0" applyFon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8" fillId="0" borderId="99" applyNumberFormat="0" applyFill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66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3" fillId="0" borderId="0" applyNumberFormat="0" applyFill="0" applyBorder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56" borderId="90" applyNumberFormat="0" applyFon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66" fillId="56" borderId="90" applyNumberFormat="0" applyFon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8" applyNumberFormat="0" applyFill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42" fillId="46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66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169" fontId="3" fillId="0" borderId="0" applyFont="0" applyFill="0" applyBorder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66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3" fillId="0" borderId="0" applyNumberFormat="0" applyFill="0" applyBorder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169" fontId="3" fillId="0" borderId="0" applyFont="0" applyFill="0" applyBorder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8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66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9" applyNumberFormat="0" applyFill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5" fillId="45" borderId="75" applyNumberFormat="0" applyAlignment="0" applyProtection="0"/>
    <xf numFmtId="0" fontId="73" fillId="0" borderId="0" applyNumberFormat="0" applyFill="0" applyBorder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1" fillId="33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8" fillId="0" borderId="99" applyNumberFormat="0" applyFill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169" fontId="3" fillId="0" borderId="0" applyFont="0" applyFill="0" applyBorder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66" fillId="56" borderId="90" applyNumberFormat="0" applyFon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73" fillId="0" borderId="0" applyNumberFormat="0" applyFill="0" applyBorder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70" fillId="46" borderId="75" applyNumberFormat="0" applyAlignment="0" applyProtection="0"/>
    <xf numFmtId="0" fontId="21" fillId="33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70" fillId="46" borderId="75" applyNumberForma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" fillId="56" borderId="90" applyNumberFormat="0" applyFon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169" fontId="3" fillId="0" borderId="0" applyFont="0" applyFill="0" applyBorder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70" fillId="46" borderId="75" applyNumberForma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42" fillId="46" borderId="91" applyNumberFormat="0" applyAlignment="0" applyProtection="0"/>
    <xf numFmtId="0" fontId="21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42" fillId="46" borderId="91" applyNumberFormat="0" applyAlignment="0" applyProtection="0"/>
    <xf numFmtId="0" fontId="28" fillId="0" borderId="99" applyNumberFormat="0" applyFill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8" fillId="0" borderId="99" applyNumberFormat="0" applyFill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" fillId="56" borderId="90" applyNumberFormat="0" applyFon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169" fontId="3" fillId="0" borderId="0" applyFont="0" applyFill="0" applyBorder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3" fillId="0" borderId="0" applyNumberFormat="0" applyFill="0" applyBorder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28" fillId="0" borderId="98" applyNumberFormat="0" applyFill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73" fillId="0" borderId="0" applyNumberFormat="0" applyFill="0" applyBorder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21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3" fillId="56" borderId="90" applyNumberFormat="0" applyFont="0" applyAlignment="0" applyProtection="0"/>
    <xf numFmtId="0" fontId="21" fillId="33" borderId="90" applyNumberFormat="0" applyFont="0" applyAlignment="0" applyProtection="0"/>
    <xf numFmtId="169" fontId="3" fillId="0" borderId="0" applyFont="0" applyFill="0" applyBorder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21" fillId="33" borderId="90" applyNumberFormat="0" applyFont="0" applyAlignment="0" applyProtection="0"/>
    <xf numFmtId="0" fontId="70" fillId="46" borderId="75" applyNumberFormat="0" applyAlignment="0" applyProtection="0"/>
    <xf numFmtId="0" fontId="70" fillId="46" borderId="75" applyNumberFormat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28" fillId="0" borderId="98" applyNumberFormat="0" applyFill="0" applyAlignment="0" applyProtection="0"/>
    <xf numFmtId="0" fontId="73" fillId="0" borderId="0" applyNumberFormat="0" applyFill="0" applyBorder="0" applyAlignment="0" applyProtection="0"/>
    <xf numFmtId="0" fontId="66" fillId="56" borderId="90" applyNumberFormat="0" applyFont="0" applyAlignment="0" applyProtection="0"/>
    <xf numFmtId="0" fontId="25" fillId="45" borderId="75" applyNumberFormat="0" applyAlignment="0" applyProtection="0"/>
    <xf numFmtId="0" fontId="30" fillId="19" borderId="75" applyNumberFormat="0" applyAlignment="0" applyProtection="0"/>
    <xf numFmtId="0" fontId="28" fillId="0" borderId="99" applyNumberFormat="0" applyFill="0" applyAlignment="0" applyProtection="0"/>
    <xf numFmtId="0" fontId="28" fillId="0" borderId="98" applyNumberFormat="0" applyFill="0" applyAlignment="0" applyProtection="0"/>
    <xf numFmtId="0" fontId="42" fillId="45" borderId="91" applyNumberFormat="0" applyAlignment="0" applyProtection="0"/>
    <xf numFmtId="0" fontId="42" fillId="46" borderId="91" applyNumberFormat="0" applyAlignment="0" applyProtection="0"/>
    <xf numFmtId="0" fontId="42" fillId="46" borderId="91" applyNumberForma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" fillId="56" borderId="90" applyNumberFormat="0" applyFont="0" applyAlignment="0" applyProtection="0"/>
    <xf numFmtId="0" fontId="30" fillId="19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25" fillId="45" borderId="75" applyNumberFormat="0" applyAlignment="0" applyProtection="0"/>
    <xf numFmtId="0" fontId="70" fillId="46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30" fillId="19" borderId="75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42" fillId="45" borderId="91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5" fillId="45" borderId="75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0" fontId="66" fillId="56" borderId="90" applyNumberFormat="0" applyFont="0" applyAlignment="0" applyProtection="0"/>
    <xf numFmtId="169" fontId="6" fillId="0" borderId="0" applyFont="0" applyFill="0" applyBorder="0" applyAlignment="0" applyProtection="0"/>
    <xf numFmtId="170" fontId="74" fillId="0" borderId="0" applyFont="0" applyFill="0" applyBorder="0" applyAlignment="0" applyProtection="0"/>
    <xf numFmtId="0" fontId="74" fillId="0" borderId="0"/>
    <xf numFmtId="0" fontId="74" fillId="0" borderId="0"/>
    <xf numFmtId="0" fontId="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59">
    <xf numFmtId="0" fontId="0" fillId="0" borderId="0" xfId="0"/>
    <xf numFmtId="0" fontId="0" fillId="2" borderId="0" xfId="0" applyFill="1" applyProtection="1"/>
    <xf numFmtId="0" fontId="1" fillId="2" borderId="0" xfId="1" applyFont="1" applyFill="1" applyAlignment="1" applyProtection="1"/>
    <xf numFmtId="0" fontId="0" fillId="0" borderId="0" xfId="0" applyProtection="1"/>
    <xf numFmtId="0" fontId="2" fillId="0" borderId="1" xfId="0" applyFont="1" applyBorder="1" applyProtection="1"/>
    <xf numFmtId="0" fontId="0" fillId="0" borderId="1" xfId="0" applyBorder="1" applyProtection="1"/>
    <xf numFmtId="0" fontId="0" fillId="0" borderId="0" xfId="0" applyAlignment="1" applyProtection="1">
      <alignment horizontal="left" indent="1"/>
    </xf>
    <xf numFmtId="0" fontId="4" fillId="0" borderId="0" xfId="0" applyFont="1" applyFill="1" applyBorder="1" applyAlignment="1" applyProtection="1">
      <alignment horizontal="centerContinuous" wrapText="1"/>
    </xf>
    <xf numFmtId="0" fontId="0" fillId="0" borderId="0" xfId="0" applyAlignment="1" applyProtection="1">
      <alignment horizontal="centerContinuous"/>
    </xf>
    <xf numFmtId="0" fontId="0" fillId="0" borderId="0" xfId="0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Border="1" applyAlignment="1" applyProtection="1">
      <alignment horizontal="centerContinuous" vertical="center" wrapText="1"/>
    </xf>
    <xf numFmtId="0" fontId="2" fillId="0" borderId="0" xfId="0" applyFont="1" applyAlignment="1" applyProtection="1">
      <alignment horizontal="left" indent="1"/>
    </xf>
    <xf numFmtId="0" fontId="2" fillId="0" borderId="0" xfId="0" applyFont="1" applyProtection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indent="4"/>
    </xf>
    <xf numFmtId="3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 indent="4"/>
    </xf>
    <xf numFmtId="3" fontId="8" fillId="0" borderId="3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3" fontId="11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4" fillId="2" borderId="0" xfId="0" applyFont="1" applyFill="1"/>
    <xf numFmtId="0" fontId="12" fillId="0" borderId="0" xfId="0" applyFont="1"/>
    <xf numFmtId="3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1" fillId="4" borderId="0" xfId="2" applyFont="1" applyFill="1" applyAlignment="1" applyProtection="1"/>
    <xf numFmtId="3" fontId="4" fillId="0" borderId="0" xfId="0" applyNumberFormat="1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15" fillId="0" borderId="8" xfId="0" applyFont="1" applyBorder="1" applyAlignment="1" applyProtection="1">
      <alignment horizontal="left" indent="1"/>
    </xf>
    <xf numFmtId="0" fontId="4" fillId="0" borderId="9" xfId="0" applyFont="1" applyBorder="1" applyProtection="1"/>
    <xf numFmtId="0" fontId="4" fillId="0" borderId="0" xfId="0" applyFont="1" applyBorder="1" applyProtection="1"/>
    <xf numFmtId="0" fontId="15" fillId="0" borderId="10" xfId="0" applyFont="1" applyBorder="1" applyAlignment="1" applyProtection="1">
      <alignment horizontal="left" indent="1"/>
    </xf>
    <xf numFmtId="0" fontId="6" fillId="0" borderId="9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 indent="1"/>
    </xf>
    <xf numFmtId="0" fontId="6" fillId="0" borderId="9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left" vertical="center" indent="1"/>
    </xf>
    <xf numFmtId="0" fontId="6" fillId="0" borderId="1" xfId="0" applyFont="1" applyBorder="1" applyAlignment="1" applyProtection="1">
      <alignment vertical="center"/>
    </xf>
    <xf numFmtId="0" fontId="4" fillId="0" borderId="1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11" xfId="0" applyFont="1" applyBorder="1" applyProtection="1"/>
    <xf numFmtId="0" fontId="4" fillId="0" borderId="12" xfId="0" applyFont="1" applyBorder="1" applyProtection="1"/>
    <xf numFmtId="0" fontId="4" fillId="0" borderId="13" xfId="0" applyFont="1" applyBorder="1" applyProtection="1"/>
    <xf numFmtId="0" fontId="16" fillId="0" borderId="6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3" fontId="17" fillId="5" borderId="14" xfId="0" applyNumberFormat="1" applyFont="1" applyFill="1" applyBorder="1" applyAlignment="1" applyProtection="1"/>
    <xf numFmtId="3" fontId="17" fillId="0" borderId="15" xfId="0" applyNumberFormat="1" applyFont="1" applyBorder="1" applyAlignment="1" applyProtection="1"/>
    <xf numFmtId="0" fontId="4" fillId="0" borderId="0" xfId="0" applyFont="1" applyAlignment="1" applyProtection="1"/>
    <xf numFmtId="0" fontId="17" fillId="0" borderId="14" xfId="0" applyFont="1" applyBorder="1" applyAlignment="1" applyProtection="1"/>
    <xf numFmtId="0" fontId="17" fillId="5" borderId="16" xfId="0" applyFont="1" applyFill="1" applyBorder="1" applyAlignment="1" applyProtection="1">
      <alignment horizontal="center"/>
    </xf>
    <xf numFmtId="0" fontId="17" fillId="5" borderId="17" xfId="0" applyFont="1" applyFill="1" applyBorder="1" applyAlignment="1" applyProtection="1">
      <alignment horizontal="center"/>
    </xf>
    <xf numFmtId="0" fontId="17" fillId="5" borderId="15" xfId="0" applyFont="1" applyFill="1" applyBorder="1" applyAlignment="1" applyProtection="1">
      <alignment horizontal="center"/>
    </xf>
    <xf numFmtId="3" fontId="17" fillId="5" borderId="18" xfId="0" applyNumberFormat="1" applyFont="1" applyFill="1" applyBorder="1" applyAlignment="1" applyProtection="1">
      <alignment vertical="center"/>
    </xf>
    <xf numFmtId="0" fontId="4" fillId="0" borderId="19" xfId="0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horizontal="right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66" fontId="4" fillId="6" borderId="22" xfId="0" applyNumberFormat="1" applyFont="1" applyFill="1" applyBorder="1" applyAlignment="1" applyProtection="1">
      <alignment vertical="center"/>
      <protection locked="0"/>
    </xf>
    <xf numFmtId="165" fontId="4" fillId="0" borderId="23" xfId="0" applyNumberFormat="1" applyFont="1" applyBorder="1" applyAlignment="1" applyProtection="1">
      <alignment horizontal="center" vertical="center" wrapText="1"/>
    </xf>
    <xf numFmtId="166" fontId="4" fillId="6" borderId="24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Continuous" wrapText="1"/>
    </xf>
    <xf numFmtId="0" fontId="4" fillId="0" borderId="26" xfId="0" applyFont="1" applyFill="1" applyBorder="1" applyAlignment="1" applyProtection="1">
      <alignment horizontal="centerContinuous" wrapText="1"/>
    </xf>
    <xf numFmtId="0" fontId="4" fillId="0" borderId="27" xfId="0" applyFont="1" applyFill="1" applyBorder="1" applyAlignment="1" applyProtection="1">
      <alignment horizontal="centerContinuous" wrapText="1"/>
    </xf>
    <xf numFmtId="0" fontId="4" fillId="0" borderId="28" xfId="0" applyFont="1" applyFill="1" applyBorder="1" applyAlignment="1" applyProtection="1">
      <alignment horizontal="centerContinuous" wrapText="1"/>
    </xf>
    <xf numFmtId="0" fontId="4" fillId="0" borderId="20" xfId="0" applyFont="1" applyFill="1" applyBorder="1" applyProtection="1"/>
    <xf numFmtId="0" fontId="4" fillId="0" borderId="20" xfId="0" applyFont="1" applyBorder="1" applyProtection="1"/>
    <xf numFmtId="165" fontId="4" fillId="0" borderId="20" xfId="0" applyNumberFormat="1" applyFont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Continuous" wrapText="1"/>
    </xf>
    <xf numFmtId="0" fontId="4" fillId="0" borderId="32" xfId="0" applyFont="1" applyFill="1" applyBorder="1" applyAlignment="1" applyProtection="1">
      <alignment horizontal="centerContinuous" wrapText="1"/>
    </xf>
    <xf numFmtId="0" fontId="4" fillId="0" borderId="19" xfId="0" applyFont="1" applyFill="1" applyBorder="1" applyAlignment="1" applyProtection="1">
      <alignment horizontal="centerContinuous" wrapText="1"/>
    </xf>
    <xf numFmtId="0" fontId="4" fillId="0" borderId="33" xfId="0" applyFont="1" applyFill="1" applyBorder="1" applyAlignment="1" applyProtection="1">
      <alignment horizontal="centerContinuous" wrapText="1"/>
    </xf>
    <xf numFmtId="3" fontId="17" fillId="5" borderId="34" xfId="0" applyNumberFormat="1" applyFont="1" applyFill="1" applyBorder="1" applyAlignment="1" applyProtection="1">
      <alignment vertical="center"/>
    </xf>
    <xf numFmtId="0" fontId="4" fillId="0" borderId="35" xfId="0" applyFont="1" applyBorder="1" applyAlignment="1" applyProtection="1">
      <alignment horizontal="right" vertical="center"/>
    </xf>
    <xf numFmtId="0" fontId="4" fillId="0" borderId="30" xfId="0" applyFont="1" applyBorder="1" applyAlignment="1" applyProtection="1">
      <alignment horizontal="right" vertical="center"/>
    </xf>
    <xf numFmtId="0" fontId="4" fillId="0" borderId="36" xfId="0" applyFont="1" applyBorder="1" applyAlignment="1" applyProtection="1">
      <alignment horizontal="right" vertical="center"/>
    </xf>
    <xf numFmtId="0" fontId="4" fillId="5" borderId="34" xfId="0" applyFont="1" applyFill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1" fillId="4" borderId="0" xfId="2" applyFont="1" applyFill="1" applyAlignment="1" applyProtection="1">
      <alignment wrapText="1"/>
    </xf>
    <xf numFmtId="165" fontId="4" fillId="0" borderId="30" xfId="0" applyNumberFormat="1" applyFont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Continuous" wrapText="1"/>
    </xf>
    <xf numFmtId="0" fontId="1" fillId="4" borderId="0" xfId="2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7" fillId="5" borderId="16" xfId="0" applyFont="1" applyFill="1" applyBorder="1" applyAlignment="1" applyProtection="1">
      <alignment horizontal="centerContinuous"/>
    </xf>
    <xf numFmtId="0" fontId="17" fillId="5" borderId="17" xfId="0" applyFont="1" applyFill="1" applyBorder="1" applyAlignment="1" applyProtection="1">
      <alignment horizontal="centerContinuous"/>
    </xf>
    <xf numFmtId="0" fontId="17" fillId="7" borderId="17" xfId="0" applyFont="1" applyFill="1" applyBorder="1" applyAlignment="1" applyProtection="1">
      <alignment horizontal="centerContinuous"/>
    </xf>
    <xf numFmtId="0" fontId="17" fillId="0" borderId="15" xfId="0" applyFont="1" applyFill="1" applyBorder="1" applyAlignment="1" applyProtection="1">
      <alignment horizontal="center"/>
    </xf>
    <xf numFmtId="0" fontId="4" fillId="8" borderId="0" xfId="0" applyFont="1" applyFill="1" applyProtection="1"/>
    <xf numFmtId="3" fontId="4" fillId="0" borderId="19" xfId="0" applyNumberFormat="1" applyFont="1" applyBorder="1" applyAlignment="1" applyProtection="1">
      <alignment horizontal="right" vertical="center"/>
    </xf>
    <xf numFmtId="3" fontId="4" fillId="0" borderId="20" xfId="0" applyNumberFormat="1" applyFont="1" applyBorder="1" applyAlignment="1" applyProtection="1">
      <alignment horizontal="right" vertical="center"/>
    </xf>
    <xf numFmtId="3" fontId="4" fillId="0" borderId="21" xfId="0" applyNumberFormat="1" applyFont="1" applyBorder="1" applyAlignment="1" applyProtection="1">
      <alignment horizontal="right" vertical="center"/>
    </xf>
    <xf numFmtId="3" fontId="4" fillId="0" borderId="20" xfId="0" applyNumberFormat="1" applyFont="1" applyBorder="1" applyAlignment="1" applyProtection="1">
      <alignment horizontal="center" vertical="center"/>
    </xf>
    <xf numFmtId="166" fontId="4" fillId="5" borderId="40" xfId="0" applyNumberFormat="1" applyFont="1" applyFill="1" applyBorder="1" applyAlignment="1" applyProtection="1">
      <alignment vertical="center"/>
    </xf>
    <xf numFmtId="165" fontId="4" fillId="7" borderId="23" xfId="0" applyNumberFormat="1" applyFont="1" applyFill="1" applyBorder="1" applyAlignment="1" applyProtection="1">
      <alignment horizontal="center" vertical="center" wrapText="1"/>
    </xf>
    <xf numFmtId="166" fontId="4" fillId="7" borderId="23" xfId="0" applyNumberFormat="1" applyFont="1" applyFill="1" applyBorder="1" applyAlignment="1" applyProtection="1">
      <alignment vertical="center"/>
    </xf>
    <xf numFmtId="0" fontId="0" fillId="7" borderId="23" xfId="0" applyFill="1" applyBorder="1" applyAlignment="1" applyProtection="1">
      <alignment horizontal="center" vertical="center" wrapText="1"/>
    </xf>
    <xf numFmtId="0" fontId="4" fillId="7" borderId="25" xfId="0" applyFont="1" applyFill="1" applyBorder="1" applyAlignment="1" applyProtection="1">
      <alignment horizontal="centerContinuous" wrapText="1"/>
    </xf>
    <xf numFmtId="0" fontId="4" fillId="7" borderId="26" xfId="0" applyFont="1" applyFill="1" applyBorder="1" applyAlignment="1" applyProtection="1">
      <alignment horizontal="centerContinuous" wrapText="1"/>
    </xf>
    <xf numFmtId="0" fontId="4" fillId="7" borderId="27" xfId="0" applyFont="1" applyFill="1" applyBorder="1" applyAlignment="1" applyProtection="1">
      <alignment horizontal="centerContinuous" wrapText="1"/>
    </xf>
    <xf numFmtId="0" fontId="0" fillId="7" borderId="41" xfId="0" applyFill="1" applyBorder="1" applyAlignment="1" applyProtection="1">
      <alignment horizontal="center" vertical="center" wrapText="1"/>
    </xf>
    <xf numFmtId="165" fontId="4" fillId="7" borderId="20" xfId="0" applyNumberFormat="1" applyFont="1" applyFill="1" applyBorder="1" applyAlignment="1" applyProtection="1">
      <alignment horizontal="center" vertical="center" wrapText="1"/>
    </xf>
    <xf numFmtId="3" fontId="17" fillId="5" borderId="43" xfId="0" applyNumberFormat="1" applyFont="1" applyFill="1" applyBorder="1" applyAlignment="1" applyProtection="1">
      <alignment vertical="center"/>
    </xf>
    <xf numFmtId="3" fontId="4" fillId="0" borderId="44" xfId="0" applyNumberFormat="1" applyFont="1" applyBorder="1" applyAlignment="1" applyProtection="1">
      <alignment horizontal="right" vertical="center"/>
    </xf>
    <xf numFmtId="3" fontId="4" fillId="0" borderId="45" xfId="0" applyNumberFormat="1" applyFont="1" applyBorder="1" applyAlignment="1" applyProtection="1">
      <alignment horizontal="right" vertical="center"/>
    </xf>
    <xf numFmtId="3" fontId="4" fillId="0" borderId="46" xfId="0" applyNumberFormat="1" applyFont="1" applyBorder="1" applyAlignment="1" applyProtection="1">
      <alignment horizontal="right" vertical="center"/>
    </xf>
    <xf numFmtId="0" fontId="4" fillId="5" borderId="43" xfId="0" applyFont="1" applyFill="1" applyBorder="1" applyAlignment="1" applyProtection="1">
      <alignment horizontal="center" vertical="center"/>
    </xf>
    <xf numFmtId="3" fontId="4" fillId="0" borderId="45" xfId="0" applyNumberFormat="1" applyFont="1" applyBorder="1" applyAlignment="1" applyProtection="1">
      <alignment horizontal="center" vertical="center"/>
    </xf>
    <xf numFmtId="3" fontId="4" fillId="0" borderId="35" xfId="0" applyNumberFormat="1" applyFont="1" applyBorder="1" applyAlignment="1" applyProtection="1">
      <alignment horizontal="right" vertical="center"/>
    </xf>
    <xf numFmtId="3" fontId="4" fillId="0" borderId="30" xfId="0" applyNumberFormat="1" applyFont="1" applyBorder="1" applyAlignment="1" applyProtection="1">
      <alignment horizontal="right" vertical="center"/>
    </xf>
    <xf numFmtId="3" fontId="4" fillId="0" borderId="36" xfId="0" applyNumberFormat="1" applyFont="1" applyBorder="1" applyAlignment="1" applyProtection="1">
      <alignment horizontal="right" vertical="center"/>
    </xf>
    <xf numFmtId="3" fontId="4" fillId="0" borderId="30" xfId="0" applyNumberFormat="1" applyFont="1" applyBorder="1" applyAlignment="1" applyProtection="1">
      <alignment horizontal="center" vertical="center"/>
    </xf>
    <xf numFmtId="0" fontId="1" fillId="8" borderId="0" xfId="2" applyFont="1" applyFill="1" applyAlignment="1" applyProtection="1"/>
    <xf numFmtId="0" fontId="1" fillId="8" borderId="0" xfId="2" applyFont="1" applyFill="1" applyAlignment="1" applyProtection="1">
      <alignment horizontal="center"/>
    </xf>
    <xf numFmtId="0" fontId="4" fillId="9" borderId="0" xfId="0" applyFont="1" applyFill="1" applyProtection="1"/>
    <xf numFmtId="0" fontId="1" fillId="9" borderId="0" xfId="2" applyFont="1" applyFill="1" applyAlignment="1" applyProtection="1"/>
    <xf numFmtId="0" fontId="1" fillId="9" borderId="0" xfId="2" applyFont="1" applyFill="1" applyAlignment="1" applyProtection="1">
      <alignment horizontal="center"/>
    </xf>
    <xf numFmtId="166" fontId="4" fillId="6" borderId="23" xfId="0" applyNumberFormat="1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41" xfId="0" applyFill="1" applyBorder="1" applyAlignment="1" applyProtection="1">
      <alignment horizontal="center" vertical="center" wrapText="1"/>
    </xf>
    <xf numFmtId="0" fontId="4" fillId="3" borderId="0" xfId="0" applyFont="1" applyFill="1" applyProtection="1"/>
    <xf numFmtId="3" fontId="17" fillId="0" borderId="24" xfId="0" applyNumberFormat="1" applyFont="1" applyBorder="1" applyAlignment="1" applyProtection="1"/>
    <xf numFmtId="3" fontId="17" fillId="0" borderId="24" xfId="0" applyNumberFormat="1" applyFont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Continuous"/>
    </xf>
    <xf numFmtId="0" fontId="18" fillId="0" borderId="0" xfId="0" applyFont="1" applyProtection="1"/>
    <xf numFmtId="0" fontId="1" fillId="3" borderId="0" xfId="2" applyFont="1" applyFill="1" applyAlignment="1" applyProtection="1"/>
    <xf numFmtId="0" fontId="1" fillId="3" borderId="0" xfId="2" applyFont="1" applyFill="1" applyAlignment="1" applyProtection="1">
      <alignment horizontal="center"/>
    </xf>
    <xf numFmtId="0" fontId="4" fillId="10" borderId="0" xfId="0" applyFont="1" applyFill="1" applyProtection="1"/>
    <xf numFmtId="167" fontId="4" fillId="0" borderId="20" xfId="0" applyNumberFormat="1" applyFont="1" applyBorder="1" applyAlignment="1" applyProtection="1">
      <alignment horizontal="right" vertical="center"/>
    </xf>
    <xf numFmtId="167" fontId="4" fillId="0" borderId="19" xfId="0" applyNumberFormat="1" applyFont="1" applyBorder="1" applyAlignment="1" applyProtection="1">
      <alignment horizontal="right" vertical="center"/>
    </xf>
    <xf numFmtId="0" fontId="1" fillId="10" borderId="0" xfId="2" applyFont="1" applyFill="1" applyAlignment="1" applyProtection="1"/>
    <xf numFmtId="0" fontId="1" fillId="10" borderId="0" xfId="2" applyFont="1" applyFill="1" applyAlignment="1" applyProtection="1">
      <alignment horizontal="center"/>
    </xf>
    <xf numFmtId="0" fontId="4" fillId="11" borderId="0" xfId="0" applyFont="1" applyFill="1" applyProtection="1"/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1" fillId="11" borderId="0" xfId="2" applyFont="1" applyFill="1" applyAlignment="1" applyProtection="1"/>
    <xf numFmtId="0" fontId="1" fillId="11" borderId="0" xfId="2" applyFont="1" applyFill="1" applyAlignment="1" applyProtection="1">
      <alignment horizontal="center"/>
    </xf>
    <xf numFmtId="0" fontId="17" fillId="5" borderId="15" xfId="0" applyFont="1" applyFill="1" applyBorder="1" applyAlignment="1" applyProtection="1">
      <alignment horizontal="centerContinuous"/>
    </xf>
    <xf numFmtId="1" fontId="4" fillId="0" borderId="20" xfId="0" applyNumberFormat="1" applyFont="1" applyBorder="1" applyAlignment="1" applyProtection="1">
      <alignment horizontal="right" vertical="center"/>
    </xf>
    <xf numFmtId="1" fontId="4" fillId="0" borderId="20" xfId="0" applyNumberFormat="1" applyFont="1" applyBorder="1" applyAlignment="1" applyProtection="1">
      <alignment horizontal="center" vertical="center"/>
    </xf>
    <xf numFmtId="0" fontId="4" fillId="12" borderId="0" xfId="0" applyFont="1" applyFill="1" applyProtection="1"/>
    <xf numFmtId="0" fontId="1" fillId="12" borderId="0" xfId="2" applyFont="1" applyFill="1" applyAlignment="1" applyProtection="1"/>
    <xf numFmtId="0" fontId="1" fillId="12" borderId="0" xfId="2" applyFont="1" applyFill="1" applyAlignment="1" applyProtection="1">
      <alignment horizontal="center"/>
    </xf>
    <xf numFmtId="166" fontId="4" fillId="6" borderId="47" xfId="0" applyNumberFormat="1" applyFont="1" applyFill="1" applyBorder="1" applyAlignment="1" applyProtection="1">
      <alignment vertical="center"/>
      <protection locked="0"/>
    </xf>
    <xf numFmtId="165" fontId="4" fillId="0" borderId="45" xfId="0" applyNumberFormat="1" applyFont="1" applyBorder="1" applyAlignment="1" applyProtection="1">
      <alignment horizontal="center" vertical="center" wrapText="1"/>
    </xf>
    <xf numFmtId="166" fontId="4" fillId="6" borderId="45" xfId="0" applyNumberFormat="1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Continuous" wrapText="1"/>
    </xf>
    <xf numFmtId="0" fontId="4" fillId="0" borderId="49" xfId="0" applyFont="1" applyFill="1" applyBorder="1" applyAlignment="1" applyProtection="1">
      <alignment horizontal="centerContinuous" wrapText="1"/>
    </xf>
    <xf numFmtId="0" fontId="4" fillId="0" borderId="44" xfId="0" applyFont="1" applyFill="1" applyBorder="1" applyAlignment="1" applyProtection="1">
      <alignment horizontal="centerContinuous" wrapText="1"/>
    </xf>
    <xf numFmtId="3" fontId="17" fillId="5" borderId="50" xfId="0" applyNumberFormat="1" applyFont="1" applyFill="1" applyBorder="1" applyAlignment="1" applyProtection="1">
      <alignment vertical="center"/>
    </xf>
    <xf numFmtId="0" fontId="4" fillId="0" borderId="51" xfId="0" applyFont="1" applyBorder="1" applyAlignment="1" applyProtection="1">
      <alignment horizontal="right" vertical="center"/>
    </xf>
    <xf numFmtId="0" fontId="4" fillId="0" borderId="52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0" fontId="4" fillId="5" borderId="50" xfId="0" applyFont="1" applyFill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4" fillId="13" borderId="0" xfId="0" applyFont="1" applyFill="1" applyProtection="1"/>
    <xf numFmtId="0" fontId="2" fillId="0" borderId="0" xfId="0" applyFont="1" applyAlignment="1" applyProtection="1">
      <alignment horizontal="justify" vertical="center"/>
    </xf>
    <xf numFmtId="0" fontId="4" fillId="0" borderId="0" xfId="0" applyFont="1" applyBorder="1" applyAlignment="1" applyProtection="1">
      <alignment horizontal="right" vertical="center"/>
    </xf>
    <xf numFmtId="0" fontId="1" fillId="13" borderId="0" xfId="2" applyFont="1" applyFill="1" applyAlignment="1" applyProtection="1"/>
    <xf numFmtId="0" fontId="1" fillId="13" borderId="0" xfId="2" applyFont="1" applyFill="1" applyAlignment="1" applyProtection="1">
      <alignment horizontal="center"/>
    </xf>
    <xf numFmtId="3" fontId="17" fillId="0" borderId="15" xfId="0" applyNumberFormat="1" applyFont="1" applyBorder="1" applyAlignment="1" applyProtection="1">
      <alignment horizontal="center"/>
    </xf>
    <xf numFmtId="167" fontId="4" fillId="0" borderId="21" xfId="0" applyNumberFormat="1" applyFont="1" applyBorder="1" applyAlignment="1" applyProtection="1">
      <alignment horizontal="right" vertical="center"/>
    </xf>
    <xf numFmtId="167" fontId="4" fillId="0" borderId="2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167" fontId="4" fillId="0" borderId="51" xfId="0" applyNumberFormat="1" applyFont="1" applyBorder="1" applyAlignment="1" applyProtection="1">
      <alignment horizontal="right" vertical="center"/>
    </xf>
    <xf numFmtId="167" fontId="4" fillId="0" borderId="52" xfId="0" applyNumberFormat="1" applyFont="1" applyBorder="1" applyAlignment="1" applyProtection="1">
      <alignment horizontal="right" vertical="center"/>
    </xf>
    <xf numFmtId="167" fontId="4" fillId="0" borderId="10" xfId="0" applyNumberFormat="1" applyFont="1" applyBorder="1" applyAlignment="1" applyProtection="1">
      <alignment horizontal="right" vertical="center"/>
    </xf>
    <xf numFmtId="167" fontId="4" fillId="0" borderId="52" xfId="0" applyNumberFormat="1" applyFont="1" applyBorder="1" applyAlignment="1" applyProtection="1">
      <alignment horizontal="center" vertical="center"/>
    </xf>
    <xf numFmtId="167" fontId="4" fillId="0" borderId="35" xfId="0" applyNumberFormat="1" applyFont="1" applyBorder="1" applyAlignment="1" applyProtection="1">
      <alignment horizontal="right" vertical="center"/>
    </xf>
    <xf numFmtId="167" fontId="4" fillId="0" borderId="30" xfId="0" applyNumberFormat="1" applyFont="1" applyBorder="1" applyAlignment="1" applyProtection="1">
      <alignment horizontal="right" vertical="center"/>
    </xf>
    <xf numFmtId="167" fontId="4" fillId="0" borderId="36" xfId="0" applyNumberFormat="1" applyFont="1" applyBorder="1" applyAlignment="1" applyProtection="1">
      <alignment horizontal="right" vertical="center"/>
    </xf>
    <xf numFmtId="167" fontId="4" fillId="0" borderId="30" xfId="0" applyNumberFormat="1" applyFont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center" vertical="center"/>
    </xf>
    <xf numFmtId="167" fontId="4" fillId="0" borderId="20" xfId="0" applyNumberFormat="1" applyFont="1" applyFill="1" applyBorder="1" applyAlignment="1" applyProtection="1">
      <alignment horizontal="right" vertical="center"/>
    </xf>
    <xf numFmtId="0" fontId="17" fillId="13" borderId="0" xfId="2" applyFont="1" applyFill="1" applyAlignment="1" applyProtection="1"/>
    <xf numFmtId="0" fontId="0" fillId="0" borderId="20" xfId="0" applyBorder="1" applyProtection="1"/>
    <xf numFmtId="168" fontId="0" fillId="0" borderId="0" xfId="0" applyNumberFormat="1" applyProtection="1"/>
    <xf numFmtId="0" fontId="4" fillId="2" borderId="0" xfId="0" applyFont="1" applyFill="1" applyProtection="1"/>
    <xf numFmtId="0" fontId="17" fillId="0" borderId="0" xfId="0" applyFont="1" applyAlignment="1" applyProtection="1">
      <alignment horizontal="left" vertical="center"/>
    </xf>
    <xf numFmtId="0" fontId="17" fillId="0" borderId="0" xfId="0" applyFont="1" applyProtection="1"/>
    <xf numFmtId="167" fontId="17" fillId="5" borderId="53" xfId="0" applyNumberFormat="1" applyFont="1" applyFill="1" applyBorder="1" applyAlignment="1" applyProtection="1">
      <alignment horizontal="right"/>
    </xf>
    <xf numFmtId="167" fontId="4" fillId="0" borderId="54" xfId="0" applyNumberFormat="1" applyFont="1" applyFill="1" applyBorder="1" applyAlignment="1" applyProtection="1">
      <alignment horizontal="right"/>
    </xf>
    <xf numFmtId="167" fontId="4" fillId="0" borderId="26" xfId="0" applyNumberFormat="1" applyFont="1" applyFill="1" applyBorder="1" applyAlignment="1" applyProtection="1">
      <alignment horizontal="right"/>
    </xf>
    <xf numFmtId="168" fontId="4" fillId="0" borderId="23" xfId="0" applyNumberFormat="1" applyFont="1" applyFill="1" applyBorder="1" applyAlignment="1" applyProtection="1">
      <alignment horizontal="right"/>
    </xf>
    <xf numFmtId="168" fontId="0" fillId="0" borderId="23" xfId="0" applyNumberFormat="1" applyFill="1" applyBorder="1" applyAlignment="1" applyProtection="1">
      <alignment horizontal="right"/>
    </xf>
    <xf numFmtId="168" fontId="0" fillId="0" borderId="23" xfId="0" applyNumberFormat="1" applyFill="1" applyBorder="1" applyAlignment="1" applyProtection="1">
      <alignment horizontal="center"/>
    </xf>
    <xf numFmtId="168" fontId="0" fillId="0" borderId="28" xfId="0" applyNumberFormat="1" applyFill="1" applyBorder="1" applyAlignment="1" applyProtection="1">
      <alignment horizontal="right"/>
    </xf>
    <xf numFmtId="0" fontId="0" fillId="0" borderId="53" xfId="0" applyBorder="1" applyProtection="1"/>
    <xf numFmtId="0" fontId="17" fillId="0" borderId="7" xfId="0" applyFont="1" applyBorder="1" applyAlignment="1" applyProtection="1">
      <alignment horizontal="centerContinuous"/>
    </xf>
    <xf numFmtId="0" fontId="17" fillId="0" borderId="55" xfId="0" applyFont="1" applyBorder="1" applyAlignment="1" applyProtection="1">
      <alignment horizontal="centerContinuous"/>
    </xf>
    <xf numFmtId="0" fontId="17" fillId="0" borderId="56" xfId="0" applyFont="1" applyFill="1" applyBorder="1" applyAlignment="1" applyProtection="1">
      <alignment horizontal="centerContinuous"/>
    </xf>
    <xf numFmtId="0" fontId="17" fillId="0" borderId="55" xfId="0" applyFont="1" applyFill="1" applyBorder="1" applyAlignment="1" applyProtection="1">
      <alignment horizontal="centerContinuous"/>
    </xf>
    <xf numFmtId="0" fontId="17" fillId="0" borderId="7" xfId="0" applyFont="1" applyFill="1" applyBorder="1" applyAlignment="1" applyProtection="1">
      <alignment horizontal="centerContinuous"/>
    </xf>
    <xf numFmtId="3" fontId="17" fillId="5" borderId="57" xfId="0" applyNumberFormat="1" applyFont="1" applyFill="1" applyBorder="1" applyAlignment="1" applyProtection="1">
      <alignment horizontal="right"/>
    </xf>
    <xf numFmtId="3" fontId="0" fillId="0" borderId="58" xfId="0" applyNumberFormat="1" applyBorder="1" applyAlignment="1" applyProtection="1">
      <alignment horizontal="right"/>
    </xf>
    <xf numFmtId="3" fontId="4" fillId="0" borderId="59" xfId="0" applyNumberFormat="1" applyFont="1" applyBorder="1" applyAlignment="1" applyProtection="1">
      <alignment horizontal="right"/>
    </xf>
    <xf numFmtId="3" fontId="0" fillId="0" borderId="59" xfId="0" applyNumberFormat="1" applyBorder="1" applyAlignment="1" applyProtection="1">
      <alignment horizontal="right"/>
    </xf>
    <xf numFmtId="3" fontId="0" fillId="0" borderId="61" xfId="0" applyNumberFormat="1" applyBorder="1" applyAlignment="1" applyProtection="1">
      <alignment horizontal="right"/>
    </xf>
    <xf numFmtId="0" fontId="0" fillId="0" borderId="57" xfId="0" applyBorder="1" applyProtection="1"/>
    <xf numFmtId="3" fontId="0" fillId="0" borderId="60" xfId="0" applyNumberFormat="1" applyBorder="1" applyAlignment="1" applyProtection="1">
      <alignment horizontal="right"/>
    </xf>
    <xf numFmtId="3" fontId="0" fillId="0" borderId="59" xfId="0" applyNumberFormat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17" fillId="0" borderId="0" xfId="0" applyFont="1" applyFill="1" applyProtection="1"/>
    <xf numFmtId="3" fontId="17" fillId="5" borderId="18" xfId="0" applyNumberFormat="1" applyFont="1" applyFill="1" applyBorder="1" applyAlignment="1" applyProtection="1">
      <alignment horizontal="right"/>
    </xf>
    <xf numFmtId="3" fontId="4" fillId="0" borderId="62" xfId="0" applyNumberFormat="1" applyFont="1" applyBorder="1" applyAlignment="1" applyProtection="1">
      <alignment horizontal="right"/>
    </xf>
    <xf numFmtId="3" fontId="4" fillId="0" borderId="45" xfId="0" applyNumberFormat="1" applyFont="1" applyFill="1" applyBorder="1" applyAlignment="1" applyProtection="1">
      <alignment horizontal="right"/>
    </xf>
    <xf numFmtId="3" fontId="4" fillId="0" borderId="45" xfId="0" applyNumberFormat="1" applyFont="1" applyBorder="1" applyAlignment="1" applyProtection="1">
      <alignment horizontal="right"/>
    </xf>
    <xf numFmtId="3" fontId="0" fillId="0" borderId="45" xfId="0" applyNumberFormat="1" applyFill="1" applyBorder="1" applyAlignment="1" applyProtection="1">
      <alignment horizontal="right"/>
    </xf>
    <xf numFmtId="3" fontId="0" fillId="0" borderId="63" xfId="0" applyNumberFormat="1" applyFill="1" applyBorder="1" applyAlignment="1" applyProtection="1">
      <alignment horizontal="right"/>
    </xf>
    <xf numFmtId="0" fontId="0" fillId="0" borderId="18" xfId="0" applyFill="1" applyBorder="1" applyProtection="1"/>
    <xf numFmtId="0" fontId="0" fillId="0" borderId="18" xfId="0" applyBorder="1" applyProtection="1"/>
    <xf numFmtId="3" fontId="4" fillId="0" borderId="49" xfId="0" applyNumberFormat="1" applyFont="1" applyBorder="1" applyAlignment="1" applyProtection="1">
      <alignment horizontal="right"/>
    </xf>
    <xf numFmtId="3" fontId="0" fillId="0" borderId="45" xfId="0" applyNumberFormat="1" applyFill="1" applyBorder="1" applyAlignment="1" applyProtection="1">
      <alignment horizontal="center"/>
    </xf>
    <xf numFmtId="0" fontId="0" fillId="0" borderId="43" xfId="0" applyBorder="1" applyProtection="1"/>
    <xf numFmtId="0" fontId="2" fillId="5" borderId="64" xfId="0" applyFont="1" applyFill="1" applyBorder="1" applyAlignment="1" applyProtection="1">
      <alignment horizontal="center"/>
    </xf>
    <xf numFmtId="0" fontId="17" fillId="0" borderId="65" xfId="0" applyFont="1" applyBorder="1" applyAlignment="1" applyProtection="1">
      <alignment horizontal="center"/>
    </xf>
    <xf numFmtId="0" fontId="2" fillId="0" borderId="64" xfId="0" applyFont="1" applyBorder="1" applyProtection="1"/>
    <xf numFmtId="0" fontId="4" fillId="0" borderId="0" xfId="0" applyFont="1" applyFill="1" applyAlignment="1" applyProtection="1"/>
    <xf numFmtId="0" fontId="4" fillId="0" borderId="16" xfId="0" applyFont="1" applyBorder="1" applyProtection="1"/>
    <xf numFmtId="0" fontId="4" fillId="0" borderId="15" xfId="0" applyFont="1" applyBorder="1" applyProtection="1"/>
    <xf numFmtId="0" fontId="4" fillId="5" borderId="50" xfId="0" applyFont="1" applyFill="1" applyBorder="1" applyAlignment="1" applyProtection="1">
      <alignment horizontal="center"/>
    </xf>
    <xf numFmtId="0" fontId="17" fillId="0" borderId="52" xfId="0" applyFont="1" applyBorder="1" applyAlignment="1" applyProtection="1">
      <alignment horizontal="center"/>
    </xf>
    <xf numFmtId="0" fontId="17" fillId="0" borderId="68" xfId="0" applyFont="1" applyBorder="1" applyAlignment="1" applyProtection="1">
      <alignment horizontal="center"/>
    </xf>
    <xf numFmtId="0" fontId="4" fillId="0" borderId="50" xfId="0" applyFont="1" applyBorder="1" applyProtection="1"/>
    <xf numFmtId="0" fontId="4" fillId="0" borderId="0" xfId="0" applyFont="1" applyAlignment="1" applyProtection="1">
      <alignment horizontal="left"/>
    </xf>
    <xf numFmtId="0" fontId="4" fillId="5" borderId="69" xfId="0" applyFont="1" applyFill="1" applyBorder="1" applyAlignment="1" applyProtection="1">
      <alignment horizontal="center"/>
    </xf>
    <xf numFmtId="0" fontId="17" fillId="0" borderId="70" xfId="0" applyFont="1" applyBorder="1" applyAlignment="1" applyProtection="1">
      <alignment horizontal="center"/>
    </xf>
    <xf numFmtId="0" fontId="17" fillId="0" borderId="71" xfId="0" applyFont="1" applyBorder="1" applyAlignment="1" applyProtection="1">
      <alignment horizontal="center"/>
    </xf>
    <xf numFmtId="0" fontId="17" fillId="0" borderId="72" xfId="0" applyFont="1" applyBorder="1" applyAlignment="1" applyProtection="1">
      <alignment horizontal="center"/>
    </xf>
    <xf numFmtId="0" fontId="17" fillId="0" borderId="73" xfId="0" applyFont="1" applyBorder="1" applyAlignment="1" applyProtection="1">
      <alignment horizontal="center"/>
    </xf>
    <xf numFmtId="0" fontId="4" fillId="0" borderId="69" xfId="0" applyFont="1" applyBorder="1" applyProtection="1"/>
    <xf numFmtId="0" fontId="20" fillId="0" borderId="0" xfId="0" applyFont="1" applyFill="1" applyAlignment="1" applyProtection="1">
      <alignment horizontal="justify"/>
    </xf>
    <xf numFmtId="0" fontId="17" fillId="0" borderId="0" xfId="0" applyFont="1" applyFill="1" applyAlignment="1" applyProtection="1">
      <alignment horizontal="justify"/>
    </xf>
    <xf numFmtId="0" fontId="4" fillId="7" borderId="0" xfId="2" applyFont="1" applyFill="1" applyAlignment="1" applyProtection="1"/>
    <xf numFmtId="0" fontId="1" fillId="2" borderId="0" xfId="2" applyFont="1" applyFill="1" applyAlignment="1" applyProtection="1"/>
    <xf numFmtId="0" fontId="4" fillId="2" borderId="0" xfId="2" applyFont="1" applyFill="1" applyAlignment="1" applyProtection="1"/>
    <xf numFmtId="0" fontId="1" fillId="2" borderId="0" xfId="2" applyFont="1" applyFill="1" applyAlignment="1" applyProtection="1">
      <alignment horizontal="center"/>
    </xf>
    <xf numFmtId="0" fontId="17" fillId="2" borderId="0" xfId="2" applyFont="1" applyFill="1" applyAlignment="1" applyProtection="1"/>
    <xf numFmtId="166" fontId="4" fillId="6" borderId="30" xfId="0" applyNumberFormat="1" applyFont="1" applyFill="1" applyBorder="1" applyAlignment="1" applyProtection="1">
      <alignment vertical="center"/>
      <protection locked="0"/>
    </xf>
    <xf numFmtId="166" fontId="4" fillId="6" borderId="29" xfId="0" applyNumberFormat="1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horizontal="centerContinuous" wrapText="1"/>
    </xf>
    <xf numFmtId="0" fontId="4" fillId="0" borderId="38" xfId="0" applyFont="1" applyFill="1" applyBorder="1" applyAlignment="1" applyProtection="1">
      <alignment horizontal="centerContinuous" wrapText="1"/>
    </xf>
    <xf numFmtId="0" fontId="4" fillId="0" borderId="37" xfId="0" applyFont="1" applyFill="1" applyBorder="1" applyAlignment="1" applyProtection="1">
      <alignment horizontal="centerContinuous" wrapText="1"/>
    </xf>
    <xf numFmtId="0" fontId="4" fillId="0" borderId="30" xfId="0" applyFont="1" applyFill="1" applyBorder="1" applyAlignment="1" applyProtection="1">
      <alignment horizontal="center" vertical="center" wrapText="1"/>
    </xf>
    <xf numFmtId="9" fontId="0" fillId="0" borderId="0" xfId="32992" applyFont="1" applyAlignment="1">
      <alignment horizontal="center"/>
    </xf>
    <xf numFmtId="0" fontId="12" fillId="0" borderId="101" xfId="0" applyFont="1" applyFill="1" applyBorder="1" applyAlignment="1">
      <alignment horizontal="left"/>
    </xf>
    <xf numFmtId="166" fontId="4" fillId="6" borderId="40" xfId="0" applyNumberFormat="1" applyFont="1" applyFill="1" applyBorder="1" applyAlignment="1" applyProtection="1">
      <alignment vertical="center"/>
    </xf>
    <xf numFmtId="166" fontId="4" fillId="6" borderId="42" xfId="0" applyNumberFormat="1" applyFont="1" applyFill="1" applyBorder="1" applyAlignment="1" applyProtection="1">
      <alignment vertical="center"/>
    </xf>
    <xf numFmtId="166" fontId="4" fillId="6" borderId="20" xfId="0" applyNumberFormat="1" applyFont="1" applyFill="1" applyBorder="1" applyAlignment="1" applyProtection="1">
      <alignment vertical="center"/>
    </xf>
    <xf numFmtId="165" fontId="4" fillId="7" borderId="30" xfId="0" applyNumberFormat="1" applyFont="1" applyFill="1" applyBorder="1" applyAlignment="1" applyProtection="1">
      <alignment horizontal="center" vertical="center" wrapText="1"/>
    </xf>
    <xf numFmtId="0" fontId="75" fillId="0" borderId="74" xfId="0" applyFont="1" applyBorder="1" applyAlignment="1" applyProtection="1">
      <alignment vertical="center"/>
    </xf>
    <xf numFmtId="0" fontId="16" fillId="0" borderId="0" xfId="0" applyFont="1" applyProtection="1"/>
    <xf numFmtId="0" fontId="4" fillId="0" borderId="39" xfId="0" applyFont="1" applyFill="1" applyBorder="1" applyAlignment="1" applyProtection="1">
      <alignment horizontal="left" wrapText="1"/>
      <protection locked="0"/>
    </xf>
    <xf numFmtId="0" fontId="4" fillId="0" borderId="35" xfId="0" applyFont="1" applyFill="1" applyBorder="1" applyAlignment="1" applyProtection="1">
      <alignment horizontal="centerContinuous" wrapText="1"/>
      <protection locked="0"/>
    </xf>
    <xf numFmtId="0" fontId="4" fillId="0" borderId="38" xfId="0" applyFont="1" applyFill="1" applyBorder="1" applyAlignment="1" applyProtection="1">
      <alignment horizontal="centerContinuous" wrapText="1"/>
      <protection locked="0"/>
    </xf>
    <xf numFmtId="0" fontId="4" fillId="0" borderId="37" xfId="0" applyFont="1" applyFill="1" applyBorder="1" applyAlignment="1" applyProtection="1">
      <alignment horizontal="centerContinuous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7" fillId="0" borderId="73" xfId="0" applyFont="1" applyBorder="1" applyAlignment="1" applyProtection="1">
      <alignment horizontal="center"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7" fillId="0" borderId="67" xfId="0" applyFont="1" applyBorder="1" applyAlignment="1" applyProtection="1">
      <alignment horizontal="center" vertical="center" wrapText="1"/>
    </xf>
    <xf numFmtId="168" fontId="4" fillId="0" borderId="20" xfId="0" applyNumberFormat="1" applyFont="1" applyBorder="1" applyAlignment="1" applyProtection="1">
      <alignment horizontal="right" vertical="center"/>
    </xf>
    <xf numFmtId="3" fontId="17" fillId="5" borderId="18" xfId="0" applyNumberFormat="1" applyFont="1" applyFill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wrapText="1"/>
    </xf>
    <xf numFmtId="0" fontId="17" fillId="0" borderId="71" xfId="0" applyFont="1" applyBorder="1" applyAlignment="1" applyProtection="1">
      <alignment horizontal="center" wrapText="1"/>
    </xf>
    <xf numFmtId="0" fontId="17" fillId="0" borderId="52" xfId="0" applyFont="1" applyBorder="1" applyAlignment="1" applyProtection="1">
      <alignment horizontal="center" wrapText="1"/>
    </xf>
    <xf numFmtId="0" fontId="2" fillId="0" borderId="66" xfId="0" applyFont="1" applyBorder="1" applyAlignment="1" applyProtection="1">
      <alignment horizont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32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 horizontal="centerContinuous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9" xfId="0" applyFont="1" applyBorder="1" applyAlignment="1">
      <alignment horizontal="centerContinuous" wrapText="1"/>
    </xf>
    <xf numFmtId="0" fontId="4" fillId="0" borderId="32" xfId="0" applyFont="1" applyBorder="1" applyAlignment="1">
      <alignment horizontal="centerContinuous" wrapText="1"/>
    </xf>
    <xf numFmtId="0" fontId="4" fillId="0" borderId="31" xfId="0" applyFont="1" applyBorder="1" applyAlignment="1">
      <alignment horizontal="centerContinuous" wrapText="1"/>
    </xf>
    <xf numFmtId="0" fontId="4" fillId="0" borderId="46" xfId="0" applyFont="1" applyBorder="1" applyAlignment="1" applyProtection="1">
      <alignment horizontal="right" vertical="center"/>
    </xf>
    <xf numFmtId="0" fontId="4" fillId="0" borderId="45" xfId="0" applyFont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right" vertical="center"/>
    </xf>
    <xf numFmtId="0" fontId="4" fillId="0" borderId="39" xfId="0" applyFont="1" applyFill="1" applyBorder="1" applyAlignment="1" applyProtection="1">
      <alignment horizontal="center" wrapText="1"/>
    </xf>
    <xf numFmtId="0" fontId="4" fillId="0" borderId="33" xfId="0" applyFont="1" applyFill="1" applyBorder="1" applyAlignment="1" applyProtection="1">
      <alignment horizontal="center" wrapText="1"/>
    </xf>
    <xf numFmtId="0" fontId="4" fillId="0" borderId="28" xfId="0" applyFont="1" applyFill="1" applyBorder="1" applyAlignment="1" applyProtection="1">
      <alignment horizontal="center" wrapText="1"/>
    </xf>
    <xf numFmtId="0" fontId="1" fillId="0" borderId="0" xfId="2" applyFont="1" applyFill="1" applyAlignment="1" applyProtection="1"/>
    <xf numFmtId="0" fontId="1" fillId="62" borderId="0" xfId="2" applyFont="1" applyFill="1" applyAlignment="1" applyProtection="1"/>
    <xf numFmtId="0" fontId="1" fillId="62" borderId="0" xfId="2" applyFont="1" applyFill="1" applyAlignment="1" applyProtection="1">
      <alignment wrapText="1"/>
    </xf>
    <xf numFmtId="0" fontId="17" fillId="62" borderId="0" xfId="2" applyFont="1" applyFill="1" applyAlignment="1" applyProtection="1"/>
    <xf numFmtId="0" fontId="4" fillId="0" borderId="35" xfId="0" applyFont="1" applyBorder="1" applyAlignment="1">
      <alignment horizontal="centerContinuous" wrapText="1"/>
    </xf>
    <xf numFmtId="0" fontId="17" fillId="0" borderId="0" xfId="0" applyFont="1" applyFill="1" applyBorder="1" applyAlignment="1" applyProtection="1">
      <alignment horizontal="centerContinuous"/>
    </xf>
    <xf numFmtId="0" fontId="17" fillId="5" borderId="0" xfId="0" applyFont="1" applyFill="1" applyBorder="1" applyAlignment="1" applyProtection="1">
      <alignment horizontal="centerContinuous"/>
    </xf>
    <xf numFmtId="0" fontId="17" fillId="0" borderId="0" xfId="0" applyFont="1" applyBorder="1" applyAlignment="1" applyProtection="1"/>
    <xf numFmtId="3" fontId="17" fillId="0" borderId="0" xfId="0" applyNumberFormat="1" applyFont="1" applyBorder="1" applyAlignment="1" applyProtection="1">
      <alignment horizontal="center"/>
    </xf>
    <xf numFmtId="3" fontId="17" fillId="5" borderId="0" xfId="0" applyNumberFormat="1" applyFont="1" applyFill="1" applyBorder="1" applyAlignment="1" applyProtection="1"/>
    <xf numFmtId="0" fontId="17" fillId="0" borderId="12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4" fillId="0" borderId="38" xfId="0" applyFont="1" applyBorder="1" applyAlignment="1" applyProtection="1">
      <alignment horizontal="right" vertical="center"/>
    </xf>
    <xf numFmtId="0" fontId="4" fillId="0" borderId="49" xfId="0" applyFont="1" applyBorder="1" applyAlignment="1" applyProtection="1">
      <alignment horizontal="right" vertical="center"/>
    </xf>
    <xf numFmtId="0" fontId="4" fillId="0" borderId="49" xfId="0" applyFont="1" applyFill="1" applyBorder="1" applyAlignment="1" applyProtection="1">
      <alignment horizontal="right" vertical="center"/>
    </xf>
    <xf numFmtId="3" fontId="17" fillId="0" borderId="17" xfId="0" applyNumberFormat="1" applyFont="1" applyBorder="1" applyAlignment="1" applyProtection="1">
      <alignment horizontal="center"/>
    </xf>
    <xf numFmtId="167" fontId="4" fillId="0" borderId="38" xfId="0" applyNumberFormat="1" applyFont="1" applyBorder="1" applyAlignment="1" applyProtection="1">
      <alignment horizontal="right" vertical="center"/>
    </xf>
    <xf numFmtId="167" fontId="4" fillId="0" borderId="32" xfId="0" applyNumberFormat="1" applyFont="1" applyBorder="1" applyAlignment="1" applyProtection="1">
      <alignment horizontal="right" vertical="center"/>
    </xf>
    <xf numFmtId="167" fontId="4" fillId="0" borderId="0" xfId="0" applyNumberFormat="1" applyFont="1" applyBorder="1" applyAlignment="1" applyProtection="1">
      <alignment horizontal="right" vertical="center"/>
    </xf>
    <xf numFmtId="3" fontId="17" fillId="0" borderId="17" xfId="0" applyNumberFormat="1" applyFont="1" applyBorder="1" applyAlignment="1" applyProtection="1"/>
    <xf numFmtId="0" fontId="4" fillId="0" borderId="32" xfId="0" applyFont="1" applyBorder="1" applyAlignment="1" applyProtection="1">
      <alignment horizontal="right" vertical="center"/>
    </xf>
    <xf numFmtId="3" fontId="4" fillId="0" borderId="32" xfId="0" applyNumberFormat="1" applyFont="1" applyBorder="1" applyAlignment="1" applyProtection="1">
      <alignment horizontal="right" vertical="center"/>
    </xf>
    <xf numFmtId="3" fontId="4" fillId="0" borderId="38" xfId="0" applyNumberFormat="1" applyFont="1" applyBorder="1" applyAlignment="1" applyProtection="1">
      <alignment horizontal="right" vertical="center"/>
    </xf>
    <xf numFmtId="3" fontId="4" fillId="0" borderId="49" xfId="0" applyNumberFormat="1" applyFont="1" applyBorder="1" applyAlignment="1" applyProtection="1">
      <alignment horizontal="right" vertical="center"/>
    </xf>
    <xf numFmtId="0" fontId="17" fillId="0" borderId="11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9" fontId="17" fillId="6" borderId="15" xfId="0" applyNumberFormat="1" applyFont="1" applyFill="1" applyBorder="1" applyAlignment="1" applyProtection="1">
      <alignment horizontal="center"/>
      <protection locked="0"/>
    </xf>
    <xf numFmtId="0" fontId="17" fillId="6" borderId="17" xfId="0" applyFont="1" applyFill="1" applyBorder="1" applyAlignment="1" applyProtection="1">
      <alignment horizontal="center"/>
      <protection locked="0"/>
    </xf>
    <xf numFmtId="0" fontId="17" fillId="6" borderId="16" xfId="0" applyFont="1" applyFill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 wrapText="1"/>
    </xf>
    <xf numFmtId="0" fontId="2" fillId="0" borderId="68" xfId="0" applyFont="1" applyBorder="1" applyAlignment="1" applyProtection="1">
      <alignment horizontal="center" wrapText="1"/>
    </xf>
    <xf numFmtId="0" fontId="2" fillId="0" borderId="67" xfId="0" applyFont="1" applyBorder="1" applyAlignment="1" applyProtection="1">
      <alignment horizontal="center" wrapText="1"/>
    </xf>
    <xf numFmtId="0" fontId="17" fillId="6" borderId="15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left" wrapText="1"/>
    </xf>
    <xf numFmtId="0" fontId="4" fillId="0" borderId="32" xfId="0" applyFont="1" applyFill="1" applyBorder="1" applyAlignment="1" applyProtection="1">
      <alignment horizontal="left" wrapText="1"/>
    </xf>
    <xf numFmtId="0" fontId="4" fillId="0" borderId="31" xfId="0" applyFont="1" applyFill="1" applyBorder="1" applyAlignment="1" applyProtection="1">
      <alignment horizontal="left" wrapText="1"/>
    </xf>
    <xf numFmtId="0" fontId="4" fillId="0" borderId="35" xfId="0" applyFont="1" applyFill="1" applyBorder="1" applyAlignment="1" applyProtection="1">
      <alignment horizontal="left" wrapText="1"/>
    </xf>
    <xf numFmtId="0" fontId="4" fillId="0" borderId="38" xfId="0" applyFont="1" applyFill="1" applyBorder="1" applyAlignment="1" applyProtection="1">
      <alignment horizontal="left" wrapText="1"/>
    </xf>
    <xf numFmtId="0" fontId="4" fillId="0" borderId="37" xfId="0" applyFont="1" applyFill="1" applyBorder="1" applyAlignment="1" applyProtection="1">
      <alignment horizontal="left" wrapText="1"/>
    </xf>
    <xf numFmtId="0" fontId="1" fillId="2" borderId="0" xfId="0" applyFont="1" applyFill="1" applyAlignment="1">
      <alignment horizontal="center"/>
    </xf>
  </cellXfs>
  <cellStyles count="32993">
    <cellStyle name="_Schedules" xfId="4" xr:uid="{00000000-0005-0000-0000-000000000000}"/>
    <cellStyle name="=C:\WINNT35\SYSTEM32\COMMAND.COM" xfId="5" xr:uid="{00000000-0005-0000-0000-000001000000}"/>
    <cellStyle name="=C:\WINNT35\SYSTEM32\COMMAND.COM 10" xfId="6" xr:uid="{00000000-0005-0000-0000-000002000000}"/>
    <cellStyle name="=C:\WINNT35\SYSTEM32\COMMAND.COM 10 2" xfId="1155" xr:uid="{00000000-0005-0000-0000-000003000000}"/>
    <cellStyle name="=C:\WINNT35\SYSTEM32\COMMAND.COM 10 2 2" xfId="22479" xr:uid="{00000000-0005-0000-0000-000004000000}"/>
    <cellStyle name="=C:\WINNT35\SYSTEM32\COMMAND.COM 10 3" xfId="1156" xr:uid="{00000000-0005-0000-0000-000005000000}"/>
    <cellStyle name="=C:\WINNT35\SYSTEM32\COMMAND.COM 10 3 2" xfId="22480" xr:uid="{00000000-0005-0000-0000-000006000000}"/>
    <cellStyle name="=C:\WINNT35\SYSTEM32\COMMAND.COM 10 4" xfId="21651" xr:uid="{00000000-0005-0000-0000-000007000000}"/>
    <cellStyle name="=C:\WINNT35\SYSTEM32\COMMAND.COM 11" xfId="7" xr:uid="{00000000-0005-0000-0000-000008000000}"/>
    <cellStyle name="=C:\WINNT35\SYSTEM32\COMMAND.COM 11 2" xfId="1157" xr:uid="{00000000-0005-0000-0000-000009000000}"/>
    <cellStyle name="=C:\WINNT35\SYSTEM32\COMMAND.COM 11 2 2" xfId="22481" xr:uid="{00000000-0005-0000-0000-00000A000000}"/>
    <cellStyle name="=C:\WINNT35\SYSTEM32\COMMAND.COM 11 3" xfId="1158" xr:uid="{00000000-0005-0000-0000-00000B000000}"/>
    <cellStyle name="=C:\WINNT35\SYSTEM32\COMMAND.COM 11 3 2" xfId="22482" xr:uid="{00000000-0005-0000-0000-00000C000000}"/>
    <cellStyle name="=C:\WINNT35\SYSTEM32\COMMAND.COM 11 4" xfId="21652" xr:uid="{00000000-0005-0000-0000-00000D000000}"/>
    <cellStyle name="=C:\WINNT35\SYSTEM32\COMMAND.COM 12" xfId="8" xr:uid="{00000000-0005-0000-0000-00000E000000}"/>
    <cellStyle name="=C:\WINNT35\SYSTEM32\COMMAND.COM 12 2" xfId="1159" xr:uid="{00000000-0005-0000-0000-00000F000000}"/>
    <cellStyle name="=C:\WINNT35\SYSTEM32\COMMAND.COM 12 2 2" xfId="22483" xr:uid="{00000000-0005-0000-0000-000010000000}"/>
    <cellStyle name="=C:\WINNT35\SYSTEM32\COMMAND.COM 12 3" xfId="1160" xr:uid="{00000000-0005-0000-0000-000011000000}"/>
    <cellStyle name="=C:\WINNT35\SYSTEM32\COMMAND.COM 12 3 2" xfId="22484" xr:uid="{00000000-0005-0000-0000-000012000000}"/>
    <cellStyle name="=C:\WINNT35\SYSTEM32\COMMAND.COM 12 4" xfId="21653" xr:uid="{00000000-0005-0000-0000-000013000000}"/>
    <cellStyle name="=C:\WINNT35\SYSTEM32\COMMAND.COM 13" xfId="9" xr:uid="{00000000-0005-0000-0000-000014000000}"/>
    <cellStyle name="=C:\WINNT35\SYSTEM32\COMMAND.COM 13 2" xfId="1161" xr:uid="{00000000-0005-0000-0000-000015000000}"/>
    <cellStyle name="=C:\WINNT35\SYSTEM32\COMMAND.COM 13 2 2" xfId="22485" xr:uid="{00000000-0005-0000-0000-000016000000}"/>
    <cellStyle name="=C:\WINNT35\SYSTEM32\COMMAND.COM 13 3" xfId="1162" xr:uid="{00000000-0005-0000-0000-000017000000}"/>
    <cellStyle name="=C:\WINNT35\SYSTEM32\COMMAND.COM 13 3 2" xfId="22486" xr:uid="{00000000-0005-0000-0000-000018000000}"/>
    <cellStyle name="=C:\WINNT35\SYSTEM32\COMMAND.COM 13 4" xfId="21654" xr:uid="{00000000-0005-0000-0000-000019000000}"/>
    <cellStyle name="=C:\WINNT35\SYSTEM32\COMMAND.COM 14" xfId="10" xr:uid="{00000000-0005-0000-0000-00001A000000}"/>
    <cellStyle name="=C:\WINNT35\SYSTEM32\COMMAND.COM 14 2" xfId="1163" xr:uid="{00000000-0005-0000-0000-00001B000000}"/>
    <cellStyle name="=C:\WINNT35\SYSTEM32\COMMAND.COM 14 2 2" xfId="22487" xr:uid="{00000000-0005-0000-0000-00001C000000}"/>
    <cellStyle name="=C:\WINNT35\SYSTEM32\COMMAND.COM 14 3" xfId="1164" xr:uid="{00000000-0005-0000-0000-00001D000000}"/>
    <cellStyle name="=C:\WINNT35\SYSTEM32\COMMAND.COM 14 3 2" xfId="22488" xr:uid="{00000000-0005-0000-0000-00001E000000}"/>
    <cellStyle name="=C:\WINNT35\SYSTEM32\COMMAND.COM 14 4" xfId="21655" xr:uid="{00000000-0005-0000-0000-00001F000000}"/>
    <cellStyle name="=C:\WINNT35\SYSTEM32\COMMAND.COM 15" xfId="11" xr:uid="{00000000-0005-0000-0000-000020000000}"/>
    <cellStyle name="=C:\WINNT35\SYSTEM32\COMMAND.COM 15 2" xfId="1165" xr:uid="{00000000-0005-0000-0000-000021000000}"/>
    <cellStyle name="=C:\WINNT35\SYSTEM32\COMMAND.COM 15 2 2" xfId="22489" xr:uid="{00000000-0005-0000-0000-000022000000}"/>
    <cellStyle name="=C:\WINNT35\SYSTEM32\COMMAND.COM 15 3" xfId="1166" xr:uid="{00000000-0005-0000-0000-000023000000}"/>
    <cellStyle name="=C:\WINNT35\SYSTEM32\COMMAND.COM 15 3 2" xfId="22490" xr:uid="{00000000-0005-0000-0000-000024000000}"/>
    <cellStyle name="=C:\WINNT35\SYSTEM32\COMMAND.COM 15 4" xfId="21656" xr:uid="{00000000-0005-0000-0000-000025000000}"/>
    <cellStyle name="=C:\WINNT35\SYSTEM32\COMMAND.COM 16" xfId="12" xr:uid="{00000000-0005-0000-0000-000026000000}"/>
    <cellStyle name="=C:\WINNT35\SYSTEM32\COMMAND.COM 16 2" xfId="1167" xr:uid="{00000000-0005-0000-0000-000027000000}"/>
    <cellStyle name="=C:\WINNT35\SYSTEM32\COMMAND.COM 16 2 2" xfId="22491" xr:uid="{00000000-0005-0000-0000-000028000000}"/>
    <cellStyle name="=C:\WINNT35\SYSTEM32\COMMAND.COM 16 3" xfId="1168" xr:uid="{00000000-0005-0000-0000-000029000000}"/>
    <cellStyle name="=C:\WINNT35\SYSTEM32\COMMAND.COM 16 3 2" xfId="22492" xr:uid="{00000000-0005-0000-0000-00002A000000}"/>
    <cellStyle name="=C:\WINNT35\SYSTEM32\COMMAND.COM 16 4" xfId="21657" xr:uid="{00000000-0005-0000-0000-00002B000000}"/>
    <cellStyle name="=C:\WINNT35\SYSTEM32\COMMAND.COM 17" xfId="13" xr:uid="{00000000-0005-0000-0000-00002C000000}"/>
    <cellStyle name="=C:\WINNT35\SYSTEM32\COMMAND.COM 17 2" xfId="1169" xr:uid="{00000000-0005-0000-0000-00002D000000}"/>
    <cellStyle name="=C:\WINNT35\SYSTEM32\COMMAND.COM 17 2 2" xfId="22493" xr:uid="{00000000-0005-0000-0000-00002E000000}"/>
    <cellStyle name="=C:\WINNT35\SYSTEM32\COMMAND.COM 17 3" xfId="1170" xr:uid="{00000000-0005-0000-0000-00002F000000}"/>
    <cellStyle name="=C:\WINNT35\SYSTEM32\COMMAND.COM 17 3 2" xfId="22494" xr:uid="{00000000-0005-0000-0000-000030000000}"/>
    <cellStyle name="=C:\WINNT35\SYSTEM32\COMMAND.COM 17 4" xfId="21658" xr:uid="{00000000-0005-0000-0000-000031000000}"/>
    <cellStyle name="=C:\WINNT35\SYSTEM32\COMMAND.COM 18" xfId="14" xr:uid="{00000000-0005-0000-0000-000032000000}"/>
    <cellStyle name="=C:\WINNT35\SYSTEM32\COMMAND.COM 18 2" xfId="1171" xr:uid="{00000000-0005-0000-0000-000033000000}"/>
    <cellStyle name="=C:\WINNT35\SYSTEM32\COMMAND.COM 18 2 2" xfId="22495" xr:uid="{00000000-0005-0000-0000-000034000000}"/>
    <cellStyle name="=C:\WINNT35\SYSTEM32\COMMAND.COM 18 3" xfId="1172" xr:uid="{00000000-0005-0000-0000-000035000000}"/>
    <cellStyle name="=C:\WINNT35\SYSTEM32\COMMAND.COM 18 3 2" xfId="22496" xr:uid="{00000000-0005-0000-0000-000036000000}"/>
    <cellStyle name="=C:\WINNT35\SYSTEM32\COMMAND.COM 18 4" xfId="21659" xr:uid="{00000000-0005-0000-0000-000037000000}"/>
    <cellStyle name="=C:\WINNT35\SYSTEM32\COMMAND.COM 19" xfId="15" xr:uid="{00000000-0005-0000-0000-000038000000}"/>
    <cellStyle name="=C:\WINNT35\SYSTEM32\COMMAND.COM 19 2" xfId="1173" xr:uid="{00000000-0005-0000-0000-000039000000}"/>
    <cellStyle name="=C:\WINNT35\SYSTEM32\COMMAND.COM 19 2 2" xfId="22497" xr:uid="{00000000-0005-0000-0000-00003A000000}"/>
    <cellStyle name="=C:\WINNT35\SYSTEM32\COMMAND.COM 19 3" xfId="1174" xr:uid="{00000000-0005-0000-0000-00003B000000}"/>
    <cellStyle name="=C:\WINNT35\SYSTEM32\COMMAND.COM 19 3 2" xfId="22498" xr:uid="{00000000-0005-0000-0000-00003C000000}"/>
    <cellStyle name="=C:\WINNT35\SYSTEM32\COMMAND.COM 19 4" xfId="21660" xr:uid="{00000000-0005-0000-0000-00003D000000}"/>
    <cellStyle name="=C:\WINNT35\SYSTEM32\COMMAND.COM 2" xfId="16" xr:uid="{00000000-0005-0000-0000-00003E000000}"/>
    <cellStyle name="=C:\WINNT35\SYSTEM32\COMMAND.COM 2 10" xfId="17" xr:uid="{00000000-0005-0000-0000-00003F000000}"/>
    <cellStyle name="=C:\WINNT35\SYSTEM32\COMMAND.COM 2 10 2" xfId="1175" xr:uid="{00000000-0005-0000-0000-000040000000}"/>
    <cellStyle name="=C:\WINNT35\SYSTEM32\COMMAND.COM 2 10 2 2" xfId="22499" xr:uid="{00000000-0005-0000-0000-000041000000}"/>
    <cellStyle name="=C:\WINNT35\SYSTEM32\COMMAND.COM 2 10 3" xfId="1176" xr:uid="{00000000-0005-0000-0000-000042000000}"/>
    <cellStyle name="=C:\WINNT35\SYSTEM32\COMMAND.COM 2 10 3 2" xfId="22500" xr:uid="{00000000-0005-0000-0000-000043000000}"/>
    <cellStyle name="=C:\WINNT35\SYSTEM32\COMMAND.COM 2 10 4" xfId="21662" xr:uid="{00000000-0005-0000-0000-000044000000}"/>
    <cellStyle name="=C:\WINNT35\SYSTEM32\COMMAND.COM 2 11" xfId="18" xr:uid="{00000000-0005-0000-0000-000045000000}"/>
    <cellStyle name="=C:\WINNT35\SYSTEM32\COMMAND.COM 2 11 2" xfId="1177" xr:uid="{00000000-0005-0000-0000-000046000000}"/>
    <cellStyle name="=C:\WINNT35\SYSTEM32\COMMAND.COM 2 11 2 2" xfId="22501" xr:uid="{00000000-0005-0000-0000-000047000000}"/>
    <cellStyle name="=C:\WINNT35\SYSTEM32\COMMAND.COM 2 11 3" xfId="1178" xr:uid="{00000000-0005-0000-0000-000048000000}"/>
    <cellStyle name="=C:\WINNT35\SYSTEM32\COMMAND.COM 2 11 3 2" xfId="22502" xr:uid="{00000000-0005-0000-0000-000049000000}"/>
    <cellStyle name="=C:\WINNT35\SYSTEM32\COMMAND.COM 2 11 4" xfId="21663" xr:uid="{00000000-0005-0000-0000-00004A000000}"/>
    <cellStyle name="=C:\WINNT35\SYSTEM32\COMMAND.COM 2 12" xfId="19" xr:uid="{00000000-0005-0000-0000-00004B000000}"/>
    <cellStyle name="=C:\WINNT35\SYSTEM32\COMMAND.COM 2 12 2" xfId="1179" xr:uid="{00000000-0005-0000-0000-00004C000000}"/>
    <cellStyle name="=C:\WINNT35\SYSTEM32\COMMAND.COM 2 12 2 2" xfId="22503" xr:uid="{00000000-0005-0000-0000-00004D000000}"/>
    <cellStyle name="=C:\WINNT35\SYSTEM32\COMMAND.COM 2 12 3" xfId="1180" xr:uid="{00000000-0005-0000-0000-00004E000000}"/>
    <cellStyle name="=C:\WINNT35\SYSTEM32\COMMAND.COM 2 12 3 2" xfId="22504" xr:uid="{00000000-0005-0000-0000-00004F000000}"/>
    <cellStyle name="=C:\WINNT35\SYSTEM32\COMMAND.COM 2 12 4" xfId="21664" xr:uid="{00000000-0005-0000-0000-000050000000}"/>
    <cellStyle name="=C:\WINNT35\SYSTEM32\COMMAND.COM 2 13" xfId="20" xr:uid="{00000000-0005-0000-0000-000051000000}"/>
    <cellStyle name="=C:\WINNT35\SYSTEM32\COMMAND.COM 2 13 2" xfId="1181" xr:uid="{00000000-0005-0000-0000-000052000000}"/>
    <cellStyle name="=C:\WINNT35\SYSTEM32\COMMAND.COM 2 13 2 2" xfId="22505" xr:uid="{00000000-0005-0000-0000-000053000000}"/>
    <cellStyle name="=C:\WINNT35\SYSTEM32\COMMAND.COM 2 13 3" xfId="1182" xr:uid="{00000000-0005-0000-0000-000054000000}"/>
    <cellStyle name="=C:\WINNT35\SYSTEM32\COMMAND.COM 2 13 3 2" xfId="22506" xr:uid="{00000000-0005-0000-0000-000055000000}"/>
    <cellStyle name="=C:\WINNT35\SYSTEM32\COMMAND.COM 2 13 4" xfId="21665" xr:uid="{00000000-0005-0000-0000-000056000000}"/>
    <cellStyle name="=C:\WINNT35\SYSTEM32\COMMAND.COM 2 14" xfId="21" xr:uid="{00000000-0005-0000-0000-000057000000}"/>
    <cellStyle name="=C:\WINNT35\SYSTEM32\COMMAND.COM 2 14 2" xfId="1183" xr:uid="{00000000-0005-0000-0000-000058000000}"/>
    <cellStyle name="=C:\WINNT35\SYSTEM32\COMMAND.COM 2 14 2 2" xfId="22507" xr:uid="{00000000-0005-0000-0000-000059000000}"/>
    <cellStyle name="=C:\WINNT35\SYSTEM32\COMMAND.COM 2 14 3" xfId="1184" xr:uid="{00000000-0005-0000-0000-00005A000000}"/>
    <cellStyle name="=C:\WINNT35\SYSTEM32\COMMAND.COM 2 14 3 2" xfId="22508" xr:uid="{00000000-0005-0000-0000-00005B000000}"/>
    <cellStyle name="=C:\WINNT35\SYSTEM32\COMMAND.COM 2 14 4" xfId="21666" xr:uid="{00000000-0005-0000-0000-00005C000000}"/>
    <cellStyle name="=C:\WINNT35\SYSTEM32\COMMAND.COM 2 15" xfId="22" xr:uid="{00000000-0005-0000-0000-00005D000000}"/>
    <cellStyle name="=C:\WINNT35\SYSTEM32\COMMAND.COM 2 15 2" xfId="1185" xr:uid="{00000000-0005-0000-0000-00005E000000}"/>
    <cellStyle name="=C:\WINNT35\SYSTEM32\COMMAND.COM 2 15 2 2" xfId="22509" xr:uid="{00000000-0005-0000-0000-00005F000000}"/>
    <cellStyle name="=C:\WINNT35\SYSTEM32\COMMAND.COM 2 15 3" xfId="1186" xr:uid="{00000000-0005-0000-0000-000060000000}"/>
    <cellStyle name="=C:\WINNT35\SYSTEM32\COMMAND.COM 2 15 3 2" xfId="22510" xr:uid="{00000000-0005-0000-0000-000061000000}"/>
    <cellStyle name="=C:\WINNT35\SYSTEM32\COMMAND.COM 2 15 4" xfId="21667" xr:uid="{00000000-0005-0000-0000-000062000000}"/>
    <cellStyle name="=C:\WINNT35\SYSTEM32\COMMAND.COM 2 16" xfId="23" xr:uid="{00000000-0005-0000-0000-000063000000}"/>
    <cellStyle name="=C:\WINNT35\SYSTEM32\COMMAND.COM 2 16 2" xfId="1187" xr:uid="{00000000-0005-0000-0000-000064000000}"/>
    <cellStyle name="=C:\WINNT35\SYSTEM32\COMMAND.COM 2 16 2 2" xfId="22511" xr:uid="{00000000-0005-0000-0000-000065000000}"/>
    <cellStyle name="=C:\WINNT35\SYSTEM32\COMMAND.COM 2 16 3" xfId="1188" xr:uid="{00000000-0005-0000-0000-000066000000}"/>
    <cellStyle name="=C:\WINNT35\SYSTEM32\COMMAND.COM 2 16 3 2" xfId="22512" xr:uid="{00000000-0005-0000-0000-000067000000}"/>
    <cellStyle name="=C:\WINNT35\SYSTEM32\COMMAND.COM 2 16 4" xfId="21668" xr:uid="{00000000-0005-0000-0000-000068000000}"/>
    <cellStyle name="=C:\WINNT35\SYSTEM32\COMMAND.COM 2 17" xfId="24" xr:uid="{00000000-0005-0000-0000-000069000000}"/>
    <cellStyle name="=C:\WINNT35\SYSTEM32\COMMAND.COM 2 17 2" xfId="1189" xr:uid="{00000000-0005-0000-0000-00006A000000}"/>
    <cellStyle name="=C:\WINNT35\SYSTEM32\COMMAND.COM 2 17 2 2" xfId="22513" xr:uid="{00000000-0005-0000-0000-00006B000000}"/>
    <cellStyle name="=C:\WINNT35\SYSTEM32\COMMAND.COM 2 17 3" xfId="1190" xr:uid="{00000000-0005-0000-0000-00006C000000}"/>
    <cellStyle name="=C:\WINNT35\SYSTEM32\COMMAND.COM 2 17 3 2" xfId="22514" xr:uid="{00000000-0005-0000-0000-00006D000000}"/>
    <cellStyle name="=C:\WINNT35\SYSTEM32\COMMAND.COM 2 17 4" xfId="21669" xr:uid="{00000000-0005-0000-0000-00006E000000}"/>
    <cellStyle name="=C:\WINNT35\SYSTEM32\COMMAND.COM 2 18" xfId="25" xr:uid="{00000000-0005-0000-0000-00006F000000}"/>
    <cellStyle name="=C:\WINNT35\SYSTEM32\COMMAND.COM 2 18 2" xfId="1191" xr:uid="{00000000-0005-0000-0000-000070000000}"/>
    <cellStyle name="=C:\WINNT35\SYSTEM32\COMMAND.COM 2 18 2 2" xfId="22515" xr:uid="{00000000-0005-0000-0000-000071000000}"/>
    <cellStyle name="=C:\WINNT35\SYSTEM32\COMMAND.COM 2 18 3" xfId="1192" xr:uid="{00000000-0005-0000-0000-000072000000}"/>
    <cellStyle name="=C:\WINNT35\SYSTEM32\COMMAND.COM 2 18 3 2" xfId="22516" xr:uid="{00000000-0005-0000-0000-000073000000}"/>
    <cellStyle name="=C:\WINNT35\SYSTEM32\COMMAND.COM 2 18 4" xfId="21670" xr:uid="{00000000-0005-0000-0000-000074000000}"/>
    <cellStyle name="=C:\WINNT35\SYSTEM32\COMMAND.COM 2 19" xfId="26" xr:uid="{00000000-0005-0000-0000-000075000000}"/>
    <cellStyle name="=C:\WINNT35\SYSTEM32\COMMAND.COM 2 19 2" xfId="1193" xr:uid="{00000000-0005-0000-0000-000076000000}"/>
    <cellStyle name="=C:\WINNT35\SYSTEM32\COMMAND.COM 2 19 2 2" xfId="22517" xr:uid="{00000000-0005-0000-0000-000077000000}"/>
    <cellStyle name="=C:\WINNT35\SYSTEM32\COMMAND.COM 2 19 3" xfId="1194" xr:uid="{00000000-0005-0000-0000-000078000000}"/>
    <cellStyle name="=C:\WINNT35\SYSTEM32\COMMAND.COM 2 19 3 2" xfId="22518" xr:uid="{00000000-0005-0000-0000-000079000000}"/>
    <cellStyle name="=C:\WINNT35\SYSTEM32\COMMAND.COM 2 19 4" xfId="21671" xr:uid="{00000000-0005-0000-0000-00007A000000}"/>
    <cellStyle name="=C:\WINNT35\SYSTEM32\COMMAND.COM 2 2" xfId="27" xr:uid="{00000000-0005-0000-0000-00007B000000}"/>
    <cellStyle name="=C:\WINNT35\SYSTEM32\COMMAND.COM 2 2 2" xfId="1195" xr:uid="{00000000-0005-0000-0000-00007C000000}"/>
    <cellStyle name="=C:\WINNT35\SYSTEM32\COMMAND.COM 2 2 2 2" xfId="22519" xr:uid="{00000000-0005-0000-0000-00007D000000}"/>
    <cellStyle name="=C:\WINNT35\SYSTEM32\COMMAND.COM 2 2 3" xfId="1196" xr:uid="{00000000-0005-0000-0000-00007E000000}"/>
    <cellStyle name="=C:\WINNT35\SYSTEM32\COMMAND.COM 2 2 3 2" xfId="22520" xr:uid="{00000000-0005-0000-0000-00007F000000}"/>
    <cellStyle name="=C:\WINNT35\SYSTEM32\COMMAND.COM 2 2 4" xfId="21672" xr:uid="{00000000-0005-0000-0000-000080000000}"/>
    <cellStyle name="=C:\WINNT35\SYSTEM32\COMMAND.COM 2 20" xfId="28" xr:uid="{00000000-0005-0000-0000-000081000000}"/>
    <cellStyle name="=C:\WINNT35\SYSTEM32\COMMAND.COM 2 20 2" xfId="1197" xr:uid="{00000000-0005-0000-0000-000082000000}"/>
    <cellStyle name="=C:\WINNT35\SYSTEM32\COMMAND.COM 2 20 2 2" xfId="22521" xr:uid="{00000000-0005-0000-0000-000083000000}"/>
    <cellStyle name="=C:\WINNT35\SYSTEM32\COMMAND.COM 2 20 3" xfId="1198" xr:uid="{00000000-0005-0000-0000-000084000000}"/>
    <cellStyle name="=C:\WINNT35\SYSTEM32\COMMAND.COM 2 20 3 2" xfId="22522" xr:uid="{00000000-0005-0000-0000-000085000000}"/>
    <cellStyle name="=C:\WINNT35\SYSTEM32\COMMAND.COM 2 20 4" xfId="21673" xr:uid="{00000000-0005-0000-0000-000086000000}"/>
    <cellStyle name="=C:\WINNT35\SYSTEM32\COMMAND.COM 2 21" xfId="29" xr:uid="{00000000-0005-0000-0000-000087000000}"/>
    <cellStyle name="=C:\WINNT35\SYSTEM32\COMMAND.COM 2 21 2" xfId="1199" xr:uid="{00000000-0005-0000-0000-000088000000}"/>
    <cellStyle name="=C:\WINNT35\SYSTEM32\COMMAND.COM 2 21 2 2" xfId="22523" xr:uid="{00000000-0005-0000-0000-000089000000}"/>
    <cellStyle name="=C:\WINNT35\SYSTEM32\COMMAND.COM 2 21 3" xfId="1200" xr:uid="{00000000-0005-0000-0000-00008A000000}"/>
    <cellStyle name="=C:\WINNT35\SYSTEM32\COMMAND.COM 2 21 3 2" xfId="22524" xr:uid="{00000000-0005-0000-0000-00008B000000}"/>
    <cellStyle name="=C:\WINNT35\SYSTEM32\COMMAND.COM 2 21 4" xfId="21674" xr:uid="{00000000-0005-0000-0000-00008C000000}"/>
    <cellStyle name="=C:\WINNT35\SYSTEM32\COMMAND.COM 2 22" xfId="30" xr:uid="{00000000-0005-0000-0000-00008D000000}"/>
    <cellStyle name="=C:\WINNT35\SYSTEM32\COMMAND.COM 2 22 2" xfId="1201" xr:uid="{00000000-0005-0000-0000-00008E000000}"/>
    <cellStyle name="=C:\WINNT35\SYSTEM32\COMMAND.COM 2 22 2 2" xfId="22525" xr:uid="{00000000-0005-0000-0000-00008F000000}"/>
    <cellStyle name="=C:\WINNT35\SYSTEM32\COMMAND.COM 2 22 3" xfId="1202" xr:uid="{00000000-0005-0000-0000-000090000000}"/>
    <cellStyle name="=C:\WINNT35\SYSTEM32\COMMAND.COM 2 22 3 2" xfId="22526" xr:uid="{00000000-0005-0000-0000-000091000000}"/>
    <cellStyle name="=C:\WINNT35\SYSTEM32\COMMAND.COM 2 22 4" xfId="21675" xr:uid="{00000000-0005-0000-0000-000092000000}"/>
    <cellStyle name="=C:\WINNT35\SYSTEM32\COMMAND.COM 2 23" xfId="31" xr:uid="{00000000-0005-0000-0000-000093000000}"/>
    <cellStyle name="=C:\WINNT35\SYSTEM32\COMMAND.COM 2 23 2" xfId="1203" xr:uid="{00000000-0005-0000-0000-000094000000}"/>
    <cellStyle name="=C:\WINNT35\SYSTEM32\COMMAND.COM 2 23 2 2" xfId="22527" xr:uid="{00000000-0005-0000-0000-000095000000}"/>
    <cellStyle name="=C:\WINNT35\SYSTEM32\COMMAND.COM 2 23 3" xfId="1204" xr:uid="{00000000-0005-0000-0000-000096000000}"/>
    <cellStyle name="=C:\WINNT35\SYSTEM32\COMMAND.COM 2 23 3 2" xfId="22528" xr:uid="{00000000-0005-0000-0000-000097000000}"/>
    <cellStyle name="=C:\WINNT35\SYSTEM32\COMMAND.COM 2 23 4" xfId="21676" xr:uid="{00000000-0005-0000-0000-000098000000}"/>
    <cellStyle name="=C:\WINNT35\SYSTEM32\COMMAND.COM 2 24" xfId="32" xr:uid="{00000000-0005-0000-0000-000099000000}"/>
    <cellStyle name="=C:\WINNT35\SYSTEM32\COMMAND.COM 2 24 2" xfId="1205" xr:uid="{00000000-0005-0000-0000-00009A000000}"/>
    <cellStyle name="=C:\WINNT35\SYSTEM32\COMMAND.COM 2 24 2 2" xfId="22529" xr:uid="{00000000-0005-0000-0000-00009B000000}"/>
    <cellStyle name="=C:\WINNT35\SYSTEM32\COMMAND.COM 2 24 3" xfId="1206" xr:uid="{00000000-0005-0000-0000-00009C000000}"/>
    <cellStyle name="=C:\WINNT35\SYSTEM32\COMMAND.COM 2 24 3 2" xfId="22530" xr:uid="{00000000-0005-0000-0000-00009D000000}"/>
    <cellStyle name="=C:\WINNT35\SYSTEM32\COMMAND.COM 2 24 4" xfId="21677" xr:uid="{00000000-0005-0000-0000-00009E000000}"/>
    <cellStyle name="=C:\WINNT35\SYSTEM32\COMMAND.COM 2 25" xfId="33" xr:uid="{00000000-0005-0000-0000-00009F000000}"/>
    <cellStyle name="=C:\WINNT35\SYSTEM32\COMMAND.COM 2 25 2" xfId="1207" xr:uid="{00000000-0005-0000-0000-0000A0000000}"/>
    <cellStyle name="=C:\WINNT35\SYSTEM32\COMMAND.COM 2 25 2 2" xfId="22531" xr:uid="{00000000-0005-0000-0000-0000A1000000}"/>
    <cellStyle name="=C:\WINNT35\SYSTEM32\COMMAND.COM 2 25 3" xfId="1208" xr:uid="{00000000-0005-0000-0000-0000A2000000}"/>
    <cellStyle name="=C:\WINNT35\SYSTEM32\COMMAND.COM 2 25 3 2" xfId="22532" xr:uid="{00000000-0005-0000-0000-0000A3000000}"/>
    <cellStyle name="=C:\WINNT35\SYSTEM32\COMMAND.COM 2 25 4" xfId="21678" xr:uid="{00000000-0005-0000-0000-0000A4000000}"/>
    <cellStyle name="=C:\WINNT35\SYSTEM32\COMMAND.COM 2 26" xfId="34" xr:uid="{00000000-0005-0000-0000-0000A5000000}"/>
    <cellStyle name="=C:\WINNT35\SYSTEM32\COMMAND.COM 2 26 2" xfId="1209" xr:uid="{00000000-0005-0000-0000-0000A6000000}"/>
    <cellStyle name="=C:\WINNT35\SYSTEM32\COMMAND.COM 2 26 2 2" xfId="22533" xr:uid="{00000000-0005-0000-0000-0000A7000000}"/>
    <cellStyle name="=C:\WINNT35\SYSTEM32\COMMAND.COM 2 26 3" xfId="1210" xr:uid="{00000000-0005-0000-0000-0000A8000000}"/>
    <cellStyle name="=C:\WINNT35\SYSTEM32\COMMAND.COM 2 26 3 2" xfId="22534" xr:uid="{00000000-0005-0000-0000-0000A9000000}"/>
    <cellStyle name="=C:\WINNT35\SYSTEM32\COMMAND.COM 2 26 4" xfId="21679" xr:uid="{00000000-0005-0000-0000-0000AA000000}"/>
    <cellStyle name="=C:\WINNT35\SYSTEM32\COMMAND.COM 2 27" xfId="35" xr:uid="{00000000-0005-0000-0000-0000AB000000}"/>
    <cellStyle name="=C:\WINNT35\SYSTEM32\COMMAND.COM 2 27 2" xfId="1211" xr:uid="{00000000-0005-0000-0000-0000AC000000}"/>
    <cellStyle name="=C:\WINNT35\SYSTEM32\COMMAND.COM 2 27 2 2" xfId="22535" xr:uid="{00000000-0005-0000-0000-0000AD000000}"/>
    <cellStyle name="=C:\WINNT35\SYSTEM32\COMMAND.COM 2 27 3" xfId="1212" xr:uid="{00000000-0005-0000-0000-0000AE000000}"/>
    <cellStyle name="=C:\WINNT35\SYSTEM32\COMMAND.COM 2 27 3 2" xfId="22536" xr:uid="{00000000-0005-0000-0000-0000AF000000}"/>
    <cellStyle name="=C:\WINNT35\SYSTEM32\COMMAND.COM 2 27 4" xfId="21680" xr:uid="{00000000-0005-0000-0000-0000B0000000}"/>
    <cellStyle name="=C:\WINNT35\SYSTEM32\COMMAND.COM 2 28" xfId="36" xr:uid="{00000000-0005-0000-0000-0000B1000000}"/>
    <cellStyle name="=C:\WINNT35\SYSTEM32\COMMAND.COM 2 28 2" xfId="1213" xr:uid="{00000000-0005-0000-0000-0000B2000000}"/>
    <cellStyle name="=C:\WINNT35\SYSTEM32\COMMAND.COM 2 28 2 2" xfId="22537" xr:uid="{00000000-0005-0000-0000-0000B3000000}"/>
    <cellStyle name="=C:\WINNT35\SYSTEM32\COMMAND.COM 2 28 3" xfId="1214" xr:uid="{00000000-0005-0000-0000-0000B4000000}"/>
    <cellStyle name="=C:\WINNT35\SYSTEM32\COMMAND.COM 2 28 3 2" xfId="22538" xr:uid="{00000000-0005-0000-0000-0000B5000000}"/>
    <cellStyle name="=C:\WINNT35\SYSTEM32\COMMAND.COM 2 28 4" xfId="21681" xr:uid="{00000000-0005-0000-0000-0000B6000000}"/>
    <cellStyle name="=C:\WINNT35\SYSTEM32\COMMAND.COM 2 29" xfId="37" xr:uid="{00000000-0005-0000-0000-0000B7000000}"/>
    <cellStyle name="=C:\WINNT35\SYSTEM32\COMMAND.COM 2 29 2" xfId="1215" xr:uid="{00000000-0005-0000-0000-0000B8000000}"/>
    <cellStyle name="=C:\WINNT35\SYSTEM32\COMMAND.COM 2 29 2 2" xfId="22539" xr:uid="{00000000-0005-0000-0000-0000B9000000}"/>
    <cellStyle name="=C:\WINNT35\SYSTEM32\COMMAND.COM 2 29 3" xfId="1216" xr:uid="{00000000-0005-0000-0000-0000BA000000}"/>
    <cellStyle name="=C:\WINNT35\SYSTEM32\COMMAND.COM 2 29 3 2" xfId="22540" xr:uid="{00000000-0005-0000-0000-0000BB000000}"/>
    <cellStyle name="=C:\WINNT35\SYSTEM32\COMMAND.COM 2 29 4" xfId="21682" xr:uid="{00000000-0005-0000-0000-0000BC000000}"/>
    <cellStyle name="=C:\WINNT35\SYSTEM32\COMMAND.COM 2 3" xfId="38" xr:uid="{00000000-0005-0000-0000-0000BD000000}"/>
    <cellStyle name="=C:\WINNT35\SYSTEM32\COMMAND.COM 2 3 2" xfId="1217" xr:uid="{00000000-0005-0000-0000-0000BE000000}"/>
    <cellStyle name="=C:\WINNT35\SYSTEM32\COMMAND.COM 2 3 2 2" xfId="22541" xr:uid="{00000000-0005-0000-0000-0000BF000000}"/>
    <cellStyle name="=C:\WINNT35\SYSTEM32\COMMAND.COM 2 3 3" xfId="1218" xr:uid="{00000000-0005-0000-0000-0000C0000000}"/>
    <cellStyle name="=C:\WINNT35\SYSTEM32\COMMAND.COM 2 3 3 2" xfId="22542" xr:uid="{00000000-0005-0000-0000-0000C1000000}"/>
    <cellStyle name="=C:\WINNT35\SYSTEM32\COMMAND.COM 2 3 4" xfId="21683" xr:uid="{00000000-0005-0000-0000-0000C2000000}"/>
    <cellStyle name="=C:\WINNT35\SYSTEM32\COMMAND.COM 2 30" xfId="39" xr:uid="{00000000-0005-0000-0000-0000C3000000}"/>
    <cellStyle name="=C:\WINNT35\SYSTEM32\COMMAND.COM 2 30 2" xfId="1219" xr:uid="{00000000-0005-0000-0000-0000C4000000}"/>
    <cellStyle name="=C:\WINNT35\SYSTEM32\COMMAND.COM 2 30 2 2" xfId="22543" xr:uid="{00000000-0005-0000-0000-0000C5000000}"/>
    <cellStyle name="=C:\WINNT35\SYSTEM32\COMMAND.COM 2 30 3" xfId="1220" xr:uid="{00000000-0005-0000-0000-0000C6000000}"/>
    <cellStyle name="=C:\WINNT35\SYSTEM32\COMMAND.COM 2 30 3 2" xfId="22544" xr:uid="{00000000-0005-0000-0000-0000C7000000}"/>
    <cellStyle name="=C:\WINNT35\SYSTEM32\COMMAND.COM 2 30 4" xfId="21684" xr:uid="{00000000-0005-0000-0000-0000C8000000}"/>
    <cellStyle name="=C:\WINNT35\SYSTEM32\COMMAND.COM 2 31" xfId="40" xr:uid="{00000000-0005-0000-0000-0000C9000000}"/>
    <cellStyle name="=C:\WINNT35\SYSTEM32\COMMAND.COM 2 31 2" xfId="1221" xr:uid="{00000000-0005-0000-0000-0000CA000000}"/>
    <cellStyle name="=C:\WINNT35\SYSTEM32\COMMAND.COM 2 31 2 2" xfId="22545" xr:uid="{00000000-0005-0000-0000-0000CB000000}"/>
    <cellStyle name="=C:\WINNT35\SYSTEM32\COMMAND.COM 2 31 3" xfId="1222" xr:uid="{00000000-0005-0000-0000-0000CC000000}"/>
    <cellStyle name="=C:\WINNT35\SYSTEM32\COMMAND.COM 2 31 3 2" xfId="22546" xr:uid="{00000000-0005-0000-0000-0000CD000000}"/>
    <cellStyle name="=C:\WINNT35\SYSTEM32\COMMAND.COM 2 31 4" xfId="21685" xr:uid="{00000000-0005-0000-0000-0000CE000000}"/>
    <cellStyle name="=C:\WINNT35\SYSTEM32\COMMAND.COM 2 32" xfId="41" xr:uid="{00000000-0005-0000-0000-0000CF000000}"/>
    <cellStyle name="=C:\WINNT35\SYSTEM32\COMMAND.COM 2 32 2" xfId="1223" xr:uid="{00000000-0005-0000-0000-0000D0000000}"/>
    <cellStyle name="=C:\WINNT35\SYSTEM32\COMMAND.COM 2 32 2 2" xfId="22547" xr:uid="{00000000-0005-0000-0000-0000D1000000}"/>
    <cellStyle name="=C:\WINNT35\SYSTEM32\COMMAND.COM 2 32 3" xfId="1224" xr:uid="{00000000-0005-0000-0000-0000D2000000}"/>
    <cellStyle name="=C:\WINNT35\SYSTEM32\COMMAND.COM 2 32 3 2" xfId="22548" xr:uid="{00000000-0005-0000-0000-0000D3000000}"/>
    <cellStyle name="=C:\WINNT35\SYSTEM32\COMMAND.COM 2 32 4" xfId="21686" xr:uid="{00000000-0005-0000-0000-0000D4000000}"/>
    <cellStyle name="=C:\WINNT35\SYSTEM32\COMMAND.COM 2 33" xfId="42" xr:uid="{00000000-0005-0000-0000-0000D5000000}"/>
    <cellStyle name="=C:\WINNT35\SYSTEM32\COMMAND.COM 2 33 2" xfId="1225" xr:uid="{00000000-0005-0000-0000-0000D6000000}"/>
    <cellStyle name="=C:\WINNT35\SYSTEM32\COMMAND.COM 2 33 2 2" xfId="22549" xr:uid="{00000000-0005-0000-0000-0000D7000000}"/>
    <cellStyle name="=C:\WINNT35\SYSTEM32\COMMAND.COM 2 33 3" xfId="1226" xr:uid="{00000000-0005-0000-0000-0000D8000000}"/>
    <cellStyle name="=C:\WINNT35\SYSTEM32\COMMAND.COM 2 33 3 2" xfId="22550" xr:uid="{00000000-0005-0000-0000-0000D9000000}"/>
    <cellStyle name="=C:\WINNT35\SYSTEM32\COMMAND.COM 2 33 4" xfId="21687" xr:uid="{00000000-0005-0000-0000-0000DA000000}"/>
    <cellStyle name="=C:\WINNT35\SYSTEM32\COMMAND.COM 2 34" xfId="43" xr:uid="{00000000-0005-0000-0000-0000DB000000}"/>
    <cellStyle name="=C:\WINNT35\SYSTEM32\COMMAND.COM 2 34 2" xfId="1227" xr:uid="{00000000-0005-0000-0000-0000DC000000}"/>
    <cellStyle name="=C:\WINNT35\SYSTEM32\COMMAND.COM 2 34 2 2" xfId="22551" xr:uid="{00000000-0005-0000-0000-0000DD000000}"/>
    <cellStyle name="=C:\WINNT35\SYSTEM32\COMMAND.COM 2 34 3" xfId="1228" xr:uid="{00000000-0005-0000-0000-0000DE000000}"/>
    <cellStyle name="=C:\WINNT35\SYSTEM32\COMMAND.COM 2 34 3 2" xfId="22552" xr:uid="{00000000-0005-0000-0000-0000DF000000}"/>
    <cellStyle name="=C:\WINNT35\SYSTEM32\COMMAND.COM 2 34 4" xfId="21688" xr:uid="{00000000-0005-0000-0000-0000E0000000}"/>
    <cellStyle name="=C:\WINNT35\SYSTEM32\COMMAND.COM 2 35" xfId="44" xr:uid="{00000000-0005-0000-0000-0000E1000000}"/>
    <cellStyle name="=C:\WINNT35\SYSTEM32\COMMAND.COM 2 35 2" xfId="1229" xr:uid="{00000000-0005-0000-0000-0000E2000000}"/>
    <cellStyle name="=C:\WINNT35\SYSTEM32\COMMAND.COM 2 35 2 2" xfId="22553" xr:uid="{00000000-0005-0000-0000-0000E3000000}"/>
    <cellStyle name="=C:\WINNT35\SYSTEM32\COMMAND.COM 2 35 3" xfId="1230" xr:uid="{00000000-0005-0000-0000-0000E4000000}"/>
    <cellStyle name="=C:\WINNT35\SYSTEM32\COMMAND.COM 2 35 3 2" xfId="22554" xr:uid="{00000000-0005-0000-0000-0000E5000000}"/>
    <cellStyle name="=C:\WINNT35\SYSTEM32\COMMAND.COM 2 35 4" xfId="21689" xr:uid="{00000000-0005-0000-0000-0000E6000000}"/>
    <cellStyle name="=C:\WINNT35\SYSTEM32\COMMAND.COM 2 36" xfId="1231" xr:uid="{00000000-0005-0000-0000-0000E7000000}"/>
    <cellStyle name="=C:\WINNT35\SYSTEM32\COMMAND.COM 2 36 2" xfId="22555" xr:uid="{00000000-0005-0000-0000-0000E8000000}"/>
    <cellStyle name="=C:\WINNT35\SYSTEM32\COMMAND.COM 2 37" xfId="1232" xr:uid="{00000000-0005-0000-0000-0000E9000000}"/>
    <cellStyle name="=C:\WINNT35\SYSTEM32\COMMAND.COM 2 37 2" xfId="22556" xr:uid="{00000000-0005-0000-0000-0000EA000000}"/>
    <cellStyle name="=C:\WINNT35\SYSTEM32\COMMAND.COM 2 38" xfId="21661" xr:uid="{00000000-0005-0000-0000-0000EB000000}"/>
    <cellStyle name="=C:\WINNT35\SYSTEM32\COMMAND.COM 2 4" xfId="45" xr:uid="{00000000-0005-0000-0000-0000EC000000}"/>
    <cellStyle name="=C:\WINNT35\SYSTEM32\COMMAND.COM 2 4 2" xfId="1233" xr:uid="{00000000-0005-0000-0000-0000ED000000}"/>
    <cellStyle name="=C:\WINNT35\SYSTEM32\COMMAND.COM 2 4 2 2" xfId="22557" xr:uid="{00000000-0005-0000-0000-0000EE000000}"/>
    <cellStyle name="=C:\WINNT35\SYSTEM32\COMMAND.COM 2 4 3" xfId="1234" xr:uid="{00000000-0005-0000-0000-0000EF000000}"/>
    <cellStyle name="=C:\WINNT35\SYSTEM32\COMMAND.COM 2 4 3 2" xfId="22558" xr:uid="{00000000-0005-0000-0000-0000F0000000}"/>
    <cellStyle name="=C:\WINNT35\SYSTEM32\COMMAND.COM 2 4 4" xfId="21690" xr:uid="{00000000-0005-0000-0000-0000F1000000}"/>
    <cellStyle name="=C:\WINNT35\SYSTEM32\COMMAND.COM 2 5" xfId="46" xr:uid="{00000000-0005-0000-0000-0000F2000000}"/>
    <cellStyle name="=C:\WINNT35\SYSTEM32\COMMAND.COM 2 5 2" xfId="1235" xr:uid="{00000000-0005-0000-0000-0000F3000000}"/>
    <cellStyle name="=C:\WINNT35\SYSTEM32\COMMAND.COM 2 5 2 2" xfId="22559" xr:uid="{00000000-0005-0000-0000-0000F4000000}"/>
    <cellStyle name="=C:\WINNT35\SYSTEM32\COMMAND.COM 2 5 3" xfId="1236" xr:uid="{00000000-0005-0000-0000-0000F5000000}"/>
    <cellStyle name="=C:\WINNT35\SYSTEM32\COMMAND.COM 2 5 3 2" xfId="22560" xr:uid="{00000000-0005-0000-0000-0000F6000000}"/>
    <cellStyle name="=C:\WINNT35\SYSTEM32\COMMAND.COM 2 5 4" xfId="21691" xr:uid="{00000000-0005-0000-0000-0000F7000000}"/>
    <cellStyle name="=C:\WINNT35\SYSTEM32\COMMAND.COM 2 6" xfId="47" xr:uid="{00000000-0005-0000-0000-0000F8000000}"/>
    <cellStyle name="=C:\WINNT35\SYSTEM32\COMMAND.COM 2 6 2" xfId="1237" xr:uid="{00000000-0005-0000-0000-0000F9000000}"/>
    <cellStyle name="=C:\WINNT35\SYSTEM32\COMMAND.COM 2 6 2 2" xfId="22561" xr:uid="{00000000-0005-0000-0000-0000FA000000}"/>
    <cellStyle name="=C:\WINNT35\SYSTEM32\COMMAND.COM 2 6 3" xfId="1238" xr:uid="{00000000-0005-0000-0000-0000FB000000}"/>
    <cellStyle name="=C:\WINNT35\SYSTEM32\COMMAND.COM 2 6 3 2" xfId="22562" xr:uid="{00000000-0005-0000-0000-0000FC000000}"/>
    <cellStyle name="=C:\WINNT35\SYSTEM32\COMMAND.COM 2 6 4" xfId="21692" xr:uid="{00000000-0005-0000-0000-0000FD000000}"/>
    <cellStyle name="=C:\WINNT35\SYSTEM32\COMMAND.COM 2 7" xfId="48" xr:uid="{00000000-0005-0000-0000-0000FE000000}"/>
    <cellStyle name="=C:\WINNT35\SYSTEM32\COMMAND.COM 2 7 2" xfId="1239" xr:uid="{00000000-0005-0000-0000-0000FF000000}"/>
    <cellStyle name="=C:\WINNT35\SYSTEM32\COMMAND.COM 2 7 2 2" xfId="22563" xr:uid="{00000000-0005-0000-0000-000000010000}"/>
    <cellStyle name="=C:\WINNT35\SYSTEM32\COMMAND.COM 2 7 3" xfId="1240" xr:uid="{00000000-0005-0000-0000-000001010000}"/>
    <cellStyle name="=C:\WINNT35\SYSTEM32\COMMAND.COM 2 7 3 2" xfId="22564" xr:uid="{00000000-0005-0000-0000-000002010000}"/>
    <cellStyle name="=C:\WINNT35\SYSTEM32\COMMAND.COM 2 7 4" xfId="21693" xr:uid="{00000000-0005-0000-0000-000003010000}"/>
    <cellStyle name="=C:\WINNT35\SYSTEM32\COMMAND.COM 2 8" xfId="49" xr:uid="{00000000-0005-0000-0000-000004010000}"/>
    <cellStyle name="=C:\WINNT35\SYSTEM32\COMMAND.COM 2 8 2" xfId="1241" xr:uid="{00000000-0005-0000-0000-000005010000}"/>
    <cellStyle name="=C:\WINNT35\SYSTEM32\COMMAND.COM 2 8 2 2" xfId="22565" xr:uid="{00000000-0005-0000-0000-000006010000}"/>
    <cellStyle name="=C:\WINNT35\SYSTEM32\COMMAND.COM 2 8 3" xfId="1242" xr:uid="{00000000-0005-0000-0000-000007010000}"/>
    <cellStyle name="=C:\WINNT35\SYSTEM32\COMMAND.COM 2 8 3 2" xfId="22566" xr:uid="{00000000-0005-0000-0000-000008010000}"/>
    <cellStyle name="=C:\WINNT35\SYSTEM32\COMMAND.COM 2 8 4" xfId="21694" xr:uid="{00000000-0005-0000-0000-000009010000}"/>
    <cellStyle name="=C:\WINNT35\SYSTEM32\COMMAND.COM 2 9" xfId="50" xr:uid="{00000000-0005-0000-0000-00000A010000}"/>
    <cellStyle name="=C:\WINNT35\SYSTEM32\COMMAND.COM 2 9 2" xfId="1243" xr:uid="{00000000-0005-0000-0000-00000B010000}"/>
    <cellStyle name="=C:\WINNT35\SYSTEM32\COMMAND.COM 2 9 2 2" xfId="22567" xr:uid="{00000000-0005-0000-0000-00000C010000}"/>
    <cellStyle name="=C:\WINNT35\SYSTEM32\COMMAND.COM 2 9 3" xfId="1244" xr:uid="{00000000-0005-0000-0000-00000D010000}"/>
    <cellStyle name="=C:\WINNT35\SYSTEM32\COMMAND.COM 2 9 3 2" xfId="22568" xr:uid="{00000000-0005-0000-0000-00000E010000}"/>
    <cellStyle name="=C:\WINNT35\SYSTEM32\COMMAND.COM 2 9 4" xfId="21695" xr:uid="{00000000-0005-0000-0000-00000F010000}"/>
    <cellStyle name="=C:\WINNT35\SYSTEM32\COMMAND.COM 2_110906 COST MAPALE-1 OFFSHORE WELL V 5" xfId="51" xr:uid="{00000000-0005-0000-0000-000010010000}"/>
    <cellStyle name="=C:\WINNT35\SYSTEM32\COMMAND.COM 20" xfId="52" xr:uid="{00000000-0005-0000-0000-000011010000}"/>
    <cellStyle name="=C:\WINNT35\SYSTEM32\COMMAND.COM 20 2" xfId="1245" xr:uid="{00000000-0005-0000-0000-000012010000}"/>
    <cellStyle name="=C:\WINNT35\SYSTEM32\COMMAND.COM 20 2 2" xfId="22569" xr:uid="{00000000-0005-0000-0000-000013010000}"/>
    <cellStyle name="=C:\WINNT35\SYSTEM32\COMMAND.COM 20 3" xfId="1246" xr:uid="{00000000-0005-0000-0000-000014010000}"/>
    <cellStyle name="=C:\WINNT35\SYSTEM32\COMMAND.COM 20 3 2" xfId="22570" xr:uid="{00000000-0005-0000-0000-000015010000}"/>
    <cellStyle name="=C:\WINNT35\SYSTEM32\COMMAND.COM 20 4" xfId="21696" xr:uid="{00000000-0005-0000-0000-000016010000}"/>
    <cellStyle name="=C:\WINNT35\SYSTEM32\COMMAND.COM 21" xfId="53" xr:uid="{00000000-0005-0000-0000-000017010000}"/>
    <cellStyle name="=C:\WINNT35\SYSTEM32\COMMAND.COM 21 2" xfId="1247" xr:uid="{00000000-0005-0000-0000-000018010000}"/>
    <cellStyle name="=C:\WINNT35\SYSTEM32\COMMAND.COM 21 2 2" xfId="22571" xr:uid="{00000000-0005-0000-0000-000019010000}"/>
    <cellStyle name="=C:\WINNT35\SYSTEM32\COMMAND.COM 21 3" xfId="1248" xr:uid="{00000000-0005-0000-0000-00001A010000}"/>
    <cellStyle name="=C:\WINNT35\SYSTEM32\COMMAND.COM 21 3 2" xfId="22572" xr:uid="{00000000-0005-0000-0000-00001B010000}"/>
    <cellStyle name="=C:\WINNT35\SYSTEM32\COMMAND.COM 21 4" xfId="21697" xr:uid="{00000000-0005-0000-0000-00001C010000}"/>
    <cellStyle name="=C:\WINNT35\SYSTEM32\COMMAND.COM 22" xfId="54" xr:uid="{00000000-0005-0000-0000-00001D010000}"/>
    <cellStyle name="=C:\WINNT35\SYSTEM32\COMMAND.COM 22 2" xfId="1249" xr:uid="{00000000-0005-0000-0000-00001E010000}"/>
    <cellStyle name="=C:\WINNT35\SYSTEM32\COMMAND.COM 22 2 2" xfId="22573" xr:uid="{00000000-0005-0000-0000-00001F010000}"/>
    <cellStyle name="=C:\WINNT35\SYSTEM32\COMMAND.COM 22 3" xfId="1250" xr:uid="{00000000-0005-0000-0000-000020010000}"/>
    <cellStyle name="=C:\WINNT35\SYSTEM32\COMMAND.COM 22 3 2" xfId="22574" xr:uid="{00000000-0005-0000-0000-000021010000}"/>
    <cellStyle name="=C:\WINNT35\SYSTEM32\COMMAND.COM 22 4" xfId="21698" xr:uid="{00000000-0005-0000-0000-000022010000}"/>
    <cellStyle name="=C:\WINNT35\SYSTEM32\COMMAND.COM 23" xfId="55" xr:uid="{00000000-0005-0000-0000-000023010000}"/>
    <cellStyle name="=C:\WINNT35\SYSTEM32\COMMAND.COM 23 2" xfId="1251" xr:uid="{00000000-0005-0000-0000-000024010000}"/>
    <cellStyle name="=C:\WINNT35\SYSTEM32\COMMAND.COM 23 2 2" xfId="22575" xr:uid="{00000000-0005-0000-0000-000025010000}"/>
    <cellStyle name="=C:\WINNT35\SYSTEM32\COMMAND.COM 23 3" xfId="1252" xr:uid="{00000000-0005-0000-0000-000026010000}"/>
    <cellStyle name="=C:\WINNT35\SYSTEM32\COMMAND.COM 23 3 2" xfId="22576" xr:uid="{00000000-0005-0000-0000-000027010000}"/>
    <cellStyle name="=C:\WINNT35\SYSTEM32\COMMAND.COM 23 4" xfId="21699" xr:uid="{00000000-0005-0000-0000-000028010000}"/>
    <cellStyle name="=C:\WINNT35\SYSTEM32\COMMAND.COM 24" xfId="56" xr:uid="{00000000-0005-0000-0000-000029010000}"/>
    <cellStyle name="=C:\WINNT35\SYSTEM32\COMMAND.COM 24 2" xfId="1253" xr:uid="{00000000-0005-0000-0000-00002A010000}"/>
    <cellStyle name="=C:\WINNT35\SYSTEM32\COMMAND.COM 24 2 2" xfId="22577" xr:uid="{00000000-0005-0000-0000-00002B010000}"/>
    <cellStyle name="=C:\WINNT35\SYSTEM32\COMMAND.COM 24 3" xfId="1254" xr:uid="{00000000-0005-0000-0000-00002C010000}"/>
    <cellStyle name="=C:\WINNT35\SYSTEM32\COMMAND.COM 24 3 2" xfId="22578" xr:uid="{00000000-0005-0000-0000-00002D010000}"/>
    <cellStyle name="=C:\WINNT35\SYSTEM32\COMMAND.COM 24 4" xfId="21700" xr:uid="{00000000-0005-0000-0000-00002E010000}"/>
    <cellStyle name="=C:\WINNT35\SYSTEM32\COMMAND.COM 25" xfId="57" xr:uid="{00000000-0005-0000-0000-00002F010000}"/>
    <cellStyle name="=C:\WINNT35\SYSTEM32\COMMAND.COM 25 2" xfId="1255" xr:uid="{00000000-0005-0000-0000-000030010000}"/>
    <cellStyle name="=C:\WINNT35\SYSTEM32\COMMAND.COM 25 2 2" xfId="22579" xr:uid="{00000000-0005-0000-0000-000031010000}"/>
    <cellStyle name="=C:\WINNT35\SYSTEM32\COMMAND.COM 25 3" xfId="1256" xr:uid="{00000000-0005-0000-0000-000032010000}"/>
    <cellStyle name="=C:\WINNT35\SYSTEM32\COMMAND.COM 25 3 2" xfId="22580" xr:uid="{00000000-0005-0000-0000-000033010000}"/>
    <cellStyle name="=C:\WINNT35\SYSTEM32\COMMAND.COM 25 4" xfId="21701" xr:uid="{00000000-0005-0000-0000-000034010000}"/>
    <cellStyle name="=C:\WINNT35\SYSTEM32\COMMAND.COM 26" xfId="58" xr:uid="{00000000-0005-0000-0000-000035010000}"/>
    <cellStyle name="=C:\WINNT35\SYSTEM32\COMMAND.COM 26 2" xfId="1257" xr:uid="{00000000-0005-0000-0000-000036010000}"/>
    <cellStyle name="=C:\WINNT35\SYSTEM32\COMMAND.COM 26 2 2" xfId="22581" xr:uid="{00000000-0005-0000-0000-000037010000}"/>
    <cellStyle name="=C:\WINNT35\SYSTEM32\COMMAND.COM 26 3" xfId="1258" xr:uid="{00000000-0005-0000-0000-000038010000}"/>
    <cellStyle name="=C:\WINNT35\SYSTEM32\COMMAND.COM 26 3 2" xfId="22582" xr:uid="{00000000-0005-0000-0000-000039010000}"/>
    <cellStyle name="=C:\WINNT35\SYSTEM32\COMMAND.COM 26 4" xfId="21702" xr:uid="{00000000-0005-0000-0000-00003A010000}"/>
    <cellStyle name="=C:\WINNT35\SYSTEM32\COMMAND.COM 27" xfId="59" xr:uid="{00000000-0005-0000-0000-00003B010000}"/>
    <cellStyle name="=C:\WINNT35\SYSTEM32\COMMAND.COM 27 2" xfId="1259" xr:uid="{00000000-0005-0000-0000-00003C010000}"/>
    <cellStyle name="=C:\WINNT35\SYSTEM32\COMMAND.COM 27 2 2" xfId="22583" xr:uid="{00000000-0005-0000-0000-00003D010000}"/>
    <cellStyle name="=C:\WINNT35\SYSTEM32\COMMAND.COM 27 3" xfId="1260" xr:uid="{00000000-0005-0000-0000-00003E010000}"/>
    <cellStyle name="=C:\WINNT35\SYSTEM32\COMMAND.COM 27 3 2" xfId="22584" xr:uid="{00000000-0005-0000-0000-00003F010000}"/>
    <cellStyle name="=C:\WINNT35\SYSTEM32\COMMAND.COM 27 4" xfId="21703" xr:uid="{00000000-0005-0000-0000-000040010000}"/>
    <cellStyle name="=C:\WINNT35\SYSTEM32\COMMAND.COM 28" xfId="60" xr:uid="{00000000-0005-0000-0000-000041010000}"/>
    <cellStyle name="=C:\WINNT35\SYSTEM32\COMMAND.COM 28 2" xfId="1261" xr:uid="{00000000-0005-0000-0000-000042010000}"/>
    <cellStyle name="=C:\WINNT35\SYSTEM32\COMMAND.COM 28 2 2" xfId="22585" xr:uid="{00000000-0005-0000-0000-000043010000}"/>
    <cellStyle name="=C:\WINNT35\SYSTEM32\COMMAND.COM 28 3" xfId="1262" xr:uid="{00000000-0005-0000-0000-000044010000}"/>
    <cellStyle name="=C:\WINNT35\SYSTEM32\COMMAND.COM 28 3 2" xfId="22586" xr:uid="{00000000-0005-0000-0000-000045010000}"/>
    <cellStyle name="=C:\WINNT35\SYSTEM32\COMMAND.COM 28 4" xfId="21704" xr:uid="{00000000-0005-0000-0000-000046010000}"/>
    <cellStyle name="=C:\WINNT35\SYSTEM32\COMMAND.COM 29" xfId="61" xr:uid="{00000000-0005-0000-0000-000047010000}"/>
    <cellStyle name="=C:\WINNT35\SYSTEM32\COMMAND.COM 29 2" xfId="1263" xr:uid="{00000000-0005-0000-0000-000048010000}"/>
    <cellStyle name="=C:\WINNT35\SYSTEM32\COMMAND.COM 29 2 2" xfId="22587" xr:uid="{00000000-0005-0000-0000-000049010000}"/>
    <cellStyle name="=C:\WINNT35\SYSTEM32\COMMAND.COM 29 3" xfId="1264" xr:uid="{00000000-0005-0000-0000-00004A010000}"/>
    <cellStyle name="=C:\WINNT35\SYSTEM32\COMMAND.COM 29 3 2" xfId="22588" xr:uid="{00000000-0005-0000-0000-00004B010000}"/>
    <cellStyle name="=C:\WINNT35\SYSTEM32\COMMAND.COM 29 4" xfId="21705" xr:uid="{00000000-0005-0000-0000-00004C010000}"/>
    <cellStyle name="=C:\WINNT35\SYSTEM32\COMMAND.COM 3" xfId="62" xr:uid="{00000000-0005-0000-0000-00004D010000}"/>
    <cellStyle name="=C:\WINNT35\SYSTEM32\COMMAND.COM 3 10" xfId="63" xr:uid="{00000000-0005-0000-0000-00004E010000}"/>
    <cellStyle name="=C:\WINNT35\SYSTEM32\COMMAND.COM 3 10 2" xfId="1265" xr:uid="{00000000-0005-0000-0000-00004F010000}"/>
    <cellStyle name="=C:\WINNT35\SYSTEM32\COMMAND.COM 3 10 2 2" xfId="22589" xr:uid="{00000000-0005-0000-0000-000050010000}"/>
    <cellStyle name="=C:\WINNT35\SYSTEM32\COMMAND.COM 3 10 3" xfId="1266" xr:uid="{00000000-0005-0000-0000-000051010000}"/>
    <cellStyle name="=C:\WINNT35\SYSTEM32\COMMAND.COM 3 10 3 2" xfId="22590" xr:uid="{00000000-0005-0000-0000-000052010000}"/>
    <cellStyle name="=C:\WINNT35\SYSTEM32\COMMAND.COM 3 10 4" xfId="21707" xr:uid="{00000000-0005-0000-0000-000053010000}"/>
    <cellStyle name="=C:\WINNT35\SYSTEM32\COMMAND.COM 3 11" xfId="64" xr:uid="{00000000-0005-0000-0000-000054010000}"/>
    <cellStyle name="=C:\WINNT35\SYSTEM32\COMMAND.COM 3 11 2" xfId="1267" xr:uid="{00000000-0005-0000-0000-000055010000}"/>
    <cellStyle name="=C:\WINNT35\SYSTEM32\COMMAND.COM 3 11 2 2" xfId="22591" xr:uid="{00000000-0005-0000-0000-000056010000}"/>
    <cellStyle name="=C:\WINNT35\SYSTEM32\COMMAND.COM 3 11 3" xfId="1268" xr:uid="{00000000-0005-0000-0000-000057010000}"/>
    <cellStyle name="=C:\WINNT35\SYSTEM32\COMMAND.COM 3 11 3 2" xfId="22592" xr:uid="{00000000-0005-0000-0000-000058010000}"/>
    <cellStyle name="=C:\WINNT35\SYSTEM32\COMMAND.COM 3 11 4" xfId="21708" xr:uid="{00000000-0005-0000-0000-000059010000}"/>
    <cellStyle name="=C:\WINNT35\SYSTEM32\COMMAND.COM 3 12" xfId="65" xr:uid="{00000000-0005-0000-0000-00005A010000}"/>
    <cellStyle name="=C:\WINNT35\SYSTEM32\COMMAND.COM 3 12 2" xfId="1269" xr:uid="{00000000-0005-0000-0000-00005B010000}"/>
    <cellStyle name="=C:\WINNT35\SYSTEM32\COMMAND.COM 3 12 2 2" xfId="22593" xr:uid="{00000000-0005-0000-0000-00005C010000}"/>
    <cellStyle name="=C:\WINNT35\SYSTEM32\COMMAND.COM 3 12 3" xfId="1270" xr:uid="{00000000-0005-0000-0000-00005D010000}"/>
    <cellStyle name="=C:\WINNT35\SYSTEM32\COMMAND.COM 3 12 3 2" xfId="22594" xr:uid="{00000000-0005-0000-0000-00005E010000}"/>
    <cellStyle name="=C:\WINNT35\SYSTEM32\COMMAND.COM 3 12 4" xfId="21709" xr:uid="{00000000-0005-0000-0000-00005F010000}"/>
    <cellStyle name="=C:\WINNT35\SYSTEM32\COMMAND.COM 3 13" xfId="66" xr:uid="{00000000-0005-0000-0000-000060010000}"/>
    <cellStyle name="=C:\WINNT35\SYSTEM32\COMMAND.COM 3 13 2" xfId="1271" xr:uid="{00000000-0005-0000-0000-000061010000}"/>
    <cellStyle name="=C:\WINNT35\SYSTEM32\COMMAND.COM 3 13 2 2" xfId="22595" xr:uid="{00000000-0005-0000-0000-000062010000}"/>
    <cellStyle name="=C:\WINNT35\SYSTEM32\COMMAND.COM 3 13 3" xfId="1272" xr:uid="{00000000-0005-0000-0000-000063010000}"/>
    <cellStyle name="=C:\WINNT35\SYSTEM32\COMMAND.COM 3 13 3 2" xfId="22596" xr:uid="{00000000-0005-0000-0000-000064010000}"/>
    <cellStyle name="=C:\WINNT35\SYSTEM32\COMMAND.COM 3 13 4" xfId="21710" xr:uid="{00000000-0005-0000-0000-000065010000}"/>
    <cellStyle name="=C:\WINNT35\SYSTEM32\COMMAND.COM 3 14" xfId="67" xr:uid="{00000000-0005-0000-0000-000066010000}"/>
    <cellStyle name="=C:\WINNT35\SYSTEM32\COMMAND.COM 3 14 2" xfId="1273" xr:uid="{00000000-0005-0000-0000-000067010000}"/>
    <cellStyle name="=C:\WINNT35\SYSTEM32\COMMAND.COM 3 14 2 2" xfId="22597" xr:uid="{00000000-0005-0000-0000-000068010000}"/>
    <cellStyle name="=C:\WINNT35\SYSTEM32\COMMAND.COM 3 14 3" xfId="1274" xr:uid="{00000000-0005-0000-0000-000069010000}"/>
    <cellStyle name="=C:\WINNT35\SYSTEM32\COMMAND.COM 3 14 3 2" xfId="22598" xr:uid="{00000000-0005-0000-0000-00006A010000}"/>
    <cellStyle name="=C:\WINNT35\SYSTEM32\COMMAND.COM 3 14 4" xfId="21711" xr:uid="{00000000-0005-0000-0000-00006B010000}"/>
    <cellStyle name="=C:\WINNT35\SYSTEM32\COMMAND.COM 3 15" xfId="68" xr:uid="{00000000-0005-0000-0000-00006C010000}"/>
    <cellStyle name="=C:\WINNT35\SYSTEM32\COMMAND.COM 3 15 2" xfId="1275" xr:uid="{00000000-0005-0000-0000-00006D010000}"/>
    <cellStyle name="=C:\WINNT35\SYSTEM32\COMMAND.COM 3 15 2 2" xfId="22599" xr:uid="{00000000-0005-0000-0000-00006E010000}"/>
    <cellStyle name="=C:\WINNT35\SYSTEM32\COMMAND.COM 3 15 3" xfId="1276" xr:uid="{00000000-0005-0000-0000-00006F010000}"/>
    <cellStyle name="=C:\WINNT35\SYSTEM32\COMMAND.COM 3 15 3 2" xfId="22600" xr:uid="{00000000-0005-0000-0000-000070010000}"/>
    <cellStyle name="=C:\WINNT35\SYSTEM32\COMMAND.COM 3 15 4" xfId="21712" xr:uid="{00000000-0005-0000-0000-000071010000}"/>
    <cellStyle name="=C:\WINNT35\SYSTEM32\COMMAND.COM 3 16" xfId="69" xr:uid="{00000000-0005-0000-0000-000072010000}"/>
    <cellStyle name="=C:\WINNT35\SYSTEM32\COMMAND.COM 3 16 2" xfId="1277" xr:uid="{00000000-0005-0000-0000-000073010000}"/>
    <cellStyle name="=C:\WINNT35\SYSTEM32\COMMAND.COM 3 16 2 2" xfId="22601" xr:uid="{00000000-0005-0000-0000-000074010000}"/>
    <cellStyle name="=C:\WINNT35\SYSTEM32\COMMAND.COM 3 16 3" xfId="1278" xr:uid="{00000000-0005-0000-0000-000075010000}"/>
    <cellStyle name="=C:\WINNT35\SYSTEM32\COMMAND.COM 3 16 3 2" xfId="22602" xr:uid="{00000000-0005-0000-0000-000076010000}"/>
    <cellStyle name="=C:\WINNT35\SYSTEM32\COMMAND.COM 3 16 4" xfId="21713" xr:uid="{00000000-0005-0000-0000-000077010000}"/>
    <cellStyle name="=C:\WINNT35\SYSTEM32\COMMAND.COM 3 17" xfId="70" xr:uid="{00000000-0005-0000-0000-000078010000}"/>
    <cellStyle name="=C:\WINNT35\SYSTEM32\COMMAND.COM 3 17 2" xfId="1279" xr:uid="{00000000-0005-0000-0000-000079010000}"/>
    <cellStyle name="=C:\WINNT35\SYSTEM32\COMMAND.COM 3 17 2 2" xfId="22603" xr:uid="{00000000-0005-0000-0000-00007A010000}"/>
    <cellStyle name="=C:\WINNT35\SYSTEM32\COMMAND.COM 3 17 3" xfId="1280" xr:uid="{00000000-0005-0000-0000-00007B010000}"/>
    <cellStyle name="=C:\WINNT35\SYSTEM32\COMMAND.COM 3 17 3 2" xfId="22604" xr:uid="{00000000-0005-0000-0000-00007C010000}"/>
    <cellStyle name="=C:\WINNT35\SYSTEM32\COMMAND.COM 3 17 4" xfId="21714" xr:uid="{00000000-0005-0000-0000-00007D010000}"/>
    <cellStyle name="=C:\WINNT35\SYSTEM32\COMMAND.COM 3 18" xfId="71" xr:uid="{00000000-0005-0000-0000-00007E010000}"/>
    <cellStyle name="=C:\WINNT35\SYSTEM32\COMMAND.COM 3 18 2" xfId="1281" xr:uid="{00000000-0005-0000-0000-00007F010000}"/>
    <cellStyle name="=C:\WINNT35\SYSTEM32\COMMAND.COM 3 18 2 2" xfId="22605" xr:uid="{00000000-0005-0000-0000-000080010000}"/>
    <cellStyle name="=C:\WINNT35\SYSTEM32\COMMAND.COM 3 18 3" xfId="1282" xr:uid="{00000000-0005-0000-0000-000081010000}"/>
    <cellStyle name="=C:\WINNT35\SYSTEM32\COMMAND.COM 3 18 3 2" xfId="22606" xr:uid="{00000000-0005-0000-0000-000082010000}"/>
    <cellStyle name="=C:\WINNT35\SYSTEM32\COMMAND.COM 3 18 4" xfId="21715" xr:uid="{00000000-0005-0000-0000-000083010000}"/>
    <cellStyle name="=C:\WINNT35\SYSTEM32\COMMAND.COM 3 19" xfId="72" xr:uid="{00000000-0005-0000-0000-000084010000}"/>
    <cellStyle name="=C:\WINNT35\SYSTEM32\COMMAND.COM 3 19 2" xfId="1283" xr:uid="{00000000-0005-0000-0000-000085010000}"/>
    <cellStyle name="=C:\WINNT35\SYSTEM32\COMMAND.COM 3 19 2 2" xfId="22607" xr:uid="{00000000-0005-0000-0000-000086010000}"/>
    <cellStyle name="=C:\WINNT35\SYSTEM32\COMMAND.COM 3 19 3" xfId="1284" xr:uid="{00000000-0005-0000-0000-000087010000}"/>
    <cellStyle name="=C:\WINNT35\SYSTEM32\COMMAND.COM 3 19 3 2" xfId="22608" xr:uid="{00000000-0005-0000-0000-000088010000}"/>
    <cellStyle name="=C:\WINNT35\SYSTEM32\COMMAND.COM 3 19 4" xfId="21716" xr:uid="{00000000-0005-0000-0000-000089010000}"/>
    <cellStyle name="=C:\WINNT35\SYSTEM32\COMMAND.COM 3 2" xfId="73" xr:uid="{00000000-0005-0000-0000-00008A010000}"/>
    <cellStyle name="=C:\WINNT35\SYSTEM32\COMMAND.COM 3 2 2" xfId="1285" xr:uid="{00000000-0005-0000-0000-00008B010000}"/>
    <cellStyle name="=C:\WINNT35\SYSTEM32\COMMAND.COM 3 2 2 2" xfId="22609" xr:uid="{00000000-0005-0000-0000-00008C010000}"/>
    <cellStyle name="=C:\WINNT35\SYSTEM32\COMMAND.COM 3 2 3" xfId="1286" xr:uid="{00000000-0005-0000-0000-00008D010000}"/>
    <cellStyle name="=C:\WINNT35\SYSTEM32\COMMAND.COM 3 2 3 2" xfId="22610" xr:uid="{00000000-0005-0000-0000-00008E010000}"/>
    <cellStyle name="=C:\WINNT35\SYSTEM32\COMMAND.COM 3 2 4" xfId="21717" xr:uid="{00000000-0005-0000-0000-00008F010000}"/>
    <cellStyle name="=C:\WINNT35\SYSTEM32\COMMAND.COM 3 20" xfId="74" xr:uid="{00000000-0005-0000-0000-000090010000}"/>
    <cellStyle name="=C:\WINNT35\SYSTEM32\COMMAND.COM 3 20 2" xfId="1287" xr:uid="{00000000-0005-0000-0000-000091010000}"/>
    <cellStyle name="=C:\WINNT35\SYSTEM32\COMMAND.COM 3 20 2 2" xfId="22611" xr:uid="{00000000-0005-0000-0000-000092010000}"/>
    <cellStyle name="=C:\WINNT35\SYSTEM32\COMMAND.COM 3 20 3" xfId="1288" xr:uid="{00000000-0005-0000-0000-000093010000}"/>
    <cellStyle name="=C:\WINNT35\SYSTEM32\COMMAND.COM 3 20 3 2" xfId="22612" xr:uid="{00000000-0005-0000-0000-000094010000}"/>
    <cellStyle name="=C:\WINNT35\SYSTEM32\COMMAND.COM 3 20 4" xfId="21718" xr:uid="{00000000-0005-0000-0000-000095010000}"/>
    <cellStyle name="=C:\WINNT35\SYSTEM32\COMMAND.COM 3 21" xfId="75" xr:uid="{00000000-0005-0000-0000-000096010000}"/>
    <cellStyle name="=C:\WINNT35\SYSTEM32\COMMAND.COM 3 21 2" xfId="1289" xr:uid="{00000000-0005-0000-0000-000097010000}"/>
    <cellStyle name="=C:\WINNT35\SYSTEM32\COMMAND.COM 3 21 2 2" xfId="22613" xr:uid="{00000000-0005-0000-0000-000098010000}"/>
    <cellStyle name="=C:\WINNT35\SYSTEM32\COMMAND.COM 3 21 3" xfId="1290" xr:uid="{00000000-0005-0000-0000-000099010000}"/>
    <cellStyle name="=C:\WINNT35\SYSTEM32\COMMAND.COM 3 21 3 2" xfId="22614" xr:uid="{00000000-0005-0000-0000-00009A010000}"/>
    <cellStyle name="=C:\WINNT35\SYSTEM32\COMMAND.COM 3 21 4" xfId="21719" xr:uid="{00000000-0005-0000-0000-00009B010000}"/>
    <cellStyle name="=C:\WINNT35\SYSTEM32\COMMAND.COM 3 22" xfId="76" xr:uid="{00000000-0005-0000-0000-00009C010000}"/>
    <cellStyle name="=C:\WINNT35\SYSTEM32\COMMAND.COM 3 22 2" xfId="1291" xr:uid="{00000000-0005-0000-0000-00009D010000}"/>
    <cellStyle name="=C:\WINNT35\SYSTEM32\COMMAND.COM 3 22 2 2" xfId="22615" xr:uid="{00000000-0005-0000-0000-00009E010000}"/>
    <cellStyle name="=C:\WINNT35\SYSTEM32\COMMAND.COM 3 22 3" xfId="1292" xr:uid="{00000000-0005-0000-0000-00009F010000}"/>
    <cellStyle name="=C:\WINNT35\SYSTEM32\COMMAND.COM 3 22 3 2" xfId="22616" xr:uid="{00000000-0005-0000-0000-0000A0010000}"/>
    <cellStyle name="=C:\WINNT35\SYSTEM32\COMMAND.COM 3 22 4" xfId="21720" xr:uid="{00000000-0005-0000-0000-0000A1010000}"/>
    <cellStyle name="=C:\WINNT35\SYSTEM32\COMMAND.COM 3 23" xfId="77" xr:uid="{00000000-0005-0000-0000-0000A2010000}"/>
    <cellStyle name="=C:\WINNT35\SYSTEM32\COMMAND.COM 3 23 2" xfId="1293" xr:uid="{00000000-0005-0000-0000-0000A3010000}"/>
    <cellStyle name="=C:\WINNT35\SYSTEM32\COMMAND.COM 3 23 2 2" xfId="22617" xr:uid="{00000000-0005-0000-0000-0000A4010000}"/>
    <cellStyle name="=C:\WINNT35\SYSTEM32\COMMAND.COM 3 23 3" xfId="1294" xr:uid="{00000000-0005-0000-0000-0000A5010000}"/>
    <cellStyle name="=C:\WINNT35\SYSTEM32\COMMAND.COM 3 23 3 2" xfId="22618" xr:uid="{00000000-0005-0000-0000-0000A6010000}"/>
    <cellStyle name="=C:\WINNT35\SYSTEM32\COMMAND.COM 3 23 4" xfId="21721" xr:uid="{00000000-0005-0000-0000-0000A7010000}"/>
    <cellStyle name="=C:\WINNT35\SYSTEM32\COMMAND.COM 3 24" xfId="78" xr:uid="{00000000-0005-0000-0000-0000A8010000}"/>
    <cellStyle name="=C:\WINNT35\SYSTEM32\COMMAND.COM 3 24 2" xfId="1295" xr:uid="{00000000-0005-0000-0000-0000A9010000}"/>
    <cellStyle name="=C:\WINNT35\SYSTEM32\COMMAND.COM 3 24 2 2" xfId="22619" xr:uid="{00000000-0005-0000-0000-0000AA010000}"/>
    <cellStyle name="=C:\WINNT35\SYSTEM32\COMMAND.COM 3 24 3" xfId="1296" xr:uid="{00000000-0005-0000-0000-0000AB010000}"/>
    <cellStyle name="=C:\WINNT35\SYSTEM32\COMMAND.COM 3 24 3 2" xfId="22620" xr:uid="{00000000-0005-0000-0000-0000AC010000}"/>
    <cellStyle name="=C:\WINNT35\SYSTEM32\COMMAND.COM 3 24 4" xfId="21722" xr:uid="{00000000-0005-0000-0000-0000AD010000}"/>
    <cellStyle name="=C:\WINNT35\SYSTEM32\COMMAND.COM 3 25" xfId="79" xr:uid="{00000000-0005-0000-0000-0000AE010000}"/>
    <cellStyle name="=C:\WINNT35\SYSTEM32\COMMAND.COM 3 25 2" xfId="1297" xr:uid="{00000000-0005-0000-0000-0000AF010000}"/>
    <cellStyle name="=C:\WINNT35\SYSTEM32\COMMAND.COM 3 25 2 2" xfId="22621" xr:uid="{00000000-0005-0000-0000-0000B0010000}"/>
    <cellStyle name="=C:\WINNT35\SYSTEM32\COMMAND.COM 3 25 3" xfId="1298" xr:uid="{00000000-0005-0000-0000-0000B1010000}"/>
    <cellStyle name="=C:\WINNT35\SYSTEM32\COMMAND.COM 3 25 3 2" xfId="22622" xr:uid="{00000000-0005-0000-0000-0000B2010000}"/>
    <cellStyle name="=C:\WINNT35\SYSTEM32\COMMAND.COM 3 25 4" xfId="21723" xr:uid="{00000000-0005-0000-0000-0000B3010000}"/>
    <cellStyle name="=C:\WINNT35\SYSTEM32\COMMAND.COM 3 26" xfId="80" xr:uid="{00000000-0005-0000-0000-0000B4010000}"/>
    <cellStyle name="=C:\WINNT35\SYSTEM32\COMMAND.COM 3 26 2" xfId="1299" xr:uid="{00000000-0005-0000-0000-0000B5010000}"/>
    <cellStyle name="=C:\WINNT35\SYSTEM32\COMMAND.COM 3 26 2 2" xfId="22623" xr:uid="{00000000-0005-0000-0000-0000B6010000}"/>
    <cellStyle name="=C:\WINNT35\SYSTEM32\COMMAND.COM 3 26 3" xfId="1300" xr:uid="{00000000-0005-0000-0000-0000B7010000}"/>
    <cellStyle name="=C:\WINNT35\SYSTEM32\COMMAND.COM 3 26 3 2" xfId="22624" xr:uid="{00000000-0005-0000-0000-0000B8010000}"/>
    <cellStyle name="=C:\WINNT35\SYSTEM32\COMMAND.COM 3 26 4" xfId="21724" xr:uid="{00000000-0005-0000-0000-0000B9010000}"/>
    <cellStyle name="=C:\WINNT35\SYSTEM32\COMMAND.COM 3 27" xfId="81" xr:uid="{00000000-0005-0000-0000-0000BA010000}"/>
    <cellStyle name="=C:\WINNT35\SYSTEM32\COMMAND.COM 3 27 2" xfId="1301" xr:uid="{00000000-0005-0000-0000-0000BB010000}"/>
    <cellStyle name="=C:\WINNT35\SYSTEM32\COMMAND.COM 3 27 2 2" xfId="22625" xr:uid="{00000000-0005-0000-0000-0000BC010000}"/>
    <cellStyle name="=C:\WINNT35\SYSTEM32\COMMAND.COM 3 27 3" xfId="1302" xr:uid="{00000000-0005-0000-0000-0000BD010000}"/>
    <cellStyle name="=C:\WINNT35\SYSTEM32\COMMAND.COM 3 27 3 2" xfId="22626" xr:uid="{00000000-0005-0000-0000-0000BE010000}"/>
    <cellStyle name="=C:\WINNT35\SYSTEM32\COMMAND.COM 3 27 4" xfId="21725" xr:uid="{00000000-0005-0000-0000-0000BF010000}"/>
    <cellStyle name="=C:\WINNT35\SYSTEM32\COMMAND.COM 3 28" xfId="82" xr:uid="{00000000-0005-0000-0000-0000C0010000}"/>
    <cellStyle name="=C:\WINNT35\SYSTEM32\COMMAND.COM 3 28 2" xfId="1303" xr:uid="{00000000-0005-0000-0000-0000C1010000}"/>
    <cellStyle name="=C:\WINNT35\SYSTEM32\COMMAND.COM 3 28 2 2" xfId="22627" xr:uid="{00000000-0005-0000-0000-0000C2010000}"/>
    <cellStyle name="=C:\WINNT35\SYSTEM32\COMMAND.COM 3 28 3" xfId="1304" xr:uid="{00000000-0005-0000-0000-0000C3010000}"/>
    <cellStyle name="=C:\WINNT35\SYSTEM32\COMMAND.COM 3 28 3 2" xfId="22628" xr:uid="{00000000-0005-0000-0000-0000C4010000}"/>
    <cellStyle name="=C:\WINNT35\SYSTEM32\COMMAND.COM 3 28 4" xfId="21726" xr:uid="{00000000-0005-0000-0000-0000C5010000}"/>
    <cellStyle name="=C:\WINNT35\SYSTEM32\COMMAND.COM 3 29" xfId="83" xr:uid="{00000000-0005-0000-0000-0000C6010000}"/>
    <cellStyle name="=C:\WINNT35\SYSTEM32\COMMAND.COM 3 29 2" xfId="1305" xr:uid="{00000000-0005-0000-0000-0000C7010000}"/>
    <cellStyle name="=C:\WINNT35\SYSTEM32\COMMAND.COM 3 29 2 2" xfId="22629" xr:uid="{00000000-0005-0000-0000-0000C8010000}"/>
    <cellStyle name="=C:\WINNT35\SYSTEM32\COMMAND.COM 3 29 3" xfId="1306" xr:uid="{00000000-0005-0000-0000-0000C9010000}"/>
    <cellStyle name="=C:\WINNT35\SYSTEM32\COMMAND.COM 3 29 3 2" xfId="22630" xr:uid="{00000000-0005-0000-0000-0000CA010000}"/>
    <cellStyle name="=C:\WINNT35\SYSTEM32\COMMAND.COM 3 29 4" xfId="21727" xr:uid="{00000000-0005-0000-0000-0000CB010000}"/>
    <cellStyle name="=C:\WINNT35\SYSTEM32\COMMAND.COM 3 3" xfId="84" xr:uid="{00000000-0005-0000-0000-0000CC010000}"/>
    <cellStyle name="=C:\WINNT35\SYSTEM32\COMMAND.COM 3 3 2" xfId="1307" xr:uid="{00000000-0005-0000-0000-0000CD010000}"/>
    <cellStyle name="=C:\WINNT35\SYSTEM32\COMMAND.COM 3 3 2 2" xfId="22631" xr:uid="{00000000-0005-0000-0000-0000CE010000}"/>
    <cellStyle name="=C:\WINNT35\SYSTEM32\COMMAND.COM 3 3 3" xfId="1308" xr:uid="{00000000-0005-0000-0000-0000CF010000}"/>
    <cellStyle name="=C:\WINNT35\SYSTEM32\COMMAND.COM 3 3 3 2" xfId="22632" xr:uid="{00000000-0005-0000-0000-0000D0010000}"/>
    <cellStyle name="=C:\WINNT35\SYSTEM32\COMMAND.COM 3 3 4" xfId="21728" xr:uid="{00000000-0005-0000-0000-0000D1010000}"/>
    <cellStyle name="=C:\WINNT35\SYSTEM32\COMMAND.COM 3 30" xfId="85" xr:uid="{00000000-0005-0000-0000-0000D2010000}"/>
    <cellStyle name="=C:\WINNT35\SYSTEM32\COMMAND.COM 3 30 2" xfId="1309" xr:uid="{00000000-0005-0000-0000-0000D3010000}"/>
    <cellStyle name="=C:\WINNT35\SYSTEM32\COMMAND.COM 3 30 2 2" xfId="22633" xr:uid="{00000000-0005-0000-0000-0000D4010000}"/>
    <cellStyle name="=C:\WINNT35\SYSTEM32\COMMAND.COM 3 30 3" xfId="1310" xr:uid="{00000000-0005-0000-0000-0000D5010000}"/>
    <cellStyle name="=C:\WINNT35\SYSTEM32\COMMAND.COM 3 30 3 2" xfId="22634" xr:uid="{00000000-0005-0000-0000-0000D6010000}"/>
    <cellStyle name="=C:\WINNT35\SYSTEM32\COMMAND.COM 3 30 4" xfId="21729" xr:uid="{00000000-0005-0000-0000-0000D7010000}"/>
    <cellStyle name="=C:\WINNT35\SYSTEM32\COMMAND.COM 3 31" xfId="86" xr:uid="{00000000-0005-0000-0000-0000D8010000}"/>
    <cellStyle name="=C:\WINNT35\SYSTEM32\COMMAND.COM 3 31 2" xfId="1311" xr:uid="{00000000-0005-0000-0000-0000D9010000}"/>
    <cellStyle name="=C:\WINNT35\SYSTEM32\COMMAND.COM 3 31 2 2" xfId="22635" xr:uid="{00000000-0005-0000-0000-0000DA010000}"/>
    <cellStyle name="=C:\WINNT35\SYSTEM32\COMMAND.COM 3 31 3" xfId="1312" xr:uid="{00000000-0005-0000-0000-0000DB010000}"/>
    <cellStyle name="=C:\WINNT35\SYSTEM32\COMMAND.COM 3 31 3 2" xfId="22636" xr:uid="{00000000-0005-0000-0000-0000DC010000}"/>
    <cellStyle name="=C:\WINNT35\SYSTEM32\COMMAND.COM 3 31 4" xfId="21730" xr:uid="{00000000-0005-0000-0000-0000DD010000}"/>
    <cellStyle name="=C:\WINNT35\SYSTEM32\COMMAND.COM 3 32" xfId="87" xr:uid="{00000000-0005-0000-0000-0000DE010000}"/>
    <cellStyle name="=C:\WINNT35\SYSTEM32\COMMAND.COM 3 32 2" xfId="1313" xr:uid="{00000000-0005-0000-0000-0000DF010000}"/>
    <cellStyle name="=C:\WINNT35\SYSTEM32\COMMAND.COM 3 32 2 2" xfId="22637" xr:uid="{00000000-0005-0000-0000-0000E0010000}"/>
    <cellStyle name="=C:\WINNT35\SYSTEM32\COMMAND.COM 3 32 3" xfId="1314" xr:uid="{00000000-0005-0000-0000-0000E1010000}"/>
    <cellStyle name="=C:\WINNT35\SYSTEM32\COMMAND.COM 3 32 3 2" xfId="22638" xr:uid="{00000000-0005-0000-0000-0000E2010000}"/>
    <cellStyle name="=C:\WINNT35\SYSTEM32\COMMAND.COM 3 32 4" xfId="21731" xr:uid="{00000000-0005-0000-0000-0000E3010000}"/>
    <cellStyle name="=C:\WINNT35\SYSTEM32\COMMAND.COM 3 33" xfId="88" xr:uid="{00000000-0005-0000-0000-0000E4010000}"/>
    <cellStyle name="=C:\WINNT35\SYSTEM32\COMMAND.COM 3 33 2" xfId="1315" xr:uid="{00000000-0005-0000-0000-0000E5010000}"/>
    <cellStyle name="=C:\WINNT35\SYSTEM32\COMMAND.COM 3 33 2 2" xfId="22639" xr:uid="{00000000-0005-0000-0000-0000E6010000}"/>
    <cellStyle name="=C:\WINNT35\SYSTEM32\COMMAND.COM 3 33 3" xfId="1316" xr:uid="{00000000-0005-0000-0000-0000E7010000}"/>
    <cellStyle name="=C:\WINNT35\SYSTEM32\COMMAND.COM 3 33 3 2" xfId="22640" xr:uid="{00000000-0005-0000-0000-0000E8010000}"/>
    <cellStyle name="=C:\WINNT35\SYSTEM32\COMMAND.COM 3 33 4" xfId="21732" xr:uid="{00000000-0005-0000-0000-0000E9010000}"/>
    <cellStyle name="=C:\WINNT35\SYSTEM32\COMMAND.COM 3 34" xfId="89" xr:uid="{00000000-0005-0000-0000-0000EA010000}"/>
    <cellStyle name="=C:\WINNT35\SYSTEM32\COMMAND.COM 3 34 2" xfId="1317" xr:uid="{00000000-0005-0000-0000-0000EB010000}"/>
    <cellStyle name="=C:\WINNT35\SYSTEM32\COMMAND.COM 3 34 2 2" xfId="22641" xr:uid="{00000000-0005-0000-0000-0000EC010000}"/>
    <cellStyle name="=C:\WINNT35\SYSTEM32\COMMAND.COM 3 34 3" xfId="1318" xr:uid="{00000000-0005-0000-0000-0000ED010000}"/>
    <cellStyle name="=C:\WINNT35\SYSTEM32\COMMAND.COM 3 34 3 2" xfId="22642" xr:uid="{00000000-0005-0000-0000-0000EE010000}"/>
    <cellStyle name="=C:\WINNT35\SYSTEM32\COMMAND.COM 3 34 4" xfId="21733" xr:uid="{00000000-0005-0000-0000-0000EF010000}"/>
    <cellStyle name="=C:\WINNT35\SYSTEM32\COMMAND.COM 3 35" xfId="90" xr:uid="{00000000-0005-0000-0000-0000F0010000}"/>
    <cellStyle name="=C:\WINNT35\SYSTEM32\COMMAND.COM 3 35 2" xfId="1319" xr:uid="{00000000-0005-0000-0000-0000F1010000}"/>
    <cellStyle name="=C:\WINNT35\SYSTEM32\COMMAND.COM 3 35 2 2" xfId="22643" xr:uid="{00000000-0005-0000-0000-0000F2010000}"/>
    <cellStyle name="=C:\WINNT35\SYSTEM32\COMMAND.COM 3 35 3" xfId="1320" xr:uid="{00000000-0005-0000-0000-0000F3010000}"/>
    <cellStyle name="=C:\WINNT35\SYSTEM32\COMMAND.COM 3 35 3 2" xfId="22644" xr:uid="{00000000-0005-0000-0000-0000F4010000}"/>
    <cellStyle name="=C:\WINNT35\SYSTEM32\COMMAND.COM 3 35 4" xfId="21734" xr:uid="{00000000-0005-0000-0000-0000F5010000}"/>
    <cellStyle name="=C:\WINNT35\SYSTEM32\COMMAND.COM 3 36" xfId="1321" xr:uid="{00000000-0005-0000-0000-0000F6010000}"/>
    <cellStyle name="=C:\WINNT35\SYSTEM32\COMMAND.COM 3 36 2" xfId="22645" xr:uid="{00000000-0005-0000-0000-0000F7010000}"/>
    <cellStyle name="=C:\WINNT35\SYSTEM32\COMMAND.COM 3 37" xfId="1322" xr:uid="{00000000-0005-0000-0000-0000F8010000}"/>
    <cellStyle name="=C:\WINNT35\SYSTEM32\COMMAND.COM 3 37 2" xfId="22646" xr:uid="{00000000-0005-0000-0000-0000F9010000}"/>
    <cellStyle name="=C:\WINNT35\SYSTEM32\COMMAND.COM 3 38" xfId="21706" xr:uid="{00000000-0005-0000-0000-0000FA010000}"/>
    <cellStyle name="=C:\WINNT35\SYSTEM32\COMMAND.COM 3 4" xfId="91" xr:uid="{00000000-0005-0000-0000-0000FB010000}"/>
    <cellStyle name="=C:\WINNT35\SYSTEM32\COMMAND.COM 3 4 2" xfId="1323" xr:uid="{00000000-0005-0000-0000-0000FC010000}"/>
    <cellStyle name="=C:\WINNT35\SYSTEM32\COMMAND.COM 3 4 2 2" xfId="22647" xr:uid="{00000000-0005-0000-0000-0000FD010000}"/>
    <cellStyle name="=C:\WINNT35\SYSTEM32\COMMAND.COM 3 4 3" xfId="1324" xr:uid="{00000000-0005-0000-0000-0000FE010000}"/>
    <cellStyle name="=C:\WINNT35\SYSTEM32\COMMAND.COM 3 4 3 2" xfId="22648" xr:uid="{00000000-0005-0000-0000-0000FF010000}"/>
    <cellStyle name="=C:\WINNT35\SYSTEM32\COMMAND.COM 3 4 4" xfId="21735" xr:uid="{00000000-0005-0000-0000-000000020000}"/>
    <cellStyle name="=C:\WINNT35\SYSTEM32\COMMAND.COM 3 5" xfId="92" xr:uid="{00000000-0005-0000-0000-000001020000}"/>
    <cellStyle name="=C:\WINNT35\SYSTEM32\COMMAND.COM 3 5 2" xfId="1325" xr:uid="{00000000-0005-0000-0000-000002020000}"/>
    <cellStyle name="=C:\WINNT35\SYSTEM32\COMMAND.COM 3 5 2 2" xfId="22649" xr:uid="{00000000-0005-0000-0000-000003020000}"/>
    <cellStyle name="=C:\WINNT35\SYSTEM32\COMMAND.COM 3 5 3" xfId="1326" xr:uid="{00000000-0005-0000-0000-000004020000}"/>
    <cellStyle name="=C:\WINNT35\SYSTEM32\COMMAND.COM 3 5 3 2" xfId="22650" xr:uid="{00000000-0005-0000-0000-000005020000}"/>
    <cellStyle name="=C:\WINNT35\SYSTEM32\COMMAND.COM 3 5 4" xfId="21736" xr:uid="{00000000-0005-0000-0000-000006020000}"/>
    <cellStyle name="=C:\WINNT35\SYSTEM32\COMMAND.COM 3 6" xfId="93" xr:uid="{00000000-0005-0000-0000-000007020000}"/>
    <cellStyle name="=C:\WINNT35\SYSTEM32\COMMAND.COM 3 6 2" xfId="1327" xr:uid="{00000000-0005-0000-0000-000008020000}"/>
    <cellStyle name="=C:\WINNT35\SYSTEM32\COMMAND.COM 3 6 2 2" xfId="22651" xr:uid="{00000000-0005-0000-0000-000009020000}"/>
    <cellStyle name="=C:\WINNT35\SYSTEM32\COMMAND.COM 3 6 3" xfId="1328" xr:uid="{00000000-0005-0000-0000-00000A020000}"/>
    <cellStyle name="=C:\WINNT35\SYSTEM32\COMMAND.COM 3 6 3 2" xfId="22652" xr:uid="{00000000-0005-0000-0000-00000B020000}"/>
    <cellStyle name="=C:\WINNT35\SYSTEM32\COMMAND.COM 3 6 4" xfId="21737" xr:uid="{00000000-0005-0000-0000-00000C020000}"/>
    <cellStyle name="=C:\WINNT35\SYSTEM32\COMMAND.COM 3 7" xfId="94" xr:uid="{00000000-0005-0000-0000-00000D020000}"/>
    <cellStyle name="=C:\WINNT35\SYSTEM32\COMMAND.COM 3 7 2" xfId="1329" xr:uid="{00000000-0005-0000-0000-00000E020000}"/>
    <cellStyle name="=C:\WINNT35\SYSTEM32\COMMAND.COM 3 7 2 2" xfId="22653" xr:uid="{00000000-0005-0000-0000-00000F020000}"/>
    <cellStyle name="=C:\WINNT35\SYSTEM32\COMMAND.COM 3 7 3" xfId="1330" xr:uid="{00000000-0005-0000-0000-000010020000}"/>
    <cellStyle name="=C:\WINNT35\SYSTEM32\COMMAND.COM 3 7 3 2" xfId="22654" xr:uid="{00000000-0005-0000-0000-000011020000}"/>
    <cellStyle name="=C:\WINNT35\SYSTEM32\COMMAND.COM 3 7 4" xfId="21738" xr:uid="{00000000-0005-0000-0000-000012020000}"/>
    <cellStyle name="=C:\WINNT35\SYSTEM32\COMMAND.COM 3 8" xfId="95" xr:uid="{00000000-0005-0000-0000-000013020000}"/>
    <cellStyle name="=C:\WINNT35\SYSTEM32\COMMAND.COM 3 8 2" xfId="1331" xr:uid="{00000000-0005-0000-0000-000014020000}"/>
    <cellStyle name="=C:\WINNT35\SYSTEM32\COMMAND.COM 3 8 2 2" xfId="22655" xr:uid="{00000000-0005-0000-0000-000015020000}"/>
    <cellStyle name="=C:\WINNT35\SYSTEM32\COMMAND.COM 3 8 3" xfId="1332" xr:uid="{00000000-0005-0000-0000-000016020000}"/>
    <cellStyle name="=C:\WINNT35\SYSTEM32\COMMAND.COM 3 8 3 2" xfId="22656" xr:uid="{00000000-0005-0000-0000-000017020000}"/>
    <cellStyle name="=C:\WINNT35\SYSTEM32\COMMAND.COM 3 8 4" xfId="21739" xr:uid="{00000000-0005-0000-0000-000018020000}"/>
    <cellStyle name="=C:\WINNT35\SYSTEM32\COMMAND.COM 3 9" xfId="96" xr:uid="{00000000-0005-0000-0000-000019020000}"/>
    <cellStyle name="=C:\WINNT35\SYSTEM32\COMMAND.COM 3 9 2" xfId="1333" xr:uid="{00000000-0005-0000-0000-00001A020000}"/>
    <cellStyle name="=C:\WINNT35\SYSTEM32\COMMAND.COM 3 9 2 2" xfId="22657" xr:uid="{00000000-0005-0000-0000-00001B020000}"/>
    <cellStyle name="=C:\WINNT35\SYSTEM32\COMMAND.COM 3 9 3" xfId="1334" xr:uid="{00000000-0005-0000-0000-00001C020000}"/>
    <cellStyle name="=C:\WINNT35\SYSTEM32\COMMAND.COM 3 9 3 2" xfId="22658" xr:uid="{00000000-0005-0000-0000-00001D020000}"/>
    <cellStyle name="=C:\WINNT35\SYSTEM32\COMMAND.COM 3 9 4" xfId="21740" xr:uid="{00000000-0005-0000-0000-00001E020000}"/>
    <cellStyle name="=C:\WINNT35\SYSTEM32\COMMAND.COM 3_110906 COST MAPALE-1 OFFSHORE WELL V 5" xfId="97" xr:uid="{00000000-0005-0000-0000-00001F020000}"/>
    <cellStyle name="=C:\WINNT35\SYSTEM32\COMMAND.COM 30" xfId="98" xr:uid="{00000000-0005-0000-0000-000020020000}"/>
    <cellStyle name="=C:\WINNT35\SYSTEM32\COMMAND.COM 30 2" xfId="1335" xr:uid="{00000000-0005-0000-0000-000021020000}"/>
    <cellStyle name="=C:\WINNT35\SYSTEM32\COMMAND.COM 30 2 2" xfId="22659" xr:uid="{00000000-0005-0000-0000-000022020000}"/>
    <cellStyle name="=C:\WINNT35\SYSTEM32\COMMAND.COM 30 3" xfId="1336" xr:uid="{00000000-0005-0000-0000-000023020000}"/>
    <cellStyle name="=C:\WINNT35\SYSTEM32\COMMAND.COM 30 3 2" xfId="22660" xr:uid="{00000000-0005-0000-0000-000024020000}"/>
    <cellStyle name="=C:\WINNT35\SYSTEM32\COMMAND.COM 30 4" xfId="21741" xr:uid="{00000000-0005-0000-0000-000025020000}"/>
    <cellStyle name="=C:\WINNT35\SYSTEM32\COMMAND.COM 31" xfId="99" xr:uid="{00000000-0005-0000-0000-000026020000}"/>
    <cellStyle name="=C:\WINNT35\SYSTEM32\COMMAND.COM 31 2" xfId="1337" xr:uid="{00000000-0005-0000-0000-000027020000}"/>
    <cellStyle name="=C:\WINNT35\SYSTEM32\COMMAND.COM 31 2 2" xfId="22661" xr:uid="{00000000-0005-0000-0000-000028020000}"/>
    <cellStyle name="=C:\WINNT35\SYSTEM32\COMMAND.COM 31 3" xfId="1338" xr:uid="{00000000-0005-0000-0000-000029020000}"/>
    <cellStyle name="=C:\WINNT35\SYSTEM32\COMMAND.COM 31 3 2" xfId="22662" xr:uid="{00000000-0005-0000-0000-00002A020000}"/>
    <cellStyle name="=C:\WINNT35\SYSTEM32\COMMAND.COM 31 4" xfId="21742" xr:uid="{00000000-0005-0000-0000-00002B020000}"/>
    <cellStyle name="=C:\WINNT35\SYSTEM32\COMMAND.COM 32" xfId="100" xr:uid="{00000000-0005-0000-0000-00002C020000}"/>
    <cellStyle name="=C:\WINNT35\SYSTEM32\COMMAND.COM 32 2" xfId="1339" xr:uid="{00000000-0005-0000-0000-00002D020000}"/>
    <cellStyle name="=C:\WINNT35\SYSTEM32\COMMAND.COM 32 2 2" xfId="22663" xr:uid="{00000000-0005-0000-0000-00002E020000}"/>
    <cellStyle name="=C:\WINNT35\SYSTEM32\COMMAND.COM 32 3" xfId="1340" xr:uid="{00000000-0005-0000-0000-00002F020000}"/>
    <cellStyle name="=C:\WINNT35\SYSTEM32\COMMAND.COM 32 3 2" xfId="22664" xr:uid="{00000000-0005-0000-0000-000030020000}"/>
    <cellStyle name="=C:\WINNT35\SYSTEM32\COMMAND.COM 32 4" xfId="21743" xr:uid="{00000000-0005-0000-0000-000031020000}"/>
    <cellStyle name="=C:\WINNT35\SYSTEM32\COMMAND.COM 33" xfId="101" xr:uid="{00000000-0005-0000-0000-000032020000}"/>
    <cellStyle name="=C:\WINNT35\SYSTEM32\COMMAND.COM 33 2" xfId="1341" xr:uid="{00000000-0005-0000-0000-000033020000}"/>
    <cellStyle name="=C:\WINNT35\SYSTEM32\COMMAND.COM 33 2 2" xfId="22665" xr:uid="{00000000-0005-0000-0000-000034020000}"/>
    <cellStyle name="=C:\WINNT35\SYSTEM32\COMMAND.COM 33 3" xfId="1342" xr:uid="{00000000-0005-0000-0000-000035020000}"/>
    <cellStyle name="=C:\WINNT35\SYSTEM32\COMMAND.COM 33 3 2" xfId="22666" xr:uid="{00000000-0005-0000-0000-000036020000}"/>
    <cellStyle name="=C:\WINNT35\SYSTEM32\COMMAND.COM 33 4" xfId="21744" xr:uid="{00000000-0005-0000-0000-000037020000}"/>
    <cellStyle name="=C:\WINNT35\SYSTEM32\COMMAND.COM 34" xfId="102" xr:uid="{00000000-0005-0000-0000-000038020000}"/>
    <cellStyle name="=C:\WINNT35\SYSTEM32\COMMAND.COM 34 2" xfId="1343" xr:uid="{00000000-0005-0000-0000-000039020000}"/>
    <cellStyle name="=C:\WINNT35\SYSTEM32\COMMAND.COM 34 2 2" xfId="22667" xr:uid="{00000000-0005-0000-0000-00003A020000}"/>
    <cellStyle name="=C:\WINNT35\SYSTEM32\COMMAND.COM 34 3" xfId="1344" xr:uid="{00000000-0005-0000-0000-00003B020000}"/>
    <cellStyle name="=C:\WINNT35\SYSTEM32\COMMAND.COM 34 3 2" xfId="22668" xr:uid="{00000000-0005-0000-0000-00003C020000}"/>
    <cellStyle name="=C:\WINNT35\SYSTEM32\COMMAND.COM 34 4" xfId="21745" xr:uid="{00000000-0005-0000-0000-00003D020000}"/>
    <cellStyle name="=C:\WINNT35\SYSTEM32\COMMAND.COM 35" xfId="103" xr:uid="{00000000-0005-0000-0000-00003E020000}"/>
    <cellStyle name="=C:\WINNT35\SYSTEM32\COMMAND.COM 35 2" xfId="1345" xr:uid="{00000000-0005-0000-0000-00003F020000}"/>
    <cellStyle name="=C:\WINNT35\SYSTEM32\COMMAND.COM 35 2 2" xfId="22669" xr:uid="{00000000-0005-0000-0000-000040020000}"/>
    <cellStyle name="=C:\WINNT35\SYSTEM32\COMMAND.COM 35 3" xfId="1346" xr:uid="{00000000-0005-0000-0000-000041020000}"/>
    <cellStyle name="=C:\WINNT35\SYSTEM32\COMMAND.COM 35 3 2" xfId="22670" xr:uid="{00000000-0005-0000-0000-000042020000}"/>
    <cellStyle name="=C:\WINNT35\SYSTEM32\COMMAND.COM 35 4" xfId="21746" xr:uid="{00000000-0005-0000-0000-000043020000}"/>
    <cellStyle name="=C:\WINNT35\SYSTEM32\COMMAND.COM 36" xfId="104" xr:uid="{00000000-0005-0000-0000-000044020000}"/>
    <cellStyle name="=C:\WINNT35\SYSTEM32\COMMAND.COM 36 2" xfId="1347" xr:uid="{00000000-0005-0000-0000-000045020000}"/>
    <cellStyle name="=C:\WINNT35\SYSTEM32\COMMAND.COM 36 2 2" xfId="22671" xr:uid="{00000000-0005-0000-0000-000046020000}"/>
    <cellStyle name="=C:\WINNT35\SYSTEM32\COMMAND.COM 36 3" xfId="1348" xr:uid="{00000000-0005-0000-0000-000047020000}"/>
    <cellStyle name="=C:\WINNT35\SYSTEM32\COMMAND.COM 36 3 2" xfId="22672" xr:uid="{00000000-0005-0000-0000-000048020000}"/>
    <cellStyle name="=C:\WINNT35\SYSTEM32\COMMAND.COM 36 4" xfId="21747" xr:uid="{00000000-0005-0000-0000-000049020000}"/>
    <cellStyle name="=C:\WINNT35\SYSTEM32\COMMAND.COM 37" xfId="105" xr:uid="{00000000-0005-0000-0000-00004A020000}"/>
    <cellStyle name="=C:\WINNT35\SYSTEM32\COMMAND.COM 37 2" xfId="1349" xr:uid="{00000000-0005-0000-0000-00004B020000}"/>
    <cellStyle name="=C:\WINNT35\SYSTEM32\COMMAND.COM 37 2 2" xfId="22673" xr:uid="{00000000-0005-0000-0000-00004C020000}"/>
    <cellStyle name="=C:\WINNT35\SYSTEM32\COMMAND.COM 37 3" xfId="1350" xr:uid="{00000000-0005-0000-0000-00004D020000}"/>
    <cellStyle name="=C:\WINNT35\SYSTEM32\COMMAND.COM 37 3 2" xfId="22674" xr:uid="{00000000-0005-0000-0000-00004E020000}"/>
    <cellStyle name="=C:\WINNT35\SYSTEM32\COMMAND.COM 37 4" xfId="21748" xr:uid="{00000000-0005-0000-0000-00004F020000}"/>
    <cellStyle name="=C:\WINNT35\SYSTEM32\COMMAND.COM 38" xfId="106" xr:uid="{00000000-0005-0000-0000-000050020000}"/>
    <cellStyle name="=C:\WINNT35\SYSTEM32\COMMAND.COM 38 2" xfId="1351" xr:uid="{00000000-0005-0000-0000-000051020000}"/>
    <cellStyle name="=C:\WINNT35\SYSTEM32\COMMAND.COM 38 2 2" xfId="22675" xr:uid="{00000000-0005-0000-0000-000052020000}"/>
    <cellStyle name="=C:\WINNT35\SYSTEM32\COMMAND.COM 38 3" xfId="1352" xr:uid="{00000000-0005-0000-0000-000053020000}"/>
    <cellStyle name="=C:\WINNT35\SYSTEM32\COMMAND.COM 38 3 2" xfId="22676" xr:uid="{00000000-0005-0000-0000-000054020000}"/>
    <cellStyle name="=C:\WINNT35\SYSTEM32\COMMAND.COM 38 4" xfId="21749" xr:uid="{00000000-0005-0000-0000-000055020000}"/>
    <cellStyle name="=C:\WINNT35\SYSTEM32\COMMAND.COM 39" xfId="107" xr:uid="{00000000-0005-0000-0000-000056020000}"/>
    <cellStyle name="=C:\WINNT35\SYSTEM32\COMMAND.COM 39 2" xfId="1353" xr:uid="{00000000-0005-0000-0000-000057020000}"/>
    <cellStyle name="=C:\WINNT35\SYSTEM32\COMMAND.COM 39 2 2" xfId="22677" xr:uid="{00000000-0005-0000-0000-000058020000}"/>
    <cellStyle name="=C:\WINNT35\SYSTEM32\COMMAND.COM 39 3" xfId="1354" xr:uid="{00000000-0005-0000-0000-000059020000}"/>
    <cellStyle name="=C:\WINNT35\SYSTEM32\COMMAND.COM 39 3 2" xfId="22678" xr:uid="{00000000-0005-0000-0000-00005A020000}"/>
    <cellStyle name="=C:\WINNT35\SYSTEM32\COMMAND.COM 39 4" xfId="21750" xr:uid="{00000000-0005-0000-0000-00005B020000}"/>
    <cellStyle name="=C:\WINNT35\SYSTEM32\COMMAND.COM 4" xfId="108" xr:uid="{00000000-0005-0000-0000-00005C020000}"/>
    <cellStyle name="=C:\WINNT35\SYSTEM32\COMMAND.COM 4 2" xfId="1355" xr:uid="{00000000-0005-0000-0000-00005D020000}"/>
    <cellStyle name="=C:\WINNT35\SYSTEM32\COMMAND.COM 4 2 2" xfId="22679" xr:uid="{00000000-0005-0000-0000-00005E020000}"/>
    <cellStyle name="=C:\WINNT35\SYSTEM32\COMMAND.COM 4 3" xfId="1356" xr:uid="{00000000-0005-0000-0000-00005F020000}"/>
    <cellStyle name="=C:\WINNT35\SYSTEM32\COMMAND.COM 4 3 2" xfId="22680" xr:uid="{00000000-0005-0000-0000-000060020000}"/>
    <cellStyle name="=C:\WINNT35\SYSTEM32\COMMAND.COM 4 4" xfId="21751" xr:uid="{00000000-0005-0000-0000-000061020000}"/>
    <cellStyle name="=C:\WINNT35\SYSTEM32\COMMAND.COM 40" xfId="109" xr:uid="{00000000-0005-0000-0000-000062020000}"/>
    <cellStyle name="=C:\WINNT35\SYSTEM32\COMMAND.COM 40 2" xfId="1357" xr:uid="{00000000-0005-0000-0000-000063020000}"/>
    <cellStyle name="=C:\WINNT35\SYSTEM32\COMMAND.COM 40 2 2" xfId="22681" xr:uid="{00000000-0005-0000-0000-000064020000}"/>
    <cellStyle name="=C:\WINNT35\SYSTEM32\COMMAND.COM 40 3" xfId="1358" xr:uid="{00000000-0005-0000-0000-000065020000}"/>
    <cellStyle name="=C:\WINNT35\SYSTEM32\COMMAND.COM 40 3 2" xfId="22682" xr:uid="{00000000-0005-0000-0000-000066020000}"/>
    <cellStyle name="=C:\WINNT35\SYSTEM32\COMMAND.COM 40 4" xfId="21752" xr:uid="{00000000-0005-0000-0000-000067020000}"/>
    <cellStyle name="=C:\WINNT35\SYSTEM32\COMMAND.COM 41" xfId="110" xr:uid="{00000000-0005-0000-0000-000068020000}"/>
    <cellStyle name="=C:\WINNT35\SYSTEM32\COMMAND.COM 41 2" xfId="1359" xr:uid="{00000000-0005-0000-0000-000069020000}"/>
    <cellStyle name="=C:\WINNT35\SYSTEM32\COMMAND.COM 41 2 2" xfId="22683" xr:uid="{00000000-0005-0000-0000-00006A020000}"/>
    <cellStyle name="=C:\WINNT35\SYSTEM32\COMMAND.COM 41 3" xfId="1360" xr:uid="{00000000-0005-0000-0000-00006B020000}"/>
    <cellStyle name="=C:\WINNT35\SYSTEM32\COMMAND.COM 41 3 2" xfId="22684" xr:uid="{00000000-0005-0000-0000-00006C020000}"/>
    <cellStyle name="=C:\WINNT35\SYSTEM32\COMMAND.COM 41 4" xfId="21753" xr:uid="{00000000-0005-0000-0000-00006D020000}"/>
    <cellStyle name="=C:\WINNT35\SYSTEM32\COMMAND.COM 42" xfId="111" xr:uid="{00000000-0005-0000-0000-00006E020000}"/>
    <cellStyle name="=C:\WINNT35\SYSTEM32\COMMAND.COM 42 2" xfId="1361" xr:uid="{00000000-0005-0000-0000-00006F020000}"/>
    <cellStyle name="=C:\WINNT35\SYSTEM32\COMMAND.COM 42 2 2" xfId="22685" xr:uid="{00000000-0005-0000-0000-000070020000}"/>
    <cellStyle name="=C:\WINNT35\SYSTEM32\COMMAND.COM 42 3" xfId="1362" xr:uid="{00000000-0005-0000-0000-000071020000}"/>
    <cellStyle name="=C:\WINNT35\SYSTEM32\COMMAND.COM 42 3 2" xfId="22686" xr:uid="{00000000-0005-0000-0000-000072020000}"/>
    <cellStyle name="=C:\WINNT35\SYSTEM32\COMMAND.COM 42 4" xfId="21754" xr:uid="{00000000-0005-0000-0000-000073020000}"/>
    <cellStyle name="=C:\WINNT35\SYSTEM32\COMMAND.COM 43" xfId="112" xr:uid="{00000000-0005-0000-0000-000074020000}"/>
    <cellStyle name="=C:\WINNT35\SYSTEM32\COMMAND.COM 43 2" xfId="1363" xr:uid="{00000000-0005-0000-0000-000075020000}"/>
    <cellStyle name="=C:\WINNT35\SYSTEM32\COMMAND.COM 43 2 2" xfId="22687" xr:uid="{00000000-0005-0000-0000-000076020000}"/>
    <cellStyle name="=C:\WINNT35\SYSTEM32\COMMAND.COM 43 3" xfId="1364" xr:uid="{00000000-0005-0000-0000-000077020000}"/>
    <cellStyle name="=C:\WINNT35\SYSTEM32\COMMAND.COM 43 3 2" xfId="22688" xr:uid="{00000000-0005-0000-0000-000078020000}"/>
    <cellStyle name="=C:\WINNT35\SYSTEM32\COMMAND.COM 43 4" xfId="21755" xr:uid="{00000000-0005-0000-0000-000079020000}"/>
    <cellStyle name="=C:\WINNT35\SYSTEM32\COMMAND.COM 44" xfId="113" xr:uid="{00000000-0005-0000-0000-00007A020000}"/>
    <cellStyle name="=C:\WINNT35\SYSTEM32\COMMAND.COM 44 2" xfId="1365" xr:uid="{00000000-0005-0000-0000-00007B020000}"/>
    <cellStyle name="=C:\WINNT35\SYSTEM32\COMMAND.COM 44 2 2" xfId="22689" xr:uid="{00000000-0005-0000-0000-00007C020000}"/>
    <cellStyle name="=C:\WINNT35\SYSTEM32\COMMAND.COM 44 3" xfId="1366" xr:uid="{00000000-0005-0000-0000-00007D020000}"/>
    <cellStyle name="=C:\WINNT35\SYSTEM32\COMMAND.COM 44 3 2" xfId="22690" xr:uid="{00000000-0005-0000-0000-00007E020000}"/>
    <cellStyle name="=C:\WINNT35\SYSTEM32\COMMAND.COM 44 4" xfId="21756" xr:uid="{00000000-0005-0000-0000-00007F020000}"/>
    <cellStyle name="=C:\WINNT35\SYSTEM32\COMMAND.COM 45" xfId="114" xr:uid="{00000000-0005-0000-0000-000080020000}"/>
    <cellStyle name="=C:\WINNT35\SYSTEM32\COMMAND.COM 45 2" xfId="1367" xr:uid="{00000000-0005-0000-0000-000081020000}"/>
    <cellStyle name="=C:\WINNT35\SYSTEM32\COMMAND.COM 45 2 2" xfId="22691" xr:uid="{00000000-0005-0000-0000-000082020000}"/>
    <cellStyle name="=C:\WINNT35\SYSTEM32\COMMAND.COM 45 3" xfId="1368" xr:uid="{00000000-0005-0000-0000-000083020000}"/>
    <cellStyle name="=C:\WINNT35\SYSTEM32\COMMAND.COM 45 3 2" xfId="22692" xr:uid="{00000000-0005-0000-0000-000084020000}"/>
    <cellStyle name="=C:\WINNT35\SYSTEM32\COMMAND.COM 45 4" xfId="21757" xr:uid="{00000000-0005-0000-0000-000085020000}"/>
    <cellStyle name="=C:\WINNT35\SYSTEM32\COMMAND.COM 46" xfId="115" xr:uid="{00000000-0005-0000-0000-000086020000}"/>
    <cellStyle name="=C:\WINNT35\SYSTEM32\COMMAND.COM 46 2" xfId="1369" xr:uid="{00000000-0005-0000-0000-000087020000}"/>
    <cellStyle name="=C:\WINNT35\SYSTEM32\COMMAND.COM 46 2 2" xfId="22693" xr:uid="{00000000-0005-0000-0000-000088020000}"/>
    <cellStyle name="=C:\WINNT35\SYSTEM32\COMMAND.COM 46 3" xfId="1370" xr:uid="{00000000-0005-0000-0000-000089020000}"/>
    <cellStyle name="=C:\WINNT35\SYSTEM32\COMMAND.COM 46 3 2" xfId="22694" xr:uid="{00000000-0005-0000-0000-00008A020000}"/>
    <cellStyle name="=C:\WINNT35\SYSTEM32\COMMAND.COM 46 4" xfId="21758" xr:uid="{00000000-0005-0000-0000-00008B020000}"/>
    <cellStyle name="=C:\WINNT35\SYSTEM32\COMMAND.COM 47" xfId="21650" xr:uid="{00000000-0005-0000-0000-00008C020000}"/>
    <cellStyle name="=C:\WINNT35\SYSTEM32\COMMAND.COM 5" xfId="116" xr:uid="{00000000-0005-0000-0000-00008D020000}"/>
    <cellStyle name="=C:\WINNT35\SYSTEM32\COMMAND.COM 5 2" xfId="1371" xr:uid="{00000000-0005-0000-0000-00008E020000}"/>
    <cellStyle name="=C:\WINNT35\SYSTEM32\COMMAND.COM 5 2 2" xfId="22695" xr:uid="{00000000-0005-0000-0000-00008F020000}"/>
    <cellStyle name="=C:\WINNT35\SYSTEM32\COMMAND.COM 5 3" xfId="1372" xr:uid="{00000000-0005-0000-0000-000090020000}"/>
    <cellStyle name="=C:\WINNT35\SYSTEM32\COMMAND.COM 5 3 2" xfId="22696" xr:uid="{00000000-0005-0000-0000-000091020000}"/>
    <cellStyle name="=C:\WINNT35\SYSTEM32\COMMAND.COM 5 4" xfId="21759" xr:uid="{00000000-0005-0000-0000-000092020000}"/>
    <cellStyle name="=C:\WINNT35\SYSTEM32\COMMAND.COM 6" xfId="117" xr:uid="{00000000-0005-0000-0000-000093020000}"/>
    <cellStyle name="=C:\WINNT35\SYSTEM32\COMMAND.COM 6 2" xfId="1373" xr:uid="{00000000-0005-0000-0000-000094020000}"/>
    <cellStyle name="=C:\WINNT35\SYSTEM32\COMMAND.COM 6 2 2" xfId="22697" xr:uid="{00000000-0005-0000-0000-000095020000}"/>
    <cellStyle name="=C:\WINNT35\SYSTEM32\COMMAND.COM 6 3" xfId="1374" xr:uid="{00000000-0005-0000-0000-000096020000}"/>
    <cellStyle name="=C:\WINNT35\SYSTEM32\COMMAND.COM 6 3 2" xfId="22698" xr:uid="{00000000-0005-0000-0000-000097020000}"/>
    <cellStyle name="=C:\WINNT35\SYSTEM32\COMMAND.COM 6 4" xfId="21760" xr:uid="{00000000-0005-0000-0000-000098020000}"/>
    <cellStyle name="=C:\WINNT35\SYSTEM32\COMMAND.COM 7" xfId="118" xr:uid="{00000000-0005-0000-0000-000099020000}"/>
    <cellStyle name="=C:\WINNT35\SYSTEM32\COMMAND.COM 7 2" xfId="1375" xr:uid="{00000000-0005-0000-0000-00009A020000}"/>
    <cellStyle name="=C:\WINNT35\SYSTEM32\COMMAND.COM 7 2 2" xfId="22699" xr:uid="{00000000-0005-0000-0000-00009B020000}"/>
    <cellStyle name="=C:\WINNT35\SYSTEM32\COMMAND.COM 7 3" xfId="1376" xr:uid="{00000000-0005-0000-0000-00009C020000}"/>
    <cellStyle name="=C:\WINNT35\SYSTEM32\COMMAND.COM 7 3 2" xfId="22700" xr:uid="{00000000-0005-0000-0000-00009D020000}"/>
    <cellStyle name="=C:\WINNT35\SYSTEM32\COMMAND.COM 7 4" xfId="21761" xr:uid="{00000000-0005-0000-0000-00009E020000}"/>
    <cellStyle name="=C:\WINNT35\SYSTEM32\COMMAND.COM 8" xfId="119" xr:uid="{00000000-0005-0000-0000-00009F020000}"/>
    <cellStyle name="=C:\WINNT35\SYSTEM32\COMMAND.COM 8 2" xfId="1377" xr:uid="{00000000-0005-0000-0000-0000A0020000}"/>
    <cellStyle name="=C:\WINNT35\SYSTEM32\COMMAND.COM 8 2 2" xfId="22701" xr:uid="{00000000-0005-0000-0000-0000A1020000}"/>
    <cellStyle name="=C:\WINNT35\SYSTEM32\COMMAND.COM 8 3" xfId="1378" xr:uid="{00000000-0005-0000-0000-0000A2020000}"/>
    <cellStyle name="=C:\WINNT35\SYSTEM32\COMMAND.COM 8 3 2" xfId="22702" xr:uid="{00000000-0005-0000-0000-0000A3020000}"/>
    <cellStyle name="=C:\WINNT35\SYSTEM32\COMMAND.COM 8 4" xfId="21762" xr:uid="{00000000-0005-0000-0000-0000A4020000}"/>
    <cellStyle name="=C:\WINNT35\SYSTEM32\COMMAND.COM 9" xfId="120" xr:uid="{00000000-0005-0000-0000-0000A5020000}"/>
    <cellStyle name="=C:\WINNT35\SYSTEM32\COMMAND.COM 9 2" xfId="1379" xr:uid="{00000000-0005-0000-0000-0000A6020000}"/>
    <cellStyle name="=C:\WINNT35\SYSTEM32\COMMAND.COM 9 2 2" xfId="22703" xr:uid="{00000000-0005-0000-0000-0000A7020000}"/>
    <cellStyle name="=C:\WINNT35\SYSTEM32\COMMAND.COM 9 3" xfId="1380" xr:uid="{00000000-0005-0000-0000-0000A8020000}"/>
    <cellStyle name="=C:\WINNT35\SYSTEM32\COMMAND.COM 9 3 2" xfId="22704" xr:uid="{00000000-0005-0000-0000-0000A9020000}"/>
    <cellStyle name="=C:\WINNT35\SYSTEM32\COMMAND.COM 9 4" xfId="21763" xr:uid="{00000000-0005-0000-0000-0000AA020000}"/>
    <cellStyle name="=C:\WINNT35\SYSTEM32\COMMAND.COM_100106 TTRD_SORAC" xfId="121" xr:uid="{00000000-0005-0000-0000-0000AB020000}"/>
    <cellStyle name="0,0_x000d__x000d_NA_x000d__x000d_" xfId="122" xr:uid="{00000000-0005-0000-0000-0000AC020000}"/>
    <cellStyle name="0,0_x000d__x000d_NA_x000d__x000d_ 2" xfId="123" xr:uid="{00000000-0005-0000-0000-0000AD020000}"/>
    <cellStyle name="0,0_x000d__x000d_NA_x000d__x000d_ 2 2" xfId="124" xr:uid="{00000000-0005-0000-0000-0000AE020000}"/>
    <cellStyle name="0,0_x000d__x000d_NA_x000d__x000d_ 2 2 2" xfId="1381" xr:uid="{00000000-0005-0000-0000-0000AF020000}"/>
    <cellStyle name="0,0_x000d__x000d_NA_x000d__x000d_ 2 2 2 2" xfId="22705" xr:uid="{00000000-0005-0000-0000-0000B0020000}"/>
    <cellStyle name="0,0_x000d__x000d_NA_x000d__x000d_ 2 2 3" xfId="1382" xr:uid="{00000000-0005-0000-0000-0000B1020000}"/>
    <cellStyle name="0,0_x000d__x000d_NA_x000d__x000d_ 2 2 3 2" xfId="22706" xr:uid="{00000000-0005-0000-0000-0000B2020000}"/>
    <cellStyle name="0,0_x000d__x000d_NA_x000d__x000d_ 2 2 4" xfId="21766" xr:uid="{00000000-0005-0000-0000-0000B3020000}"/>
    <cellStyle name="0,0_x000d__x000d_NA_x000d__x000d_ 2 3" xfId="21765" xr:uid="{00000000-0005-0000-0000-0000B4020000}"/>
    <cellStyle name="0,0_x000d__x000d_NA_x000d__x000d_ 2_Stimulation" xfId="125" xr:uid="{00000000-0005-0000-0000-0000B5020000}"/>
    <cellStyle name="0,0_x000d__x000d_NA_x000d__x000d_ 3" xfId="126" xr:uid="{00000000-0005-0000-0000-0000B6020000}"/>
    <cellStyle name="0,0_x000d__x000d_NA_x000d__x000d_ 3 2" xfId="1383" xr:uid="{00000000-0005-0000-0000-0000B7020000}"/>
    <cellStyle name="0,0_x000d__x000d_NA_x000d__x000d_ 3 2 2" xfId="22707" xr:uid="{00000000-0005-0000-0000-0000B8020000}"/>
    <cellStyle name="0,0_x000d__x000d_NA_x000d__x000d_ 3 3" xfId="1384" xr:uid="{00000000-0005-0000-0000-0000B9020000}"/>
    <cellStyle name="0,0_x000d__x000d_NA_x000d__x000d_ 3 3 2" xfId="22708" xr:uid="{00000000-0005-0000-0000-0000BA020000}"/>
    <cellStyle name="0,0_x000d__x000d_NA_x000d__x000d_ 3 4" xfId="21767" xr:uid="{00000000-0005-0000-0000-0000BB020000}"/>
    <cellStyle name="0,0_x000d__x000d_NA_x000d__x000d_ 4" xfId="21764" xr:uid="{00000000-0005-0000-0000-0000BC020000}"/>
    <cellStyle name="0,0_x000d__x000d_NA_x000d__x000d__Costos WM florena Tb" xfId="127" xr:uid="{00000000-0005-0000-0000-0000BD020000}"/>
    <cellStyle name="20% - Accent1 2" xfId="128" xr:uid="{00000000-0005-0000-0000-0000BE020000}"/>
    <cellStyle name="20% - Accent1 3" xfId="129" xr:uid="{00000000-0005-0000-0000-0000BF020000}"/>
    <cellStyle name="20% - Accent1 4" xfId="1385" xr:uid="{00000000-0005-0000-0000-0000C0020000}"/>
    <cellStyle name="20% - Accent2 2" xfId="130" xr:uid="{00000000-0005-0000-0000-0000C1020000}"/>
    <cellStyle name="20% - Accent2 3" xfId="131" xr:uid="{00000000-0005-0000-0000-0000C2020000}"/>
    <cellStyle name="20% - Accent2 4" xfId="1386" xr:uid="{00000000-0005-0000-0000-0000C3020000}"/>
    <cellStyle name="20% - Accent3 2" xfId="132" xr:uid="{00000000-0005-0000-0000-0000C4020000}"/>
    <cellStyle name="20% - Accent3 3" xfId="133" xr:uid="{00000000-0005-0000-0000-0000C5020000}"/>
    <cellStyle name="20% - Accent3 4" xfId="1387" xr:uid="{00000000-0005-0000-0000-0000C6020000}"/>
    <cellStyle name="20% - Accent4 2" xfId="134" xr:uid="{00000000-0005-0000-0000-0000C7020000}"/>
    <cellStyle name="20% - Accent4 3" xfId="135" xr:uid="{00000000-0005-0000-0000-0000C8020000}"/>
    <cellStyle name="20% - Accent4 4" xfId="1388" xr:uid="{00000000-0005-0000-0000-0000C9020000}"/>
    <cellStyle name="20% - Accent5 2" xfId="136" xr:uid="{00000000-0005-0000-0000-0000CA020000}"/>
    <cellStyle name="20% - Accent5 3" xfId="137" xr:uid="{00000000-0005-0000-0000-0000CB020000}"/>
    <cellStyle name="20% - Accent5 4" xfId="1389" xr:uid="{00000000-0005-0000-0000-0000CC020000}"/>
    <cellStyle name="20% - Accent6 2" xfId="138" xr:uid="{00000000-0005-0000-0000-0000CD020000}"/>
    <cellStyle name="20% - Accent6 3" xfId="139" xr:uid="{00000000-0005-0000-0000-0000CE020000}"/>
    <cellStyle name="20% - Accent6 4" xfId="1390" xr:uid="{00000000-0005-0000-0000-0000CF020000}"/>
    <cellStyle name="20% - Énfasis1 2" xfId="140" xr:uid="{00000000-0005-0000-0000-0000D0020000}"/>
    <cellStyle name="20% - Énfasis2 2" xfId="141" xr:uid="{00000000-0005-0000-0000-0000D1020000}"/>
    <cellStyle name="20% - Énfasis3 2" xfId="142" xr:uid="{00000000-0005-0000-0000-0000D2020000}"/>
    <cellStyle name="20% - Énfasis4 2" xfId="143" xr:uid="{00000000-0005-0000-0000-0000D3020000}"/>
    <cellStyle name="20% - Énfasis5 2" xfId="144" xr:uid="{00000000-0005-0000-0000-0000D4020000}"/>
    <cellStyle name="20% - Énfasis6 2" xfId="145" xr:uid="{00000000-0005-0000-0000-0000D5020000}"/>
    <cellStyle name="20% - Акцент1" xfId="146" xr:uid="{00000000-0005-0000-0000-0000D6020000}"/>
    <cellStyle name="20% - Акцент1 2" xfId="1391" xr:uid="{00000000-0005-0000-0000-0000D7020000}"/>
    <cellStyle name="20% - Акцент1 3" xfId="1392" xr:uid="{00000000-0005-0000-0000-0000D8020000}"/>
    <cellStyle name="20% - Акцент2" xfId="147" xr:uid="{00000000-0005-0000-0000-0000D9020000}"/>
    <cellStyle name="20% - Акцент2 2" xfId="1393" xr:uid="{00000000-0005-0000-0000-0000DA020000}"/>
    <cellStyle name="20% - Акцент2 3" xfId="1394" xr:uid="{00000000-0005-0000-0000-0000DB020000}"/>
    <cellStyle name="20% - Акцент3" xfId="148" xr:uid="{00000000-0005-0000-0000-0000DC020000}"/>
    <cellStyle name="20% - Акцент3 2" xfId="1395" xr:uid="{00000000-0005-0000-0000-0000DD020000}"/>
    <cellStyle name="20% - Акцент3 3" xfId="1396" xr:uid="{00000000-0005-0000-0000-0000DE020000}"/>
    <cellStyle name="20% - Акцент4" xfId="149" xr:uid="{00000000-0005-0000-0000-0000DF020000}"/>
    <cellStyle name="20% - Акцент4 2" xfId="1397" xr:uid="{00000000-0005-0000-0000-0000E0020000}"/>
    <cellStyle name="20% - Акцент4 3" xfId="1398" xr:uid="{00000000-0005-0000-0000-0000E1020000}"/>
    <cellStyle name="20% - Акцент5" xfId="150" xr:uid="{00000000-0005-0000-0000-0000E2020000}"/>
    <cellStyle name="20% - Акцент5 2" xfId="1399" xr:uid="{00000000-0005-0000-0000-0000E3020000}"/>
    <cellStyle name="20% - Акцент5 3" xfId="1400" xr:uid="{00000000-0005-0000-0000-0000E4020000}"/>
    <cellStyle name="20% - Акцент6" xfId="151" xr:uid="{00000000-0005-0000-0000-0000E5020000}"/>
    <cellStyle name="20% - Акцент6 2" xfId="1401" xr:uid="{00000000-0005-0000-0000-0000E6020000}"/>
    <cellStyle name="20% - Акцент6 3" xfId="1402" xr:uid="{00000000-0005-0000-0000-0000E7020000}"/>
    <cellStyle name="2decimal" xfId="152" xr:uid="{00000000-0005-0000-0000-0000E8020000}"/>
    <cellStyle name="2decimal 2" xfId="1403" xr:uid="{00000000-0005-0000-0000-0000E9020000}"/>
    <cellStyle name="2decimal 2 2" xfId="22709" xr:uid="{00000000-0005-0000-0000-0000EA020000}"/>
    <cellStyle name="2decimal 3" xfId="1404" xr:uid="{00000000-0005-0000-0000-0000EB020000}"/>
    <cellStyle name="2decimal 3 2" xfId="22710" xr:uid="{00000000-0005-0000-0000-0000EC020000}"/>
    <cellStyle name="2decimal 4" xfId="21768" xr:uid="{00000000-0005-0000-0000-0000ED020000}"/>
    <cellStyle name="40% - Accent1 2" xfId="153" xr:uid="{00000000-0005-0000-0000-0000EE020000}"/>
    <cellStyle name="40% - Accent1 3" xfId="154" xr:uid="{00000000-0005-0000-0000-0000EF020000}"/>
    <cellStyle name="40% - Accent1 4" xfId="1405" xr:uid="{00000000-0005-0000-0000-0000F0020000}"/>
    <cellStyle name="40% - Accent2 2" xfId="155" xr:uid="{00000000-0005-0000-0000-0000F1020000}"/>
    <cellStyle name="40% - Accent2 3" xfId="156" xr:uid="{00000000-0005-0000-0000-0000F2020000}"/>
    <cellStyle name="40% - Accent2 4" xfId="1406" xr:uid="{00000000-0005-0000-0000-0000F3020000}"/>
    <cellStyle name="40% - Accent3 2" xfId="157" xr:uid="{00000000-0005-0000-0000-0000F4020000}"/>
    <cellStyle name="40% - Accent3 3" xfId="158" xr:uid="{00000000-0005-0000-0000-0000F5020000}"/>
    <cellStyle name="40% - Accent3 4" xfId="1407" xr:uid="{00000000-0005-0000-0000-0000F6020000}"/>
    <cellStyle name="40% - Accent4 2" xfId="159" xr:uid="{00000000-0005-0000-0000-0000F7020000}"/>
    <cellStyle name="40% - Accent4 3" xfId="160" xr:uid="{00000000-0005-0000-0000-0000F8020000}"/>
    <cellStyle name="40% - Accent4 4" xfId="1408" xr:uid="{00000000-0005-0000-0000-0000F9020000}"/>
    <cellStyle name="40% - Accent5 2" xfId="161" xr:uid="{00000000-0005-0000-0000-0000FA020000}"/>
    <cellStyle name="40% - Accent5 3" xfId="162" xr:uid="{00000000-0005-0000-0000-0000FB020000}"/>
    <cellStyle name="40% - Accent5 4" xfId="1409" xr:uid="{00000000-0005-0000-0000-0000FC020000}"/>
    <cellStyle name="40% - Accent6 2" xfId="163" xr:uid="{00000000-0005-0000-0000-0000FD020000}"/>
    <cellStyle name="40% - Accent6 3" xfId="164" xr:uid="{00000000-0005-0000-0000-0000FE020000}"/>
    <cellStyle name="40% - Accent6 4" xfId="1410" xr:uid="{00000000-0005-0000-0000-0000FF020000}"/>
    <cellStyle name="40% - Énfasis1 2" xfId="165" xr:uid="{00000000-0005-0000-0000-000000030000}"/>
    <cellStyle name="40% - Énfasis2 2" xfId="166" xr:uid="{00000000-0005-0000-0000-000001030000}"/>
    <cellStyle name="40% - Énfasis3 2" xfId="167" xr:uid="{00000000-0005-0000-0000-000002030000}"/>
    <cellStyle name="40% - Énfasis4 2" xfId="168" xr:uid="{00000000-0005-0000-0000-000003030000}"/>
    <cellStyle name="40% - Énfasis5 2" xfId="169" xr:uid="{00000000-0005-0000-0000-000004030000}"/>
    <cellStyle name="40% - Énfasis6 2" xfId="170" xr:uid="{00000000-0005-0000-0000-000005030000}"/>
    <cellStyle name="40% - Акцент1" xfId="171" xr:uid="{00000000-0005-0000-0000-000006030000}"/>
    <cellStyle name="40% - Акцент1 2" xfId="1411" xr:uid="{00000000-0005-0000-0000-000007030000}"/>
    <cellStyle name="40% - Акцент1 3" xfId="1412" xr:uid="{00000000-0005-0000-0000-000008030000}"/>
    <cellStyle name="40% - Акцент2" xfId="172" xr:uid="{00000000-0005-0000-0000-000009030000}"/>
    <cellStyle name="40% - Акцент2 2" xfId="1413" xr:uid="{00000000-0005-0000-0000-00000A030000}"/>
    <cellStyle name="40% - Акцент2 3" xfId="1414" xr:uid="{00000000-0005-0000-0000-00000B030000}"/>
    <cellStyle name="40% - Акцент3" xfId="173" xr:uid="{00000000-0005-0000-0000-00000C030000}"/>
    <cellStyle name="40% - Акцент3 2" xfId="1415" xr:uid="{00000000-0005-0000-0000-00000D030000}"/>
    <cellStyle name="40% - Акцент3 3" xfId="1416" xr:uid="{00000000-0005-0000-0000-00000E030000}"/>
    <cellStyle name="40% - Акцент4" xfId="174" xr:uid="{00000000-0005-0000-0000-00000F030000}"/>
    <cellStyle name="40% - Акцент4 2" xfId="1417" xr:uid="{00000000-0005-0000-0000-000010030000}"/>
    <cellStyle name="40% - Акцент4 3" xfId="1418" xr:uid="{00000000-0005-0000-0000-000011030000}"/>
    <cellStyle name="40% - Акцент5" xfId="175" xr:uid="{00000000-0005-0000-0000-000012030000}"/>
    <cellStyle name="40% - Акцент5 2" xfId="1419" xr:uid="{00000000-0005-0000-0000-000013030000}"/>
    <cellStyle name="40% - Акцент5 3" xfId="1420" xr:uid="{00000000-0005-0000-0000-000014030000}"/>
    <cellStyle name="40% - Акцент6" xfId="176" xr:uid="{00000000-0005-0000-0000-000015030000}"/>
    <cellStyle name="40% - Акцент6 2" xfId="1421" xr:uid="{00000000-0005-0000-0000-000016030000}"/>
    <cellStyle name="40% - Акцент6 3" xfId="1422" xr:uid="{00000000-0005-0000-0000-000017030000}"/>
    <cellStyle name="60% - Accent1 2" xfId="177" xr:uid="{00000000-0005-0000-0000-000018030000}"/>
    <cellStyle name="60% - Accent1 3" xfId="178" xr:uid="{00000000-0005-0000-0000-000019030000}"/>
    <cellStyle name="60% - Accent1 4" xfId="1423" xr:uid="{00000000-0005-0000-0000-00001A030000}"/>
    <cellStyle name="60% - Accent2 2" xfId="179" xr:uid="{00000000-0005-0000-0000-00001B030000}"/>
    <cellStyle name="60% - Accent2 3" xfId="180" xr:uid="{00000000-0005-0000-0000-00001C030000}"/>
    <cellStyle name="60% - Accent2 4" xfId="1424" xr:uid="{00000000-0005-0000-0000-00001D030000}"/>
    <cellStyle name="60% - Accent3 2" xfId="181" xr:uid="{00000000-0005-0000-0000-00001E030000}"/>
    <cellStyle name="60% - Accent3 3" xfId="182" xr:uid="{00000000-0005-0000-0000-00001F030000}"/>
    <cellStyle name="60% - Accent3 4" xfId="1425" xr:uid="{00000000-0005-0000-0000-000020030000}"/>
    <cellStyle name="60% - Accent4 2" xfId="183" xr:uid="{00000000-0005-0000-0000-000021030000}"/>
    <cellStyle name="60% - Accent4 3" xfId="184" xr:uid="{00000000-0005-0000-0000-000022030000}"/>
    <cellStyle name="60% - Accent4 4" xfId="1426" xr:uid="{00000000-0005-0000-0000-000023030000}"/>
    <cellStyle name="60% - Accent5 2" xfId="185" xr:uid="{00000000-0005-0000-0000-000024030000}"/>
    <cellStyle name="60% - Accent5 3" xfId="186" xr:uid="{00000000-0005-0000-0000-000025030000}"/>
    <cellStyle name="60% - Accent5 4" xfId="1427" xr:uid="{00000000-0005-0000-0000-000026030000}"/>
    <cellStyle name="60% - Accent6 2" xfId="187" xr:uid="{00000000-0005-0000-0000-000027030000}"/>
    <cellStyle name="60% - Accent6 3" xfId="188" xr:uid="{00000000-0005-0000-0000-000028030000}"/>
    <cellStyle name="60% - Accent6 4" xfId="1428" xr:uid="{00000000-0005-0000-0000-000029030000}"/>
    <cellStyle name="60% - Énfasis1 2" xfId="189" xr:uid="{00000000-0005-0000-0000-00002A030000}"/>
    <cellStyle name="60% - Énfasis2 2" xfId="190" xr:uid="{00000000-0005-0000-0000-00002B030000}"/>
    <cellStyle name="60% - Énfasis3 2" xfId="191" xr:uid="{00000000-0005-0000-0000-00002C030000}"/>
    <cellStyle name="60% - Énfasis4 2" xfId="192" xr:uid="{00000000-0005-0000-0000-00002D030000}"/>
    <cellStyle name="60% - Énfasis5 2" xfId="193" xr:uid="{00000000-0005-0000-0000-00002E030000}"/>
    <cellStyle name="60% - Énfasis6 2" xfId="194" xr:uid="{00000000-0005-0000-0000-00002F030000}"/>
    <cellStyle name="60% - Акцент1" xfId="195" xr:uid="{00000000-0005-0000-0000-000030030000}"/>
    <cellStyle name="60% - Акцент1 2" xfId="1429" xr:uid="{00000000-0005-0000-0000-000031030000}"/>
    <cellStyle name="60% - Акцент1 3" xfId="1430" xr:uid="{00000000-0005-0000-0000-000032030000}"/>
    <cellStyle name="60% - Акцент2" xfId="196" xr:uid="{00000000-0005-0000-0000-000033030000}"/>
    <cellStyle name="60% - Акцент2 2" xfId="1431" xr:uid="{00000000-0005-0000-0000-000034030000}"/>
    <cellStyle name="60% - Акцент2 3" xfId="1432" xr:uid="{00000000-0005-0000-0000-000035030000}"/>
    <cellStyle name="60% - Акцент3" xfId="197" xr:uid="{00000000-0005-0000-0000-000036030000}"/>
    <cellStyle name="60% - Акцент3 2" xfId="1433" xr:uid="{00000000-0005-0000-0000-000037030000}"/>
    <cellStyle name="60% - Акцент3 3" xfId="1434" xr:uid="{00000000-0005-0000-0000-000038030000}"/>
    <cellStyle name="60% - Акцент4" xfId="198" xr:uid="{00000000-0005-0000-0000-000039030000}"/>
    <cellStyle name="60% - Акцент4 2" xfId="1435" xr:uid="{00000000-0005-0000-0000-00003A030000}"/>
    <cellStyle name="60% - Акцент4 3" xfId="1436" xr:uid="{00000000-0005-0000-0000-00003B030000}"/>
    <cellStyle name="60% - Акцент5" xfId="199" xr:uid="{00000000-0005-0000-0000-00003C030000}"/>
    <cellStyle name="60% - Акцент5 2" xfId="1437" xr:uid="{00000000-0005-0000-0000-00003D030000}"/>
    <cellStyle name="60% - Акцент5 3" xfId="1438" xr:uid="{00000000-0005-0000-0000-00003E030000}"/>
    <cellStyle name="60% - Акцент6" xfId="200" xr:uid="{00000000-0005-0000-0000-00003F030000}"/>
    <cellStyle name="60% - Акцент6 2" xfId="1439" xr:uid="{00000000-0005-0000-0000-000040030000}"/>
    <cellStyle name="60% - Акцент6 3" xfId="1440" xr:uid="{00000000-0005-0000-0000-000041030000}"/>
    <cellStyle name="75" xfId="201" xr:uid="{00000000-0005-0000-0000-000042030000}"/>
    <cellStyle name="Accent1 - 20%" xfId="202" xr:uid="{00000000-0005-0000-0000-000043030000}"/>
    <cellStyle name="Accent1 - 40%" xfId="203" xr:uid="{00000000-0005-0000-0000-000044030000}"/>
    <cellStyle name="Accent1 - 60%" xfId="204" xr:uid="{00000000-0005-0000-0000-000045030000}"/>
    <cellStyle name="Accent1 10" xfId="1441" xr:uid="{00000000-0005-0000-0000-000046030000}"/>
    <cellStyle name="Accent1 11" xfId="1442" xr:uid="{00000000-0005-0000-0000-000047030000}"/>
    <cellStyle name="Accent1 12" xfId="1443" xr:uid="{00000000-0005-0000-0000-000048030000}"/>
    <cellStyle name="Accent1 13" xfId="1444" xr:uid="{00000000-0005-0000-0000-000049030000}"/>
    <cellStyle name="Accent1 14" xfId="1445" xr:uid="{00000000-0005-0000-0000-00004A030000}"/>
    <cellStyle name="Accent1 15" xfId="1446" xr:uid="{00000000-0005-0000-0000-00004B030000}"/>
    <cellStyle name="Accent1 16" xfId="1447" xr:uid="{00000000-0005-0000-0000-00004C030000}"/>
    <cellStyle name="Accent1 17" xfId="1448" xr:uid="{00000000-0005-0000-0000-00004D030000}"/>
    <cellStyle name="Accent1 18" xfId="1449" xr:uid="{00000000-0005-0000-0000-00004E030000}"/>
    <cellStyle name="Accent1 19" xfId="1450" xr:uid="{00000000-0005-0000-0000-00004F030000}"/>
    <cellStyle name="Accent1 2" xfId="205" xr:uid="{00000000-0005-0000-0000-000050030000}"/>
    <cellStyle name="Accent1 2 2" xfId="206" xr:uid="{00000000-0005-0000-0000-000051030000}"/>
    <cellStyle name="Accent1 2_111226 Casing Running Cost Mapale wells" xfId="207" xr:uid="{00000000-0005-0000-0000-000052030000}"/>
    <cellStyle name="Accent1 20" xfId="1451" xr:uid="{00000000-0005-0000-0000-000053030000}"/>
    <cellStyle name="Accent1 21" xfId="1452" xr:uid="{00000000-0005-0000-0000-000054030000}"/>
    <cellStyle name="Accent1 22" xfId="1453" xr:uid="{00000000-0005-0000-0000-000055030000}"/>
    <cellStyle name="Accent1 23" xfId="1454" xr:uid="{00000000-0005-0000-0000-000056030000}"/>
    <cellStyle name="Accent1 24" xfId="1455" xr:uid="{00000000-0005-0000-0000-000057030000}"/>
    <cellStyle name="Accent1 25" xfId="1456" xr:uid="{00000000-0005-0000-0000-000058030000}"/>
    <cellStyle name="Accent1 26" xfId="1457" xr:uid="{00000000-0005-0000-0000-000059030000}"/>
    <cellStyle name="Accent1 27" xfId="1458" xr:uid="{00000000-0005-0000-0000-00005A030000}"/>
    <cellStyle name="Accent1 28" xfId="1459" xr:uid="{00000000-0005-0000-0000-00005B030000}"/>
    <cellStyle name="Accent1 29" xfId="1460" xr:uid="{00000000-0005-0000-0000-00005C030000}"/>
    <cellStyle name="Accent1 3" xfId="208" xr:uid="{00000000-0005-0000-0000-00005D030000}"/>
    <cellStyle name="Accent1 30" xfId="21888" xr:uid="{00000000-0005-0000-0000-00005E030000}"/>
    <cellStyle name="Accent1 4" xfId="1461" xr:uid="{00000000-0005-0000-0000-00005F030000}"/>
    <cellStyle name="Accent1 5" xfId="1462" xr:uid="{00000000-0005-0000-0000-000060030000}"/>
    <cellStyle name="Accent1 6" xfId="1463" xr:uid="{00000000-0005-0000-0000-000061030000}"/>
    <cellStyle name="Accent1 7" xfId="1464" xr:uid="{00000000-0005-0000-0000-000062030000}"/>
    <cellStyle name="Accent1 8" xfId="1465" xr:uid="{00000000-0005-0000-0000-000063030000}"/>
    <cellStyle name="Accent1 9" xfId="1466" xr:uid="{00000000-0005-0000-0000-000064030000}"/>
    <cellStyle name="Accent2 - 20%" xfId="209" xr:uid="{00000000-0005-0000-0000-000065030000}"/>
    <cellStyle name="Accent2 - 40%" xfId="210" xr:uid="{00000000-0005-0000-0000-000066030000}"/>
    <cellStyle name="Accent2 - 60%" xfId="211" xr:uid="{00000000-0005-0000-0000-000067030000}"/>
    <cellStyle name="Accent2 10" xfId="1467" xr:uid="{00000000-0005-0000-0000-000068030000}"/>
    <cellStyle name="Accent2 11" xfId="1468" xr:uid="{00000000-0005-0000-0000-000069030000}"/>
    <cellStyle name="Accent2 12" xfId="1469" xr:uid="{00000000-0005-0000-0000-00006A030000}"/>
    <cellStyle name="Accent2 13" xfId="1470" xr:uid="{00000000-0005-0000-0000-00006B030000}"/>
    <cellStyle name="Accent2 14" xfId="1471" xr:uid="{00000000-0005-0000-0000-00006C030000}"/>
    <cellStyle name="Accent2 15" xfId="1472" xr:uid="{00000000-0005-0000-0000-00006D030000}"/>
    <cellStyle name="Accent2 16" xfId="1473" xr:uid="{00000000-0005-0000-0000-00006E030000}"/>
    <cellStyle name="Accent2 17" xfId="1474" xr:uid="{00000000-0005-0000-0000-00006F030000}"/>
    <cellStyle name="Accent2 18" xfId="1475" xr:uid="{00000000-0005-0000-0000-000070030000}"/>
    <cellStyle name="Accent2 19" xfId="1476" xr:uid="{00000000-0005-0000-0000-000071030000}"/>
    <cellStyle name="Accent2 2" xfId="212" xr:uid="{00000000-0005-0000-0000-000072030000}"/>
    <cellStyle name="Accent2 2 2" xfId="213" xr:uid="{00000000-0005-0000-0000-000073030000}"/>
    <cellStyle name="Accent2 2_111226 Casing Running Cost Mapale wells" xfId="214" xr:uid="{00000000-0005-0000-0000-000074030000}"/>
    <cellStyle name="Accent2 20" xfId="1477" xr:uid="{00000000-0005-0000-0000-000075030000}"/>
    <cellStyle name="Accent2 21" xfId="1478" xr:uid="{00000000-0005-0000-0000-000076030000}"/>
    <cellStyle name="Accent2 22" xfId="1479" xr:uid="{00000000-0005-0000-0000-000077030000}"/>
    <cellStyle name="Accent2 23" xfId="1480" xr:uid="{00000000-0005-0000-0000-000078030000}"/>
    <cellStyle name="Accent2 24" xfId="1481" xr:uid="{00000000-0005-0000-0000-000079030000}"/>
    <cellStyle name="Accent2 25" xfId="1482" xr:uid="{00000000-0005-0000-0000-00007A030000}"/>
    <cellStyle name="Accent2 26" xfId="1483" xr:uid="{00000000-0005-0000-0000-00007B030000}"/>
    <cellStyle name="Accent2 27" xfId="1484" xr:uid="{00000000-0005-0000-0000-00007C030000}"/>
    <cellStyle name="Accent2 28" xfId="1485" xr:uid="{00000000-0005-0000-0000-00007D030000}"/>
    <cellStyle name="Accent2 29" xfId="1486" xr:uid="{00000000-0005-0000-0000-00007E030000}"/>
    <cellStyle name="Accent2 3" xfId="215" xr:uid="{00000000-0005-0000-0000-00007F030000}"/>
    <cellStyle name="Accent2 30" xfId="21889" xr:uid="{00000000-0005-0000-0000-000080030000}"/>
    <cellStyle name="Accent2 4" xfId="1487" xr:uid="{00000000-0005-0000-0000-000081030000}"/>
    <cellStyle name="Accent2 5" xfId="1488" xr:uid="{00000000-0005-0000-0000-000082030000}"/>
    <cellStyle name="Accent2 6" xfId="1489" xr:uid="{00000000-0005-0000-0000-000083030000}"/>
    <cellStyle name="Accent2 7" xfId="1490" xr:uid="{00000000-0005-0000-0000-000084030000}"/>
    <cellStyle name="Accent2 8" xfId="1491" xr:uid="{00000000-0005-0000-0000-000085030000}"/>
    <cellStyle name="Accent2 9" xfId="1492" xr:uid="{00000000-0005-0000-0000-000086030000}"/>
    <cellStyle name="Accent3 - 20%" xfId="216" xr:uid="{00000000-0005-0000-0000-000087030000}"/>
    <cellStyle name="Accent3 - 40%" xfId="217" xr:uid="{00000000-0005-0000-0000-000088030000}"/>
    <cellStyle name="Accent3 - 60%" xfId="218" xr:uid="{00000000-0005-0000-0000-000089030000}"/>
    <cellStyle name="Accent3 10" xfId="1493" xr:uid="{00000000-0005-0000-0000-00008A030000}"/>
    <cellStyle name="Accent3 11" xfId="1494" xr:uid="{00000000-0005-0000-0000-00008B030000}"/>
    <cellStyle name="Accent3 12" xfId="1495" xr:uid="{00000000-0005-0000-0000-00008C030000}"/>
    <cellStyle name="Accent3 13" xfId="1496" xr:uid="{00000000-0005-0000-0000-00008D030000}"/>
    <cellStyle name="Accent3 14" xfId="1497" xr:uid="{00000000-0005-0000-0000-00008E030000}"/>
    <cellStyle name="Accent3 15" xfId="1498" xr:uid="{00000000-0005-0000-0000-00008F030000}"/>
    <cellStyle name="Accent3 16" xfId="1499" xr:uid="{00000000-0005-0000-0000-000090030000}"/>
    <cellStyle name="Accent3 17" xfId="1500" xr:uid="{00000000-0005-0000-0000-000091030000}"/>
    <cellStyle name="Accent3 18" xfId="1501" xr:uid="{00000000-0005-0000-0000-000092030000}"/>
    <cellStyle name="Accent3 19" xfId="1502" xr:uid="{00000000-0005-0000-0000-000093030000}"/>
    <cellStyle name="Accent3 2" xfId="219" xr:uid="{00000000-0005-0000-0000-000094030000}"/>
    <cellStyle name="Accent3 2 2" xfId="220" xr:uid="{00000000-0005-0000-0000-000095030000}"/>
    <cellStyle name="Accent3 2_111226 Casing Running Cost Mapale wells" xfId="221" xr:uid="{00000000-0005-0000-0000-000096030000}"/>
    <cellStyle name="Accent3 20" xfId="1503" xr:uid="{00000000-0005-0000-0000-000097030000}"/>
    <cellStyle name="Accent3 21" xfId="1504" xr:uid="{00000000-0005-0000-0000-000098030000}"/>
    <cellStyle name="Accent3 22" xfId="1505" xr:uid="{00000000-0005-0000-0000-000099030000}"/>
    <cellStyle name="Accent3 23" xfId="1506" xr:uid="{00000000-0005-0000-0000-00009A030000}"/>
    <cellStyle name="Accent3 24" xfId="1507" xr:uid="{00000000-0005-0000-0000-00009B030000}"/>
    <cellStyle name="Accent3 25" xfId="1508" xr:uid="{00000000-0005-0000-0000-00009C030000}"/>
    <cellStyle name="Accent3 26" xfId="1509" xr:uid="{00000000-0005-0000-0000-00009D030000}"/>
    <cellStyle name="Accent3 27" xfId="1510" xr:uid="{00000000-0005-0000-0000-00009E030000}"/>
    <cellStyle name="Accent3 28" xfId="1511" xr:uid="{00000000-0005-0000-0000-00009F030000}"/>
    <cellStyle name="Accent3 29" xfId="1512" xr:uid="{00000000-0005-0000-0000-0000A0030000}"/>
    <cellStyle name="Accent3 3" xfId="222" xr:uid="{00000000-0005-0000-0000-0000A1030000}"/>
    <cellStyle name="Accent3 30" xfId="21890" xr:uid="{00000000-0005-0000-0000-0000A2030000}"/>
    <cellStyle name="Accent3 4" xfId="1513" xr:uid="{00000000-0005-0000-0000-0000A3030000}"/>
    <cellStyle name="Accent3 5" xfId="1514" xr:uid="{00000000-0005-0000-0000-0000A4030000}"/>
    <cellStyle name="Accent3 6" xfId="1515" xr:uid="{00000000-0005-0000-0000-0000A5030000}"/>
    <cellStyle name="Accent3 7" xfId="1516" xr:uid="{00000000-0005-0000-0000-0000A6030000}"/>
    <cellStyle name="Accent3 8" xfId="1517" xr:uid="{00000000-0005-0000-0000-0000A7030000}"/>
    <cellStyle name="Accent3 9" xfId="1518" xr:uid="{00000000-0005-0000-0000-0000A8030000}"/>
    <cellStyle name="Accent4 - 20%" xfId="223" xr:uid="{00000000-0005-0000-0000-0000A9030000}"/>
    <cellStyle name="Accent4 - 40%" xfId="224" xr:uid="{00000000-0005-0000-0000-0000AA030000}"/>
    <cellStyle name="Accent4 - 60%" xfId="225" xr:uid="{00000000-0005-0000-0000-0000AB030000}"/>
    <cellStyle name="Accent4 10" xfId="1519" xr:uid="{00000000-0005-0000-0000-0000AC030000}"/>
    <cellStyle name="Accent4 11" xfId="1520" xr:uid="{00000000-0005-0000-0000-0000AD030000}"/>
    <cellStyle name="Accent4 12" xfId="1521" xr:uid="{00000000-0005-0000-0000-0000AE030000}"/>
    <cellStyle name="Accent4 13" xfId="1522" xr:uid="{00000000-0005-0000-0000-0000AF030000}"/>
    <cellStyle name="Accent4 14" xfId="1523" xr:uid="{00000000-0005-0000-0000-0000B0030000}"/>
    <cellStyle name="Accent4 15" xfId="1524" xr:uid="{00000000-0005-0000-0000-0000B1030000}"/>
    <cellStyle name="Accent4 16" xfId="1525" xr:uid="{00000000-0005-0000-0000-0000B2030000}"/>
    <cellStyle name="Accent4 17" xfId="1526" xr:uid="{00000000-0005-0000-0000-0000B3030000}"/>
    <cellStyle name="Accent4 18" xfId="1527" xr:uid="{00000000-0005-0000-0000-0000B4030000}"/>
    <cellStyle name="Accent4 19" xfId="1528" xr:uid="{00000000-0005-0000-0000-0000B5030000}"/>
    <cellStyle name="Accent4 2" xfId="226" xr:uid="{00000000-0005-0000-0000-0000B6030000}"/>
    <cellStyle name="Accent4 2 2" xfId="227" xr:uid="{00000000-0005-0000-0000-0000B7030000}"/>
    <cellStyle name="Accent4 2_111226 Casing Running Cost Mapale wells" xfId="228" xr:uid="{00000000-0005-0000-0000-0000B8030000}"/>
    <cellStyle name="Accent4 20" xfId="1529" xr:uid="{00000000-0005-0000-0000-0000B9030000}"/>
    <cellStyle name="Accent4 21" xfId="1530" xr:uid="{00000000-0005-0000-0000-0000BA030000}"/>
    <cellStyle name="Accent4 22" xfId="1531" xr:uid="{00000000-0005-0000-0000-0000BB030000}"/>
    <cellStyle name="Accent4 23" xfId="1532" xr:uid="{00000000-0005-0000-0000-0000BC030000}"/>
    <cellStyle name="Accent4 24" xfId="1533" xr:uid="{00000000-0005-0000-0000-0000BD030000}"/>
    <cellStyle name="Accent4 25" xfId="1534" xr:uid="{00000000-0005-0000-0000-0000BE030000}"/>
    <cellStyle name="Accent4 26" xfId="1535" xr:uid="{00000000-0005-0000-0000-0000BF030000}"/>
    <cellStyle name="Accent4 27" xfId="1536" xr:uid="{00000000-0005-0000-0000-0000C0030000}"/>
    <cellStyle name="Accent4 28" xfId="1537" xr:uid="{00000000-0005-0000-0000-0000C1030000}"/>
    <cellStyle name="Accent4 29" xfId="1538" xr:uid="{00000000-0005-0000-0000-0000C2030000}"/>
    <cellStyle name="Accent4 3" xfId="229" xr:uid="{00000000-0005-0000-0000-0000C3030000}"/>
    <cellStyle name="Accent4 30" xfId="21891" xr:uid="{00000000-0005-0000-0000-0000C4030000}"/>
    <cellStyle name="Accent4 4" xfId="1539" xr:uid="{00000000-0005-0000-0000-0000C5030000}"/>
    <cellStyle name="Accent4 5" xfId="1540" xr:uid="{00000000-0005-0000-0000-0000C6030000}"/>
    <cellStyle name="Accent4 6" xfId="1541" xr:uid="{00000000-0005-0000-0000-0000C7030000}"/>
    <cellStyle name="Accent4 7" xfId="1542" xr:uid="{00000000-0005-0000-0000-0000C8030000}"/>
    <cellStyle name="Accent4 8" xfId="1543" xr:uid="{00000000-0005-0000-0000-0000C9030000}"/>
    <cellStyle name="Accent4 9" xfId="1544" xr:uid="{00000000-0005-0000-0000-0000CA030000}"/>
    <cellStyle name="Accent5 - 20%" xfId="230" xr:uid="{00000000-0005-0000-0000-0000CB030000}"/>
    <cellStyle name="Accent5 - 40%" xfId="231" xr:uid="{00000000-0005-0000-0000-0000CC030000}"/>
    <cellStyle name="Accent5 - 60%" xfId="232" xr:uid="{00000000-0005-0000-0000-0000CD030000}"/>
    <cellStyle name="Accent5 10" xfId="1545" xr:uid="{00000000-0005-0000-0000-0000CE030000}"/>
    <cellStyle name="Accent5 11" xfId="1546" xr:uid="{00000000-0005-0000-0000-0000CF030000}"/>
    <cellStyle name="Accent5 12" xfId="1547" xr:uid="{00000000-0005-0000-0000-0000D0030000}"/>
    <cellStyle name="Accent5 13" xfId="1548" xr:uid="{00000000-0005-0000-0000-0000D1030000}"/>
    <cellStyle name="Accent5 14" xfId="1549" xr:uid="{00000000-0005-0000-0000-0000D2030000}"/>
    <cellStyle name="Accent5 15" xfId="1550" xr:uid="{00000000-0005-0000-0000-0000D3030000}"/>
    <cellStyle name="Accent5 16" xfId="1551" xr:uid="{00000000-0005-0000-0000-0000D4030000}"/>
    <cellStyle name="Accent5 17" xfId="1552" xr:uid="{00000000-0005-0000-0000-0000D5030000}"/>
    <cellStyle name="Accent5 18" xfId="1553" xr:uid="{00000000-0005-0000-0000-0000D6030000}"/>
    <cellStyle name="Accent5 19" xfId="1554" xr:uid="{00000000-0005-0000-0000-0000D7030000}"/>
    <cellStyle name="Accent5 2" xfId="233" xr:uid="{00000000-0005-0000-0000-0000D8030000}"/>
    <cellStyle name="Accent5 2 2" xfId="234" xr:uid="{00000000-0005-0000-0000-0000D9030000}"/>
    <cellStyle name="Accent5 2_111226 Casing Running Cost Mapale wells" xfId="235" xr:uid="{00000000-0005-0000-0000-0000DA030000}"/>
    <cellStyle name="Accent5 20" xfId="1555" xr:uid="{00000000-0005-0000-0000-0000DB030000}"/>
    <cellStyle name="Accent5 21" xfId="1556" xr:uid="{00000000-0005-0000-0000-0000DC030000}"/>
    <cellStyle name="Accent5 22" xfId="1557" xr:uid="{00000000-0005-0000-0000-0000DD030000}"/>
    <cellStyle name="Accent5 23" xfId="1558" xr:uid="{00000000-0005-0000-0000-0000DE030000}"/>
    <cellStyle name="Accent5 24" xfId="1559" xr:uid="{00000000-0005-0000-0000-0000DF030000}"/>
    <cellStyle name="Accent5 25" xfId="1560" xr:uid="{00000000-0005-0000-0000-0000E0030000}"/>
    <cellStyle name="Accent5 26" xfId="1561" xr:uid="{00000000-0005-0000-0000-0000E1030000}"/>
    <cellStyle name="Accent5 27" xfId="1562" xr:uid="{00000000-0005-0000-0000-0000E2030000}"/>
    <cellStyle name="Accent5 28" xfId="1563" xr:uid="{00000000-0005-0000-0000-0000E3030000}"/>
    <cellStyle name="Accent5 29" xfId="1564" xr:uid="{00000000-0005-0000-0000-0000E4030000}"/>
    <cellStyle name="Accent5 3" xfId="236" xr:uid="{00000000-0005-0000-0000-0000E5030000}"/>
    <cellStyle name="Accent5 30" xfId="21892" xr:uid="{00000000-0005-0000-0000-0000E6030000}"/>
    <cellStyle name="Accent5 4" xfId="1565" xr:uid="{00000000-0005-0000-0000-0000E7030000}"/>
    <cellStyle name="Accent5 5" xfId="1566" xr:uid="{00000000-0005-0000-0000-0000E8030000}"/>
    <cellStyle name="Accent5 6" xfId="1567" xr:uid="{00000000-0005-0000-0000-0000E9030000}"/>
    <cellStyle name="Accent5 7" xfId="1568" xr:uid="{00000000-0005-0000-0000-0000EA030000}"/>
    <cellStyle name="Accent5 8" xfId="1569" xr:uid="{00000000-0005-0000-0000-0000EB030000}"/>
    <cellStyle name="Accent5 9" xfId="1570" xr:uid="{00000000-0005-0000-0000-0000EC030000}"/>
    <cellStyle name="Accent6 - 20%" xfId="237" xr:uid="{00000000-0005-0000-0000-0000ED030000}"/>
    <cellStyle name="Accent6 - 40%" xfId="238" xr:uid="{00000000-0005-0000-0000-0000EE030000}"/>
    <cellStyle name="Accent6 - 60%" xfId="239" xr:uid="{00000000-0005-0000-0000-0000EF030000}"/>
    <cellStyle name="Accent6 10" xfId="1571" xr:uid="{00000000-0005-0000-0000-0000F0030000}"/>
    <cellStyle name="Accent6 11" xfId="1572" xr:uid="{00000000-0005-0000-0000-0000F1030000}"/>
    <cellStyle name="Accent6 12" xfId="1573" xr:uid="{00000000-0005-0000-0000-0000F2030000}"/>
    <cellStyle name="Accent6 13" xfId="1574" xr:uid="{00000000-0005-0000-0000-0000F3030000}"/>
    <cellStyle name="Accent6 14" xfId="1575" xr:uid="{00000000-0005-0000-0000-0000F4030000}"/>
    <cellStyle name="Accent6 15" xfId="1576" xr:uid="{00000000-0005-0000-0000-0000F5030000}"/>
    <cellStyle name="Accent6 16" xfId="1577" xr:uid="{00000000-0005-0000-0000-0000F6030000}"/>
    <cellStyle name="Accent6 17" xfId="1578" xr:uid="{00000000-0005-0000-0000-0000F7030000}"/>
    <cellStyle name="Accent6 18" xfId="1579" xr:uid="{00000000-0005-0000-0000-0000F8030000}"/>
    <cellStyle name="Accent6 19" xfId="1580" xr:uid="{00000000-0005-0000-0000-0000F9030000}"/>
    <cellStyle name="Accent6 2" xfId="240" xr:uid="{00000000-0005-0000-0000-0000FA030000}"/>
    <cellStyle name="Accent6 2 2" xfId="241" xr:uid="{00000000-0005-0000-0000-0000FB030000}"/>
    <cellStyle name="Accent6 2_111226 Casing Running Cost Mapale wells" xfId="242" xr:uid="{00000000-0005-0000-0000-0000FC030000}"/>
    <cellStyle name="Accent6 20" xfId="1581" xr:uid="{00000000-0005-0000-0000-0000FD030000}"/>
    <cellStyle name="Accent6 21" xfId="1582" xr:uid="{00000000-0005-0000-0000-0000FE030000}"/>
    <cellStyle name="Accent6 22" xfId="1583" xr:uid="{00000000-0005-0000-0000-0000FF030000}"/>
    <cellStyle name="Accent6 23" xfId="1584" xr:uid="{00000000-0005-0000-0000-000000040000}"/>
    <cellStyle name="Accent6 24" xfId="1585" xr:uid="{00000000-0005-0000-0000-000001040000}"/>
    <cellStyle name="Accent6 25" xfId="1586" xr:uid="{00000000-0005-0000-0000-000002040000}"/>
    <cellStyle name="Accent6 26" xfId="1587" xr:uid="{00000000-0005-0000-0000-000003040000}"/>
    <cellStyle name="Accent6 27" xfId="1588" xr:uid="{00000000-0005-0000-0000-000004040000}"/>
    <cellStyle name="Accent6 28" xfId="1589" xr:uid="{00000000-0005-0000-0000-000005040000}"/>
    <cellStyle name="Accent6 29" xfId="1590" xr:uid="{00000000-0005-0000-0000-000006040000}"/>
    <cellStyle name="Accent6 3" xfId="243" xr:uid="{00000000-0005-0000-0000-000007040000}"/>
    <cellStyle name="Accent6 30" xfId="21893" xr:uid="{00000000-0005-0000-0000-000008040000}"/>
    <cellStyle name="Accent6 4" xfId="1591" xr:uid="{00000000-0005-0000-0000-000009040000}"/>
    <cellStyle name="Accent6 5" xfId="1592" xr:uid="{00000000-0005-0000-0000-00000A040000}"/>
    <cellStyle name="Accent6 6" xfId="1593" xr:uid="{00000000-0005-0000-0000-00000B040000}"/>
    <cellStyle name="Accent6 7" xfId="1594" xr:uid="{00000000-0005-0000-0000-00000C040000}"/>
    <cellStyle name="Accent6 8" xfId="1595" xr:uid="{00000000-0005-0000-0000-00000D040000}"/>
    <cellStyle name="Accent6 9" xfId="1596" xr:uid="{00000000-0005-0000-0000-00000E040000}"/>
    <cellStyle name="Bad 2" xfId="244" xr:uid="{00000000-0005-0000-0000-00000F040000}"/>
    <cellStyle name="Bad 2 2" xfId="245" xr:uid="{00000000-0005-0000-0000-000010040000}"/>
    <cellStyle name="Bad 2_111226 Casing Running Cost Mapale wells" xfId="246" xr:uid="{00000000-0005-0000-0000-000011040000}"/>
    <cellStyle name="Bad 3" xfId="247" xr:uid="{00000000-0005-0000-0000-000012040000}"/>
    <cellStyle name="Bad 4" xfId="1597" xr:uid="{00000000-0005-0000-0000-000013040000}"/>
    <cellStyle name="Bold_8" xfId="248" xr:uid="{00000000-0005-0000-0000-000014040000}"/>
    <cellStyle name="Brackets (2)" xfId="249" xr:uid="{00000000-0005-0000-0000-000015040000}"/>
    <cellStyle name="Brackets (2) 2" xfId="1598" xr:uid="{00000000-0005-0000-0000-000016040000}"/>
    <cellStyle name="Brackets (2) 3" xfId="1599" xr:uid="{00000000-0005-0000-0000-000017040000}"/>
    <cellStyle name="Brackets (3)" xfId="250" xr:uid="{00000000-0005-0000-0000-000018040000}"/>
    <cellStyle name="Buena" xfId="21903" xr:uid="{00000000-0005-0000-0000-000019040000}"/>
    <cellStyle name="Buena 2" xfId="251" xr:uid="{00000000-0005-0000-0000-00001A040000}"/>
    <cellStyle name="Buena 3" xfId="436" xr:uid="{00000000-0005-0000-0000-00001B040000}"/>
    <cellStyle name="Calculation 10" xfId="1600" xr:uid="{00000000-0005-0000-0000-00001C040000}"/>
    <cellStyle name="Calculation 10 2" xfId="5969" xr:uid="{00000000-0005-0000-0000-00001D040000}"/>
    <cellStyle name="Calculation 10 2 2" xfId="14621" xr:uid="{00000000-0005-0000-0000-00001E040000}"/>
    <cellStyle name="Calculation 10 2 3" xfId="25953" xr:uid="{00000000-0005-0000-0000-00001F040000}"/>
    <cellStyle name="Calculation 10 3" xfId="6708" xr:uid="{00000000-0005-0000-0000-000020040000}"/>
    <cellStyle name="Calculation 10 3 2" xfId="15348" xr:uid="{00000000-0005-0000-0000-000021040000}"/>
    <cellStyle name="Calculation 10 3 3" xfId="26680" xr:uid="{00000000-0005-0000-0000-000022040000}"/>
    <cellStyle name="Calculation 10 4" xfId="5938" xr:uid="{00000000-0005-0000-0000-000023040000}"/>
    <cellStyle name="Calculation 10 4 2" xfId="14590" xr:uid="{00000000-0005-0000-0000-000024040000}"/>
    <cellStyle name="Calculation 10 4 3" xfId="25922" xr:uid="{00000000-0005-0000-0000-000025040000}"/>
    <cellStyle name="Calculation 10 5" xfId="9864" xr:uid="{00000000-0005-0000-0000-000026040000}"/>
    <cellStyle name="Calculation 10 5 2" xfId="18491" xr:uid="{00000000-0005-0000-0000-000027040000}"/>
    <cellStyle name="Calculation 10 5 3" xfId="29825" xr:uid="{00000000-0005-0000-0000-000028040000}"/>
    <cellStyle name="Calculation 10 6" xfId="6520" xr:uid="{00000000-0005-0000-0000-000029040000}"/>
    <cellStyle name="Calculation 10 6 2" xfId="15172" xr:uid="{00000000-0005-0000-0000-00002A040000}"/>
    <cellStyle name="Calculation 10 6 3" xfId="26504" xr:uid="{00000000-0005-0000-0000-00002B040000}"/>
    <cellStyle name="Calculation 10 7" xfId="12153" xr:uid="{00000000-0005-0000-0000-00002C040000}"/>
    <cellStyle name="Calculation 10 7 2" xfId="20777" xr:uid="{00000000-0005-0000-0000-00002D040000}"/>
    <cellStyle name="Calculation 10 7 3" xfId="32114" xr:uid="{00000000-0005-0000-0000-00002E040000}"/>
    <cellStyle name="Calculation 10 8" xfId="7915" xr:uid="{00000000-0005-0000-0000-00002F040000}"/>
    <cellStyle name="Calculation 10 8 2" xfId="16553" xr:uid="{00000000-0005-0000-0000-000030040000}"/>
    <cellStyle name="Calculation 10 8 3" xfId="27885" xr:uid="{00000000-0005-0000-0000-000031040000}"/>
    <cellStyle name="Calculation 11" xfId="1601" xr:uid="{00000000-0005-0000-0000-000032040000}"/>
    <cellStyle name="Calculation 11 2" xfId="5970" xr:uid="{00000000-0005-0000-0000-000033040000}"/>
    <cellStyle name="Calculation 11 2 2" xfId="14622" xr:uid="{00000000-0005-0000-0000-000034040000}"/>
    <cellStyle name="Calculation 11 2 3" xfId="25954" xr:uid="{00000000-0005-0000-0000-000035040000}"/>
    <cellStyle name="Calculation 11 3" xfId="5533" xr:uid="{00000000-0005-0000-0000-000036040000}"/>
    <cellStyle name="Calculation 11 3 2" xfId="14185" xr:uid="{00000000-0005-0000-0000-000037040000}"/>
    <cellStyle name="Calculation 11 3 3" xfId="25517" xr:uid="{00000000-0005-0000-0000-000038040000}"/>
    <cellStyle name="Calculation 11 4" xfId="5939" xr:uid="{00000000-0005-0000-0000-000039040000}"/>
    <cellStyle name="Calculation 11 4 2" xfId="14591" xr:uid="{00000000-0005-0000-0000-00003A040000}"/>
    <cellStyle name="Calculation 11 4 3" xfId="25923" xr:uid="{00000000-0005-0000-0000-00003B040000}"/>
    <cellStyle name="Calculation 11 5" xfId="9863" xr:uid="{00000000-0005-0000-0000-00003C040000}"/>
    <cellStyle name="Calculation 11 5 2" xfId="18490" xr:uid="{00000000-0005-0000-0000-00003D040000}"/>
    <cellStyle name="Calculation 11 5 3" xfId="29824" xr:uid="{00000000-0005-0000-0000-00003E040000}"/>
    <cellStyle name="Calculation 11 6" xfId="6521" xr:uid="{00000000-0005-0000-0000-00003F040000}"/>
    <cellStyle name="Calculation 11 6 2" xfId="15173" xr:uid="{00000000-0005-0000-0000-000040040000}"/>
    <cellStyle name="Calculation 11 6 3" xfId="26505" xr:uid="{00000000-0005-0000-0000-000041040000}"/>
    <cellStyle name="Calculation 11 7" xfId="12152" xr:uid="{00000000-0005-0000-0000-000042040000}"/>
    <cellStyle name="Calculation 11 7 2" xfId="20776" xr:uid="{00000000-0005-0000-0000-000043040000}"/>
    <cellStyle name="Calculation 11 7 3" xfId="32113" xr:uid="{00000000-0005-0000-0000-000044040000}"/>
    <cellStyle name="Calculation 11 8" xfId="5913" xr:uid="{00000000-0005-0000-0000-000045040000}"/>
    <cellStyle name="Calculation 11 8 2" xfId="14565" xr:uid="{00000000-0005-0000-0000-000046040000}"/>
    <cellStyle name="Calculation 11 8 3" xfId="25897" xr:uid="{00000000-0005-0000-0000-000047040000}"/>
    <cellStyle name="Calculation 12" xfId="1602" xr:uid="{00000000-0005-0000-0000-000048040000}"/>
    <cellStyle name="Calculation 12 2" xfId="5971" xr:uid="{00000000-0005-0000-0000-000049040000}"/>
    <cellStyle name="Calculation 12 2 2" xfId="14623" xr:uid="{00000000-0005-0000-0000-00004A040000}"/>
    <cellStyle name="Calculation 12 2 3" xfId="25955" xr:uid="{00000000-0005-0000-0000-00004B040000}"/>
    <cellStyle name="Calculation 12 3" xfId="6707" xr:uid="{00000000-0005-0000-0000-00004C040000}"/>
    <cellStyle name="Calculation 12 3 2" xfId="15347" xr:uid="{00000000-0005-0000-0000-00004D040000}"/>
    <cellStyle name="Calculation 12 3 3" xfId="26679" xr:uid="{00000000-0005-0000-0000-00004E040000}"/>
    <cellStyle name="Calculation 12 4" xfId="4595" xr:uid="{00000000-0005-0000-0000-00004F040000}"/>
    <cellStyle name="Calculation 12 4 2" xfId="13256" xr:uid="{00000000-0005-0000-0000-000050040000}"/>
    <cellStyle name="Calculation 12 4 3" xfId="24588" xr:uid="{00000000-0005-0000-0000-000051040000}"/>
    <cellStyle name="Calculation 12 5" xfId="9862" xr:uid="{00000000-0005-0000-0000-000052040000}"/>
    <cellStyle name="Calculation 12 5 2" xfId="18489" xr:uid="{00000000-0005-0000-0000-000053040000}"/>
    <cellStyle name="Calculation 12 5 3" xfId="29823" xr:uid="{00000000-0005-0000-0000-000054040000}"/>
    <cellStyle name="Calculation 12 6" xfId="9281" xr:uid="{00000000-0005-0000-0000-000055040000}"/>
    <cellStyle name="Calculation 12 6 2" xfId="17909" xr:uid="{00000000-0005-0000-0000-000056040000}"/>
    <cellStyle name="Calculation 12 6 3" xfId="29242" xr:uid="{00000000-0005-0000-0000-000057040000}"/>
    <cellStyle name="Calculation 12 7" xfId="12151" xr:uid="{00000000-0005-0000-0000-000058040000}"/>
    <cellStyle name="Calculation 12 7 2" xfId="20775" xr:uid="{00000000-0005-0000-0000-000059040000}"/>
    <cellStyle name="Calculation 12 7 3" xfId="32112" xr:uid="{00000000-0005-0000-0000-00005A040000}"/>
    <cellStyle name="Calculation 12 8" xfId="10909" xr:uid="{00000000-0005-0000-0000-00005B040000}"/>
    <cellStyle name="Calculation 12 8 2" xfId="19535" xr:uid="{00000000-0005-0000-0000-00005C040000}"/>
    <cellStyle name="Calculation 12 8 3" xfId="30870" xr:uid="{00000000-0005-0000-0000-00005D040000}"/>
    <cellStyle name="Calculation 13" xfId="1603" xr:uid="{00000000-0005-0000-0000-00005E040000}"/>
    <cellStyle name="Calculation 13 2" xfId="5972" xr:uid="{00000000-0005-0000-0000-00005F040000}"/>
    <cellStyle name="Calculation 13 2 2" xfId="14624" xr:uid="{00000000-0005-0000-0000-000060040000}"/>
    <cellStyle name="Calculation 13 2 3" xfId="25956" xr:uid="{00000000-0005-0000-0000-000061040000}"/>
    <cellStyle name="Calculation 13 3" xfId="6706" xr:uid="{00000000-0005-0000-0000-000062040000}"/>
    <cellStyle name="Calculation 13 3 2" xfId="15346" xr:uid="{00000000-0005-0000-0000-000063040000}"/>
    <cellStyle name="Calculation 13 3 3" xfId="26678" xr:uid="{00000000-0005-0000-0000-000064040000}"/>
    <cellStyle name="Calculation 13 4" xfId="8066" xr:uid="{00000000-0005-0000-0000-000065040000}"/>
    <cellStyle name="Calculation 13 4 2" xfId="16704" xr:uid="{00000000-0005-0000-0000-000066040000}"/>
    <cellStyle name="Calculation 13 4 3" xfId="28036" xr:uid="{00000000-0005-0000-0000-000067040000}"/>
    <cellStyle name="Calculation 13 5" xfId="9861" xr:uid="{00000000-0005-0000-0000-000068040000}"/>
    <cellStyle name="Calculation 13 5 2" xfId="18488" xr:uid="{00000000-0005-0000-0000-000069040000}"/>
    <cellStyle name="Calculation 13 5 3" xfId="29822" xr:uid="{00000000-0005-0000-0000-00006A040000}"/>
    <cellStyle name="Calculation 13 6" xfId="10432" xr:uid="{00000000-0005-0000-0000-00006B040000}"/>
    <cellStyle name="Calculation 13 6 2" xfId="19059" xr:uid="{00000000-0005-0000-0000-00006C040000}"/>
    <cellStyle name="Calculation 13 6 3" xfId="30393" xr:uid="{00000000-0005-0000-0000-00006D040000}"/>
    <cellStyle name="Calculation 13 7" xfId="12150" xr:uid="{00000000-0005-0000-0000-00006E040000}"/>
    <cellStyle name="Calculation 13 7 2" xfId="20774" xr:uid="{00000000-0005-0000-0000-00006F040000}"/>
    <cellStyle name="Calculation 13 7 3" xfId="32111" xr:uid="{00000000-0005-0000-0000-000070040000}"/>
    <cellStyle name="Calculation 13 8" xfId="12440" xr:uid="{00000000-0005-0000-0000-000071040000}"/>
    <cellStyle name="Calculation 13 8 2" xfId="21064" xr:uid="{00000000-0005-0000-0000-000072040000}"/>
    <cellStyle name="Calculation 13 8 3" xfId="32401" xr:uid="{00000000-0005-0000-0000-000073040000}"/>
    <cellStyle name="Calculation 14" xfId="1604" xr:uid="{00000000-0005-0000-0000-000074040000}"/>
    <cellStyle name="Calculation 14 2" xfId="5973" xr:uid="{00000000-0005-0000-0000-000075040000}"/>
    <cellStyle name="Calculation 14 2 2" xfId="14625" xr:uid="{00000000-0005-0000-0000-000076040000}"/>
    <cellStyle name="Calculation 14 2 3" xfId="25957" xr:uid="{00000000-0005-0000-0000-000077040000}"/>
    <cellStyle name="Calculation 14 3" xfId="6705" xr:uid="{00000000-0005-0000-0000-000078040000}"/>
    <cellStyle name="Calculation 14 3 2" xfId="15345" xr:uid="{00000000-0005-0000-0000-000079040000}"/>
    <cellStyle name="Calculation 14 3 3" xfId="26677" xr:uid="{00000000-0005-0000-0000-00007A040000}"/>
    <cellStyle name="Calculation 14 4" xfId="4596" xr:uid="{00000000-0005-0000-0000-00007B040000}"/>
    <cellStyle name="Calculation 14 4 2" xfId="13257" xr:uid="{00000000-0005-0000-0000-00007C040000}"/>
    <cellStyle name="Calculation 14 4 3" xfId="24589" xr:uid="{00000000-0005-0000-0000-00007D040000}"/>
    <cellStyle name="Calculation 14 5" xfId="9860" xr:uid="{00000000-0005-0000-0000-00007E040000}"/>
    <cellStyle name="Calculation 14 5 2" xfId="18487" xr:uid="{00000000-0005-0000-0000-00007F040000}"/>
    <cellStyle name="Calculation 14 5 3" xfId="29821" xr:uid="{00000000-0005-0000-0000-000080040000}"/>
    <cellStyle name="Calculation 14 6" xfId="8229" xr:uid="{00000000-0005-0000-0000-000081040000}"/>
    <cellStyle name="Calculation 14 6 2" xfId="16867" xr:uid="{00000000-0005-0000-0000-000082040000}"/>
    <cellStyle name="Calculation 14 6 3" xfId="28199" xr:uid="{00000000-0005-0000-0000-000083040000}"/>
    <cellStyle name="Calculation 14 7" xfId="12149" xr:uid="{00000000-0005-0000-0000-000084040000}"/>
    <cellStyle name="Calculation 14 7 2" xfId="20773" xr:uid="{00000000-0005-0000-0000-000085040000}"/>
    <cellStyle name="Calculation 14 7 3" xfId="32110" xr:uid="{00000000-0005-0000-0000-000086040000}"/>
    <cellStyle name="Calculation 14 8" xfId="4587" xr:uid="{00000000-0005-0000-0000-000087040000}"/>
    <cellStyle name="Calculation 14 8 2" xfId="13248" xr:uid="{00000000-0005-0000-0000-000088040000}"/>
    <cellStyle name="Calculation 14 8 3" xfId="24580" xr:uid="{00000000-0005-0000-0000-000089040000}"/>
    <cellStyle name="Calculation 15" xfId="1605" xr:uid="{00000000-0005-0000-0000-00008A040000}"/>
    <cellStyle name="Calculation 15 2" xfId="5974" xr:uid="{00000000-0005-0000-0000-00008B040000}"/>
    <cellStyle name="Calculation 15 2 2" xfId="14626" xr:uid="{00000000-0005-0000-0000-00008C040000}"/>
    <cellStyle name="Calculation 15 2 3" xfId="25958" xr:uid="{00000000-0005-0000-0000-00008D040000}"/>
    <cellStyle name="Calculation 15 3" xfId="4896" xr:uid="{00000000-0005-0000-0000-00008E040000}"/>
    <cellStyle name="Calculation 15 3 2" xfId="13555" xr:uid="{00000000-0005-0000-0000-00008F040000}"/>
    <cellStyle name="Calculation 15 3 3" xfId="24887" xr:uid="{00000000-0005-0000-0000-000090040000}"/>
    <cellStyle name="Calculation 15 4" xfId="4597" xr:uid="{00000000-0005-0000-0000-000091040000}"/>
    <cellStyle name="Calculation 15 4 2" xfId="13258" xr:uid="{00000000-0005-0000-0000-000092040000}"/>
    <cellStyle name="Calculation 15 4 3" xfId="24590" xr:uid="{00000000-0005-0000-0000-000093040000}"/>
    <cellStyle name="Calculation 15 5" xfId="9859" xr:uid="{00000000-0005-0000-0000-000094040000}"/>
    <cellStyle name="Calculation 15 5 2" xfId="18486" xr:uid="{00000000-0005-0000-0000-000095040000}"/>
    <cellStyle name="Calculation 15 5 3" xfId="29820" xr:uid="{00000000-0005-0000-0000-000096040000}"/>
    <cellStyle name="Calculation 15 6" xfId="6522" xr:uid="{00000000-0005-0000-0000-000097040000}"/>
    <cellStyle name="Calculation 15 6 2" xfId="15174" xr:uid="{00000000-0005-0000-0000-000098040000}"/>
    <cellStyle name="Calculation 15 6 3" xfId="26506" xr:uid="{00000000-0005-0000-0000-000099040000}"/>
    <cellStyle name="Calculation 15 7" xfId="12148" xr:uid="{00000000-0005-0000-0000-00009A040000}"/>
    <cellStyle name="Calculation 15 7 2" xfId="20772" xr:uid="{00000000-0005-0000-0000-00009B040000}"/>
    <cellStyle name="Calculation 15 7 3" xfId="32109" xr:uid="{00000000-0005-0000-0000-00009C040000}"/>
    <cellStyle name="Calculation 15 8" xfId="10396" xr:uid="{00000000-0005-0000-0000-00009D040000}"/>
    <cellStyle name="Calculation 15 8 2" xfId="19023" xr:uid="{00000000-0005-0000-0000-00009E040000}"/>
    <cellStyle name="Calculation 15 8 3" xfId="30357" xr:uid="{00000000-0005-0000-0000-00009F040000}"/>
    <cellStyle name="Calculation 16" xfId="1606" xr:uid="{00000000-0005-0000-0000-0000A0040000}"/>
    <cellStyle name="Calculation 16 2" xfId="5975" xr:uid="{00000000-0005-0000-0000-0000A1040000}"/>
    <cellStyle name="Calculation 16 2 2" xfId="14627" xr:uid="{00000000-0005-0000-0000-0000A2040000}"/>
    <cellStyle name="Calculation 16 2 3" xfId="25959" xr:uid="{00000000-0005-0000-0000-0000A3040000}"/>
    <cellStyle name="Calculation 16 3" xfId="6704" xr:uid="{00000000-0005-0000-0000-0000A4040000}"/>
    <cellStyle name="Calculation 16 3 2" xfId="15344" xr:uid="{00000000-0005-0000-0000-0000A5040000}"/>
    <cellStyle name="Calculation 16 3 3" xfId="26676" xr:uid="{00000000-0005-0000-0000-0000A6040000}"/>
    <cellStyle name="Calculation 16 4" xfId="5940" xr:uid="{00000000-0005-0000-0000-0000A7040000}"/>
    <cellStyle name="Calculation 16 4 2" xfId="14592" xr:uid="{00000000-0005-0000-0000-0000A8040000}"/>
    <cellStyle name="Calculation 16 4 3" xfId="25924" xr:uid="{00000000-0005-0000-0000-0000A9040000}"/>
    <cellStyle name="Calculation 16 5" xfId="9858" xr:uid="{00000000-0005-0000-0000-0000AA040000}"/>
    <cellStyle name="Calculation 16 5 2" xfId="18485" xr:uid="{00000000-0005-0000-0000-0000AB040000}"/>
    <cellStyle name="Calculation 16 5 3" xfId="29819" xr:uid="{00000000-0005-0000-0000-0000AC040000}"/>
    <cellStyle name="Calculation 16 6" xfId="9280" xr:uid="{00000000-0005-0000-0000-0000AD040000}"/>
    <cellStyle name="Calculation 16 6 2" xfId="17908" xr:uid="{00000000-0005-0000-0000-0000AE040000}"/>
    <cellStyle name="Calculation 16 6 3" xfId="29241" xr:uid="{00000000-0005-0000-0000-0000AF040000}"/>
    <cellStyle name="Calculation 16 7" xfId="12147" xr:uid="{00000000-0005-0000-0000-0000B0040000}"/>
    <cellStyle name="Calculation 16 7 2" xfId="20771" xr:uid="{00000000-0005-0000-0000-0000B1040000}"/>
    <cellStyle name="Calculation 16 7 3" xfId="32108" xr:uid="{00000000-0005-0000-0000-0000B2040000}"/>
    <cellStyle name="Calculation 16 8" xfId="10205" xr:uid="{00000000-0005-0000-0000-0000B3040000}"/>
    <cellStyle name="Calculation 16 8 2" xfId="18832" xr:uid="{00000000-0005-0000-0000-0000B4040000}"/>
    <cellStyle name="Calculation 16 8 3" xfId="30166" xr:uid="{00000000-0005-0000-0000-0000B5040000}"/>
    <cellStyle name="Calculation 17" xfId="1607" xr:uid="{00000000-0005-0000-0000-0000B6040000}"/>
    <cellStyle name="Calculation 17 2" xfId="5976" xr:uid="{00000000-0005-0000-0000-0000B7040000}"/>
    <cellStyle name="Calculation 17 2 2" xfId="14628" xr:uid="{00000000-0005-0000-0000-0000B8040000}"/>
    <cellStyle name="Calculation 17 2 3" xfId="25960" xr:uid="{00000000-0005-0000-0000-0000B9040000}"/>
    <cellStyle name="Calculation 17 3" xfId="6703" xr:uid="{00000000-0005-0000-0000-0000BA040000}"/>
    <cellStyle name="Calculation 17 3 2" xfId="15343" xr:uid="{00000000-0005-0000-0000-0000BB040000}"/>
    <cellStyle name="Calculation 17 3 3" xfId="26675" xr:uid="{00000000-0005-0000-0000-0000BC040000}"/>
    <cellStyle name="Calculation 17 4" xfId="5941" xr:uid="{00000000-0005-0000-0000-0000BD040000}"/>
    <cellStyle name="Calculation 17 4 2" xfId="14593" xr:uid="{00000000-0005-0000-0000-0000BE040000}"/>
    <cellStyle name="Calculation 17 4 3" xfId="25925" xr:uid="{00000000-0005-0000-0000-0000BF040000}"/>
    <cellStyle name="Calculation 17 5" xfId="9857" xr:uid="{00000000-0005-0000-0000-0000C0040000}"/>
    <cellStyle name="Calculation 17 5 2" xfId="18484" xr:uid="{00000000-0005-0000-0000-0000C1040000}"/>
    <cellStyle name="Calculation 17 5 3" xfId="29818" xr:uid="{00000000-0005-0000-0000-0000C2040000}"/>
    <cellStyle name="Calculation 17 6" xfId="5150" xr:uid="{00000000-0005-0000-0000-0000C3040000}"/>
    <cellStyle name="Calculation 17 6 2" xfId="13809" xr:uid="{00000000-0005-0000-0000-0000C4040000}"/>
    <cellStyle name="Calculation 17 6 3" xfId="25141" xr:uid="{00000000-0005-0000-0000-0000C5040000}"/>
    <cellStyle name="Calculation 17 7" xfId="12146" xr:uid="{00000000-0005-0000-0000-0000C6040000}"/>
    <cellStyle name="Calculation 17 7 2" xfId="20770" xr:uid="{00000000-0005-0000-0000-0000C7040000}"/>
    <cellStyle name="Calculation 17 7 3" xfId="32107" xr:uid="{00000000-0005-0000-0000-0000C8040000}"/>
    <cellStyle name="Calculation 17 8" xfId="7776" xr:uid="{00000000-0005-0000-0000-0000C9040000}"/>
    <cellStyle name="Calculation 17 8 2" xfId="16414" xr:uid="{00000000-0005-0000-0000-0000CA040000}"/>
    <cellStyle name="Calculation 17 8 3" xfId="27746" xr:uid="{00000000-0005-0000-0000-0000CB040000}"/>
    <cellStyle name="Calculation 18" xfId="1608" xr:uid="{00000000-0005-0000-0000-0000CC040000}"/>
    <cellStyle name="Calculation 18 2" xfId="5977" xr:uid="{00000000-0005-0000-0000-0000CD040000}"/>
    <cellStyle name="Calculation 18 2 2" xfId="14629" xr:uid="{00000000-0005-0000-0000-0000CE040000}"/>
    <cellStyle name="Calculation 18 2 3" xfId="25961" xr:uid="{00000000-0005-0000-0000-0000CF040000}"/>
    <cellStyle name="Calculation 18 3" xfId="4895" xr:uid="{00000000-0005-0000-0000-0000D0040000}"/>
    <cellStyle name="Calculation 18 3 2" xfId="13554" xr:uid="{00000000-0005-0000-0000-0000D1040000}"/>
    <cellStyle name="Calculation 18 3 3" xfId="24886" xr:uid="{00000000-0005-0000-0000-0000D2040000}"/>
    <cellStyle name="Calculation 18 4" xfId="8067" xr:uid="{00000000-0005-0000-0000-0000D3040000}"/>
    <cellStyle name="Calculation 18 4 2" xfId="16705" xr:uid="{00000000-0005-0000-0000-0000D4040000}"/>
    <cellStyle name="Calculation 18 4 3" xfId="28037" xr:uid="{00000000-0005-0000-0000-0000D5040000}"/>
    <cellStyle name="Calculation 18 5" xfId="9856" xr:uid="{00000000-0005-0000-0000-0000D6040000}"/>
    <cellStyle name="Calculation 18 5 2" xfId="18483" xr:uid="{00000000-0005-0000-0000-0000D7040000}"/>
    <cellStyle name="Calculation 18 5 3" xfId="29817" xr:uid="{00000000-0005-0000-0000-0000D8040000}"/>
    <cellStyle name="Calculation 18 6" xfId="10433" xr:uid="{00000000-0005-0000-0000-0000D9040000}"/>
    <cellStyle name="Calculation 18 6 2" xfId="19060" xr:uid="{00000000-0005-0000-0000-0000DA040000}"/>
    <cellStyle name="Calculation 18 6 3" xfId="30394" xr:uid="{00000000-0005-0000-0000-0000DB040000}"/>
    <cellStyle name="Calculation 18 7" xfId="12145" xr:uid="{00000000-0005-0000-0000-0000DC040000}"/>
    <cellStyle name="Calculation 18 7 2" xfId="20769" xr:uid="{00000000-0005-0000-0000-0000DD040000}"/>
    <cellStyle name="Calculation 18 7 3" xfId="32106" xr:uid="{00000000-0005-0000-0000-0000DE040000}"/>
    <cellStyle name="Calculation 18 8" xfId="11530" xr:uid="{00000000-0005-0000-0000-0000DF040000}"/>
    <cellStyle name="Calculation 18 8 2" xfId="20155" xr:uid="{00000000-0005-0000-0000-0000E0040000}"/>
    <cellStyle name="Calculation 18 8 3" xfId="31491" xr:uid="{00000000-0005-0000-0000-0000E1040000}"/>
    <cellStyle name="Calculation 2" xfId="252" xr:uid="{00000000-0005-0000-0000-0000E2040000}"/>
    <cellStyle name="Calculation 2 10" xfId="1609" xr:uid="{00000000-0005-0000-0000-0000E3040000}"/>
    <cellStyle name="Calculation 2 10 2" xfId="5978" xr:uid="{00000000-0005-0000-0000-0000E4040000}"/>
    <cellStyle name="Calculation 2 10 2 2" xfId="14630" xr:uid="{00000000-0005-0000-0000-0000E5040000}"/>
    <cellStyle name="Calculation 2 10 2 3" xfId="25962" xr:uid="{00000000-0005-0000-0000-0000E6040000}"/>
    <cellStyle name="Calculation 2 10 3" xfId="6702" xr:uid="{00000000-0005-0000-0000-0000E7040000}"/>
    <cellStyle name="Calculation 2 10 3 2" xfId="15342" xr:uid="{00000000-0005-0000-0000-0000E8040000}"/>
    <cellStyle name="Calculation 2 10 3 3" xfId="26674" xr:uid="{00000000-0005-0000-0000-0000E9040000}"/>
    <cellStyle name="Calculation 2 10 4" xfId="5261" xr:uid="{00000000-0005-0000-0000-0000EA040000}"/>
    <cellStyle name="Calculation 2 10 4 2" xfId="13920" xr:uid="{00000000-0005-0000-0000-0000EB040000}"/>
    <cellStyle name="Calculation 2 10 4 3" xfId="25252" xr:uid="{00000000-0005-0000-0000-0000EC040000}"/>
    <cellStyle name="Calculation 2 10 5" xfId="9855" xr:uid="{00000000-0005-0000-0000-0000ED040000}"/>
    <cellStyle name="Calculation 2 10 5 2" xfId="18482" xr:uid="{00000000-0005-0000-0000-0000EE040000}"/>
    <cellStyle name="Calculation 2 10 5 3" xfId="29816" xr:uid="{00000000-0005-0000-0000-0000EF040000}"/>
    <cellStyle name="Calculation 2 10 6" xfId="10434" xr:uid="{00000000-0005-0000-0000-0000F0040000}"/>
    <cellStyle name="Calculation 2 10 6 2" xfId="19061" xr:uid="{00000000-0005-0000-0000-0000F1040000}"/>
    <cellStyle name="Calculation 2 10 6 3" xfId="30395" xr:uid="{00000000-0005-0000-0000-0000F2040000}"/>
    <cellStyle name="Calculation 2 10 7" xfId="12144" xr:uid="{00000000-0005-0000-0000-0000F3040000}"/>
    <cellStyle name="Calculation 2 10 7 2" xfId="20768" xr:uid="{00000000-0005-0000-0000-0000F4040000}"/>
    <cellStyle name="Calculation 2 10 7 3" xfId="32105" xr:uid="{00000000-0005-0000-0000-0000F5040000}"/>
    <cellStyle name="Calculation 2 10 8" xfId="12441" xr:uid="{00000000-0005-0000-0000-0000F6040000}"/>
    <cellStyle name="Calculation 2 10 8 2" xfId="21065" xr:uid="{00000000-0005-0000-0000-0000F7040000}"/>
    <cellStyle name="Calculation 2 10 8 3" xfId="32402" xr:uid="{00000000-0005-0000-0000-0000F8040000}"/>
    <cellStyle name="Calculation 2 11" xfId="1610" xr:uid="{00000000-0005-0000-0000-0000F9040000}"/>
    <cellStyle name="Calculation 2 11 2" xfId="5979" xr:uid="{00000000-0005-0000-0000-0000FA040000}"/>
    <cellStyle name="Calculation 2 11 2 2" xfId="14631" xr:uid="{00000000-0005-0000-0000-0000FB040000}"/>
    <cellStyle name="Calculation 2 11 2 3" xfId="25963" xr:uid="{00000000-0005-0000-0000-0000FC040000}"/>
    <cellStyle name="Calculation 2 11 3" xfId="6701" xr:uid="{00000000-0005-0000-0000-0000FD040000}"/>
    <cellStyle name="Calculation 2 11 3 2" xfId="15341" xr:uid="{00000000-0005-0000-0000-0000FE040000}"/>
    <cellStyle name="Calculation 2 11 3 3" xfId="26673" xr:uid="{00000000-0005-0000-0000-0000FF040000}"/>
    <cellStyle name="Calculation 2 11 4" xfId="5065" xr:uid="{00000000-0005-0000-0000-000000050000}"/>
    <cellStyle name="Calculation 2 11 4 2" xfId="13724" xr:uid="{00000000-0005-0000-0000-000001050000}"/>
    <cellStyle name="Calculation 2 11 4 3" xfId="25056" xr:uid="{00000000-0005-0000-0000-000002050000}"/>
    <cellStyle name="Calculation 2 11 5" xfId="9854" xr:uid="{00000000-0005-0000-0000-000003050000}"/>
    <cellStyle name="Calculation 2 11 5 2" xfId="18481" xr:uid="{00000000-0005-0000-0000-000004050000}"/>
    <cellStyle name="Calculation 2 11 5 3" xfId="29815" xr:uid="{00000000-0005-0000-0000-000005050000}"/>
    <cellStyle name="Calculation 2 11 6" xfId="10126" xr:uid="{00000000-0005-0000-0000-000006050000}"/>
    <cellStyle name="Calculation 2 11 6 2" xfId="18753" xr:uid="{00000000-0005-0000-0000-000007050000}"/>
    <cellStyle name="Calculation 2 11 6 3" xfId="30087" xr:uid="{00000000-0005-0000-0000-000008050000}"/>
    <cellStyle name="Calculation 2 11 7" xfId="12143" xr:uid="{00000000-0005-0000-0000-000009050000}"/>
    <cellStyle name="Calculation 2 11 7 2" xfId="20767" xr:uid="{00000000-0005-0000-0000-00000A050000}"/>
    <cellStyle name="Calculation 2 11 7 3" xfId="32104" xr:uid="{00000000-0005-0000-0000-00000B050000}"/>
    <cellStyle name="Calculation 2 11 8" xfId="12414" xr:uid="{00000000-0005-0000-0000-00000C050000}"/>
    <cellStyle name="Calculation 2 11 8 2" xfId="21038" xr:uid="{00000000-0005-0000-0000-00000D050000}"/>
    <cellStyle name="Calculation 2 11 8 3" xfId="32375" xr:uid="{00000000-0005-0000-0000-00000E050000}"/>
    <cellStyle name="Calculation 2 12" xfId="1611" xr:uid="{00000000-0005-0000-0000-00000F050000}"/>
    <cellStyle name="Calculation 2 12 2" xfId="5980" xr:uid="{00000000-0005-0000-0000-000010050000}"/>
    <cellStyle name="Calculation 2 12 2 2" xfId="14632" xr:uid="{00000000-0005-0000-0000-000011050000}"/>
    <cellStyle name="Calculation 2 12 2 3" xfId="25964" xr:uid="{00000000-0005-0000-0000-000012050000}"/>
    <cellStyle name="Calculation 2 12 3" xfId="4894" xr:uid="{00000000-0005-0000-0000-000013050000}"/>
    <cellStyle name="Calculation 2 12 3 2" xfId="13553" xr:uid="{00000000-0005-0000-0000-000014050000}"/>
    <cellStyle name="Calculation 2 12 3 3" xfId="24885" xr:uid="{00000000-0005-0000-0000-000015050000}"/>
    <cellStyle name="Calculation 2 12 4" xfId="5064" xr:uid="{00000000-0005-0000-0000-000016050000}"/>
    <cellStyle name="Calculation 2 12 4 2" xfId="13723" xr:uid="{00000000-0005-0000-0000-000017050000}"/>
    <cellStyle name="Calculation 2 12 4 3" xfId="25055" xr:uid="{00000000-0005-0000-0000-000018050000}"/>
    <cellStyle name="Calculation 2 12 5" xfId="9853" xr:uid="{00000000-0005-0000-0000-000019050000}"/>
    <cellStyle name="Calculation 2 12 5 2" xfId="18480" xr:uid="{00000000-0005-0000-0000-00001A050000}"/>
    <cellStyle name="Calculation 2 12 5 3" xfId="29814" xr:uid="{00000000-0005-0000-0000-00001B050000}"/>
    <cellStyle name="Calculation 2 12 6" xfId="10124" xr:uid="{00000000-0005-0000-0000-00001C050000}"/>
    <cellStyle name="Calculation 2 12 6 2" xfId="18751" xr:uid="{00000000-0005-0000-0000-00001D050000}"/>
    <cellStyle name="Calculation 2 12 6 3" xfId="30085" xr:uid="{00000000-0005-0000-0000-00001E050000}"/>
    <cellStyle name="Calculation 2 12 7" xfId="12142" xr:uid="{00000000-0005-0000-0000-00001F050000}"/>
    <cellStyle name="Calculation 2 12 7 2" xfId="20766" xr:uid="{00000000-0005-0000-0000-000020050000}"/>
    <cellStyle name="Calculation 2 12 7 3" xfId="32103" xr:uid="{00000000-0005-0000-0000-000021050000}"/>
    <cellStyle name="Calculation 2 12 8" xfId="12412" xr:uid="{00000000-0005-0000-0000-000022050000}"/>
    <cellStyle name="Calculation 2 12 8 2" xfId="21036" xr:uid="{00000000-0005-0000-0000-000023050000}"/>
    <cellStyle name="Calculation 2 12 8 3" xfId="32373" xr:uid="{00000000-0005-0000-0000-000024050000}"/>
    <cellStyle name="Calculation 2 13" xfId="1612" xr:uid="{00000000-0005-0000-0000-000025050000}"/>
    <cellStyle name="Calculation 2 13 2" xfId="5981" xr:uid="{00000000-0005-0000-0000-000026050000}"/>
    <cellStyle name="Calculation 2 13 2 2" xfId="14633" xr:uid="{00000000-0005-0000-0000-000027050000}"/>
    <cellStyle name="Calculation 2 13 2 3" xfId="25965" xr:uid="{00000000-0005-0000-0000-000028050000}"/>
    <cellStyle name="Calculation 2 13 3" xfId="6700" xr:uid="{00000000-0005-0000-0000-000029050000}"/>
    <cellStyle name="Calculation 2 13 3 2" xfId="15340" xr:uid="{00000000-0005-0000-0000-00002A050000}"/>
    <cellStyle name="Calculation 2 13 3 3" xfId="26672" xr:uid="{00000000-0005-0000-0000-00002B050000}"/>
    <cellStyle name="Calculation 2 13 4" xfId="7710" xr:uid="{00000000-0005-0000-0000-00002C050000}"/>
    <cellStyle name="Calculation 2 13 4 2" xfId="16348" xr:uid="{00000000-0005-0000-0000-00002D050000}"/>
    <cellStyle name="Calculation 2 13 4 3" xfId="27680" xr:uid="{00000000-0005-0000-0000-00002E050000}"/>
    <cellStyle name="Calculation 2 13 5" xfId="9852" xr:uid="{00000000-0005-0000-0000-00002F050000}"/>
    <cellStyle name="Calculation 2 13 5 2" xfId="18479" xr:uid="{00000000-0005-0000-0000-000030050000}"/>
    <cellStyle name="Calculation 2 13 5 3" xfId="29813" xr:uid="{00000000-0005-0000-0000-000031050000}"/>
    <cellStyle name="Calculation 2 13 6" xfId="10125" xr:uid="{00000000-0005-0000-0000-000032050000}"/>
    <cellStyle name="Calculation 2 13 6 2" xfId="18752" xr:uid="{00000000-0005-0000-0000-000033050000}"/>
    <cellStyle name="Calculation 2 13 6 3" xfId="30086" xr:uid="{00000000-0005-0000-0000-000034050000}"/>
    <cellStyle name="Calculation 2 13 7" xfId="12141" xr:uid="{00000000-0005-0000-0000-000035050000}"/>
    <cellStyle name="Calculation 2 13 7 2" xfId="20765" xr:uid="{00000000-0005-0000-0000-000036050000}"/>
    <cellStyle name="Calculation 2 13 7 3" xfId="32102" xr:uid="{00000000-0005-0000-0000-000037050000}"/>
    <cellStyle name="Calculation 2 13 8" xfId="11540" xr:uid="{00000000-0005-0000-0000-000038050000}"/>
    <cellStyle name="Calculation 2 13 8 2" xfId="20165" xr:uid="{00000000-0005-0000-0000-000039050000}"/>
    <cellStyle name="Calculation 2 13 8 3" xfId="31501" xr:uid="{00000000-0005-0000-0000-00003A050000}"/>
    <cellStyle name="Calculation 2 14" xfId="1613" xr:uid="{00000000-0005-0000-0000-00003B050000}"/>
    <cellStyle name="Calculation 2 14 2" xfId="5982" xr:uid="{00000000-0005-0000-0000-00003C050000}"/>
    <cellStyle name="Calculation 2 14 2 2" xfId="14634" xr:uid="{00000000-0005-0000-0000-00003D050000}"/>
    <cellStyle name="Calculation 2 14 2 3" xfId="25966" xr:uid="{00000000-0005-0000-0000-00003E050000}"/>
    <cellStyle name="Calculation 2 14 3" xfId="6699" xr:uid="{00000000-0005-0000-0000-00003F050000}"/>
    <cellStyle name="Calculation 2 14 3 2" xfId="15339" xr:uid="{00000000-0005-0000-0000-000040050000}"/>
    <cellStyle name="Calculation 2 14 3 3" xfId="26671" xr:uid="{00000000-0005-0000-0000-000041050000}"/>
    <cellStyle name="Calculation 2 14 4" xfId="7709" xr:uid="{00000000-0005-0000-0000-000042050000}"/>
    <cellStyle name="Calculation 2 14 4 2" xfId="16347" xr:uid="{00000000-0005-0000-0000-000043050000}"/>
    <cellStyle name="Calculation 2 14 4 3" xfId="27679" xr:uid="{00000000-0005-0000-0000-000044050000}"/>
    <cellStyle name="Calculation 2 14 5" xfId="9851" xr:uid="{00000000-0005-0000-0000-000045050000}"/>
    <cellStyle name="Calculation 2 14 5 2" xfId="18478" xr:uid="{00000000-0005-0000-0000-000046050000}"/>
    <cellStyle name="Calculation 2 14 5 3" xfId="29812" xr:uid="{00000000-0005-0000-0000-000047050000}"/>
    <cellStyle name="Calculation 2 14 6" xfId="5179" xr:uid="{00000000-0005-0000-0000-000048050000}"/>
    <cellStyle name="Calculation 2 14 6 2" xfId="13838" xr:uid="{00000000-0005-0000-0000-000049050000}"/>
    <cellStyle name="Calculation 2 14 6 3" xfId="25170" xr:uid="{00000000-0005-0000-0000-00004A050000}"/>
    <cellStyle name="Calculation 2 14 7" xfId="12140" xr:uid="{00000000-0005-0000-0000-00004B050000}"/>
    <cellStyle name="Calculation 2 14 7 2" xfId="20764" xr:uid="{00000000-0005-0000-0000-00004C050000}"/>
    <cellStyle name="Calculation 2 14 7 3" xfId="32101" xr:uid="{00000000-0005-0000-0000-00004D050000}"/>
    <cellStyle name="Calculation 2 14 8" xfId="12413" xr:uid="{00000000-0005-0000-0000-00004E050000}"/>
    <cellStyle name="Calculation 2 14 8 2" xfId="21037" xr:uid="{00000000-0005-0000-0000-00004F050000}"/>
    <cellStyle name="Calculation 2 14 8 3" xfId="32374" xr:uid="{00000000-0005-0000-0000-000050050000}"/>
    <cellStyle name="Calculation 2 15" xfId="1614" xr:uid="{00000000-0005-0000-0000-000051050000}"/>
    <cellStyle name="Calculation 2 15 2" xfId="5983" xr:uid="{00000000-0005-0000-0000-000052050000}"/>
    <cellStyle name="Calculation 2 15 2 2" xfId="14635" xr:uid="{00000000-0005-0000-0000-000053050000}"/>
    <cellStyle name="Calculation 2 15 2 3" xfId="25967" xr:uid="{00000000-0005-0000-0000-000054050000}"/>
    <cellStyle name="Calculation 2 15 3" xfId="4893" xr:uid="{00000000-0005-0000-0000-000055050000}"/>
    <cellStyle name="Calculation 2 15 3 2" xfId="13552" xr:uid="{00000000-0005-0000-0000-000056050000}"/>
    <cellStyle name="Calculation 2 15 3 3" xfId="24884" xr:uid="{00000000-0005-0000-0000-000057050000}"/>
    <cellStyle name="Calculation 2 15 4" xfId="7711" xr:uid="{00000000-0005-0000-0000-000058050000}"/>
    <cellStyle name="Calculation 2 15 4 2" xfId="16349" xr:uid="{00000000-0005-0000-0000-000059050000}"/>
    <cellStyle name="Calculation 2 15 4 3" xfId="27681" xr:uid="{00000000-0005-0000-0000-00005A050000}"/>
    <cellStyle name="Calculation 2 15 5" xfId="9850" xr:uid="{00000000-0005-0000-0000-00005B050000}"/>
    <cellStyle name="Calculation 2 15 5 2" xfId="18477" xr:uid="{00000000-0005-0000-0000-00005C050000}"/>
    <cellStyle name="Calculation 2 15 5 3" xfId="29811" xr:uid="{00000000-0005-0000-0000-00005D050000}"/>
    <cellStyle name="Calculation 2 15 6" xfId="9101" xr:uid="{00000000-0005-0000-0000-00005E050000}"/>
    <cellStyle name="Calculation 2 15 6 2" xfId="17729" xr:uid="{00000000-0005-0000-0000-00005F050000}"/>
    <cellStyle name="Calculation 2 15 6 3" xfId="29062" xr:uid="{00000000-0005-0000-0000-000060050000}"/>
    <cellStyle name="Calculation 2 15 7" xfId="12139" xr:uid="{00000000-0005-0000-0000-000061050000}"/>
    <cellStyle name="Calculation 2 15 7 2" xfId="20763" xr:uid="{00000000-0005-0000-0000-000062050000}"/>
    <cellStyle name="Calculation 2 15 7 3" xfId="32100" xr:uid="{00000000-0005-0000-0000-000063050000}"/>
    <cellStyle name="Calculation 2 15 8" xfId="12415" xr:uid="{00000000-0005-0000-0000-000064050000}"/>
    <cellStyle name="Calculation 2 15 8 2" xfId="21039" xr:uid="{00000000-0005-0000-0000-000065050000}"/>
    <cellStyle name="Calculation 2 15 8 3" xfId="32376" xr:uid="{00000000-0005-0000-0000-000066050000}"/>
    <cellStyle name="Calculation 2 16" xfId="1615" xr:uid="{00000000-0005-0000-0000-000067050000}"/>
    <cellStyle name="Calculation 2 16 2" xfId="5984" xr:uid="{00000000-0005-0000-0000-000068050000}"/>
    <cellStyle name="Calculation 2 16 2 2" xfId="14636" xr:uid="{00000000-0005-0000-0000-000069050000}"/>
    <cellStyle name="Calculation 2 16 2 3" xfId="25968" xr:uid="{00000000-0005-0000-0000-00006A050000}"/>
    <cellStyle name="Calculation 2 16 3" xfId="6698" xr:uid="{00000000-0005-0000-0000-00006B050000}"/>
    <cellStyle name="Calculation 2 16 3 2" xfId="15338" xr:uid="{00000000-0005-0000-0000-00006C050000}"/>
    <cellStyle name="Calculation 2 16 3 3" xfId="26670" xr:uid="{00000000-0005-0000-0000-00006D050000}"/>
    <cellStyle name="Calculation 2 16 4" xfId="5066" xr:uid="{00000000-0005-0000-0000-00006E050000}"/>
    <cellStyle name="Calculation 2 16 4 2" xfId="13725" xr:uid="{00000000-0005-0000-0000-00006F050000}"/>
    <cellStyle name="Calculation 2 16 4 3" xfId="25057" xr:uid="{00000000-0005-0000-0000-000070050000}"/>
    <cellStyle name="Calculation 2 16 5" xfId="9849" xr:uid="{00000000-0005-0000-0000-000071050000}"/>
    <cellStyle name="Calculation 2 16 5 2" xfId="18476" xr:uid="{00000000-0005-0000-0000-000072050000}"/>
    <cellStyle name="Calculation 2 16 5 3" xfId="29810" xr:uid="{00000000-0005-0000-0000-000073050000}"/>
    <cellStyle name="Calculation 2 16 6" xfId="10128" xr:uid="{00000000-0005-0000-0000-000074050000}"/>
    <cellStyle name="Calculation 2 16 6 2" xfId="18755" xr:uid="{00000000-0005-0000-0000-000075050000}"/>
    <cellStyle name="Calculation 2 16 6 3" xfId="30089" xr:uid="{00000000-0005-0000-0000-000076050000}"/>
    <cellStyle name="Calculation 2 16 7" xfId="12138" xr:uid="{00000000-0005-0000-0000-000077050000}"/>
    <cellStyle name="Calculation 2 16 7 2" xfId="20762" xr:uid="{00000000-0005-0000-0000-000078050000}"/>
    <cellStyle name="Calculation 2 16 7 3" xfId="32099" xr:uid="{00000000-0005-0000-0000-000079050000}"/>
    <cellStyle name="Calculation 2 16 8" xfId="12416" xr:uid="{00000000-0005-0000-0000-00007A050000}"/>
    <cellStyle name="Calculation 2 16 8 2" xfId="21040" xr:uid="{00000000-0005-0000-0000-00007B050000}"/>
    <cellStyle name="Calculation 2 16 8 3" xfId="32377" xr:uid="{00000000-0005-0000-0000-00007C050000}"/>
    <cellStyle name="Calculation 2 17" xfId="1616" xr:uid="{00000000-0005-0000-0000-00007D050000}"/>
    <cellStyle name="Calculation 2 17 2" xfId="5985" xr:uid="{00000000-0005-0000-0000-00007E050000}"/>
    <cellStyle name="Calculation 2 17 2 2" xfId="14637" xr:uid="{00000000-0005-0000-0000-00007F050000}"/>
    <cellStyle name="Calculation 2 17 2 3" xfId="25969" xr:uid="{00000000-0005-0000-0000-000080050000}"/>
    <cellStyle name="Calculation 2 17 3" xfId="6697" xr:uid="{00000000-0005-0000-0000-000081050000}"/>
    <cellStyle name="Calculation 2 17 3 2" xfId="15337" xr:uid="{00000000-0005-0000-0000-000082050000}"/>
    <cellStyle name="Calculation 2 17 3 3" xfId="26669" xr:uid="{00000000-0005-0000-0000-000083050000}"/>
    <cellStyle name="Calculation 2 17 4" xfId="5942" xr:uid="{00000000-0005-0000-0000-000084050000}"/>
    <cellStyle name="Calculation 2 17 4 2" xfId="14594" xr:uid="{00000000-0005-0000-0000-000085050000}"/>
    <cellStyle name="Calculation 2 17 4 3" xfId="25926" xr:uid="{00000000-0005-0000-0000-000086050000}"/>
    <cellStyle name="Calculation 2 17 5" xfId="9848" xr:uid="{00000000-0005-0000-0000-000087050000}"/>
    <cellStyle name="Calculation 2 17 5 2" xfId="18475" xr:uid="{00000000-0005-0000-0000-000088050000}"/>
    <cellStyle name="Calculation 2 17 5 3" xfId="29809" xr:uid="{00000000-0005-0000-0000-000089050000}"/>
    <cellStyle name="Calculation 2 17 6" xfId="4796" xr:uid="{00000000-0005-0000-0000-00008A050000}"/>
    <cellStyle name="Calculation 2 17 6 2" xfId="13457" xr:uid="{00000000-0005-0000-0000-00008B050000}"/>
    <cellStyle name="Calculation 2 17 6 3" xfId="24789" xr:uid="{00000000-0005-0000-0000-00008C050000}"/>
    <cellStyle name="Calculation 2 17 7" xfId="12137" xr:uid="{00000000-0005-0000-0000-00008D050000}"/>
    <cellStyle name="Calculation 2 17 7 2" xfId="20761" xr:uid="{00000000-0005-0000-0000-00008E050000}"/>
    <cellStyle name="Calculation 2 17 7 3" xfId="32098" xr:uid="{00000000-0005-0000-0000-00008F050000}"/>
    <cellStyle name="Calculation 2 17 8" xfId="9460" xr:uid="{00000000-0005-0000-0000-000090050000}"/>
    <cellStyle name="Calculation 2 17 8 2" xfId="18088" xr:uid="{00000000-0005-0000-0000-000091050000}"/>
    <cellStyle name="Calculation 2 17 8 3" xfId="29421" xr:uid="{00000000-0005-0000-0000-000092050000}"/>
    <cellStyle name="Calculation 2 18" xfId="4610" xr:uid="{00000000-0005-0000-0000-000093050000}"/>
    <cellStyle name="Calculation 2 18 2" xfId="13271" xr:uid="{00000000-0005-0000-0000-000094050000}"/>
    <cellStyle name="Calculation 2 18 3" xfId="24603" xr:uid="{00000000-0005-0000-0000-000095050000}"/>
    <cellStyle name="Calculation 2 19" xfId="5360" xr:uid="{00000000-0005-0000-0000-000096050000}"/>
    <cellStyle name="Calculation 2 19 2" xfId="14019" xr:uid="{00000000-0005-0000-0000-000097050000}"/>
    <cellStyle name="Calculation 2 19 3" xfId="25351" xr:uid="{00000000-0005-0000-0000-000098050000}"/>
    <cellStyle name="Calculation 2 2" xfId="253" xr:uid="{00000000-0005-0000-0000-000099050000}"/>
    <cellStyle name="Calculation 2 2 10" xfId="1617" xr:uid="{00000000-0005-0000-0000-00009A050000}"/>
    <cellStyle name="Calculation 2 2 10 2" xfId="5986" xr:uid="{00000000-0005-0000-0000-00009B050000}"/>
    <cellStyle name="Calculation 2 2 10 2 2" xfId="14638" xr:uid="{00000000-0005-0000-0000-00009C050000}"/>
    <cellStyle name="Calculation 2 2 10 2 3" xfId="25970" xr:uid="{00000000-0005-0000-0000-00009D050000}"/>
    <cellStyle name="Calculation 2 2 10 3" xfId="4892" xr:uid="{00000000-0005-0000-0000-00009E050000}"/>
    <cellStyle name="Calculation 2 2 10 3 2" xfId="13551" xr:uid="{00000000-0005-0000-0000-00009F050000}"/>
    <cellStyle name="Calculation 2 2 10 3 3" xfId="24883" xr:uid="{00000000-0005-0000-0000-0000A0050000}"/>
    <cellStyle name="Calculation 2 2 10 4" xfId="7712" xr:uid="{00000000-0005-0000-0000-0000A1050000}"/>
    <cellStyle name="Calculation 2 2 10 4 2" xfId="16350" xr:uid="{00000000-0005-0000-0000-0000A2050000}"/>
    <cellStyle name="Calculation 2 2 10 4 3" xfId="27682" xr:uid="{00000000-0005-0000-0000-0000A3050000}"/>
    <cellStyle name="Calculation 2 2 10 5" xfId="9847" xr:uid="{00000000-0005-0000-0000-0000A4050000}"/>
    <cellStyle name="Calculation 2 2 10 5 2" xfId="18474" xr:uid="{00000000-0005-0000-0000-0000A5050000}"/>
    <cellStyle name="Calculation 2 2 10 5 3" xfId="29808" xr:uid="{00000000-0005-0000-0000-0000A6050000}"/>
    <cellStyle name="Calculation 2 2 10 6" xfId="10127" xr:uid="{00000000-0005-0000-0000-0000A7050000}"/>
    <cellStyle name="Calculation 2 2 10 6 2" xfId="18754" xr:uid="{00000000-0005-0000-0000-0000A8050000}"/>
    <cellStyle name="Calculation 2 2 10 6 3" xfId="30088" xr:uid="{00000000-0005-0000-0000-0000A9050000}"/>
    <cellStyle name="Calculation 2 2 10 7" xfId="12136" xr:uid="{00000000-0005-0000-0000-0000AA050000}"/>
    <cellStyle name="Calculation 2 2 10 7 2" xfId="20760" xr:uid="{00000000-0005-0000-0000-0000AB050000}"/>
    <cellStyle name="Calculation 2 2 10 7 3" xfId="32097" xr:uid="{00000000-0005-0000-0000-0000AC050000}"/>
    <cellStyle name="Calculation 2 2 10 8" xfId="10669" xr:uid="{00000000-0005-0000-0000-0000AD050000}"/>
    <cellStyle name="Calculation 2 2 10 8 2" xfId="19295" xr:uid="{00000000-0005-0000-0000-0000AE050000}"/>
    <cellStyle name="Calculation 2 2 10 8 3" xfId="30630" xr:uid="{00000000-0005-0000-0000-0000AF050000}"/>
    <cellStyle name="Calculation 2 2 11" xfId="1618" xr:uid="{00000000-0005-0000-0000-0000B0050000}"/>
    <cellStyle name="Calculation 2 2 11 2" xfId="5987" xr:uid="{00000000-0005-0000-0000-0000B1050000}"/>
    <cellStyle name="Calculation 2 2 11 2 2" xfId="14639" xr:uid="{00000000-0005-0000-0000-0000B2050000}"/>
    <cellStyle name="Calculation 2 2 11 2 3" xfId="25971" xr:uid="{00000000-0005-0000-0000-0000B3050000}"/>
    <cellStyle name="Calculation 2 2 11 3" xfId="6696" xr:uid="{00000000-0005-0000-0000-0000B4050000}"/>
    <cellStyle name="Calculation 2 2 11 3 2" xfId="15336" xr:uid="{00000000-0005-0000-0000-0000B5050000}"/>
    <cellStyle name="Calculation 2 2 11 3 3" xfId="26668" xr:uid="{00000000-0005-0000-0000-0000B6050000}"/>
    <cellStyle name="Calculation 2 2 11 4" xfId="5943" xr:uid="{00000000-0005-0000-0000-0000B7050000}"/>
    <cellStyle name="Calculation 2 2 11 4 2" xfId="14595" xr:uid="{00000000-0005-0000-0000-0000B8050000}"/>
    <cellStyle name="Calculation 2 2 11 4 3" xfId="25927" xr:uid="{00000000-0005-0000-0000-0000B9050000}"/>
    <cellStyle name="Calculation 2 2 11 5" xfId="9846" xr:uid="{00000000-0005-0000-0000-0000BA050000}"/>
    <cellStyle name="Calculation 2 2 11 5 2" xfId="18473" xr:uid="{00000000-0005-0000-0000-0000BB050000}"/>
    <cellStyle name="Calculation 2 2 11 5 3" xfId="29807" xr:uid="{00000000-0005-0000-0000-0000BC050000}"/>
    <cellStyle name="Calculation 2 2 11 6" xfId="8230" xr:uid="{00000000-0005-0000-0000-0000BD050000}"/>
    <cellStyle name="Calculation 2 2 11 6 2" xfId="16868" xr:uid="{00000000-0005-0000-0000-0000BE050000}"/>
    <cellStyle name="Calculation 2 2 11 6 3" xfId="28200" xr:uid="{00000000-0005-0000-0000-0000BF050000}"/>
    <cellStyle name="Calculation 2 2 11 7" xfId="12135" xr:uid="{00000000-0005-0000-0000-0000C0050000}"/>
    <cellStyle name="Calculation 2 2 11 7 2" xfId="20759" xr:uid="{00000000-0005-0000-0000-0000C1050000}"/>
    <cellStyle name="Calculation 2 2 11 7 3" xfId="32096" xr:uid="{00000000-0005-0000-0000-0000C2050000}"/>
    <cellStyle name="Calculation 2 2 11 8" xfId="10910" xr:uid="{00000000-0005-0000-0000-0000C3050000}"/>
    <cellStyle name="Calculation 2 2 11 8 2" xfId="19536" xr:uid="{00000000-0005-0000-0000-0000C4050000}"/>
    <cellStyle name="Calculation 2 2 11 8 3" xfId="30871" xr:uid="{00000000-0005-0000-0000-0000C5050000}"/>
    <cellStyle name="Calculation 2 2 12" xfId="1619" xr:uid="{00000000-0005-0000-0000-0000C6050000}"/>
    <cellStyle name="Calculation 2 2 12 2" xfId="5988" xr:uid="{00000000-0005-0000-0000-0000C7050000}"/>
    <cellStyle name="Calculation 2 2 12 2 2" xfId="14640" xr:uid="{00000000-0005-0000-0000-0000C8050000}"/>
    <cellStyle name="Calculation 2 2 12 2 3" xfId="25972" xr:uid="{00000000-0005-0000-0000-0000C9050000}"/>
    <cellStyle name="Calculation 2 2 12 3" xfId="6695" xr:uid="{00000000-0005-0000-0000-0000CA050000}"/>
    <cellStyle name="Calculation 2 2 12 3 2" xfId="15335" xr:uid="{00000000-0005-0000-0000-0000CB050000}"/>
    <cellStyle name="Calculation 2 2 12 3 3" xfId="26667" xr:uid="{00000000-0005-0000-0000-0000CC050000}"/>
    <cellStyle name="Calculation 2 2 12 4" xfId="7714" xr:uid="{00000000-0005-0000-0000-0000CD050000}"/>
    <cellStyle name="Calculation 2 2 12 4 2" xfId="16352" xr:uid="{00000000-0005-0000-0000-0000CE050000}"/>
    <cellStyle name="Calculation 2 2 12 4 3" xfId="27684" xr:uid="{00000000-0005-0000-0000-0000CF050000}"/>
    <cellStyle name="Calculation 2 2 12 5" xfId="9845" xr:uid="{00000000-0005-0000-0000-0000D0050000}"/>
    <cellStyle name="Calculation 2 2 12 5 2" xfId="18472" xr:uid="{00000000-0005-0000-0000-0000D1050000}"/>
    <cellStyle name="Calculation 2 2 12 5 3" xfId="29806" xr:uid="{00000000-0005-0000-0000-0000D2050000}"/>
    <cellStyle name="Calculation 2 2 12 6" xfId="10129" xr:uid="{00000000-0005-0000-0000-0000D3050000}"/>
    <cellStyle name="Calculation 2 2 12 6 2" xfId="18756" xr:uid="{00000000-0005-0000-0000-0000D4050000}"/>
    <cellStyle name="Calculation 2 2 12 6 3" xfId="30090" xr:uid="{00000000-0005-0000-0000-0000D5050000}"/>
    <cellStyle name="Calculation 2 2 12 7" xfId="12134" xr:uid="{00000000-0005-0000-0000-0000D6050000}"/>
    <cellStyle name="Calculation 2 2 12 7 2" xfId="20758" xr:uid="{00000000-0005-0000-0000-0000D7050000}"/>
    <cellStyle name="Calculation 2 2 12 7 3" xfId="32095" xr:uid="{00000000-0005-0000-0000-0000D8050000}"/>
    <cellStyle name="Calculation 2 2 12 8" xfId="11539" xr:uid="{00000000-0005-0000-0000-0000D9050000}"/>
    <cellStyle name="Calculation 2 2 12 8 2" xfId="20164" xr:uid="{00000000-0005-0000-0000-0000DA050000}"/>
    <cellStyle name="Calculation 2 2 12 8 3" xfId="31500" xr:uid="{00000000-0005-0000-0000-0000DB050000}"/>
    <cellStyle name="Calculation 2 2 13" xfId="1620" xr:uid="{00000000-0005-0000-0000-0000DC050000}"/>
    <cellStyle name="Calculation 2 2 13 2" xfId="5989" xr:uid="{00000000-0005-0000-0000-0000DD050000}"/>
    <cellStyle name="Calculation 2 2 13 2 2" xfId="14641" xr:uid="{00000000-0005-0000-0000-0000DE050000}"/>
    <cellStyle name="Calculation 2 2 13 2 3" xfId="25973" xr:uid="{00000000-0005-0000-0000-0000DF050000}"/>
    <cellStyle name="Calculation 2 2 13 3" xfId="6694" xr:uid="{00000000-0005-0000-0000-0000E0050000}"/>
    <cellStyle name="Calculation 2 2 13 3 2" xfId="15334" xr:uid="{00000000-0005-0000-0000-0000E1050000}"/>
    <cellStyle name="Calculation 2 2 13 3 3" xfId="26666" xr:uid="{00000000-0005-0000-0000-0000E2050000}"/>
    <cellStyle name="Calculation 2 2 13 4" xfId="8068" xr:uid="{00000000-0005-0000-0000-0000E3050000}"/>
    <cellStyle name="Calculation 2 2 13 4 2" xfId="16706" xr:uid="{00000000-0005-0000-0000-0000E4050000}"/>
    <cellStyle name="Calculation 2 2 13 4 3" xfId="28038" xr:uid="{00000000-0005-0000-0000-0000E5050000}"/>
    <cellStyle name="Calculation 2 2 13 5" xfId="9844" xr:uid="{00000000-0005-0000-0000-0000E6050000}"/>
    <cellStyle name="Calculation 2 2 13 5 2" xfId="18471" xr:uid="{00000000-0005-0000-0000-0000E7050000}"/>
    <cellStyle name="Calculation 2 2 13 5 3" xfId="29805" xr:uid="{00000000-0005-0000-0000-0000E8050000}"/>
    <cellStyle name="Calculation 2 2 13 6" xfId="9003" xr:uid="{00000000-0005-0000-0000-0000E9050000}"/>
    <cellStyle name="Calculation 2 2 13 6 2" xfId="17631" xr:uid="{00000000-0005-0000-0000-0000EA050000}"/>
    <cellStyle name="Calculation 2 2 13 6 3" xfId="28964" xr:uid="{00000000-0005-0000-0000-0000EB050000}"/>
    <cellStyle name="Calculation 2 2 13 7" xfId="12133" xr:uid="{00000000-0005-0000-0000-0000EC050000}"/>
    <cellStyle name="Calculation 2 2 13 7 2" xfId="20757" xr:uid="{00000000-0005-0000-0000-0000ED050000}"/>
    <cellStyle name="Calculation 2 2 13 7 3" xfId="32094" xr:uid="{00000000-0005-0000-0000-0000EE050000}"/>
    <cellStyle name="Calculation 2 2 13 8" xfId="12442" xr:uid="{00000000-0005-0000-0000-0000EF050000}"/>
    <cellStyle name="Calculation 2 2 13 8 2" xfId="21066" xr:uid="{00000000-0005-0000-0000-0000F0050000}"/>
    <cellStyle name="Calculation 2 2 13 8 3" xfId="32403" xr:uid="{00000000-0005-0000-0000-0000F1050000}"/>
    <cellStyle name="Calculation 2 2 14" xfId="1621" xr:uid="{00000000-0005-0000-0000-0000F2050000}"/>
    <cellStyle name="Calculation 2 2 14 2" xfId="5990" xr:uid="{00000000-0005-0000-0000-0000F3050000}"/>
    <cellStyle name="Calculation 2 2 14 2 2" xfId="14642" xr:uid="{00000000-0005-0000-0000-0000F4050000}"/>
    <cellStyle name="Calculation 2 2 14 2 3" xfId="25974" xr:uid="{00000000-0005-0000-0000-0000F5050000}"/>
    <cellStyle name="Calculation 2 2 14 3" xfId="6693" xr:uid="{00000000-0005-0000-0000-0000F6050000}"/>
    <cellStyle name="Calculation 2 2 14 3 2" xfId="15333" xr:uid="{00000000-0005-0000-0000-0000F7050000}"/>
    <cellStyle name="Calculation 2 2 14 3 3" xfId="26665" xr:uid="{00000000-0005-0000-0000-0000F8050000}"/>
    <cellStyle name="Calculation 2 2 14 4" xfId="5944" xr:uid="{00000000-0005-0000-0000-0000F9050000}"/>
    <cellStyle name="Calculation 2 2 14 4 2" xfId="14596" xr:uid="{00000000-0005-0000-0000-0000FA050000}"/>
    <cellStyle name="Calculation 2 2 14 4 3" xfId="25928" xr:uid="{00000000-0005-0000-0000-0000FB050000}"/>
    <cellStyle name="Calculation 2 2 14 5" xfId="9843" xr:uid="{00000000-0005-0000-0000-0000FC050000}"/>
    <cellStyle name="Calculation 2 2 14 5 2" xfId="18470" xr:uid="{00000000-0005-0000-0000-0000FD050000}"/>
    <cellStyle name="Calculation 2 2 14 5 3" xfId="29804" xr:uid="{00000000-0005-0000-0000-0000FE050000}"/>
    <cellStyle name="Calculation 2 2 14 6" xfId="9279" xr:uid="{00000000-0005-0000-0000-0000FF050000}"/>
    <cellStyle name="Calculation 2 2 14 6 2" xfId="17907" xr:uid="{00000000-0005-0000-0000-000000060000}"/>
    <cellStyle name="Calculation 2 2 14 6 3" xfId="29240" xr:uid="{00000000-0005-0000-0000-000001060000}"/>
    <cellStyle name="Calculation 2 2 14 7" xfId="12132" xr:uid="{00000000-0005-0000-0000-000002060000}"/>
    <cellStyle name="Calculation 2 2 14 7 2" xfId="20756" xr:uid="{00000000-0005-0000-0000-000003060000}"/>
    <cellStyle name="Calculation 2 2 14 7 3" xfId="32093" xr:uid="{00000000-0005-0000-0000-000004060000}"/>
    <cellStyle name="Calculation 2 2 14 8" xfId="10395" xr:uid="{00000000-0005-0000-0000-000005060000}"/>
    <cellStyle name="Calculation 2 2 14 8 2" xfId="19022" xr:uid="{00000000-0005-0000-0000-000006060000}"/>
    <cellStyle name="Calculation 2 2 14 8 3" xfId="30356" xr:uid="{00000000-0005-0000-0000-000007060000}"/>
    <cellStyle name="Calculation 2 2 15" xfId="1622" xr:uid="{00000000-0005-0000-0000-000008060000}"/>
    <cellStyle name="Calculation 2 2 15 2" xfId="5991" xr:uid="{00000000-0005-0000-0000-000009060000}"/>
    <cellStyle name="Calculation 2 2 15 2 2" xfId="14643" xr:uid="{00000000-0005-0000-0000-00000A060000}"/>
    <cellStyle name="Calculation 2 2 15 2 3" xfId="25975" xr:uid="{00000000-0005-0000-0000-00000B060000}"/>
    <cellStyle name="Calculation 2 2 15 3" xfId="4891" xr:uid="{00000000-0005-0000-0000-00000C060000}"/>
    <cellStyle name="Calculation 2 2 15 3 2" xfId="13550" xr:uid="{00000000-0005-0000-0000-00000D060000}"/>
    <cellStyle name="Calculation 2 2 15 3 3" xfId="24882" xr:uid="{00000000-0005-0000-0000-00000E060000}"/>
    <cellStyle name="Calculation 2 2 15 4" xfId="5945" xr:uid="{00000000-0005-0000-0000-00000F060000}"/>
    <cellStyle name="Calculation 2 2 15 4 2" xfId="14597" xr:uid="{00000000-0005-0000-0000-000010060000}"/>
    <cellStyle name="Calculation 2 2 15 4 3" xfId="25929" xr:uid="{00000000-0005-0000-0000-000011060000}"/>
    <cellStyle name="Calculation 2 2 15 5" xfId="9842" xr:uid="{00000000-0005-0000-0000-000012060000}"/>
    <cellStyle name="Calculation 2 2 15 5 2" xfId="18469" xr:uid="{00000000-0005-0000-0000-000013060000}"/>
    <cellStyle name="Calculation 2 2 15 5 3" xfId="29803" xr:uid="{00000000-0005-0000-0000-000014060000}"/>
    <cellStyle name="Calculation 2 2 15 6" xfId="4797" xr:uid="{00000000-0005-0000-0000-000015060000}"/>
    <cellStyle name="Calculation 2 2 15 6 2" xfId="13458" xr:uid="{00000000-0005-0000-0000-000016060000}"/>
    <cellStyle name="Calculation 2 2 15 6 3" xfId="24790" xr:uid="{00000000-0005-0000-0000-000017060000}"/>
    <cellStyle name="Calculation 2 2 15 7" xfId="12131" xr:uid="{00000000-0005-0000-0000-000018060000}"/>
    <cellStyle name="Calculation 2 2 15 7 2" xfId="20755" xr:uid="{00000000-0005-0000-0000-000019060000}"/>
    <cellStyle name="Calculation 2 2 15 7 3" xfId="32092" xr:uid="{00000000-0005-0000-0000-00001A060000}"/>
    <cellStyle name="Calculation 2 2 15 8" xfId="9461" xr:uid="{00000000-0005-0000-0000-00001B060000}"/>
    <cellStyle name="Calculation 2 2 15 8 2" xfId="18089" xr:uid="{00000000-0005-0000-0000-00001C060000}"/>
    <cellStyle name="Calculation 2 2 15 8 3" xfId="29422" xr:uid="{00000000-0005-0000-0000-00001D060000}"/>
    <cellStyle name="Calculation 2 2 16" xfId="1623" xr:uid="{00000000-0005-0000-0000-00001E060000}"/>
    <cellStyle name="Calculation 2 2 16 2" xfId="5992" xr:uid="{00000000-0005-0000-0000-00001F060000}"/>
    <cellStyle name="Calculation 2 2 16 2 2" xfId="14644" xr:uid="{00000000-0005-0000-0000-000020060000}"/>
    <cellStyle name="Calculation 2 2 16 2 3" xfId="25976" xr:uid="{00000000-0005-0000-0000-000021060000}"/>
    <cellStyle name="Calculation 2 2 16 3" xfId="6692" xr:uid="{00000000-0005-0000-0000-000022060000}"/>
    <cellStyle name="Calculation 2 2 16 3 2" xfId="15332" xr:uid="{00000000-0005-0000-0000-000023060000}"/>
    <cellStyle name="Calculation 2 2 16 3 3" xfId="26664" xr:uid="{00000000-0005-0000-0000-000024060000}"/>
    <cellStyle name="Calculation 2 2 16 4" xfId="8069" xr:uid="{00000000-0005-0000-0000-000025060000}"/>
    <cellStyle name="Calculation 2 2 16 4 2" xfId="16707" xr:uid="{00000000-0005-0000-0000-000026060000}"/>
    <cellStyle name="Calculation 2 2 16 4 3" xfId="28039" xr:uid="{00000000-0005-0000-0000-000027060000}"/>
    <cellStyle name="Calculation 2 2 16 5" xfId="9841" xr:uid="{00000000-0005-0000-0000-000028060000}"/>
    <cellStyle name="Calculation 2 2 16 5 2" xfId="18468" xr:uid="{00000000-0005-0000-0000-000029060000}"/>
    <cellStyle name="Calculation 2 2 16 5 3" xfId="29802" xr:uid="{00000000-0005-0000-0000-00002A060000}"/>
    <cellStyle name="Calculation 2 2 16 6" xfId="10435" xr:uid="{00000000-0005-0000-0000-00002B060000}"/>
    <cellStyle name="Calculation 2 2 16 6 2" xfId="19062" xr:uid="{00000000-0005-0000-0000-00002C060000}"/>
    <cellStyle name="Calculation 2 2 16 6 3" xfId="30396" xr:uid="{00000000-0005-0000-0000-00002D060000}"/>
    <cellStyle name="Calculation 2 2 16 7" xfId="12130" xr:uid="{00000000-0005-0000-0000-00002E060000}"/>
    <cellStyle name="Calculation 2 2 16 7 2" xfId="20754" xr:uid="{00000000-0005-0000-0000-00002F060000}"/>
    <cellStyle name="Calculation 2 2 16 7 3" xfId="32091" xr:uid="{00000000-0005-0000-0000-000030060000}"/>
    <cellStyle name="Calculation 2 2 16 8" xfId="10674" xr:uid="{00000000-0005-0000-0000-000031060000}"/>
    <cellStyle name="Calculation 2 2 16 8 2" xfId="19300" xr:uid="{00000000-0005-0000-0000-000032060000}"/>
    <cellStyle name="Calculation 2 2 16 8 3" xfId="30635" xr:uid="{00000000-0005-0000-0000-000033060000}"/>
    <cellStyle name="Calculation 2 2 17" xfId="4611" xr:uid="{00000000-0005-0000-0000-000034060000}"/>
    <cellStyle name="Calculation 2 2 17 2" xfId="13272" xr:uid="{00000000-0005-0000-0000-000035060000}"/>
    <cellStyle name="Calculation 2 2 17 3" xfId="24604" xr:uid="{00000000-0005-0000-0000-000036060000}"/>
    <cellStyle name="Calculation 2 2 18" xfId="8263" xr:uid="{00000000-0005-0000-0000-000037060000}"/>
    <cellStyle name="Calculation 2 2 18 2" xfId="16901" xr:uid="{00000000-0005-0000-0000-000038060000}"/>
    <cellStyle name="Calculation 2 2 18 3" xfId="28233" xr:uid="{00000000-0005-0000-0000-000039060000}"/>
    <cellStyle name="Calculation 2 2 19" xfId="9447" xr:uid="{00000000-0005-0000-0000-00003A060000}"/>
    <cellStyle name="Calculation 2 2 19 2" xfId="18075" xr:uid="{00000000-0005-0000-0000-00003B060000}"/>
    <cellStyle name="Calculation 2 2 19 3" xfId="29408" xr:uid="{00000000-0005-0000-0000-00003C060000}"/>
    <cellStyle name="Calculation 2 2 2" xfId="1624" xr:uid="{00000000-0005-0000-0000-00003D060000}"/>
    <cellStyle name="Calculation 2 2 2 10" xfId="5946" xr:uid="{00000000-0005-0000-0000-00003E060000}"/>
    <cellStyle name="Calculation 2 2 2 10 2" xfId="14598" xr:uid="{00000000-0005-0000-0000-00003F060000}"/>
    <cellStyle name="Calculation 2 2 2 10 3" xfId="25930" xr:uid="{00000000-0005-0000-0000-000040060000}"/>
    <cellStyle name="Calculation 2 2 2 11" xfId="9840" xr:uid="{00000000-0005-0000-0000-000041060000}"/>
    <cellStyle name="Calculation 2 2 2 11 2" xfId="18467" xr:uid="{00000000-0005-0000-0000-000042060000}"/>
    <cellStyle name="Calculation 2 2 2 11 3" xfId="29801" xr:uid="{00000000-0005-0000-0000-000043060000}"/>
    <cellStyle name="Calculation 2 2 2 12" xfId="4798" xr:uid="{00000000-0005-0000-0000-000044060000}"/>
    <cellStyle name="Calculation 2 2 2 12 2" xfId="13459" xr:uid="{00000000-0005-0000-0000-000045060000}"/>
    <cellStyle name="Calculation 2 2 2 12 3" xfId="24791" xr:uid="{00000000-0005-0000-0000-000046060000}"/>
    <cellStyle name="Calculation 2 2 2 13" xfId="12129" xr:uid="{00000000-0005-0000-0000-000047060000}"/>
    <cellStyle name="Calculation 2 2 2 13 2" xfId="20753" xr:uid="{00000000-0005-0000-0000-000048060000}"/>
    <cellStyle name="Calculation 2 2 2 13 3" xfId="32090" xr:uid="{00000000-0005-0000-0000-000049060000}"/>
    <cellStyle name="Calculation 2 2 2 14" xfId="10911" xr:uid="{00000000-0005-0000-0000-00004A060000}"/>
    <cellStyle name="Calculation 2 2 2 14 2" xfId="19537" xr:uid="{00000000-0005-0000-0000-00004B060000}"/>
    <cellStyle name="Calculation 2 2 2 14 3" xfId="30872" xr:uid="{00000000-0005-0000-0000-00004C060000}"/>
    <cellStyle name="Calculation 2 2 2 2" xfId="1625" xr:uid="{00000000-0005-0000-0000-00004D060000}"/>
    <cellStyle name="Calculation 2 2 2 2 10" xfId="9839" xr:uid="{00000000-0005-0000-0000-00004E060000}"/>
    <cellStyle name="Calculation 2 2 2 2 10 2" xfId="18466" xr:uid="{00000000-0005-0000-0000-00004F060000}"/>
    <cellStyle name="Calculation 2 2 2 2 10 3" xfId="29800" xr:uid="{00000000-0005-0000-0000-000050060000}"/>
    <cellStyle name="Calculation 2 2 2 2 11" xfId="5343" xr:uid="{00000000-0005-0000-0000-000051060000}"/>
    <cellStyle name="Calculation 2 2 2 2 11 2" xfId="14002" xr:uid="{00000000-0005-0000-0000-000052060000}"/>
    <cellStyle name="Calculation 2 2 2 2 11 3" xfId="25334" xr:uid="{00000000-0005-0000-0000-000053060000}"/>
    <cellStyle name="Calculation 2 2 2 2 12" xfId="12128" xr:uid="{00000000-0005-0000-0000-000054060000}"/>
    <cellStyle name="Calculation 2 2 2 2 12 2" xfId="20752" xr:uid="{00000000-0005-0000-0000-000055060000}"/>
    <cellStyle name="Calculation 2 2 2 2 12 3" xfId="32089" xr:uid="{00000000-0005-0000-0000-000056060000}"/>
    <cellStyle name="Calculation 2 2 2 2 13" xfId="5256" xr:uid="{00000000-0005-0000-0000-000057060000}"/>
    <cellStyle name="Calculation 2 2 2 2 13 2" xfId="13915" xr:uid="{00000000-0005-0000-0000-000058060000}"/>
    <cellStyle name="Calculation 2 2 2 2 13 3" xfId="25247" xr:uid="{00000000-0005-0000-0000-000059060000}"/>
    <cellStyle name="Calculation 2 2 2 2 2" xfId="1626" xr:uid="{00000000-0005-0000-0000-00005A060000}"/>
    <cellStyle name="Calculation 2 2 2 2 2 2" xfId="5995" xr:uid="{00000000-0005-0000-0000-00005B060000}"/>
    <cellStyle name="Calculation 2 2 2 2 2 2 2" xfId="14647" xr:uid="{00000000-0005-0000-0000-00005C060000}"/>
    <cellStyle name="Calculation 2 2 2 2 2 2 3" xfId="25979" xr:uid="{00000000-0005-0000-0000-00005D060000}"/>
    <cellStyle name="Calculation 2 2 2 2 2 3" xfId="6690" xr:uid="{00000000-0005-0000-0000-00005E060000}"/>
    <cellStyle name="Calculation 2 2 2 2 2 3 2" xfId="15330" xr:uid="{00000000-0005-0000-0000-00005F060000}"/>
    <cellStyle name="Calculation 2 2 2 2 2 3 3" xfId="26662" xr:uid="{00000000-0005-0000-0000-000060060000}"/>
    <cellStyle name="Calculation 2 2 2 2 2 4" xfId="5262" xr:uid="{00000000-0005-0000-0000-000061060000}"/>
    <cellStyle name="Calculation 2 2 2 2 2 4 2" xfId="13921" xr:uid="{00000000-0005-0000-0000-000062060000}"/>
    <cellStyle name="Calculation 2 2 2 2 2 4 3" xfId="25253" xr:uid="{00000000-0005-0000-0000-000063060000}"/>
    <cellStyle name="Calculation 2 2 2 2 2 5" xfId="9838" xr:uid="{00000000-0005-0000-0000-000064060000}"/>
    <cellStyle name="Calculation 2 2 2 2 2 5 2" xfId="18465" xr:uid="{00000000-0005-0000-0000-000065060000}"/>
    <cellStyle name="Calculation 2 2 2 2 2 5 3" xfId="29799" xr:uid="{00000000-0005-0000-0000-000066060000}"/>
    <cellStyle name="Calculation 2 2 2 2 2 6" xfId="10436" xr:uid="{00000000-0005-0000-0000-000067060000}"/>
    <cellStyle name="Calculation 2 2 2 2 2 6 2" xfId="19063" xr:uid="{00000000-0005-0000-0000-000068060000}"/>
    <cellStyle name="Calculation 2 2 2 2 2 6 3" xfId="30397" xr:uid="{00000000-0005-0000-0000-000069060000}"/>
    <cellStyle name="Calculation 2 2 2 2 2 7" xfId="12127" xr:uid="{00000000-0005-0000-0000-00006A060000}"/>
    <cellStyle name="Calculation 2 2 2 2 2 7 2" xfId="20751" xr:uid="{00000000-0005-0000-0000-00006B060000}"/>
    <cellStyle name="Calculation 2 2 2 2 2 7 3" xfId="32088" xr:uid="{00000000-0005-0000-0000-00006C060000}"/>
    <cellStyle name="Calculation 2 2 2 2 2 8" xfId="12443" xr:uid="{00000000-0005-0000-0000-00006D060000}"/>
    <cellStyle name="Calculation 2 2 2 2 2 8 2" xfId="21067" xr:uid="{00000000-0005-0000-0000-00006E060000}"/>
    <cellStyle name="Calculation 2 2 2 2 2 8 3" xfId="32404" xr:uid="{00000000-0005-0000-0000-00006F060000}"/>
    <cellStyle name="Calculation 2 2 2 2 3" xfId="1627" xr:uid="{00000000-0005-0000-0000-000070060000}"/>
    <cellStyle name="Calculation 2 2 2 2 3 2" xfId="5996" xr:uid="{00000000-0005-0000-0000-000071060000}"/>
    <cellStyle name="Calculation 2 2 2 2 3 2 2" xfId="14648" xr:uid="{00000000-0005-0000-0000-000072060000}"/>
    <cellStyle name="Calculation 2 2 2 2 3 2 3" xfId="25980" xr:uid="{00000000-0005-0000-0000-000073060000}"/>
    <cellStyle name="Calculation 2 2 2 2 3 3" xfId="6689" xr:uid="{00000000-0005-0000-0000-000074060000}"/>
    <cellStyle name="Calculation 2 2 2 2 3 3 2" xfId="15329" xr:uid="{00000000-0005-0000-0000-000075060000}"/>
    <cellStyle name="Calculation 2 2 2 2 3 3 3" xfId="26661" xr:uid="{00000000-0005-0000-0000-000076060000}"/>
    <cellStyle name="Calculation 2 2 2 2 3 4" xfId="5948" xr:uid="{00000000-0005-0000-0000-000077060000}"/>
    <cellStyle name="Calculation 2 2 2 2 3 4 2" xfId="14600" xr:uid="{00000000-0005-0000-0000-000078060000}"/>
    <cellStyle name="Calculation 2 2 2 2 3 4 3" xfId="25932" xr:uid="{00000000-0005-0000-0000-000079060000}"/>
    <cellStyle name="Calculation 2 2 2 2 3 5" xfId="9837" xr:uid="{00000000-0005-0000-0000-00007A060000}"/>
    <cellStyle name="Calculation 2 2 2 2 3 5 2" xfId="18464" xr:uid="{00000000-0005-0000-0000-00007B060000}"/>
    <cellStyle name="Calculation 2 2 2 2 3 5 3" xfId="29798" xr:uid="{00000000-0005-0000-0000-00007C060000}"/>
    <cellStyle name="Calculation 2 2 2 2 3 6" xfId="4799" xr:uid="{00000000-0005-0000-0000-00007D060000}"/>
    <cellStyle name="Calculation 2 2 2 2 3 6 2" xfId="13460" xr:uid="{00000000-0005-0000-0000-00007E060000}"/>
    <cellStyle name="Calculation 2 2 2 2 3 6 3" xfId="24792" xr:uid="{00000000-0005-0000-0000-00007F060000}"/>
    <cellStyle name="Calculation 2 2 2 2 3 7" xfId="12126" xr:uid="{00000000-0005-0000-0000-000080060000}"/>
    <cellStyle name="Calculation 2 2 2 2 3 7 2" xfId="20750" xr:uid="{00000000-0005-0000-0000-000081060000}"/>
    <cellStyle name="Calculation 2 2 2 2 3 7 3" xfId="32087" xr:uid="{00000000-0005-0000-0000-000082060000}"/>
    <cellStyle name="Calculation 2 2 2 2 3 8" xfId="9016" xr:uid="{00000000-0005-0000-0000-000083060000}"/>
    <cellStyle name="Calculation 2 2 2 2 3 8 2" xfId="17644" xr:uid="{00000000-0005-0000-0000-000084060000}"/>
    <cellStyle name="Calculation 2 2 2 2 3 8 3" xfId="28977" xr:uid="{00000000-0005-0000-0000-000085060000}"/>
    <cellStyle name="Calculation 2 2 2 2 4" xfId="1628" xr:uid="{00000000-0005-0000-0000-000086060000}"/>
    <cellStyle name="Calculation 2 2 2 2 4 2" xfId="5997" xr:uid="{00000000-0005-0000-0000-000087060000}"/>
    <cellStyle name="Calculation 2 2 2 2 4 2 2" xfId="14649" xr:uid="{00000000-0005-0000-0000-000088060000}"/>
    <cellStyle name="Calculation 2 2 2 2 4 2 3" xfId="25981" xr:uid="{00000000-0005-0000-0000-000089060000}"/>
    <cellStyle name="Calculation 2 2 2 2 4 3" xfId="4889" xr:uid="{00000000-0005-0000-0000-00008A060000}"/>
    <cellStyle name="Calculation 2 2 2 2 4 3 2" xfId="13548" xr:uid="{00000000-0005-0000-0000-00008B060000}"/>
    <cellStyle name="Calculation 2 2 2 2 4 3 3" xfId="24880" xr:uid="{00000000-0005-0000-0000-00008C060000}"/>
    <cellStyle name="Calculation 2 2 2 2 4 4" xfId="5949" xr:uid="{00000000-0005-0000-0000-00008D060000}"/>
    <cellStyle name="Calculation 2 2 2 2 4 4 2" xfId="14601" xr:uid="{00000000-0005-0000-0000-00008E060000}"/>
    <cellStyle name="Calculation 2 2 2 2 4 4 3" xfId="25933" xr:uid="{00000000-0005-0000-0000-00008F060000}"/>
    <cellStyle name="Calculation 2 2 2 2 4 5" xfId="9836" xr:uid="{00000000-0005-0000-0000-000090060000}"/>
    <cellStyle name="Calculation 2 2 2 2 4 5 2" xfId="18463" xr:uid="{00000000-0005-0000-0000-000091060000}"/>
    <cellStyle name="Calculation 2 2 2 2 4 5 3" xfId="29797" xr:uid="{00000000-0005-0000-0000-000092060000}"/>
    <cellStyle name="Calculation 2 2 2 2 4 6" xfId="9278" xr:uid="{00000000-0005-0000-0000-000093060000}"/>
    <cellStyle name="Calculation 2 2 2 2 4 6 2" xfId="17906" xr:uid="{00000000-0005-0000-0000-000094060000}"/>
    <cellStyle name="Calculation 2 2 2 2 4 6 3" xfId="29239" xr:uid="{00000000-0005-0000-0000-000095060000}"/>
    <cellStyle name="Calculation 2 2 2 2 4 7" xfId="12125" xr:uid="{00000000-0005-0000-0000-000096060000}"/>
    <cellStyle name="Calculation 2 2 2 2 4 7 2" xfId="20749" xr:uid="{00000000-0005-0000-0000-000097060000}"/>
    <cellStyle name="Calculation 2 2 2 2 4 7 3" xfId="32086" xr:uid="{00000000-0005-0000-0000-000098060000}"/>
    <cellStyle name="Calculation 2 2 2 2 4 8" xfId="10204" xr:uid="{00000000-0005-0000-0000-000099060000}"/>
    <cellStyle name="Calculation 2 2 2 2 4 8 2" xfId="18831" xr:uid="{00000000-0005-0000-0000-00009A060000}"/>
    <cellStyle name="Calculation 2 2 2 2 4 8 3" xfId="30165" xr:uid="{00000000-0005-0000-0000-00009B060000}"/>
    <cellStyle name="Calculation 2 2 2 2 5" xfId="1629" xr:uid="{00000000-0005-0000-0000-00009C060000}"/>
    <cellStyle name="Calculation 2 2 2 2 5 2" xfId="5998" xr:uid="{00000000-0005-0000-0000-00009D060000}"/>
    <cellStyle name="Calculation 2 2 2 2 5 2 2" xfId="14650" xr:uid="{00000000-0005-0000-0000-00009E060000}"/>
    <cellStyle name="Calculation 2 2 2 2 5 2 3" xfId="25982" xr:uid="{00000000-0005-0000-0000-00009F060000}"/>
    <cellStyle name="Calculation 2 2 2 2 5 3" xfId="6688" xr:uid="{00000000-0005-0000-0000-0000A0060000}"/>
    <cellStyle name="Calculation 2 2 2 2 5 3 2" xfId="15328" xr:uid="{00000000-0005-0000-0000-0000A1060000}"/>
    <cellStyle name="Calculation 2 2 2 2 5 3 3" xfId="26660" xr:uid="{00000000-0005-0000-0000-0000A2060000}"/>
    <cellStyle name="Calculation 2 2 2 2 5 4" xfId="8070" xr:uid="{00000000-0005-0000-0000-0000A3060000}"/>
    <cellStyle name="Calculation 2 2 2 2 5 4 2" xfId="16708" xr:uid="{00000000-0005-0000-0000-0000A4060000}"/>
    <cellStyle name="Calculation 2 2 2 2 5 4 3" xfId="28040" xr:uid="{00000000-0005-0000-0000-0000A5060000}"/>
    <cellStyle name="Calculation 2 2 2 2 5 5" xfId="9835" xr:uid="{00000000-0005-0000-0000-0000A6060000}"/>
    <cellStyle name="Calculation 2 2 2 2 5 5 2" xfId="18462" xr:uid="{00000000-0005-0000-0000-0000A7060000}"/>
    <cellStyle name="Calculation 2 2 2 2 5 5 3" xfId="29796" xr:uid="{00000000-0005-0000-0000-0000A8060000}"/>
    <cellStyle name="Calculation 2 2 2 2 5 6" xfId="9002" xr:uid="{00000000-0005-0000-0000-0000A9060000}"/>
    <cellStyle name="Calculation 2 2 2 2 5 6 2" xfId="17630" xr:uid="{00000000-0005-0000-0000-0000AA060000}"/>
    <cellStyle name="Calculation 2 2 2 2 5 6 3" xfId="28963" xr:uid="{00000000-0005-0000-0000-0000AB060000}"/>
    <cellStyle name="Calculation 2 2 2 2 5 7" xfId="12124" xr:uid="{00000000-0005-0000-0000-0000AC060000}"/>
    <cellStyle name="Calculation 2 2 2 2 5 7 2" xfId="20748" xr:uid="{00000000-0005-0000-0000-0000AD060000}"/>
    <cellStyle name="Calculation 2 2 2 2 5 7 3" xfId="32085" xr:uid="{00000000-0005-0000-0000-0000AE060000}"/>
    <cellStyle name="Calculation 2 2 2 2 5 8" xfId="12444" xr:uid="{00000000-0005-0000-0000-0000AF060000}"/>
    <cellStyle name="Calculation 2 2 2 2 5 8 2" xfId="21068" xr:uid="{00000000-0005-0000-0000-0000B0060000}"/>
    <cellStyle name="Calculation 2 2 2 2 5 8 3" xfId="32405" xr:uid="{00000000-0005-0000-0000-0000B1060000}"/>
    <cellStyle name="Calculation 2 2 2 2 6" xfId="1630" xr:uid="{00000000-0005-0000-0000-0000B2060000}"/>
    <cellStyle name="Calculation 2 2 2 2 6 2" xfId="5999" xr:uid="{00000000-0005-0000-0000-0000B3060000}"/>
    <cellStyle name="Calculation 2 2 2 2 6 2 2" xfId="14651" xr:uid="{00000000-0005-0000-0000-0000B4060000}"/>
    <cellStyle name="Calculation 2 2 2 2 6 2 3" xfId="25983" xr:uid="{00000000-0005-0000-0000-0000B5060000}"/>
    <cellStyle name="Calculation 2 2 2 2 6 3" xfId="6687" xr:uid="{00000000-0005-0000-0000-0000B6060000}"/>
    <cellStyle name="Calculation 2 2 2 2 6 3 2" xfId="15327" xr:uid="{00000000-0005-0000-0000-0000B7060000}"/>
    <cellStyle name="Calculation 2 2 2 2 6 3 3" xfId="26659" xr:uid="{00000000-0005-0000-0000-0000B8060000}"/>
    <cellStyle name="Calculation 2 2 2 2 6 4" xfId="4598" xr:uid="{00000000-0005-0000-0000-0000B9060000}"/>
    <cellStyle name="Calculation 2 2 2 2 6 4 2" xfId="13259" xr:uid="{00000000-0005-0000-0000-0000BA060000}"/>
    <cellStyle name="Calculation 2 2 2 2 6 4 3" xfId="24591" xr:uid="{00000000-0005-0000-0000-0000BB060000}"/>
    <cellStyle name="Calculation 2 2 2 2 6 5" xfId="9834" xr:uid="{00000000-0005-0000-0000-0000BC060000}"/>
    <cellStyle name="Calculation 2 2 2 2 6 5 2" xfId="18461" xr:uid="{00000000-0005-0000-0000-0000BD060000}"/>
    <cellStyle name="Calculation 2 2 2 2 6 5 3" xfId="29795" xr:uid="{00000000-0005-0000-0000-0000BE060000}"/>
    <cellStyle name="Calculation 2 2 2 2 6 6" xfId="6523" xr:uid="{00000000-0005-0000-0000-0000BF060000}"/>
    <cellStyle name="Calculation 2 2 2 2 6 6 2" xfId="15175" xr:uid="{00000000-0005-0000-0000-0000C0060000}"/>
    <cellStyle name="Calculation 2 2 2 2 6 6 3" xfId="26507" xr:uid="{00000000-0005-0000-0000-0000C1060000}"/>
    <cellStyle name="Calculation 2 2 2 2 6 7" xfId="12123" xr:uid="{00000000-0005-0000-0000-0000C2060000}"/>
    <cellStyle name="Calculation 2 2 2 2 6 7 2" xfId="20747" xr:uid="{00000000-0005-0000-0000-0000C3060000}"/>
    <cellStyle name="Calculation 2 2 2 2 6 7 3" xfId="32084" xr:uid="{00000000-0005-0000-0000-0000C4060000}"/>
    <cellStyle name="Calculation 2 2 2 2 6 8" xfId="4586" xr:uid="{00000000-0005-0000-0000-0000C5060000}"/>
    <cellStyle name="Calculation 2 2 2 2 6 8 2" xfId="13247" xr:uid="{00000000-0005-0000-0000-0000C6060000}"/>
    <cellStyle name="Calculation 2 2 2 2 6 8 3" xfId="24579" xr:uid="{00000000-0005-0000-0000-0000C7060000}"/>
    <cellStyle name="Calculation 2 2 2 2 7" xfId="5994" xr:uid="{00000000-0005-0000-0000-0000C8060000}"/>
    <cellStyle name="Calculation 2 2 2 2 7 2" xfId="14646" xr:uid="{00000000-0005-0000-0000-0000C9060000}"/>
    <cellStyle name="Calculation 2 2 2 2 7 3" xfId="25978" xr:uid="{00000000-0005-0000-0000-0000CA060000}"/>
    <cellStyle name="Calculation 2 2 2 2 8" xfId="4890" xr:uid="{00000000-0005-0000-0000-0000CB060000}"/>
    <cellStyle name="Calculation 2 2 2 2 8 2" xfId="13549" xr:uid="{00000000-0005-0000-0000-0000CC060000}"/>
    <cellStyle name="Calculation 2 2 2 2 8 3" xfId="24881" xr:uid="{00000000-0005-0000-0000-0000CD060000}"/>
    <cellStyle name="Calculation 2 2 2 2 9" xfId="5947" xr:uid="{00000000-0005-0000-0000-0000CE060000}"/>
    <cellStyle name="Calculation 2 2 2 2 9 2" xfId="14599" xr:uid="{00000000-0005-0000-0000-0000CF060000}"/>
    <cellStyle name="Calculation 2 2 2 2 9 3" xfId="25931" xr:uid="{00000000-0005-0000-0000-0000D0060000}"/>
    <cellStyle name="Calculation 2 2 2 3" xfId="1631" xr:uid="{00000000-0005-0000-0000-0000D1060000}"/>
    <cellStyle name="Calculation 2 2 2 3 2" xfId="6000" xr:uid="{00000000-0005-0000-0000-0000D2060000}"/>
    <cellStyle name="Calculation 2 2 2 3 2 2" xfId="14652" xr:uid="{00000000-0005-0000-0000-0000D3060000}"/>
    <cellStyle name="Calculation 2 2 2 3 2 3" xfId="25984" xr:uid="{00000000-0005-0000-0000-0000D4060000}"/>
    <cellStyle name="Calculation 2 2 2 3 3" xfId="4888" xr:uid="{00000000-0005-0000-0000-0000D5060000}"/>
    <cellStyle name="Calculation 2 2 2 3 3 2" xfId="13547" xr:uid="{00000000-0005-0000-0000-0000D6060000}"/>
    <cellStyle name="Calculation 2 2 2 3 3 3" xfId="24879" xr:uid="{00000000-0005-0000-0000-0000D7060000}"/>
    <cellStyle name="Calculation 2 2 2 3 4" xfId="4599" xr:uid="{00000000-0005-0000-0000-0000D8060000}"/>
    <cellStyle name="Calculation 2 2 2 3 4 2" xfId="13260" xr:uid="{00000000-0005-0000-0000-0000D9060000}"/>
    <cellStyle name="Calculation 2 2 2 3 4 3" xfId="24592" xr:uid="{00000000-0005-0000-0000-0000DA060000}"/>
    <cellStyle name="Calculation 2 2 2 3 5" xfId="9833" xr:uid="{00000000-0005-0000-0000-0000DB060000}"/>
    <cellStyle name="Calculation 2 2 2 3 5 2" xfId="18460" xr:uid="{00000000-0005-0000-0000-0000DC060000}"/>
    <cellStyle name="Calculation 2 2 2 3 5 3" xfId="29794" xr:uid="{00000000-0005-0000-0000-0000DD060000}"/>
    <cellStyle name="Calculation 2 2 2 3 6" xfId="8231" xr:uid="{00000000-0005-0000-0000-0000DE060000}"/>
    <cellStyle name="Calculation 2 2 2 3 6 2" xfId="16869" xr:uid="{00000000-0005-0000-0000-0000DF060000}"/>
    <cellStyle name="Calculation 2 2 2 3 6 3" xfId="28201" xr:uid="{00000000-0005-0000-0000-0000E0060000}"/>
    <cellStyle name="Calculation 2 2 2 3 7" xfId="12122" xr:uid="{00000000-0005-0000-0000-0000E1060000}"/>
    <cellStyle name="Calculation 2 2 2 3 7 2" xfId="20746" xr:uid="{00000000-0005-0000-0000-0000E2060000}"/>
    <cellStyle name="Calculation 2 2 2 3 7 3" xfId="32083" xr:uid="{00000000-0005-0000-0000-0000E3060000}"/>
    <cellStyle name="Calculation 2 2 2 3 8" xfId="4585" xr:uid="{00000000-0005-0000-0000-0000E4060000}"/>
    <cellStyle name="Calculation 2 2 2 3 8 2" xfId="13246" xr:uid="{00000000-0005-0000-0000-0000E5060000}"/>
    <cellStyle name="Calculation 2 2 2 3 8 3" xfId="24578" xr:uid="{00000000-0005-0000-0000-0000E6060000}"/>
    <cellStyle name="Calculation 2 2 2 4" xfId="1632" xr:uid="{00000000-0005-0000-0000-0000E7060000}"/>
    <cellStyle name="Calculation 2 2 2 4 2" xfId="6001" xr:uid="{00000000-0005-0000-0000-0000E8060000}"/>
    <cellStyle name="Calculation 2 2 2 4 2 2" xfId="14653" xr:uid="{00000000-0005-0000-0000-0000E9060000}"/>
    <cellStyle name="Calculation 2 2 2 4 2 3" xfId="25985" xr:uid="{00000000-0005-0000-0000-0000EA060000}"/>
    <cellStyle name="Calculation 2 2 2 4 3" xfId="6686" xr:uid="{00000000-0005-0000-0000-0000EB060000}"/>
    <cellStyle name="Calculation 2 2 2 4 3 2" xfId="15326" xr:uid="{00000000-0005-0000-0000-0000EC060000}"/>
    <cellStyle name="Calculation 2 2 2 4 3 3" xfId="26658" xr:uid="{00000000-0005-0000-0000-0000ED060000}"/>
    <cellStyle name="Calculation 2 2 2 4 4" xfId="8071" xr:uid="{00000000-0005-0000-0000-0000EE060000}"/>
    <cellStyle name="Calculation 2 2 2 4 4 2" xfId="16709" xr:uid="{00000000-0005-0000-0000-0000EF060000}"/>
    <cellStyle name="Calculation 2 2 2 4 4 3" xfId="28041" xr:uid="{00000000-0005-0000-0000-0000F0060000}"/>
    <cellStyle name="Calculation 2 2 2 4 5" xfId="9832" xr:uid="{00000000-0005-0000-0000-0000F1060000}"/>
    <cellStyle name="Calculation 2 2 2 4 5 2" xfId="18459" xr:uid="{00000000-0005-0000-0000-0000F2060000}"/>
    <cellStyle name="Calculation 2 2 2 4 5 3" xfId="29793" xr:uid="{00000000-0005-0000-0000-0000F3060000}"/>
    <cellStyle name="Calculation 2 2 2 4 6" xfId="10437" xr:uid="{00000000-0005-0000-0000-0000F4060000}"/>
    <cellStyle name="Calculation 2 2 2 4 6 2" xfId="19064" xr:uid="{00000000-0005-0000-0000-0000F5060000}"/>
    <cellStyle name="Calculation 2 2 2 4 6 3" xfId="30398" xr:uid="{00000000-0005-0000-0000-0000F6060000}"/>
    <cellStyle name="Calculation 2 2 2 4 7" xfId="12121" xr:uid="{00000000-0005-0000-0000-0000F7060000}"/>
    <cellStyle name="Calculation 2 2 2 4 7 2" xfId="20745" xr:uid="{00000000-0005-0000-0000-0000F8060000}"/>
    <cellStyle name="Calculation 2 2 2 4 7 3" xfId="32082" xr:uid="{00000000-0005-0000-0000-0000F9060000}"/>
    <cellStyle name="Calculation 2 2 2 4 8" xfId="11529" xr:uid="{00000000-0005-0000-0000-0000FA060000}"/>
    <cellStyle name="Calculation 2 2 2 4 8 2" xfId="20154" xr:uid="{00000000-0005-0000-0000-0000FB060000}"/>
    <cellStyle name="Calculation 2 2 2 4 8 3" xfId="31490" xr:uid="{00000000-0005-0000-0000-0000FC060000}"/>
    <cellStyle name="Calculation 2 2 2 5" xfId="1633" xr:uid="{00000000-0005-0000-0000-0000FD060000}"/>
    <cellStyle name="Calculation 2 2 2 5 2" xfId="6002" xr:uid="{00000000-0005-0000-0000-0000FE060000}"/>
    <cellStyle name="Calculation 2 2 2 5 2 2" xfId="14654" xr:uid="{00000000-0005-0000-0000-0000FF060000}"/>
    <cellStyle name="Calculation 2 2 2 5 2 3" xfId="25986" xr:uid="{00000000-0005-0000-0000-000000070000}"/>
    <cellStyle name="Calculation 2 2 2 5 3" xfId="6685" xr:uid="{00000000-0005-0000-0000-000001070000}"/>
    <cellStyle name="Calculation 2 2 2 5 3 2" xfId="15325" xr:uid="{00000000-0005-0000-0000-000002070000}"/>
    <cellStyle name="Calculation 2 2 2 5 3 3" xfId="26657" xr:uid="{00000000-0005-0000-0000-000003070000}"/>
    <cellStyle name="Calculation 2 2 2 5 4" xfId="4600" xr:uid="{00000000-0005-0000-0000-000004070000}"/>
    <cellStyle name="Calculation 2 2 2 5 4 2" xfId="13261" xr:uid="{00000000-0005-0000-0000-000005070000}"/>
    <cellStyle name="Calculation 2 2 2 5 4 3" xfId="24593" xr:uid="{00000000-0005-0000-0000-000006070000}"/>
    <cellStyle name="Calculation 2 2 2 5 5" xfId="9831" xr:uid="{00000000-0005-0000-0000-000007070000}"/>
    <cellStyle name="Calculation 2 2 2 5 5 2" xfId="18458" xr:uid="{00000000-0005-0000-0000-000008070000}"/>
    <cellStyle name="Calculation 2 2 2 5 5 3" xfId="29792" xr:uid="{00000000-0005-0000-0000-000009070000}"/>
    <cellStyle name="Calculation 2 2 2 5 6" xfId="7838" xr:uid="{00000000-0005-0000-0000-00000A070000}"/>
    <cellStyle name="Calculation 2 2 2 5 6 2" xfId="16476" xr:uid="{00000000-0005-0000-0000-00000B070000}"/>
    <cellStyle name="Calculation 2 2 2 5 6 3" xfId="27808" xr:uid="{00000000-0005-0000-0000-00000C070000}"/>
    <cellStyle name="Calculation 2 2 2 5 7" xfId="12120" xr:uid="{00000000-0005-0000-0000-00000D070000}"/>
    <cellStyle name="Calculation 2 2 2 5 7 2" xfId="20744" xr:uid="{00000000-0005-0000-0000-00000E070000}"/>
    <cellStyle name="Calculation 2 2 2 5 7 3" xfId="32081" xr:uid="{00000000-0005-0000-0000-00000F070000}"/>
    <cellStyle name="Calculation 2 2 2 5 8" xfId="10912" xr:uid="{00000000-0005-0000-0000-000010070000}"/>
    <cellStyle name="Calculation 2 2 2 5 8 2" xfId="19538" xr:uid="{00000000-0005-0000-0000-000011070000}"/>
    <cellStyle name="Calculation 2 2 2 5 8 3" xfId="30873" xr:uid="{00000000-0005-0000-0000-000012070000}"/>
    <cellStyle name="Calculation 2 2 2 6" xfId="1634" xr:uid="{00000000-0005-0000-0000-000013070000}"/>
    <cellStyle name="Calculation 2 2 2 6 2" xfId="6003" xr:uid="{00000000-0005-0000-0000-000014070000}"/>
    <cellStyle name="Calculation 2 2 2 6 2 2" xfId="14655" xr:uid="{00000000-0005-0000-0000-000015070000}"/>
    <cellStyle name="Calculation 2 2 2 6 2 3" xfId="25987" xr:uid="{00000000-0005-0000-0000-000016070000}"/>
    <cellStyle name="Calculation 2 2 2 6 3" xfId="4887" xr:uid="{00000000-0005-0000-0000-000017070000}"/>
    <cellStyle name="Calculation 2 2 2 6 3 2" xfId="13546" xr:uid="{00000000-0005-0000-0000-000018070000}"/>
    <cellStyle name="Calculation 2 2 2 6 3 3" xfId="24878" xr:uid="{00000000-0005-0000-0000-000019070000}"/>
    <cellStyle name="Calculation 2 2 2 6 4" xfId="5950" xr:uid="{00000000-0005-0000-0000-00001A070000}"/>
    <cellStyle name="Calculation 2 2 2 6 4 2" xfId="14602" xr:uid="{00000000-0005-0000-0000-00001B070000}"/>
    <cellStyle name="Calculation 2 2 2 6 4 3" xfId="25934" xr:uid="{00000000-0005-0000-0000-00001C070000}"/>
    <cellStyle name="Calculation 2 2 2 6 5" xfId="9830" xr:uid="{00000000-0005-0000-0000-00001D070000}"/>
    <cellStyle name="Calculation 2 2 2 6 5 2" xfId="18457" xr:uid="{00000000-0005-0000-0000-00001E070000}"/>
    <cellStyle name="Calculation 2 2 2 6 5 3" xfId="29791" xr:uid="{00000000-0005-0000-0000-00001F070000}"/>
    <cellStyle name="Calculation 2 2 2 6 6" xfId="7967" xr:uid="{00000000-0005-0000-0000-000020070000}"/>
    <cellStyle name="Calculation 2 2 2 6 6 2" xfId="16605" xr:uid="{00000000-0005-0000-0000-000021070000}"/>
    <cellStyle name="Calculation 2 2 2 6 6 3" xfId="27937" xr:uid="{00000000-0005-0000-0000-000022070000}"/>
    <cellStyle name="Calculation 2 2 2 6 7" xfId="12119" xr:uid="{00000000-0005-0000-0000-000023070000}"/>
    <cellStyle name="Calculation 2 2 2 6 7 2" xfId="20743" xr:uid="{00000000-0005-0000-0000-000024070000}"/>
    <cellStyle name="Calculation 2 2 2 6 7 3" xfId="32080" xr:uid="{00000000-0005-0000-0000-000025070000}"/>
    <cellStyle name="Calculation 2 2 2 6 8" xfId="10913" xr:uid="{00000000-0005-0000-0000-000026070000}"/>
    <cellStyle name="Calculation 2 2 2 6 8 2" xfId="19539" xr:uid="{00000000-0005-0000-0000-000027070000}"/>
    <cellStyle name="Calculation 2 2 2 6 8 3" xfId="30874" xr:uid="{00000000-0005-0000-0000-000028070000}"/>
    <cellStyle name="Calculation 2 2 2 7" xfId="1635" xr:uid="{00000000-0005-0000-0000-000029070000}"/>
    <cellStyle name="Calculation 2 2 2 7 2" xfId="6004" xr:uid="{00000000-0005-0000-0000-00002A070000}"/>
    <cellStyle name="Calculation 2 2 2 7 2 2" xfId="14656" xr:uid="{00000000-0005-0000-0000-00002B070000}"/>
    <cellStyle name="Calculation 2 2 2 7 2 3" xfId="25988" xr:uid="{00000000-0005-0000-0000-00002C070000}"/>
    <cellStyle name="Calculation 2 2 2 7 3" xfId="4886" xr:uid="{00000000-0005-0000-0000-00002D070000}"/>
    <cellStyle name="Calculation 2 2 2 7 3 2" xfId="13545" xr:uid="{00000000-0005-0000-0000-00002E070000}"/>
    <cellStyle name="Calculation 2 2 2 7 3 3" xfId="24877" xr:uid="{00000000-0005-0000-0000-00002F070000}"/>
    <cellStyle name="Calculation 2 2 2 7 4" xfId="5263" xr:uid="{00000000-0005-0000-0000-000030070000}"/>
    <cellStyle name="Calculation 2 2 2 7 4 2" xfId="13922" xr:uid="{00000000-0005-0000-0000-000031070000}"/>
    <cellStyle name="Calculation 2 2 2 7 4 3" xfId="25254" xr:uid="{00000000-0005-0000-0000-000032070000}"/>
    <cellStyle name="Calculation 2 2 2 7 5" xfId="9829" xr:uid="{00000000-0005-0000-0000-000033070000}"/>
    <cellStyle name="Calculation 2 2 2 7 5 2" xfId="18456" xr:uid="{00000000-0005-0000-0000-000034070000}"/>
    <cellStyle name="Calculation 2 2 2 7 5 3" xfId="29790" xr:uid="{00000000-0005-0000-0000-000035070000}"/>
    <cellStyle name="Calculation 2 2 2 7 6" xfId="10438" xr:uid="{00000000-0005-0000-0000-000036070000}"/>
    <cellStyle name="Calculation 2 2 2 7 6 2" xfId="19065" xr:uid="{00000000-0005-0000-0000-000037070000}"/>
    <cellStyle name="Calculation 2 2 2 7 6 3" xfId="30399" xr:uid="{00000000-0005-0000-0000-000038070000}"/>
    <cellStyle name="Calculation 2 2 2 7 7" xfId="12118" xr:uid="{00000000-0005-0000-0000-000039070000}"/>
    <cellStyle name="Calculation 2 2 2 7 7 2" xfId="20742" xr:uid="{00000000-0005-0000-0000-00003A070000}"/>
    <cellStyle name="Calculation 2 2 2 7 7 3" xfId="32079" xr:uid="{00000000-0005-0000-0000-00003B070000}"/>
    <cellStyle name="Calculation 2 2 2 7 8" xfId="12445" xr:uid="{00000000-0005-0000-0000-00003C070000}"/>
    <cellStyle name="Calculation 2 2 2 7 8 2" xfId="21069" xr:uid="{00000000-0005-0000-0000-00003D070000}"/>
    <cellStyle name="Calculation 2 2 2 7 8 3" xfId="32406" xr:uid="{00000000-0005-0000-0000-00003E070000}"/>
    <cellStyle name="Calculation 2 2 2 8" xfId="5993" xr:uid="{00000000-0005-0000-0000-00003F070000}"/>
    <cellStyle name="Calculation 2 2 2 8 2" xfId="14645" xr:uid="{00000000-0005-0000-0000-000040070000}"/>
    <cellStyle name="Calculation 2 2 2 8 3" xfId="25977" xr:uid="{00000000-0005-0000-0000-000041070000}"/>
    <cellStyle name="Calculation 2 2 2 9" xfId="6691" xr:uid="{00000000-0005-0000-0000-000042070000}"/>
    <cellStyle name="Calculation 2 2 2 9 2" xfId="15331" xr:uid="{00000000-0005-0000-0000-000043070000}"/>
    <cellStyle name="Calculation 2 2 2 9 3" xfId="26663" xr:uid="{00000000-0005-0000-0000-000044070000}"/>
    <cellStyle name="Calculation 2 2 20" xfId="10577" xr:uid="{00000000-0005-0000-0000-000045070000}"/>
    <cellStyle name="Calculation 2 2 20 2" xfId="19204" xr:uid="{00000000-0005-0000-0000-000046070000}"/>
    <cellStyle name="Calculation 2 2 20 3" xfId="30538" xr:uid="{00000000-0005-0000-0000-000047070000}"/>
    <cellStyle name="Calculation 2 2 21" xfId="10883" xr:uid="{00000000-0005-0000-0000-000048070000}"/>
    <cellStyle name="Calculation 2 2 21 2" xfId="19509" xr:uid="{00000000-0005-0000-0000-000049070000}"/>
    <cellStyle name="Calculation 2 2 21 3" xfId="30844" xr:uid="{00000000-0005-0000-0000-00004A070000}"/>
    <cellStyle name="Calculation 2 2 22" xfId="12519" xr:uid="{00000000-0005-0000-0000-00004B070000}"/>
    <cellStyle name="Calculation 2 2 22 2" xfId="21143" xr:uid="{00000000-0005-0000-0000-00004C070000}"/>
    <cellStyle name="Calculation 2 2 22 3" xfId="32480" xr:uid="{00000000-0005-0000-0000-00004D070000}"/>
    <cellStyle name="Calculation 2 2 23" xfId="12802" xr:uid="{00000000-0005-0000-0000-00004E070000}"/>
    <cellStyle name="Calculation 2 2 23 2" xfId="21425" xr:uid="{00000000-0005-0000-0000-00004F070000}"/>
    <cellStyle name="Calculation 2 2 23 3" xfId="32763" xr:uid="{00000000-0005-0000-0000-000050070000}"/>
    <cellStyle name="Calculation 2 2 3" xfId="1636" xr:uid="{00000000-0005-0000-0000-000051070000}"/>
    <cellStyle name="Calculation 2 2 3 10" xfId="5951" xr:uid="{00000000-0005-0000-0000-000052070000}"/>
    <cellStyle name="Calculation 2 2 3 10 2" xfId="14603" xr:uid="{00000000-0005-0000-0000-000053070000}"/>
    <cellStyle name="Calculation 2 2 3 10 3" xfId="25935" xr:uid="{00000000-0005-0000-0000-000054070000}"/>
    <cellStyle name="Calculation 2 2 3 11" xfId="9828" xr:uid="{00000000-0005-0000-0000-000055070000}"/>
    <cellStyle name="Calculation 2 2 3 11 2" xfId="18455" xr:uid="{00000000-0005-0000-0000-000056070000}"/>
    <cellStyle name="Calculation 2 2 3 11 3" xfId="29789" xr:uid="{00000000-0005-0000-0000-000057070000}"/>
    <cellStyle name="Calculation 2 2 3 12" xfId="9277" xr:uid="{00000000-0005-0000-0000-000058070000}"/>
    <cellStyle name="Calculation 2 2 3 12 2" xfId="17905" xr:uid="{00000000-0005-0000-0000-000059070000}"/>
    <cellStyle name="Calculation 2 2 3 12 3" xfId="29238" xr:uid="{00000000-0005-0000-0000-00005A070000}"/>
    <cellStyle name="Calculation 2 2 3 13" xfId="12117" xr:uid="{00000000-0005-0000-0000-00005B070000}"/>
    <cellStyle name="Calculation 2 2 3 13 2" xfId="20741" xr:uid="{00000000-0005-0000-0000-00005C070000}"/>
    <cellStyle name="Calculation 2 2 3 13 3" xfId="32078" xr:uid="{00000000-0005-0000-0000-00005D070000}"/>
    <cellStyle name="Calculation 2 2 3 14" xfId="7898" xr:uid="{00000000-0005-0000-0000-00005E070000}"/>
    <cellStyle name="Calculation 2 2 3 14 2" xfId="16536" xr:uid="{00000000-0005-0000-0000-00005F070000}"/>
    <cellStyle name="Calculation 2 2 3 14 3" xfId="27868" xr:uid="{00000000-0005-0000-0000-000060070000}"/>
    <cellStyle name="Calculation 2 2 3 2" xfId="1637" xr:uid="{00000000-0005-0000-0000-000061070000}"/>
    <cellStyle name="Calculation 2 2 3 2 10" xfId="9827" xr:uid="{00000000-0005-0000-0000-000062070000}"/>
    <cellStyle name="Calculation 2 2 3 2 10 2" xfId="18454" xr:uid="{00000000-0005-0000-0000-000063070000}"/>
    <cellStyle name="Calculation 2 2 3 2 10 3" xfId="29788" xr:uid="{00000000-0005-0000-0000-000064070000}"/>
    <cellStyle name="Calculation 2 2 3 2 11" xfId="8232" xr:uid="{00000000-0005-0000-0000-000065070000}"/>
    <cellStyle name="Calculation 2 2 3 2 11 2" xfId="16870" xr:uid="{00000000-0005-0000-0000-000066070000}"/>
    <cellStyle name="Calculation 2 2 3 2 11 3" xfId="28202" xr:uid="{00000000-0005-0000-0000-000067070000}"/>
    <cellStyle name="Calculation 2 2 3 2 12" xfId="12116" xr:uid="{00000000-0005-0000-0000-000068070000}"/>
    <cellStyle name="Calculation 2 2 3 2 12 2" xfId="20740" xr:uid="{00000000-0005-0000-0000-000069070000}"/>
    <cellStyle name="Calculation 2 2 3 2 12 3" xfId="32077" xr:uid="{00000000-0005-0000-0000-00006A070000}"/>
    <cellStyle name="Calculation 2 2 3 2 13" xfId="10914" xr:uid="{00000000-0005-0000-0000-00006B070000}"/>
    <cellStyle name="Calculation 2 2 3 2 13 2" xfId="19540" xr:uid="{00000000-0005-0000-0000-00006C070000}"/>
    <cellStyle name="Calculation 2 2 3 2 13 3" xfId="30875" xr:uid="{00000000-0005-0000-0000-00006D070000}"/>
    <cellStyle name="Calculation 2 2 3 2 2" xfId="1638" xr:uid="{00000000-0005-0000-0000-00006E070000}"/>
    <cellStyle name="Calculation 2 2 3 2 2 2" xfId="6007" xr:uid="{00000000-0005-0000-0000-00006F070000}"/>
    <cellStyle name="Calculation 2 2 3 2 2 2 2" xfId="14659" xr:uid="{00000000-0005-0000-0000-000070070000}"/>
    <cellStyle name="Calculation 2 2 3 2 2 2 3" xfId="25991" xr:uid="{00000000-0005-0000-0000-000071070000}"/>
    <cellStyle name="Calculation 2 2 3 2 2 3" xfId="6682" xr:uid="{00000000-0005-0000-0000-000072070000}"/>
    <cellStyle name="Calculation 2 2 3 2 2 3 2" xfId="15322" xr:uid="{00000000-0005-0000-0000-000073070000}"/>
    <cellStyle name="Calculation 2 2 3 2 2 3 3" xfId="26654" xr:uid="{00000000-0005-0000-0000-000074070000}"/>
    <cellStyle name="Calculation 2 2 3 2 2 4" xfId="5953" xr:uid="{00000000-0005-0000-0000-000075070000}"/>
    <cellStyle name="Calculation 2 2 3 2 2 4 2" xfId="14605" xr:uid="{00000000-0005-0000-0000-000076070000}"/>
    <cellStyle name="Calculation 2 2 3 2 2 4 3" xfId="25937" xr:uid="{00000000-0005-0000-0000-000077070000}"/>
    <cellStyle name="Calculation 2 2 3 2 2 5" xfId="9826" xr:uid="{00000000-0005-0000-0000-000078070000}"/>
    <cellStyle name="Calculation 2 2 3 2 2 5 2" xfId="18453" xr:uid="{00000000-0005-0000-0000-000079070000}"/>
    <cellStyle name="Calculation 2 2 3 2 2 5 3" xfId="29787" xr:uid="{00000000-0005-0000-0000-00007A070000}"/>
    <cellStyle name="Calculation 2 2 3 2 2 6" xfId="5344" xr:uid="{00000000-0005-0000-0000-00007B070000}"/>
    <cellStyle name="Calculation 2 2 3 2 2 6 2" xfId="14003" xr:uid="{00000000-0005-0000-0000-00007C070000}"/>
    <cellStyle name="Calculation 2 2 3 2 2 6 3" xfId="25335" xr:uid="{00000000-0005-0000-0000-00007D070000}"/>
    <cellStyle name="Calculation 2 2 3 2 2 7" xfId="12115" xr:uid="{00000000-0005-0000-0000-00007E070000}"/>
    <cellStyle name="Calculation 2 2 3 2 2 7 2" xfId="20739" xr:uid="{00000000-0005-0000-0000-00007F070000}"/>
    <cellStyle name="Calculation 2 2 3 2 2 7 3" xfId="32076" xr:uid="{00000000-0005-0000-0000-000080070000}"/>
    <cellStyle name="Calculation 2 2 3 2 2 8" xfId="10915" xr:uid="{00000000-0005-0000-0000-000081070000}"/>
    <cellStyle name="Calculation 2 2 3 2 2 8 2" xfId="19541" xr:uid="{00000000-0005-0000-0000-000082070000}"/>
    <cellStyle name="Calculation 2 2 3 2 2 8 3" xfId="30876" xr:uid="{00000000-0005-0000-0000-000083070000}"/>
    <cellStyle name="Calculation 2 2 3 2 3" xfId="1639" xr:uid="{00000000-0005-0000-0000-000084070000}"/>
    <cellStyle name="Calculation 2 2 3 2 3 2" xfId="6008" xr:uid="{00000000-0005-0000-0000-000085070000}"/>
    <cellStyle name="Calculation 2 2 3 2 3 2 2" xfId="14660" xr:uid="{00000000-0005-0000-0000-000086070000}"/>
    <cellStyle name="Calculation 2 2 3 2 3 2 3" xfId="25992" xr:uid="{00000000-0005-0000-0000-000087070000}"/>
    <cellStyle name="Calculation 2 2 3 2 3 3" xfId="6681" xr:uid="{00000000-0005-0000-0000-000088070000}"/>
    <cellStyle name="Calculation 2 2 3 2 3 3 2" xfId="15321" xr:uid="{00000000-0005-0000-0000-000089070000}"/>
    <cellStyle name="Calculation 2 2 3 2 3 3 3" xfId="26653" xr:uid="{00000000-0005-0000-0000-00008A070000}"/>
    <cellStyle name="Calculation 2 2 3 2 3 4" xfId="5954" xr:uid="{00000000-0005-0000-0000-00008B070000}"/>
    <cellStyle name="Calculation 2 2 3 2 3 4 2" xfId="14606" xr:uid="{00000000-0005-0000-0000-00008C070000}"/>
    <cellStyle name="Calculation 2 2 3 2 3 4 3" xfId="25938" xr:uid="{00000000-0005-0000-0000-00008D070000}"/>
    <cellStyle name="Calculation 2 2 3 2 3 5" xfId="9825" xr:uid="{00000000-0005-0000-0000-00008E070000}"/>
    <cellStyle name="Calculation 2 2 3 2 3 5 2" xfId="18452" xr:uid="{00000000-0005-0000-0000-00008F070000}"/>
    <cellStyle name="Calculation 2 2 3 2 3 5 3" xfId="29786" xr:uid="{00000000-0005-0000-0000-000090070000}"/>
    <cellStyle name="Calculation 2 2 3 2 3 6" xfId="8888" xr:uid="{00000000-0005-0000-0000-000091070000}"/>
    <cellStyle name="Calculation 2 2 3 2 3 6 2" xfId="17516" xr:uid="{00000000-0005-0000-0000-000092070000}"/>
    <cellStyle name="Calculation 2 2 3 2 3 6 3" xfId="28849" xr:uid="{00000000-0005-0000-0000-000093070000}"/>
    <cellStyle name="Calculation 2 2 3 2 3 7" xfId="12114" xr:uid="{00000000-0005-0000-0000-000094070000}"/>
    <cellStyle name="Calculation 2 2 3 2 3 7 2" xfId="20738" xr:uid="{00000000-0005-0000-0000-000095070000}"/>
    <cellStyle name="Calculation 2 2 3 2 3 7 3" xfId="32075" xr:uid="{00000000-0005-0000-0000-000096070000}"/>
    <cellStyle name="Calculation 2 2 3 2 3 8" xfId="10201" xr:uid="{00000000-0005-0000-0000-000097070000}"/>
    <cellStyle name="Calculation 2 2 3 2 3 8 2" xfId="18828" xr:uid="{00000000-0005-0000-0000-000098070000}"/>
    <cellStyle name="Calculation 2 2 3 2 3 8 3" xfId="30162" xr:uid="{00000000-0005-0000-0000-000099070000}"/>
    <cellStyle name="Calculation 2 2 3 2 4" xfId="1640" xr:uid="{00000000-0005-0000-0000-00009A070000}"/>
    <cellStyle name="Calculation 2 2 3 2 4 2" xfId="6009" xr:uid="{00000000-0005-0000-0000-00009B070000}"/>
    <cellStyle name="Calculation 2 2 3 2 4 2 2" xfId="14661" xr:uid="{00000000-0005-0000-0000-00009C070000}"/>
    <cellStyle name="Calculation 2 2 3 2 4 2 3" xfId="25993" xr:uid="{00000000-0005-0000-0000-00009D070000}"/>
    <cellStyle name="Calculation 2 2 3 2 4 3" xfId="4885" xr:uid="{00000000-0005-0000-0000-00009E070000}"/>
    <cellStyle name="Calculation 2 2 3 2 4 3 2" xfId="13544" xr:uid="{00000000-0005-0000-0000-00009F070000}"/>
    <cellStyle name="Calculation 2 2 3 2 4 3 3" xfId="24876" xr:uid="{00000000-0005-0000-0000-0000A0070000}"/>
    <cellStyle name="Calculation 2 2 3 2 4 4" xfId="8072" xr:uid="{00000000-0005-0000-0000-0000A1070000}"/>
    <cellStyle name="Calculation 2 2 3 2 4 4 2" xfId="16710" xr:uid="{00000000-0005-0000-0000-0000A2070000}"/>
    <cellStyle name="Calculation 2 2 3 2 4 4 3" xfId="28042" xr:uid="{00000000-0005-0000-0000-0000A3070000}"/>
    <cellStyle name="Calculation 2 2 3 2 4 5" xfId="9824" xr:uid="{00000000-0005-0000-0000-0000A4070000}"/>
    <cellStyle name="Calculation 2 2 3 2 4 5 2" xfId="18451" xr:uid="{00000000-0005-0000-0000-0000A5070000}"/>
    <cellStyle name="Calculation 2 2 3 2 4 5 3" xfId="29785" xr:uid="{00000000-0005-0000-0000-0000A6070000}"/>
    <cellStyle name="Calculation 2 2 3 2 4 6" xfId="7921" xr:uid="{00000000-0005-0000-0000-0000A7070000}"/>
    <cellStyle name="Calculation 2 2 3 2 4 6 2" xfId="16559" xr:uid="{00000000-0005-0000-0000-0000A8070000}"/>
    <cellStyle name="Calculation 2 2 3 2 4 6 3" xfId="27891" xr:uid="{00000000-0005-0000-0000-0000A9070000}"/>
    <cellStyle name="Calculation 2 2 3 2 4 7" xfId="12113" xr:uid="{00000000-0005-0000-0000-0000AA070000}"/>
    <cellStyle name="Calculation 2 2 3 2 4 7 2" xfId="20737" xr:uid="{00000000-0005-0000-0000-0000AB070000}"/>
    <cellStyle name="Calculation 2 2 3 2 4 7 3" xfId="32074" xr:uid="{00000000-0005-0000-0000-0000AC070000}"/>
    <cellStyle name="Calculation 2 2 3 2 4 8" xfId="12446" xr:uid="{00000000-0005-0000-0000-0000AD070000}"/>
    <cellStyle name="Calculation 2 2 3 2 4 8 2" xfId="21070" xr:uid="{00000000-0005-0000-0000-0000AE070000}"/>
    <cellStyle name="Calculation 2 2 3 2 4 8 3" xfId="32407" xr:uid="{00000000-0005-0000-0000-0000AF070000}"/>
    <cellStyle name="Calculation 2 2 3 2 5" xfId="1641" xr:uid="{00000000-0005-0000-0000-0000B0070000}"/>
    <cellStyle name="Calculation 2 2 3 2 5 2" xfId="6010" xr:uid="{00000000-0005-0000-0000-0000B1070000}"/>
    <cellStyle name="Calculation 2 2 3 2 5 2 2" xfId="14662" xr:uid="{00000000-0005-0000-0000-0000B2070000}"/>
    <cellStyle name="Calculation 2 2 3 2 5 2 3" xfId="25994" xr:uid="{00000000-0005-0000-0000-0000B3070000}"/>
    <cellStyle name="Calculation 2 2 3 2 5 3" xfId="4884" xr:uid="{00000000-0005-0000-0000-0000B4070000}"/>
    <cellStyle name="Calculation 2 2 3 2 5 3 2" xfId="13543" xr:uid="{00000000-0005-0000-0000-0000B5070000}"/>
    <cellStyle name="Calculation 2 2 3 2 5 3 3" xfId="24875" xr:uid="{00000000-0005-0000-0000-0000B6070000}"/>
    <cellStyle name="Calculation 2 2 3 2 5 4" xfId="5955" xr:uid="{00000000-0005-0000-0000-0000B7070000}"/>
    <cellStyle name="Calculation 2 2 3 2 5 4 2" xfId="14607" xr:uid="{00000000-0005-0000-0000-0000B8070000}"/>
    <cellStyle name="Calculation 2 2 3 2 5 4 3" xfId="25939" xr:uid="{00000000-0005-0000-0000-0000B9070000}"/>
    <cellStyle name="Calculation 2 2 3 2 5 5" xfId="9823" xr:uid="{00000000-0005-0000-0000-0000BA070000}"/>
    <cellStyle name="Calculation 2 2 3 2 5 5 2" xfId="18450" xr:uid="{00000000-0005-0000-0000-0000BB070000}"/>
    <cellStyle name="Calculation 2 2 3 2 5 5 3" xfId="29784" xr:uid="{00000000-0005-0000-0000-0000BC070000}"/>
    <cellStyle name="Calculation 2 2 3 2 5 6" xfId="8886" xr:uid="{00000000-0005-0000-0000-0000BD070000}"/>
    <cellStyle name="Calculation 2 2 3 2 5 6 2" xfId="17514" xr:uid="{00000000-0005-0000-0000-0000BE070000}"/>
    <cellStyle name="Calculation 2 2 3 2 5 6 3" xfId="28847" xr:uid="{00000000-0005-0000-0000-0000BF070000}"/>
    <cellStyle name="Calculation 2 2 3 2 5 7" xfId="12112" xr:uid="{00000000-0005-0000-0000-0000C0070000}"/>
    <cellStyle name="Calculation 2 2 3 2 5 7 2" xfId="20736" xr:uid="{00000000-0005-0000-0000-0000C1070000}"/>
    <cellStyle name="Calculation 2 2 3 2 5 7 3" xfId="32073" xr:uid="{00000000-0005-0000-0000-0000C2070000}"/>
    <cellStyle name="Calculation 2 2 3 2 5 8" xfId="11049" xr:uid="{00000000-0005-0000-0000-0000C3070000}"/>
    <cellStyle name="Calculation 2 2 3 2 5 8 2" xfId="19675" xr:uid="{00000000-0005-0000-0000-0000C4070000}"/>
    <cellStyle name="Calculation 2 2 3 2 5 8 3" xfId="31010" xr:uid="{00000000-0005-0000-0000-0000C5070000}"/>
    <cellStyle name="Calculation 2 2 3 2 6" xfId="1642" xr:uid="{00000000-0005-0000-0000-0000C6070000}"/>
    <cellStyle name="Calculation 2 2 3 2 6 2" xfId="6011" xr:uid="{00000000-0005-0000-0000-0000C7070000}"/>
    <cellStyle name="Calculation 2 2 3 2 6 2 2" xfId="14663" xr:uid="{00000000-0005-0000-0000-0000C8070000}"/>
    <cellStyle name="Calculation 2 2 3 2 6 2 3" xfId="25995" xr:uid="{00000000-0005-0000-0000-0000C9070000}"/>
    <cellStyle name="Calculation 2 2 3 2 6 3" xfId="6680" xr:uid="{00000000-0005-0000-0000-0000CA070000}"/>
    <cellStyle name="Calculation 2 2 3 2 6 3 2" xfId="15320" xr:uid="{00000000-0005-0000-0000-0000CB070000}"/>
    <cellStyle name="Calculation 2 2 3 2 6 3 3" xfId="26652" xr:uid="{00000000-0005-0000-0000-0000CC070000}"/>
    <cellStyle name="Calculation 2 2 3 2 6 4" xfId="5956" xr:uid="{00000000-0005-0000-0000-0000CD070000}"/>
    <cellStyle name="Calculation 2 2 3 2 6 4 2" xfId="14608" xr:uid="{00000000-0005-0000-0000-0000CE070000}"/>
    <cellStyle name="Calculation 2 2 3 2 6 4 3" xfId="25940" xr:uid="{00000000-0005-0000-0000-0000CF070000}"/>
    <cellStyle name="Calculation 2 2 3 2 6 5" xfId="9822" xr:uid="{00000000-0005-0000-0000-0000D0070000}"/>
    <cellStyle name="Calculation 2 2 3 2 6 5 2" xfId="18449" xr:uid="{00000000-0005-0000-0000-0000D1070000}"/>
    <cellStyle name="Calculation 2 2 3 2 6 5 3" xfId="29783" xr:uid="{00000000-0005-0000-0000-0000D2070000}"/>
    <cellStyle name="Calculation 2 2 3 2 6 6" xfId="4800" xr:uid="{00000000-0005-0000-0000-0000D3070000}"/>
    <cellStyle name="Calculation 2 2 3 2 6 6 2" xfId="13461" xr:uid="{00000000-0005-0000-0000-0000D4070000}"/>
    <cellStyle name="Calculation 2 2 3 2 6 6 3" xfId="24793" xr:uid="{00000000-0005-0000-0000-0000D5070000}"/>
    <cellStyle name="Calculation 2 2 3 2 6 7" xfId="12111" xr:uid="{00000000-0005-0000-0000-0000D6070000}"/>
    <cellStyle name="Calculation 2 2 3 2 6 7 2" xfId="20735" xr:uid="{00000000-0005-0000-0000-0000D7070000}"/>
    <cellStyle name="Calculation 2 2 3 2 6 7 3" xfId="32072" xr:uid="{00000000-0005-0000-0000-0000D8070000}"/>
    <cellStyle name="Calculation 2 2 3 2 6 8" xfId="10394" xr:uid="{00000000-0005-0000-0000-0000D9070000}"/>
    <cellStyle name="Calculation 2 2 3 2 6 8 2" xfId="19021" xr:uid="{00000000-0005-0000-0000-0000DA070000}"/>
    <cellStyle name="Calculation 2 2 3 2 6 8 3" xfId="30355" xr:uid="{00000000-0005-0000-0000-0000DB070000}"/>
    <cellStyle name="Calculation 2 2 3 2 7" xfId="6006" xr:uid="{00000000-0005-0000-0000-0000DC070000}"/>
    <cellStyle name="Calculation 2 2 3 2 7 2" xfId="14658" xr:uid="{00000000-0005-0000-0000-0000DD070000}"/>
    <cellStyle name="Calculation 2 2 3 2 7 3" xfId="25990" xr:uid="{00000000-0005-0000-0000-0000DE070000}"/>
    <cellStyle name="Calculation 2 2 3 2 8" xfId="6683" xr:uid="{00000000-0005-0000-0000-0000DF070000}"/>
    <cellStyle name="Calculation 2 2 3 2 8 2" xfId="15323" xr:uid="{00000000-0005-0000-0000-0000E0070000}"/>
    <cellStyle name="Calculation 2 2 3 2 8 3" xfId="26655" xr:uid="{00000000-0005-0000-0000-0000E1070000}"/>
    <cellStyle name="Calculation 2 2 3 2 9" xfId="5952" xr:uid="{00000000-0005-0000-0000-0000E2070000}"/>
    <cellStyle name="Calculation 2 2 3 2 9 2" xfId="14604" xr:uid="{00000000-0005-0000-0000-0000E3070000}"/>
    <cellStyle name="Calculation 2 2 3 2 9 3" xfId="25936" xr:uid="{00000000-0005-0000-0000-0000E4070000}"/>
    <cellStyle name="Calculation 2 2 3 3" xfId="1643" xr:uid="{00000000-0005-0000-0000-0000E5070000}"/>
    <cellStyle name="Calculation 2 2 3 3 2" xfId="6012" xr:uid="{00000000-0005-0000-0000-0000E6070000}"/>
    <cellStyle name="Calculation 2 2 3 3 2 2" xfId="14664" xr:uid="{00000000-0005-0000-0000-0000E7070000}"/>
    <cellStyle name="Calculation 2 2 3 3 2 3" xfId="25996" xr:uid="{00000000-0005-0000-0000-0000E8070000}"/>
    <cellStyle name="Calculation 2 2 3 3 3" xfId="6679" xr:uid="{00000000-0005-0000-0000-0000E9070000}"/>
    <cellStyle name="Calculation 2 2 3 3 3 2" xfId="15319" xr:uid="{00000000-0005-0000-0000-0000EA070000}"/>
    <cellStyle name="Calculation 2 2 3 3 3 3" xfId="26651" xr:uid="{00000000-0005-0000-0000-0000EB070000}"/>
    <cellStyle name="Calculation 2 2 3 3 4" xfId="8073" xr:uid="{00000000-0005-0000-0000-0000EC070000}"/>
    <cellStyle name="Calculation 2 2 3 3 4 2" xfId="16711" xr:uid="{00000000-0005-0000-0000-0000ED070000}"/>
    <cellStyle name="Calculation 2 2 3 3 4 3" xfId="28043" xr:uid="{00000000-0005-0000-0000-0000EE070000}"/>
    <cellStyle name="Calculation 2 2 3 3 5" xfId="9821" xr:uid="{00000000-0005-0000-0000-0000EF070000}"/>
    <cellStyle name="Calculation 2 2 3 3 5 2" xfId="18448" xr:uid="{00000000-0005-0000-0000-0000F0070000}"/>
    <cellStyle name="Calculation 2 2 3 3 5 3" xfId="29782" xr:uid="{00000000-0005-0000-0000-0000F1070000}"/>
    <cellStyle name="Calculation 2 2 3 3 6" xfId="10439" xr:uid="{00000000-0005-0000-0000-0000F2070000}"/>
    <cellStyle name="Calculation 2 2 3 3 6 2" xfId="19066" xr:uid="{00000000-0005-0000-0000-0000F3070000}"/>
    <cellStyle name="Calculation 2 2 3 3 6 3" xfId="30400" xr:uid="{00000000-0005-0000-0000-0000F4070000}"/>
    <cellStyle name="Calculation 2 2 3 3 7" xfId="12110" xr:uid="{00000000-0005-0000-0000-0000F5070000}"/>
    <cellStyle name="Calculation 2 2 3 3 7 2" xfId="20734" xr:uid="{00000000-0005-0000-0000-0000F6070000}"/>
    <cellStyle name="Calculation 2 2 3 3 7 3" xfId="32071" xr:uid="{00000000-0005-0000-0000-0000F7070000}"/>
    <cellStyle name="Calculation 2 2 3 3 8" xfId="11528" xr:uid="{00000000-0005-0000-0000-0000F8070000}"/>
    <cellStyle name="Calculation 2 2 3 3 8 2" xfId="20153" xr:uid="{00000000-0005-0000-0000-0000F9070000}"/>
    <cellStyle name="Calculation 2 2 3 3 8 3" xfId="31489" xr:uid="{00000000-0005-0000-0000-0000FA070000}"/>
    <cellStyle name="Calculation 2 2 3 4" xfId="1644" xr:uid="{00000000-0005-0000-0000-0000FB070000}"/>
    <cellStyle name="Calculation 2 2 3 4 2" xfId="6013" xr:uid="{00000000-0005-0000-0000-0000FC070000}"/>
    <cellStyle name="Calculation 2 2 3 4 2 2" xfId="14665" xr:uid="{00000000-0005-0000-0000-0000FD070000}"/>
    <cellStyle name="Calculation 2 2 3 4 2 3" xfId="25997" xr:uid="{00000000-0005-0000-0000-0000FE070000}"/>
    <cellStyle name="Calculation 2 2 3 4 3" xfId="4883" xr:uid="{00000000-0005-0000-0000-0000FF070000}"/>
    <cellStyle name="Calculation 2 2 3 4 3 2" xfId="13542" xr:uid="{00000000-0005-0000-0000-000000080000}"/>
    <cellStyle name="Calculation 2 2 3 4 3 3" xfId="24874" xr:uid="{00000000-0005-0000-0000-000001080000}"/>
    <cellStyle name="Calculation 2 2 3 4 4" xfId="5957" xr:uid="{00000000-0005-0000-0000-000002080000}"/>
    <cellStyle name="Calculation 2 2 3 4 4 2" xfId="14609" xr:uid="{00000000-0005-0000-0000-000003080000}"/>
    <cellStyle name="Calculation 2 2 3 4 4 3" xfId="25941" xr:uid="{00000000-0005-0000-0000-000004080000}"/>
    <cellStyle name="Calculation 2 2 3 4 5" xfId="9820" xr:uid="{00000000-0005-0000-0000-000005080000}"/>
    <cellStyle name="Calculation 2 2 3 4 5 2" xfId="18447" xr:uid="{00000000-0005-0000-0000-000006080000}"/>
    <cellStyle name="Calculation 2 2 3 4 5 3" xfId="29781" xr:uid="{00000000-0005-0000-0000-000007080000}"/>
    <cellStyle name="Calculation 2 2 3 4 6" xfId="4801" xr:uid="{00000000-0005-0000-0000-000008080000}"/>
    <cellStyle name="Calculation 2 2 3 4 6 2" xfId="13462" xr:uid="{00000000-0005-0000-0000-000009080000}"/>
    <cellStyle name="Calculation 2 2 3 4 6 3" xfId="24794" xr:uid="{00000000-0005-0000-0000-00000A080000}"/>
    <cellStyle name="Calculation 2 2 3 4 7" xfId="12109" xr:uid="{00000000-0005-0000-0000-00000B080000}"/>
    <cellStyle name="Calculation 2 2 3 4 7 2" xfId="20733" xr:uid="{00000000-0005-0000-0000-00000C080000}"/>
    <cellStyle name="Calculation 2 2 3 4 7 3" xfId="32070" xr:uid="{00000000-0005-0000-0000-00000D080000}"/>
    <cellStyle name="Calculation 2 2 3 4 8" xfId="11050" xr:uid="{00000000-0005-0000-0000-00000E080000}"/>
    <cellStyle name="Calculation 2 2 3 4 8 2" xfId="19676" xr:uid="{00000000-0005-0000-0000-00000F080000}"/>
    <cellStyle name="Calculation 2 2 3 4 8 3" xfId="31011" xr:uid="{00000000-0005-0000-0000-000010080000}"/>
    <cellStyle name="Calculation 2 2 3 5" xfId="1645" xr:uid="{00000000-0005-0000-0000-000011080000}"/>
    <cellStyle name="Calculation 2 2 3 5 2" xfId="6014" xr:uid="{00000000-0005-0000-0000-000012080000}"/>
    <cellStyle name="Calculation 2 2 3 5 2 2" xfId="14666" xr:uid="{00000000-0005-0000-0000-000013080000}"/>
    <cellStyle name="Calculation 2 2 3 5 2 3" xfId="25998" xr:uid="{00000000-0005-0000-0000-000014080000}"/>
    <cellStyle name="Calculation 2 2 3 5 3" xfId="6678" xr:uid="{00000000-0005-0000-0000-000015080000}"/>
    <cellStyle name="Calculation 2 2 3 5 3 2" xfId="15318" xr:uid="{00000000-0005-0000-0000-000016080000}"/>
    <cellStyle name="Calculation 2 2 3 5 3 3" xfId="26650" xr:uid="{00000000-0005-0000-0000-000017080000}"/>
    <cellStyle name="Calculation 2 2 3 5 4" xfId="5958" xr:uid="{00000000-0005-0000-0000-000018080000}"/>
    <cellStyle name="Calculation 2 2 3 5 4 2" xfId="14610" xr:uid="{00000000-0005-0000-0000-000019080000}"/>
    <cellStyle name="Calculation 2 2 3 5 4 3" xfId="25942" xr:uid="{00000000-0005-0000-0000-00001A080000}"/>
    <cellStyle name="Calculation 2 2 3 5 5" xfId="9819" xr:uid="{00000000-0005-0000-0000-00001B080000}"/>
    <cellStyle name="Calculation 2 2 3 5 5 2" xfId="18446" xr:uid="{00000000-0005-0000-0000-00001C080000}"/>
    <cellStyle name="Calculation 2 2 3 5 5 3" xfId="29780" xr:uid="{00000000-0005-0000-0000-00001D080000}"/>
    <cellStyle name="Calculation 2 2 3 5 6" xfId="8885" xr:uid="{00000000-0005-0000-0000-00001E080000}"/>
    <cellStyle name="Calculation 2 2 3 5 6 2" xfId="17513" xr:uid="{00000000-0005-0000-0000-00001F080000}"/>
    <cellStyle name="Calculation 2 2 3 5 6 3" xfId="28846" xr:uid="{00000000-0005-0000-0000-000020080000}"/>
    <cellStyle name="Calculation 2 2 3 5 7" xfId="12108" xr:uid="{00000000-0005-0000-0000-000021080000}"/>
    <cellStyle name="Calculation 2 2 3 5 7 2" xfId="20732" xr:uid="{00000000-0005-0000-0000-000022080000}"/>
    <cellStyle name="Calculation 2 2 3 5 7 3" xfId="32069" xr:uid="{00000000-0005-0000-0000-000023080000}"/>
    <cellStyle name="Calculation 2 2 3 5 8" xfId="10200" xr:uid="{00000000-0005-0000-0000-000024080000}"/>
    <cellStyle name="Calculation 2 2 3 5 8 2" xfId="18827" xr:uid="{00000000-0005-0000-0000-000025080000}"/>
    <cellStyle name="Calculation 2 2 3 5 8 3" xfId="30161" xr:uid="{00000000-0005-0000-0000-000026080000}"/>
    <cellStyle name="Calculation 2 2 3 6" xfId="1646" xr:uid="{00000000-0005-0000-0000-000027080000}"/>
    <cellStyle name="Calculation 2 2 3 6 2" xfId="6015" xr:uid="{00000000-0005-0000-0000-000028080000}"/>
    <cellStyle name="Calculation 2 2 3 6 2 2" xfId="14667" xr:uid="{00000000-0005-0000-0000-000029080000}"/>
    <cellStyle name="Calculation 2 2 3 6 2 3" xfId="25999" xr:uid="{00000000-0005-0000-0000-00002A080000}"/>
    <cellStyle name="Calculation 2 2 3 6 3" xfId="6677" xr:uid="{00000000-0005-0000-0000-00002B080000}"/>
    <cellStyle name="Calculation 2 2 3 6 3 2" xfId="15317" xr:uid="{00000000-0005-0000-0000-00002C080000}"/>
    <cellStyle name="Calculation 2 2 3 6 3 3" xfId="26649" xr:uid="{00000000-0005-0000-0000-00002D080000}"/>
    <cellStyle name="Calculation 2 2 3 6 4" xfId="5264" xr:uid="{00000000-0005-0000-0000-00002E080000}"/>
    <cellStyle name="Calculation 2 2 3 6 4 2" xfId="13923" xr:uid="{00000000-0005-0000-0000-00002F080000}"/>
    <cellStyle name="Calculation 2 2 3 6 4 3" xfId="25255" xr:uid="{00000000-0005-0000-0000-000030080000}"/>
    <cellStyle name="Calculation 2 2 3 6 5" xfId="9818" xr:uid="{00000000-0005-0000-0000-000031080000}"/>
    <cellStyle name="Calculation 2 2 3 6 5 2" xfId="18445" xr:uid="{00000000-0005-0000-0000-000032080000}"/>
    <cellStyle name="Calculation 2 2 3 6 5 3" xfId="29779" xr:uid="{00000000-0005-0000-0000-000033080000}"/>
    <cellStyle name="Calculation 2 2 3 6 6" xfId="10440" xr:uid="{00000000-0005-0000-0000-000034080000}"/>
    <cellStyle name="Calculation 2 2 3 6 6 2" xfId="19067" xr:uid="{00000000-0005-0000-0000-000035080000}"/>
    <cellStyle name="Calculation 2 2 3 6 6 3" xfId="30401" xr:uid="{00000000-0005-0000-0000-000036080000}"/>
    <cellStyle name="Calculation 2 2 3 6 7" xfId="12107" xr:uid="{00000000-0005-0000-0000-000037080000}"/>
    <cellStyle name="Calculation 2 2 3 6 7 2" xfId="20731" xr:uid="{00000000-0005-0000-0000-000038080000}"/>
    <cellStyle name="Calculation 2 2 3 6 7 3" xfId="32068" xr:uid="{00000000-0005-0000-0000-000039080000}"/>
    <cellStyle name="Calculation 2 2 3 6 8" xfId="12447" xr:uid="{00000000-0005-0000-0000-00003A080000}"/>
    <cellStyle name="Calculation 2 2 3 6 8 2" xfId="21071" xr:uid="{00000000-0005-0000-0000-00003B080000}"/>
    <cellStyle name="Calculation 2 2 3 6 8 3" xfId="32408" xr:uid="{00000000-0005-0000-0000-00003C080000}"/>
    <cellStyle name="Calculation 2 2 3 7" xfId="1647" xr:uid="{00000000-0005-0000-0000-00003D080000}"/>
    <cellStyle name="Calculation 2 2 3 7 2" xfId="6016" xr:uid="{00000000-0005-0000-0000-00003E080000}"/>
    <cellStyle name="Calculation 2 2 3 7 2 2" xfId="14668" xr:uid="{00000000-0005-0000-0000-00003F080000}"/>
    <cellStyle name="Calculation 2 2 3 7 2 3" xfId="26000" xr:uid="{00000000-0005-0000-0000-000040080000}"/>
    <cellStyle name="Calculation 2 2 3 7 3" xfId="4882" xr:uid="{00000000-0005-0000-0000-000041080000}"/>
    <cellStyle name="Calculation 2 2 3 7 3 2" xfId="13541" xr:uid="{00000000-0005-0000-0000-000042080000}"/>
    <cellStyle name="Calculation 2 2 3 7 3 3" xfId="24873" xr:uid="{00000000-0005-0000-0000-000043080000}"/>
    <cellStyle name="Calculation 2 2 3 7 4" xfId="5959" xr:uid="{00000000-0005-0000-0000-000044080000}"/>
    <cellStyle name="Calculation 2 2 3 7 4 2" xfId="14611" xr:uid="{00000000-0005-0000-0000-000045080000}"/>
    <cellStyle name="Calculation 2 2 3 7 4 3" xfId="25943" xr:uid="{00000000-0005-0000-0000-000046080000}"/>
    <cellStyle name="Calculation 2 2 3 7 5" xfId="9817" xr:uid="{00000000-0005-0000-0000-000047080000}"/>
    <cellStyle name="Calculation 2 2 3 7 5 2" xfId="18444" xr:uid="{00000000-0005-0000-0000-000048080000}"/>
    <cellStyle name="Calculation 2 2 3 7 5 3" xfId="29778" xr:uid="{00000000-0005-0000-0000-000049080000}"/>
    <cellStyle name="Calculation 2 2 3 7 6" xfId="8233" xr:uid="{00000000-0005-0000-0000-00004A080000}"/>
    <cellStyle name="Calculation 2 2 3 7 6 2" xfId="16871" xr:uid="{00000000-0005-0000-0000-00004B080000}"/>
    <cellStyle name="Calculation 2 2 3 7 6 3" xfId="28203" xr:uid="{00000000-0005-0000-0000-00004C080000}"/>
    <cellStyle name="Calculation 2 2 3 7 7" xfId="12106" xr:uid="{00000000-0005-0000-0000-00004D080000}"/>
    <cellStyle name="Calculation 2 2 3 7 7 2" xfId="20730" xr:uid="{00000000-0005-0000-0000-00004E080000}"/>
    <cellStyle name="Calculation 2 2 3 7 7 3" xfId="32067" xr:uid="{00000000-0005-0000-0000-00004F080000}"/>
    <cellStyle name="Calculation 2 2 3 7 8" xfId="8057" xr:uid="{00000000-0005-0000-0000-000050080000}"/>
    <cellStyle name="Calculation 2 2 3 7 8 2" xfId="16695" xr:uid="{00000000-0005-0000-0000-000051080000}"/>
    <cellStyle name="Calculation 2 2 3 7 8 3" xfId="28027" xr:uid="{00000000-0005-0000-0000-000052080000}"/>
    <cellStyle name="Calculation 2 2 3 8" xfId="6005" xr:uid="{00000000-0005-0000-0000-000053080000}"/>
    <cellStyle name="Calculation 2 2 3 8 2" xfId="14657" xr:uid="{00000000-0005-0000-0000-000054080000}"/>
    <cellStyle name="Calculation 2 2 3 8 3" xfId="25989" xr:uid="{00000000-0005-0000-0000-000055080000}"/>
    <cellStyle name="Calculation 2 2 3 9" xfId="6684" xr:uid="{00000000-0005-0000-0000-000056080000}"/>
    <cellStyle name="Calculation 2 2 3 9 2" xfId="15324" xr:uid="{00000000-0005-0000-0000-000057080000}"/>
    <cellStyle name="Calculation 2 2 3 9 3" xfId="26656" xr:uid="{00000000-0005-0000-0000-000058080000}"/>
    <cellStyle name="Calculation 2 2 4" xfId="1648" xr:uid="{00000000-0005-0000-0000-000059080000}"/>
    <cellStyle name="Calculation 2 2 4 10" xfId="6676" xr:uid="{00000000-0005-0000-0000-00005A080000}"/>
    <cellStyle name="Calculation 2 2 4 10 2" xfId="15316" xr:uid="{00000000-0005-0000-0000-00005B080000}"/>
    <cellStyle name="Calculation 2 2 4 10 3" xfId="26648" xr:uid="{00000000-0005-0000-0000-00005C080000}"/>
    <cellStyle name="Calculation 2 2 4 11" xfId="4601" xr:uid="{00000000-0005-0000-0000-00005D080000}"/>
    <cellStyle name="Calculation 2 2 4 11 2" xfId="13262" xr:uid="{00000000-0005-0000-0000-00005E080000}"/>
    <cellStyle name="Calculation 2 2 4 11 3" xfId="24594" xr:uid="{00000000-0005-0000-0000-00005F080000}"/>
    <cellStyle name="Calculation 2 2 4 12" xfId="9816" xr:uid="{00000000-0005-0000-0000-000060080000}"/>
    <cellStyle name="Calculation 2 2 4 12 2" xfId="18443" xr:uid="{00000000-0005-0000-0000-000061080000}"/>
    <cellStyle name="Calculation 2 2 4 12 3" xfId="29777" xr:uid="{00000000-0005-0000-0000-000062080000}"/>
    <cellStyle name="Calculation 2 2 4 13" xfId="4802" xr:uid="{00000000-0005-0000-0000-000063080000}"/>
    <cellStyle name="Calculation 2 2 4 13 2" xfId="13463" xr:uid="{00000000-0005-0000-0000-000064080000}"/>
    <cellStyle name="Calculation 2 2 4 13 3" xfId="24795" xr:uid="{00000000-0005-0000-0000-000065080000}"/>
    <cellStyle name="Calculation 2 2 4 14" xfId="12105" xr:uid="{00000000-0005-0000-0000-000066080000}"/>
    <cellStyle name="Calculation 2 2 4 14 2" xfId="20729" xr:uid="{00000000-0005-0000-0000-000067080000}"/>
    <cellStyle name="Calculation 2 2 4 14 3" xfId="32066" xr:uid="{00000000-0005-0000-0000-000068080000}"/>
    <cellStyle name="Calculation 2 2 4 15" xfId="11051" xr:uid="{00000000-0005-0000-0000-000069080000}"/>
    <cellStyle name="Calculation 2 2 4 15 2" xfId="19677" xr:uid="{00000000-0005-0000-0000-00006A080000}"/>
    <cellStyle name="Calculation 2 2 4 15 3" xfId="31012" xr:uid="{00000000-0005-0000-0000-00006B080000}"/>
    <cellStyle name="Calculation 2 2 4 2" xfId="1649" xr:uid="{00000000-0005-0000-0000-00006C080000}"/>
    <cellStyle name="Calculation 2 2 4 2 2" xfId="6018" xr:uid="{00000000-0005-0000-0000-00006D080000}"/>
    <cellStyle name="Calculation 2 2 4 2 2 2" xfId="14670" xr:uid="{00000000-0005-0000-0000-00006E080000}"/>
    <cellStyle name="Calculation 2 2 4 2 2 3" xfId="26002" xr:uid="{00000000-0005-0000-0000-00006F080000}"/>
    <cellStyle name="Calculation 2 2 4 2 3" xfId="6675" xr:uid="{00000000-0005-0000-0000-000070080000}"/>
    <cellStyle name="Calculation 2 2 4 2 3 2" xfId="15315" xr:uid="{00000000-0005-0000-0000-000071080000}"/>
    <cellStyle name="Calculation 2 2 4 2 3 3" xfId="26647" xr:uid="{00000000-0005-0000-0000-000072080000}"/>
    <cellStyle name="Calculation 2 2 4 2 4" xfId="8074" xr:uid="{00000000-0005-0000-0000-000073080000}"/>
    <cellStyle name="Calculation 2 2 4 2 4 2" xfId="16712" xr:uid="{00000000-0005-0000-0000-000074080000}"/>
    <cellStyle name="Calculation 2 2 4 2 4 3" xfId="28044" xr:uid="{00000000-0005-0000-0000-000075080000}"/>
    <cellStyle name="Calculation 2 2 4 2 5" xfId="9815" xr:uid="{00000000-0005-0000-0000-000076080000}"/>
    <cellStyle name="Calculation 2 2 4 2 5 2" xfId="18442" xr:uid="{00000000-0005-0000-0000-000077080000}"/>
    <cellStyle name="Calculation 2 2 4 2 5 3" xfId="29776" xr:uid="{00000000-0005-0000-0000-000078080000}"/>
    <cellStyle name="Calculation 2 2 4 2 6" xfId="9001" xr:uid="{00000000-0005-0000-0000-000079080000}"/>
    <cellStyle name="Calculation 2 2 4 2 6 2" xfId="17629" xr:uid="{00000000-0005-0000-0000-00007A080000}"/>
    <cellStyle name="Calculation 2 2 4 2 6 3" xfId="28962" xr:uid="{00000000-0005-0000-0000-00007B080000}"/>
    <cellStyle name="Calculation 2 2 4 2 7" xfId="12104" xr:uid="{00000000-0005-0000-0000-00007C080000}"/>
    <cellStyle name="Calculation 2 2 4 2 7 2" xfId="20728" xr:uid="{00000000-0005-0000-0000-00007D080000}"/>
    <cellStyle name="Calculation 2 2 4 2 7 3" xfId="32065" xr:uid="{00000000-0005-0000-0000-00007E080000}"/>
    <cellStyle name="Calculation 2 2 4 2 8" xfId="12448" xr:uid="{00000000-0005-0000-0000-00007F080000}"/>
    <cellStyle name="Calculation 2 2 4 2 8 2" xfId="21072" xr:uid="{00000000-0005-0000-0000-000080080000}"/>
    <cellStyle name="Calculation 2 2 4 2 8 3" xfId="32409" xr:uid="{00000000-0005-0000-0000-000081080000}"/>
    <cellStyle name="Calculation 2 2 4 3" xfId="1650" xr:uid="{00000000-0005-0000-0000-000082080000}"/>
    <cellStyle name="Calculation 2 2 4 3 2" xfId="6019" xr:uid="{00000000-0005-0000-0000-000083080000}"/>
    <cellStyle name="Calculation 2 2 4 3 2 2" xfId="14671" xr:uid="{00000000-0005-0000-0000-000084080000}"/>
    <cellStyle name="Calculation 2 2 4 3 2 3" xfId="26003" xr:uid="{00000000-0005-0000-0000-000085080000}"/>
    <cellStyle name="Calculation 2 2 4 3 3" xfId="4881" xr:uid="{00000000-0005-0000-0000-000086080000}"/>
    <cellStyle name="Calculation 2 2 4 3 3 2" xfId="13540" xr:uid="{00000000-0005-0000-0000-000087080000}"/>
    <cellStyle name="Calculation 2 2 4 3 3 3" xfId="24872" xr:uid="{00000000-0005-0000-0000-000088080000}"/>
    <cellStyle name="Calculation 2 2 4 3 4" xfId="5960" xr:uid="{00000000-0005-0000-0000-000089080000}"/>
    <cellStyle name="Calculation 2 2 4 3 4 2" xfId="14612" xr:uid="{00000000-0005-0000-0000-00008A080000}"/>
    <cellStyle name="Calculation 2 2 4 3 4 3" xfId="25944" xr:uid="{00000000-0005-0000-0000-00008B080000}"/>
    <cellStyle name="Calculation 2 2 4 3 5" xfId="9814" xr:uid="{00000000-0005-0000-0000-00008C080000}"/>
    <cellStyle name="Calculation 2 2 4 3 5 2" xfId="18441" xr:uid="{00000000-0005-0000-0000-00008D080000}"/>
    <cellStyle name="Calculation 2 2 4 3 5 3" xfId="29775" xr:uid="{00000000-0005-0000-0000-00008E080000}"/>
    <cellStyle name="Calculation 2 2 4 3 6" xfId="10659" xr:uid="{00000000-0005-0000-0000-00008F080000}"/>
    <cellStyle name="Calculation 2 2 4 3 6 2" xfId="19286" xr:uid="{00000000-0005-0000-0000-000090080000}"/>
    <cellStyle name="Calculation 2 2 4 3 6 3" xfId="30620" xr:uid="{00000000-0005-0000-0000-000091080000}"/>
    <cellStyle name="Calculation 2 2 4 3 7" xfId="12103" xr:uid="{00000000-0005-0000-0000-000092080000}"/>
    <cellStyle name="Calculation 2 2 4 3 7 2" xfId="20727" xr:uid="{00000000-0005-0000-0000-000093080000}"/>
    <cellStyle name="Calculation 2 2 4 3 7 3" xfId="32064" xr:uid="{00000000-0005-0000-0000-000094080000}"/>
    <cellStyle name="Calculation 2 2 4 3 8" xfId="11052" xr:uid="{00000000-0005-0000-0000-000095080000}"/>
    <cellStyle name="Calculation 2 2 4 3 8 2" xfId="19678" xr:uid="{00000000-0005-0000-0000-000096080000}"/>
    <cellStyle name="Calculation 2 2 4 3 8 3" xfId="31013" xr:uid="{00000000-0005-0000-0000-000097080000}"/>
    <cellStyle name="Calculation 2 2 4 4" xfId="1651" xr:uid="{00000000-0005-0000-0000-000098080000}"/>
    <cellStyle name="Calculation 2 2 4 4 2" xfId="6020" xr:uid="{00000000-0005-0000-0000-000099080000}"/>
    <cellStyle name="Calculation 2 2 4 4 2 2" xfId="14672" xr:uid="{00000000-0005-0000-0000-00009A080000}"/>
    <cellStyle name="Calculation 2 2 4 4 2 3" xfId="26004" xr:uid="{00000000-0005-0000-0000-00009B080000}"/>
    <cellStyle name="Calculation 2 2 4 4 3" xfId="6674" xr:uid="{00000000-0005-0000-0000-00009C080000}"/>
    <cellStyle name="Calculation 2 2 4 4 3 2" xfId="15314" xr:uid="{00000000-0005-0000-0000-00009D080000}"/>
    <cellStyle name="Calculation 2 2 4 4 3 3" xfId="26646" xr:uid="{00000000-0005-0000-0000-00009E080000}"/>
    <cellStyle name="Calculation 2 2 4 4 4" xfId="5961" xr:uid="{00000000-0005-0000-0000-00009F080000}"/>
    <cellStyle name="Calculation 2 2 4 4 4 2" xfId="14613" xr:uid="{00000000-0005-0000-0000-0000A0080000}"/>
    <cellStyle name="Calculation 2 2 4 4 4 3" xfId="25945" xr:uid="{00000000-0005-0000-0000-0000A1080000}"/>
    <cellStyle name="Calculation 2 2 4 4 5" xfId="9813" xr:uid="{00000000-0005-0000-0000-0000A2080000}"/>
    <cellStyle name="Calculation 2 2 4 4 5 2" xfId="18440" xr:uid="{00000000-0005-0000-0000-0000A3080000}"/>
    <cellStyle name="Calculation 2 2 4 4 5 3" xfId="29774" xr:uid="{00000000-0005-0000-0000-0000A4080000}"/>
    <cellStyle name="Calculation 2 2 4 4 6" xfId="10664" xr:uid="{00000000-0005-0000-0000-0000A5080000}"/>
    <cellStyle name="Calculation 2 2 4 4 6 2" xfId="19290" xr:uid="{00000000-0005-0000-0000-0000A6080000}"/>
    <cellStyle name="Calculation 2 2 4 4 6 3" xfId="30625" xr:uid="{00000000-0005-0000-0000-0000A7080000}"/>
    <cellStyle name="Calculation 2 2 4 4 7" xfId="12102" xr:uid="{00000000-0005-0000-0000-0000A8080000}"/>
    <cellStyle name="Calculation 2 2 4 4 7 2" xfId="20726" xr:uid="{00000000-0005-0000-0000-0000A9080000}"/>
    <cellStyle name="Calculation 2 2 4 4 7 3" xfId="32063" xr:uid="{00000000-0005-0000-0000-0000AA080000}"/>
    <cellStyle name="Calculation 2 2 4 4 8" xfId="5912" xr:uid="{00000000-0005-0000-0000-0000AB080000}"/>
    <cellStyle name="Calculation 2 2 4 4 8 2" xfId="14564" xr:uid="{00000000-0005-0000-0000-0000AC080000}"/>
    <cellStyle name="Calculation 2 2 4 4 8 3" xfId="25896" xr:uid="{00000000-0005-0000-0000-0000AD080000}"/>
    <cellStyle name="Calculation 2 2 4 5" xfId="1652" xr:uid="{00000000-0005-0000-0000-0000AE080000}"/>
    <cellStyle name="Calculation 2 2 4 5 2" xfId="6021" xr:uid="{00000000-0005-0000-0000-0000AF080000}"/>
    <cellStyle name="Calculation 2 2 4 5 2 2" xfId="14673" xr:uid="{00000000-0005-0000-0000-0000B0080000}"/>
    <cellStyle name="Calculation 2 2 4 5 2 3" xfId="26005" xr:uid="{00000000-0005-0000-0000-0000B1080000}"/>
    <cellStyle name="Calculation 2 2 4 5 3" xfId="6673" xr:uid="{00000000-0005-0000-0000-0000B2080000}"/>
    <cellStyle name="Calculation 2 2 4 5 3 2" xfId="15313" xr:uid="{00000000-0005-0000-0000-0000B3080000}"/>
    <cellStyle name="Calculation 2 2 4 5 3 3" xfId="26645" xr:uid="{00000000-0005-0000-0000-0000B4080000}"/>
    <cellStyle name="Calculation 2 2 4 5 4" xfId="8075" xr:uid="{00000000-0005-0000-0000-0000B5080000}"/>
    <cellStyle name="Calculation 2 2 4 5 4 2" xfId="16713" xr:uid="{00000000-0005-0000-0000-0000B6080000}"/>
    <cellStyle name="Calculation 2 2 4 5 4 3" xfId="28045" xr:uid="{00000000-0005-0000-0000-0000B7080000}"/>
    <cellStyle name="Calculation 2 2 4 5 5" xfId="9812" xr:uid="{00000000-0005-0000-0000-0000B8080000}"/>
    <cellStyle name="Calculation 2 2 4 5 5 2" xfId="18439" xr:uid="{00000000-0005-0000-0000-0000B9080000}"/>
    <cellStyle name="Calculation 2 2 4 5 5 3" xfId="29773" xr:uid="{00000000-0005-0000-0000-0000BA080000}"/>
    <cellStyle name="Calculation 2 2 4 5 6" xfId="10441" xr:uid="{00000000-0005-0000-0000-0000BB080000}"/>
    <cellStyle name="Calculation 2 2 4 5 6 2" xfId="19068" xr:uid="{00000000-0005-0000-0000-0000BC080000}"/>
    <cellStyle name="Calculation 2 2 4 5 6 3" xfId="30402" xr:uid="{00000000-0005-0000-0000-0000BD080000}"/>
    <cellStyle name="Calculation 2 2 4 5 7" xfId="12101" xr:uid="{00000000-0005-0000-0000-0000BE080000}"/>
    <cellStyle name="Calculation 2 2 4 5 7 2" xfId="20725" xr:uid="{00000000-0005-0000-0000-0000BF080000}"/>
    <cellStyle name="Calculation 2 2 4 5 7 3" xfId="32062" xr:uid="{00000000-0005-0000-0000-0000C0080000}"/>
    <cellStyle name="Calculation 2 2 4 5 8" xfId="9053" xr:uid="{00000000-0005-0000-0000-0000C1080000}"/>
    <cellStyle name="Calculation 2 2 4 5 8 2" xfId="17681" xr:uid="{00000000-0005-0000-0000-0000C2080000}"/>
    <cellStyle name="Calculation 2 2 4 5 8 3" xfId="29014" xr:uid="{00000000-0005-0000-0000-0000C3080000}"/>
    <cellStyle name="Calculation 2 2 4 6" xfId="1653" xr:uid="{00000000-0005-0000-0000-0000C4080000}"/>
    <cellStyle name="Calculation 2 2 4 6 2" xfId="6022" xr:uid="{00000000-0005-0000-0000-0000C5080000}"/>
    <cellStyle name="Calculation 2 2 4 6 2 2" xfId="14674" xr:uid="{00000000-0005-0000-0000-0000C6080000}"/>
    <cellStyle name="Calculation 2 2 4 6 2 3" xfId="26006" xr:uid="{00000000-0005-0000-0000-0000C7080000}"/>
    <cellStyle name="Calculation 2 2 4 6 3" xfId="4880" xr:uid="{00000000-0005-0000-0000-0000C8080000}"/>
    <cellStyle name="Calculation 2 2 4 6 3 2" xfId="13539" xr:uid="{00000000-0005-0000-0000-0000C9080000}"/>
    <cellStyle name="Calculation 2 2 4 6 3 3" xfId="24871" xr:uid="{00000000-0005-0000-0000-0000CA080000}"/>
    <cellStyle name="Calculation 2 2 4 6 4" xfId="5265" xr:uid="{00000000-0005-0000-0000-0000CB080000}"/>
    <cellStyle name="Calculation 2 2 4 6 4 2" xfId="13924" xr:uid="{00000000-0005-0000-0000-0000CC080000}"/>
    <cellStyle name="Calculation 2 2 4 6 4 3" xfId="25256" xr:uid="{00000000-0005-0000-0000-0000CD080000}"/>
    <cellStyle name="Calculation 2 2 4 6 5" xfId="9811" xr:uid="{00000000-0005-0000-0000-0000CE080000}"/>
    <cellStyle name="Calculation 2 2 4 6 5 2" xfId="18438" xr:uid="{00000000-0005-0000-0000-0000CF080000}"/>
    <cellStyle name="Calculation 2 2 4 6 5 3" xfId="29772" xr:uid="{00000000-0005-0000-0000-0000D0080000}"/>
    <cellStyle name="Calculation 2 2 4 6 6" xfId="10442" xr:uid="{00000000-0005-0000-0000-0000D1080000}"/>
    <cellStyle name="Calculation 2 2 4 6 6 2" xfId="19069" xr:uid="{00000000-0005-0000-0000-0000D2080000}"/>
    <cellStyle name="Calculation 2 2 4 6 6 3" xfId="30403" xr:uid="{00000000-0005-0000-0000-0000D3080000}"/>
    <cellStyle name="Calculation 2 2 4 6 7" xfId="12100" xr:uid="{00000000-0005-0000-0000-0000D4080000}"/>
    <cellStyle name="Calculation 2 2 4 6 7 2" xfId="20724" xr:uid="{00000000-0005-0000-0000-0000D5080000}"/>
    <cellStyle name="Calculation 2 2 4 6 7 3" xfId="32061" xr:uid="{00000000-0005-0000-0000-0000D6080000}"/>
    <cellStyle name="Calculation 2 2 4 6 8" xfId="12449" xr:uid="{00000000-0005-0000-0000-0000D7080000}"/>
    <cellStyle name="Calculation 2 2 4 6 8 2" xfId="21073" xr:uid="{00000000-0005-0000-0000-0000D8080000}"/>
    <cellStyle name="Calculation 2 2 4 6 8 3" xfId="32410" xr:uid="{00000000-0005-0000-0000-0000D9080000}"/>
    <cellStyle name="Calculation 2 2 4 7" xfId="1654" xr:uid="{00000000-0005-0000-0000-0000DA080000}"/>
    <cellStyle name="Calculation 2 2 4 7 2" xfId="6023" xr:uid="{00000000-0005-0000-0000-0000DB080000}"/>
    <cellStyle name="Calculation 2 2 4 7 2 2" xfId="14675" xr:uid="{00000000-0005-0000-0000-0000DC080000}"/>
    <cellStyle name="Calculation 2 2 4 7 2 3" xfId="26007" xr:uid="{00000000-0005-0000-0000-0000DD080000}"/>
    <cellStyle name="Calculation 2 2 4 7 3" xfId="6672" xr:uid="{00000000-0005-0000-0000-0000DE080000}"/>
    <cellStyle name="Calculation 2 2 4 7 3 2" xfId="15312" xr:uid="{00000000-0005-0000-0000-0000DF080000}"/>
    <cellStyle name="Calculation 2 2 4 7 3 3" xfId="26644" xr:uid="{00000000-0005-0000-0000-0000E0080000}"/>
    <cellStyle name="Calculation 2 2 4 7 4" xfId="5962" xr:uid="{00000000-0005-0000-0000-0000E1080000}"/>
    <cellStyle name="Calculation 2 2 4 7 4 2" xfId="14614" xr:uid="{00000000-0005-0000-0000-0000E2080000}"/>
    <cellStyle name="Calculation 2 2 4 7 4 3" xfId="25946" xr:uid="{00000000-0005-0000-0000-0000E3080000}"/>
    <cellStyle name="Calculation 2 2 4 7 5" xfId="9810" xr:uid="{00000000-0005-0000-0000-0000E4080000}"/>
    <cellStyle name="Calculation 2 2 4 7 5 2" xfId="18437" xr:uid="{00000000-0005-0000-0000-0000E5080000}"/>
    <cellStyle name="Calculation 2 2 4 7 5 3" xfId="29771" xr:uid="{00000000-0005-0000-0000-0000E6080000}"/>
    <cellStyle name="Calculation 2 2 4 7 6" xfId="4803" xr:uid="{00000000-0005-0000-0000-0000E7080000}"/>
    <cellStyle name="Calculation 2 2 4 7 6 2" xfId="13464" xr:uid="{00000000-0005-0000-0000-0000E8080000}"/>
    <cellStyle name="Calculation 2 2 4 7 6 3" xfId="24796" xr:uid="{00000000-0005-0000-0000-0000E9080000}"/>
    <cellStyle name="Calculation 2 2 4 7 7" xfId="12099" xr:uid="{00000000-0005-0000-0000-0000EA080000}"/>
    <cellStyle name="Calculation 2 2 4 7 7 2" xfId="20723" xr:uid="{00000000-0005-0000-0000-0000EB080000}"/>
    <cellStyle name="Calculation 2 2 4 7 7 3" xfId="32060" xr:uid="{00000000-0005-0000-0000-0000EC080000}"/>
    <cellStyle name="Calculation 2 2 4 7 8" xfId="9078" xr:uid="{00000000-0005-0000-0000-0000ED080000}"/>
    <cellStyle name="Calculation 2 2 4 7 8 2" xfId="17706" xr:uid="{00000000-0005-0000-0000-0000EE080000}"/>
    <cellStyle name="Calculation 2 2 4 7 8 3" xfId="29039" xr:uid="{00000000-0005-0000-0000-0000EF080000}"/>
    <cellStyle name="Calculation 2 2 4 8" xfId="1655" xr:uid="{00000000-0005-0000-0000-0000F0080000}"/>
    <cellStyle name="Calculation 2 2 4 8 2" xfId="6024" xr:uid="{00000000-0005-0000-0000-0000F1080000}"/>
    <cellStyle name="Calculation 2 2 4 8 2 2" xfId="14676" xr:uid="{00000000-0005-0000-0000-0000F2080000}"/>
    <cellStyle name="Calculation 2 2 4 8 2 3" xfId="26008" xr:uid="{00000000-0005-0000-0000-0000F3080000}"/>
    <cellStyle name="Calculation 2 2 4 8 3" xfId="6671" xr:uid="{00000000-0005-0000-0000-0000F4080000}"/>
    <cellStyle name="Calculation 2 2 4 8 3 2" xfId="15311" xr:uid="{00000000-0005-0000-0000-0000F5080000}"/>
    <cellStyle name="Calculation 2 2 4 8 3 3" xfId="26643" xr:uid="{00000000-0005-0000-0000-0000F6080000}"/>
    <cellStyle name="Calculation 2 2 4 8 4" xfId="5963" xr:uid="{00000000-0005-0000-0000-0000F7080000}"/>
    <cellStyle name="Calculation 2 2 4 8 4 2" xfId="14615" xr:uid="{00000000-0005-0000-0000-0000F8080000}"/>
    <cellStyle name="Calculation 2 2 4 8 4 3" xfId="25947" xr:uid="{00000000-0005-0000-0000-0000F9080000}"/>
    <cellStyle name="Calculation 2 2 4 8 5" xfId="9809" xr:uid="{00000000-0005-0000-0000-0000FA080000}"/>
    <cellStyle name="Calculation 2 2 4 8 5 2" xfId="18436" xr:uid="{00000000-0005-0000-0000-0000FB080000}"/>
    <cellStyle name="Calculation 2 2 4 8 5 3" xfId="29770" xr:uid="{00000000-0005-0000-0000-0000FC080000}"/>
    <cellStyle name="Calculation 2 2 4 8 6" xfId="8234" xr:uid="{00000000-0005-0000-0000-0000FD080000}"/>
    <cellStyle name="Calculation 2 2 4 8 6 2" xfId="16872" xr:uid="{00000000-0005-0000-0000-0000FE080000}"/>
    <cellStyle name="Calculation 2 2 4 8 6 3" xfId="28204" xr:uid="{00000000-0005-0000-0000-0000FF080000}"/>
    <cellStyle name="Calculation 2 2 4 8 7" xfId="12098" xr:uid="{00000000-0005-0000-0000-000000090000}"/>
    <cellStyle name="Calculation 2 2 4 8 7 2" xfId="20722" xr:uid="{00000000-0005-0000-0000-000001090000}"/>
    <cellStyle name="Calculation 2 2 4 8 7 3" xfId="32059" xr:uid="{00000000-0005-0000-0000-000002090000}"/>
    <cellStyle name="Calculation 2 2 4 8 8" xfId="11053" xr:uid="{00000000-0005-0000-0000-000003090000}"/>
    <cellStyle name="Calculation 2 2 4 8 8 2" xfId="19679" xr:uid="{00000000-0005-0000-0000-000004090000}"/>
    <cellStyle name="Calculation 2 2 4 8 8 3" xfId="31014" xr:uid="{00000000-0005-0000-0000-000005090000}"/>
    <cellStyle name="Calculation 2 2 4 9" xfId="6017" xr:uid="{00000000-0005-0000-0000-000006090000}"/>
    <cellStyle name="Calculation 2 2 4 9 2" xfId="14669" xr:uid="{00000000-0005-0000-0000-000007090000}"/>
    <cellStyle name="Calculation 2 2 4 9 3" xfId="26001" xr:uid="{00000000-0005-0000-0000-000008090000}"/>
    <cellStyle name="Calculation 2 2 5" xfId="1656" xr:uid="{00000000-0005-0000-0000-000009090000}"/>
    <cellStyle name="Calculation 2 2 5 2" xfId="6025" xr:uid="{00000000-0005-0000-0000-00000A090000}"/>
    <cellStyle name="Calculation 2 2 5 2 2" xfId="14677" xr:uid="{00000000-0005-0000-0000-00000B090000}"/>
    <cellStyle name="Calculation 2 2 5 2 3" xfId="26009" xr:uid="{00000000-0005-0000-0000-00000C090000}"/>
    <cellStyle name="Calculation 2 2 5 3" xfId="4879" xr:uid="{00000000-0005-0000-0000-00000D090000}"/>
    <cellStyle name="Calculation 2 2 5 3 2" xfId="13538" xr:uid="{00000000-0005-0000-0000-00000E090000}"/>
    <cellStyle name="Calculation 2 2 5 3 3" xfId="24870" xr:uid="{00000000-0005-0000-0000-00000F090000}"/>
    <cellStyle name="Calculation 2 2 5 4" xfId="5964" xr:uid="{00000000-0005-0000-0000-000010090000}"/>
    <cellStyle name="Calculation 2 2 5 4 2" xfId="14616" xr:uid="{00000000-0005-0000-0000-000011090000}"/>
    <cellStyle name="Calculation 2 2 5 4 3" xfId="25948" xr:uid="{00000000-0005-0000-0000-000012090000}"/>
    <cellStyle name="Calculation 2 2 5 5" xfId="9808" xr:uid="{00000000-0005-0000-0000-000013090000}"/>
    <cellStyle name="Calculation 2 2 5 5 2" xfId="18435" xr:uid="{00000000-0005-0000-0000-000014090000}"/>
    <cellStyle name="Calculation 2 2 5 5 3" xfId="29769" xr:uid="{00000000-0005-0000-0000-000015090000}"/>
    <cellStyle name="Calculation 2 2 5 6" xfId="10657" xr:uid="{00000000-0005-0000-0000-000016090000}"/>
    <cellStyle name="Calculation 2 2 5 6 2" xfId="19284" xr:uid="{00000000-0005-0000-0000-000017090000}"/>
    <cellStyle name="Calculation 2 2 5 6 3" xfId="30618" xr:uid="{00000000-0005-0000-0000-000018090000}"/>
    <cellStyle name="Calculation 2 2 5 7" xfId="12097" xr:uid="{00000000-0005-0000-0000-000019090000}"/>
    <cellStyle name="Calculation 2 2 5 7 2" xfId="20721" xr:uid="{00000000-0005-0000-0000-00001A090000}"/>
    <cellStyle name="Calculation 2 2 5 7 3" xfId="32058" xr:uid="{00000000-0005-0000-0000-00001B090000}"/>
    <cellStyle name="Calculation 2 2 5 8" xfId="10393" xr:uid="{00000000-0005-0000-0000-00001C090000}"/>
    <cellStyle name="Calculation 2 2 5 8 2" xfId="19020" xr:uid="{00000000-0005-0000-0000-00001D090000}"/>
    <cellStyle name="Calculation 2 2 5 8 3" xfId="30354" xr:uid="{00000000-0005-0000-0000-00001E090000}"/>
    <cellStyle name="Calculation 2 2 6" xfId="1657" xr:uid="{00000000-0005-0000-0000-00001F090000}"/>
    <cellStyle name="Calculation 2 2 6 2" xfId="6026" xr:uid="{00000000-0005-0000-0000-000020090000}"/>
    <cellStyle name="Calculation 2 2 6 2 2" xfId="14678" xr:uid="{00000000-0005-0000-0000-000021090000}"/>
    <cellStyle name="Calculation 2 2 6 2 3" xfId="26010" xr:uid="{00000000-0005-0000-0000-000022090000}"/>
    <cellStyle name="Calculation 2 2 6 3" xfId="6670" xr:uid="{00000000-0005-0000-0000-000023090000}"/>
    <cellStyle name="Calculation 2 2 6 3 2" xfId="15310" xr:uid="{00000000-0005-0000-0000-000024090000}"/>
    <cellStyle name="Calculation 2 2 6 3 3" xfId="26642" xr:uid="{00000000-0005-0000-0000-000025090000}"/>
    <cellStyle name="Calculation 2 2 6 4" xfId="5965" xr:uid="{00000000-0005-0000-0000-000026090000}"/>
    <cellStyle name="Calculation 2 2 6 4 2" xfId="14617" xr:uid="{00000000-0005-0000-0000-000027090000}"/>
    <cellStyle name="Calculation 2 2 6 4 3" xfId="25949" xr:uid="{00000000-0005-0000-0000-000028090000}"/>
    <cellStyle name="Calculation 2 2 6 5" xfId="9807" xr:uid="{00000000-0005-0000-0000-000029090000}"/>
    <cellStyle name="Calculation 2 2 6 5 2" xfId="18434" xr:uid="{00000000-0005-0000-0000-00002A090000}"/>
    <cellStyle name="Calculation 2 2 6 5 3" xfId="29768" xr:uid="{00000000-0005-0000-0000-00002B090000}"/>
    <cellStyle name="Calculation 2 2 6 6" xfId="10661" xr:uid="{00000000-0005-0000-0000-00002C090000}"/>
    <cellStyle name="Calculation 2 2 6 6 2" xfId="19288" xr:uid="{00000000-0005-0000-0000-00002D090000}"/>
    <cellStyle name="Calculation 2 2 6 6 3" xfId="30622" xr:uid="{00000000-0005-0000-0000-00002E090000}"/>
    <cellStyle name="Calculation 2 2 6 7" xfId="11615" xr:uid="{00000000-0005-0000-0000-00002F090000}"/>
    <cellStyle name="Calculation 2 2 6 7 2" xfId="20240" xr:uid="{00000000-0005-0000-0000-000030090000}"/>
    <cellStyle name="Calculation 2 2 6 7 3" xfId="31576" xr:uid="{00000000-0005-0000-0000-000031090000}"/>
    <cellStyle name="Calculation 2 2 6 8" xfId="11054" xr:uid="{00000000-0005-0000-0000-000032090000}"/>
    <cellStyle name="Calculation 2 2 6 8 2" xfId="19680" xr:uid="{00000000-0005-0000-0000-000033090000}"/>
    <cellStyle name="Calculation 2 2 6 8 3" xfId="31015" xr:uid="{00000000-0005-0000-0000-000034090000}"/>
    <cellStyle name="Calculation 2 2 7" xfId="1658" xr:uid="{00000000-0005-0000-0000-000035090000}"/>
    <cellStyle name="Calculation 2 2 7 2" xfId="6027" xr:uid="{00000000-0005-0000-0000-000036090000}"/>
    <cellStyle name="Calculation 2 2 7 2 2" xfId="14679" xr:uid="{00000000-0005-0000-0000-000037090000}"/>
    <cellStyle name="Calculation 2 2 7 2 3" xfId="26011" xr:uid="{00000000-0005-0000-0000-000038090000}"/>
    <cellStyle name="Calculation 2 2 7 3" xfId="6669" xr:uid="{00000000-0005-0000-0000-000039090000}"/>
    <cellStyle name="Calculation 2 2 7 3 2" xfId="15309" xr:uid="{00000000-0005-0000-0000-00003A090000}"/>
    <cellStyle name="Calculation 2 2 7 3 3" xfId="26641" xr:uid="{00000000-0005-0000-0000-00003B090000}"/>
    <cellStyle name="Calculation 2 2 7 4" xfId="8076" xr:uid="{00000000-0005-0000-0000-00003C090000}"/>
    <cellStyle name="Calculation 2 2 7 4 2" xfId="16714" xr:uid="{00000000-0005-0000-0000-00003D090000}"/>
    <cellStyle name="Calculation 2 2 7 4 3" xfId="28046" xr:uid="{00000000-0005-0000-0000-00003E090000}"/>
    <cellStyle name="Calculation 2 2 7 5" xfId="9806" xr:uid="{00000000-0005-0000-0000-00003F090000}"/>
    <cellStyle name="Calculation 2 2 7 5 2" xfId="18433" xr:uid="{00000000-0005-0000-0000-000040090000}"/>
    <cellStyle name="Calculation 2 2 7 5 3" xfId="29767" xr:uid="{00000000-0005-0000-0000-000041090000}"/>
    <cellStyle name="Calculation 2 2 7 6" xfId="9000" xr:uid="{00000000-0005-0000-0000-000042090000}"/>
    <cellStyle name="Calculation 2 2 7 6 2" xfId="17628" xr:uid="{00000000-0005-0000-0000-000043090000}"/>
    <cellStyle name="Calculation 2 2 7 6 3" xfId="28961" xr:uid="{00000000-0005-0000-0000-000044090000}"/>
    <cellStyle name="Calculation 2 2 7 7" xfId="12096" xr:uid="{00000000-0005-0000-0000-000045090000}"/>
    <cellStyle name="Calculation 2 2 7 7 2" xfId="20720" xr:uid="{00000000-0005-0000-0000-000046090000}"/>
    <cellStyle name="Calculation 2 2 7 7 3" xfId="32057" xr:uid="{00000000-0005-0000-0000-000047090000}"/>
    <cellStyle name="Calculation 2 2 7 8" xfId="12450" xr:uid="{00000000-0005-0000-0000-000048090000}"/>
    <cellStyle name="Calculation 2 2 7 8 2" xfId="21074" xr:uid="{00000000-0005-0000-0000-000049090000}"/>
    <cellStyle name="Calculation 2 2 7 8 3" xfId="32411" xr:uid="{00000000-0005-0000-0000-00004A090000}"/>
    <cellStyle name="Calculation 2 2 8" xfId="1659" xr:uid="{00000000-0005-0000-0000-00004B090000}"/>
    <cellStyle name="Calculation 2 2 8 2" xfId="6028" xr:uid="{00000000-0005-0000-0000-00004C090000}"/>
    <cellStyle name="Calculation 2 2 8 2 2" xfId="14680" xr:uid="{00000000-0005-0000-0000-00004D090000}"/>
    <cellStyle name="Calculation 2 2 8 2 3" xfId="26012" xr:uid="{00000000-0005-0000-0000-00004E090000}"/>
    <cellStyle name="Calculation 2 2 8 3" xfId="4878" xr:uid="{00000000-0005-0000-0000-00004F090000}"/>
    <cellStyle name="Calculation 2 2 8 3 2" xfId="13537" xr:uid="{00000000-0005-0000-0000-000050090000}"/>
    <cellStyle name="Calculation 2 2 8 3 3" xfId="24869" xr:uid="{00000000-0005-0000-0000-000051090000}"/>
    <cellStyle name="Calculation 2 2 8 4" xfId="8077" xr:uid="{00000000-0005-0000-0000-000052090000}"/>
    <cellStyle name="Calculation 2 2 8 4 2" xfId="16715" xr:uid="{00000000-0005-0000-0000-000053090000}"/>
    <cellStyle name="Calculation 2 2 8 4 3" xfId="28047" xr:uid="{00000000-0005-0000-0000-000054090000}"/>
    <cellStyle name="Calculation 2 2 8 5" xfId="9805" xr:uid="{00000000-0005-0000-0000-000055090000}"/>
    <cellStyle name="Calculation 2 2 8 5 2" xfId="18432" xr:uid="{00000000-0005-0000-0000-000056090000}"/>
    <cellStyle name="Calculation 2 2 8 5 3" xfId="29766" xr:uid="{00000000-0005-0000-0000-000057090000}"/>
    <cellStyle name="Calculation 2 2 8 6" xfId="10443" xr:uid="{00000000-0005-0000-0000-000058090000}"/>
    <cellStyle name="Calculation 2 2 8 6 2" xfId="19070" xr:uid="{00000000-0005-0000-0000-000059090000}"/>
    <cellStyle name="Calculation 2 2 8 6 3" xfId="30404" xr:uid="{00000000-0005-0000-0000-00005A090000}"/>
    <cellStyle name="Calculation 2 2 8 7" xfId="12095" xr:uid="{00000000-0005-0000-0000-00005B090000}"/>
    <cellStyle name="Calculation 2 2 8 7 2" xfId="20719" xr:uid="{00000000-0005-0000-0000-00005C090000}"/>
    <cellStyle name="Calculation 2 2 8 7 3" xfId="32056" xr:uid="{00000000-0005-0000-0000-00005D090000}"/>
    <cellStyle name="Calculation 2 2 8 8" xfId="11527" xr:uid="{00000000-0005-0000-0000-00005E090000}"/>
    <cellStyle name="Calculation 2 2 8 8 2" xfId="20152" xr:uid="{00000000-0005-0000-0000-00005F090000}"/>
    <cellStyle name="Calculation 2 2 8 8 3" xfId="31488" xr:uid="{00000000-0005-0000-0000-000060090000}"/>
    <cellStyle name="Calculation 2 2 9" xfId="1660" xr:uid="{00000000-0005-0000-0000-000061090000}"/>
    <cellStyle name="Calculation 2 2 9 2" xfId="6029" xr:uid="{00000000-0005-0000-0000-000062090000}"/>
    <cellStyle name="Calculation 2 2 9 2 2" xfId="14681" xr:uid="{00000000-0005-0000-0000-000063090000}"/>
    <cellStyle name="Calculation 2 2 9 2 3" xfId="26013" xr:uid="{00000000-0005-0000-0000-000064090000}"/>
    <cellStyle name="Calculation 2 2 9 3" xfId="6668" xr:uid="{00000000-0005-0000-0000-000065090000}"/>
    <cellStyle name="Calculation 2 2 9 3 2" xfId="15308" xr:uid="{00000000-0005-0000-0000-000066090000}"/>
    <cellStyle name="Calculation 2 2 9 3 3" xfId="26640" xr:uid="{00000000-0005-0000-0000-000067090000}"/>
    <cellStyle name="Calculation 2 2 9 4" xfId="4602" xr:uid="{00000000-0005-0000-0000-000068090000}"/>
    <cellStyle name="Calculation 2 2 9 4 2" xfId="13263" xr:uid="{00000000-0005-0000-0000-000069090000}"/>
    <cellStyle name="Calculation 2 2 9 4 3" xfId="24595" xr:uid="{00000000-0005-0000-0000-00006A090000}"/>
    <cellStyle name="Calculation 2 2 9 5" xfId="9804" xr:uid="{00000000-0005-0000-0000-00006B090000}"/>
    <cellStyle name="Calculation 2 2 9 5 2" xfId="18431" xr:uid="{00000000-0005-0000-0000-00006C090000}"/>
    <cellStyle name="Calculation 2 2 9 5 3" xfId="29765" xr:uid="{00000000-0005-0000-0000-00006D090000}"/>
    <cellStyle name="Calculation 2 2 9 6" xfId="10665" xr:uid="{00000000-0005-0000-0000-00006E090000}"/>
    <cellStyle name="Calculation 2 2 9 6 2" xfId="19291" xr:uid="{00000000-0005-0000-0000-00006F090000}"/>
    <cellStyle name="Calculation 2 2 9 6 3" xfId="30626" xr:uid="{00000000-0005-0000-0000-000070090000}"/>
    <cellStyle name="Calculation 2 2 9 7" xfId="12094" xr:uid="{00000000-0005-0000-0000-000071090000}"/>
    <cellStyle name="Calculation 2 2 9 7 2" xfId="20718" xr:uid="{00000000-0005-0000-0000-000072090000}"/>
    <cellStyle name="Calculation 2 2 9 7 3" xfId="32055" xr:uid="{00000000-0005-0000-0000-000073090000}"/>
    <cellStyle name="Calculation 2 2 9 8" xfId="11055" xr:uid="{00000000-0005-0000-0000-000074090000}"/>
    <cellStyle name="Calculation 2 2 9 8 2" xfId="19681" xr:uid="{00000000-0005-0000-0000-000075090000}"/>
    <cellStyle name="Calculation 2 2 9 8 3" xfId="31016" xr:uid="{00000000-0005-0000-0000-000076090000}"/>
    <cellStyle name="Calculation 2 20" xfId="7780" xr:uid="{00000000-0005-0000-0000-000077090000}"/>
    <cellStyle name="Calculation 2 20 2" xfId="16418" xr:uid="{00000000-0005-0000-0000-000078090000}"/>
    <cellStyle name="Calculation 2 20 3" xfId="27750" xr:uid="{00000000-0005-0000-0000-000079090000}"/>
    <cellStyle name="Calculation 2 21" xfId="10578" xr:uid="{00000000-0005-0000-0000-00007A090000}"/>
    <cellStyle name="Calculation 2 21 2" xfId="19205" xr:uid="{00000000-0005-0000-0000-00007B090000}"/>
    <cellStyle name="Calculation 2 21 3" xfId="30539" xr:uid="{00000000-0005-0000-0000-00007C090000}"/>
    <cellStyle name="Calculation 2 22" xfId="7900" xr:uid="{00000000-0005-0000-0000-00007D090000}"/>
    <cellStyle name="Calculation 2 22 2" xfId="16538" xr:uid="{00000000-0005-0000-0000-00007E090000}"/>
    <cellStyle name="Calculation 2 22 3" xfId="27870" xr:uid="{00000000-0005-0000-0000-00007F090000}"/>
    <cellStyle name="Calculation 2 23" xfId="12520" xr:uid="{00000000-0005-0000-0000-000080090000}"/>
    <cellStyle name="Calculation 2 23 2" xfId="21144" xr:uid="{00000000-0005-0000-0000-000081090000}"/>
    <cellStyle name="Calculation 2 23 3" xfId="32481" xr:uid="{00000000-0005-0000-0000-000082090000}"/>
    <cellStyle name="Calculation 2 24" xfId="12803" xr:uid="{00000000-0005-0000-0000-000083090000}"/>
    <cellStyle name="Calculation 2 24 2" xfId="21426" xr:uid="{00000000-0005-0000-0000-000084090000}"/>
    <cellStyle name="Calculation 2 24 3" xfId="32764" xr:uid="{00000000-0005-0000-0000-000085090000}"/>
    <cellStyle name="Calculation 2 3" xfId="1661" xr:uid="{00000000-0005-0000-0000-000086090000}"/>
    <cellStyle name="Calculation 2 3 10" xfId="4603" xr:uid="{00000000-0005-0000-0000-000087090000}"/>
    <cellStyle name="Calculation 2 3 10 2" xfId="13264" xr:uid="{00000000-0005-0000-0000-000088090000}"/>
    <cellStyle name="Calculation 2 3 10 3" xfId="24596" xr:uid="{00000000-0005-0000-0000-000089090000}"/>
    <cellStyle name="Calculation 2 3 11" xfId="9803" xr:uid="{00000000-0005-0000-0000-00008A090000}"/>
    <cellStyle name="Calculation 2 3 11 2" xfId="18430" xr:uid="{00000000-0005-0000-0000-00008B090000}"/>
    <cellStyle name="Calculation 2 3 11 3" xfId="29764" xr:uid="{00000000-0005-0000-0000-00008C090000}"/>
    <cellStyle name="Calculation 2 3 12" xfId="8887" xr:uid="{00000000-0005-0000-0000-00008D090000}"/>
    <cellStyle name="Calculation 2 3 12 2" xfId="17515" xr:uid="{00000000-0005-0000-0000-00008E090000}"/>
    <cellStyle name="Calculation 2 3 12 3" xfId="28848" xr:uid="{00000000-0005-0000-0000-00008F090000}"/>
    <cellStyle name="Calculation 2 3 13" xfId="12093" xr:uid="{00000000-0005-0000-0000-000090090000}"/>
    <cellStyle name="Calculation 2 3 13 2" xfId="20717" xr:uid="{00000000-0005-0000-0000-000091090000}"/>
    <cellStyle name="Calculation 2 3 13 3" xfId="32054" xr:uid="{00000000-0005-0000-0000-000092090000}"/>
    <cellStyle name="Calculation 2 3 14" xfId="11661" xr:uid="{00000000-0005-0000-0000-000093090000}"/>
    <cellStyle name="Calculation 2 3 14 2" xfId="20286" xr:uid="{00000000-0005-0000-0000-000094090000}"/>
    <cellStyle name="Calculation 2 3 14 3" xfId="31622" xr:uid="{00000000-0005-0000-0000-000095090000}"/>
    <cellStyle name="Calculation 2 3 2" xfId="1662" xr:uid="{00000000-0005-0000-0000-000096090000}"/>
    <cellStyle name="Calculation 2 3 2 10" xfId="9802" xr:uid="{00000000-0005-0000-0000-000097090000}"/>
    <cellStyle name="Calculation 2 3 2 10 2" xfId="18429" xr:uid="{00000000-0005-0000-0000-000098090000}"/>
    <cellStyle name="Calculation 2 3 2 10 3" xfId="29763" xr:uid="{00000000-0005-0000-0000-000099090000}"/>
    <cellStyle name="Calculation 2 3 2 11" xfId="10444" xr:uid="{00000000-0005-0000-0000-00009A090000}"/>
    <cellStyle name="Calculation 2 3 2 11 2" xfId="19071" xr:uid="{00000000-0005-0000-0000-00009B090000}"/>
    <cellStyle name="Calculation 2 3 2 11 3" xfId="30405" xr:uid="{00000000-0005-0000-0000-00009C090000}"/>
    <cellStyle name="Calculation 2 3 2 12" xfId="12092" xr:uid="{00000000-0005-0000-0000-00009D090000}"/>
    <cellStyle name="Calculation 2 3 2 12 2" xfId="20716" xr:uid="{00000000-0005-0000-0000-00009E090000}"/>
    <cellStyle name="Calculation 2 3 2 12 3" xfId="32053" xr:uid="{00000000-0005-0000-0000-00009F090000}"/>
    <cellStyle name="Calculation 2 3 2 13" xfId="12451" xr:uid="{00000000-0005-0000-0000-0000A0090000}"/>
    <cellStyle name="Calculation 2 3 2 13 2" xfId="21075" xr:uid="{00000000-0005-0000-0000-0000A1090000}"/>
    <cellStyle name="Calculation 2 3 2 13 3" xfId="32412" xr:uid="{00000000-0005-0000-0000-0000A2090000}"/>
    <cellStyle name="Calculation 2 3 2 2" xfId="1663" xr:uid="{00000000-0005-0000-0000-0000A3090000}"/>
    <cellStyle name="Calculation 2 3 2 2 2" xfId="6032" xr:uid="{00000000-0005-0000-0000-0000A4090000}"/>
    <cellStyle name="Calculation 2 3 2 2 2 2" xfId="14684" xr:uid="{00000000-0005-0000-0000-0000A5090000}"/>
    <cellStyle name="Calculation 2 3 2 2 2 3" xfId="26016" xr:uid="{00000000-0005-0000-0000-0000A6090000}"/>
    <cellStyle name="Calculation 2 3 2 2 3" xfId="6666" xr:uid="{00000000-0005-0000-0000-0000A7090000}"/>
    <cellStyle name="Calculation 2 3 2 2 3 2" xfId="15306" xr:uid="{00000000-0005-0000-0000-0000A8090000}"/>
    <cellStyle name="Calculation 2 3 2 2 3 3" xfId="26638" xr:uid="{00000000-0005-0000-0000-0000A9090000}"/>
    <cellStyle name="Calculation 2 3 2 2 4" xfId="4604" xr:uid="{00000000-0005-0000-0000-0000AA090000}"/>
    <cellStyle name="Calculation 2 3 2 2 4 2" xfId="13265" xr:uid="{00000000-0005-0000-0000-0000AB090000}"/>
    <cellStyle name="Calculation 2 3 2 2 4 3" xfId="24597" xr:uid="{00000000-0005-0000-0000-0000AC090000}"/>
    <cellStyle name="Calculation 2 3 2 2 5" xfId="9801" xr:uid="{00000000-0005-0000-0000-0000AD090000}"/>
    <cellStyle name="Calculation 2 3 2 2 5 2" xfId="18428" xr:uid="{00000000-0005-0000-0000-0000AE090000}"/>
    <cellStyle name="Calculation 2 3 2 2 5 3" xfId="29762" xr:uid="{00000000-0005-0000-0000-0000AF090000}"/>
    <cellStyle name="Calculation 2 3 2 2 6" xfId="6524" xr:uid="{00000000-0005-0000-0000-0000B0090000}"/>
    <cellStyle name="Calculation 2 3 2 2 6 2" xfId="15176" xr:uid="{00000000-0005-0000-0000-0000B1090000}"/>
    <cellStyle name="Calculation 2 3 2 2 6 3" xfId="26508" xr:uid="{00000000-0005-0000-0000-0000B2090000}"/>
    <cellStyle name="Calculation 2 3 2 2 7" xfId="12091" xr:uid="{00000000-0005-0000-0000-0000B3090000}"/>
    <cellStyle name="Calculation 2 3 2 2 7 2" xfId="20715" xr:uid="{00000000-0005-0000-0000-0000B4090000}"/>
    <cellStyle name="Calculation 2 3 2 2 7 3" xfId="32052" xr:uid="{00000000-0005-0000-0000-0000B5090000}"/>
    <cellStyle name="Calculation 2 3 2 2 8" xfId="5911" xr:uid="{00000000-0005-0000-0000-0000B6090000}"/>
    <cellStyle name="Calculation 2 3 2 2 8 2" xfId="14563" xr:uid="{00000000-0005-0000-0000-0000B7090000}"/>
    <cellStyle name="Calculation 2 3 2 2 8 3" xfId="25895" xr:uid="{00000000-0005-0000-0000-0000B8090000}"/>
    <cellStyle name="Calculation 2 3 2 3" xfId="1664" xr:uid="{00000000-0005-0000-0000-0000B9090000}"/>
    <cellStyle name="Calculation 2 3 2 3 2" xfId="6033" xr:uid="{00000000-0005-0000-0000-0000BA090000}"/>
    <cellStyle name="Calculation 2 3 2 3 2 2" xfId="14685" xr:uid="{00000000-0005-0000-0000-0000BB090000}"/>
    <cellStyle name="Calculation 2 3 2 3 2 3" xfId="26017" xr:uid="{00000000-0005-0000-0000-0000BC090000}"/>
    <cellStyle name="Calculation 2 3 2 3 3" xfId="6665" xr:uid="{00000000-0005-0000-0000-0000BD090000}"/>
    <cellStyle name="Calculation 2 3 2 3 3 2" xfId="15305" xr:uid="{00000000-0005-0000-0000-0000BE090000}"/>
    <cellStyle name="Calculation 2 3 2 3 3 3" xfId="26637" xr:uid="{00000000-0005-0000-0000-0000BF090000}"/>
    <cellStyle name="Calculation 2 3 2 3 4" xfId="4605" xr:uid="{00000000-0005-0000-0000-0000C0090000}"/>
    <cellStyle name="Calculation 2 3 2 3 4 2" xfId="13266" xr:uid="{00000000-0005-0000-0000-0000C1090000}"/>
    <cellStyle name="Calculation 2 3 2 3 4 3" xfId="24598" xr:uid="{00000000-0005-0000-0000-0000C2090000}"/>
    <cellStyle name="Calculation 2 3 2 3 5" xfId="9800" xr:uid="{00000000-0005-0000-0000-0000C3090000}"/>
    <cellStyle name="Calculation 2 3 2 3 5 2" xfId="18427" xr:uid="{00000000-0005-0000-0000-0000C4090000}"/>
    <cellStyle name="Calculation 2 3 2 3 5 3" xfId="29761" xr:uid="{00000000-0005-0000-0000-0000C5090000}"/>
    <cellStyle name="Calculation 2 3 2 3 6" xfId="4804" xr:uid="{00000000-0005-0000-0000-0000C6090000}"/>
    <cellStyle name="Calculation 2 3 2 3 6 2" xfId="13465" xr:uid="{00000000-0005-0000-0000-0000C7090000}"/>
    <cellStyle name="Calculation 2 3 2 3 6 3" xfId="24797" xr:uid="{00000000-0005-0000-0000-0000C8090000}"/>
    <cellStyle name="Calculation 2 3 2 3 7" xfId="12090" xr:uid="{00000000-0005-0000-0000-0000C9090000}"/>
    <cellStyle name="Calculation 2 3 2 3 7 2" xfId="20714" xr:uid="{00000000-0005-0000-0000-0000CA090000}"/>
    <cellStyle name="Calculation 2 3 2 3 7 3" xfId="32051" xr:uid="{00000000-0005-0000-0000-0000CB090000}"/>
    <cellStyle name="Calculation 2 3 2 3 8" xfId="11056" xr:uid="{00000000-0005-0000-0000-0000CC090000}"/>
    <cellStyle name="Calculation 2 3 2 3 8 2" xfId="19682" xr:uid="{00000000-0005-0000-0000-0000CD090000}"/>
    <cellStyle name="Calculation 2 3 2 3 8 3" xfId="31017" xr:uid="{00000000-0005-0000-0000-0000CE090000}"/>
    <cellStyle name="Calculation 2 3 2 4" xfId="1665" xr:uid="{00000000-0005-0000-0000-0000CF090000}"/>
    <cellStyle name="Calculation 2 3 2 4 2" xfId="6034" xr:uid="{00000000-0005-0000-0000-0000D0090000}"/>
    <cellStyle name="Calculation 2 3 2 4 2 2" xfId="14686" xr:uid="{00000000-0005-0000-0000-0000D1090000}"/>
    <cellStyle name="Calculation 2 3 2 4 2 3" xfId="26018" xr:uid="{00000000-0005-0000-0000-0000D2090000}"/>
    <cellStyle name="Calculation 2 3 2 4 3" xfId="4876" xr:uid="{00000000-0005-0000-0000-0000D3090000}"/>
    <cellStyle name="Calculation 2 3 2 4 3 2" xfId="13535" xr:uid="{00000000-0005-0000-0000-0000D4090000}"/>
    <cellStyle name="Calculation 2 3 2 4 3 3" xfId="24867" xr:uid="{00000000-0005-0000-0000-0000D5090000}"/>
    <cellStyle name="Calculation 2 3 2 4 4" xfId="8078" xr:uid="{00000000-0005-0000-0000-0000D6090000}"/>
    <cellStyle name="Calculation 2 3 2 4 4 2" xfId="16716" xr:uid="{00000000-0005-0000-0000-0000D7090000}"/>
    <cellStyle name="Calculation 2 3 2 4 4 3" xfId="28048" xr:uid="{00000000-0005-0000-0000-0000D8090000}"/>
    <cellStyle name="Calculation 2 3 2 4 5" xfId="9799" xr:uid="{00000000-0005-0000-0000-0000D9090000}"/>
    <cellStyle name="Calculation 2 3 2 4 5 2" xfId="18426" xr:uid="{00000000-0005-0000-0000-0000DA090000}"/>
    <cellStyle name="Calculation 2 3 2 4 5 3" xfId="29760" xr:uid="{00000000-0005-0000-0000-0000DB090000}"/>
    <cellStyle name="Calculation 2 3 2 4 6" xfId="5199" xr:uid="{00000000-0005-0000-0000-0000DC090000}"/>
    <cellStyle name="Calculation 2 3 2 4 6 2" xfId="13858" xr:uid="{00000000-0005-0000-0000-0000DD090000}"/>
    <cellStyle name="Calculation 2 3 2 4 6 3" xfId="25190" xr:uid="{00000000-0005-0000-0000-0000DE090000}"/>
    <cellStyle name="Calculation 2 3 2 4 7" xfId="12089" xr:uid="{00000000-0005-0000-0000-0000DF090000}"/>
    <cellStyle name="Calculation 2 3 2 4 7 2" xfId="20713" xr:uid="{00000000-0005-0000-0000-0000E0090000}"/>
    <cellStyle name="Calculation 2 3 2 4 7 3" xfId="32050" xr:uid="{00000000-0005-0000-0000-0000E1090000}"/>
    <cellStyle name="Calculation 2 3 2 4 8" xfId="12452" xr:uid="{00000000-0005-0000-0000-0000E2090000}"/>
    <cellStyle name="Calculation 2 3 2 4 8 2" xfId="21076" xr:uid="{00000000-0005-0000-0000-0000E3090000}"/>
    <cellStyle name="Calculation 2 3 2 4 8 3" xfId="32413" xr:uid="{00000000-0005-0000-0000-0000E4090000}"/>
    <cellStyle name="Calculation 2 3 2 5" xfId="1666" xr:uid="{00000000-0005-0000-0000-0000E5090000}"/>
    <cellStyle name="Calculation 2 3 2 5 2" xfId="6035" xr:uid="{00000000-0005-0000-0000-0000E6090000}"/>
    <cellStyle name="Calculation 2 3 2 5 2 2" xfId="14687" xr:uid="{00000000-0005-0000-0000-0000E7090000}"/>
    <cellStyle name="Calculation 2 3 2 5 2 3" xfId="26019" xr:uid="{00000000-0005-0000-0000-0000E8090000}"/>
    <cellStyle name="Calculation 2 3 2 5 3" xfId="6664" xr:uid="{00000000-0005-0000-0000-0000E9090000}"/>
    <cellStyle name="Calculation 2 3 2 5 3 2" xfId="15304" xr:uid="{00000000-0005-0000-0000-0000EA090000}"/>
    <cellStyle name="Calculation 2 3 2 5 3 3" xfId="26636" xr:uid="{00000000-0005-0000-0000-0000EB090000}"/>
    <cellStyle name="Calculation 2 3 2 5 4" xfId="5966" xr:uid="{00000000-0005-0000-0000-0000EC090000}"/>
    <cellStyle name="Calculation 2 3 2 5 4 2" xfId="14618" xr:uid="{00000000-0005-0000-0000-0000ED090000}"/>
    <cellStyle name="Calculation 2 3 2 5 4 3" xfId="25950" xr:uid="{00000000-0005-0000-0000-0000EE090000}"/>
    <cellStyle name="Calculation 2 3 2 5 5" xfId="9798" xr:uid="{00000000-0005-0000-0000-0000EF090000}"/>
    <cellStyle name="Calculation 2 3 2 5 5 2" xfId="18425" xr:uid="{00000000-0005-0000-0000-0000F0090000}"/>
    <cellStyle name="Calculation 2 3 2 5 5 3" xfId="29759" xr:uid="{00000000-0005-0000-0000-0000F1090000}"/>
    <cellStyle name="Calculation 2 3 2 5 6" xfId="10658" xr:uid="{00000000-0005-0000-0000-0000F2090000}"/>
    <cellStyle name="Calculation 2 3 2 5 6 2" xfId="19285" xr:uid="{00000000-0005-0000-0000-0000F3090000}"/>
    <cellStyle name="Calculation 2 3 2 5 6 3" xfId="30619" xr:uid="{00000000-0005-0000-0000-0000F4090000}"/>
    <cellStyle name="Calculation 2 3 2 5 7" xfId="11616" xr:uid="{00000000-0005-0000-0000-0000F5090000}"/>
    <cellStyle name="Calculation 2 3 2 5 7 2" xfId="20241" xr:uid="{00000000-0005-0000-0000-0000F6090000}"/>
    <cellStyle name="Calculation 2 3 2 5 7 3" xfId="31577" xr:uid="{00000000-0005-0000-0000-0000F7090000}"/>
    <cellStyle name="Calculation 2 3 2 5 8" xfId="11057" xr:uid="{00000000-0005-0000-0000-0000F8090000}"/>
    <cellStyle name="Calculation 2 3 2 5 8 2" xfId="19683" xr:uid="{00000000-0005-0000-0000-0000F9090000}"/>
    <cellStyle name="Calculation 2 3 2 5 8 3" xfId="31018" xr:uid="{00000000-0005-0000-0000-0000FA090000}"/>
    <cellStyle name="Calculation 2 3 2 6" xfId="1667" xr:uid="{00000000-0005-0000-0000-0000FB090000}"/>
    <cellStyle name="Calculation 2 3 2 6 2" xfId="6036" xr:uid="{00000000-0005-0000-0000-0000FC090000}"/>
    <cellStyle name="Calculation 2 3 2 6 2 2" xfId="14688" xr:uid="{00000000-0005-0000-0000-0000FD090000}"/>
    <cellStyle name="Calculation 2 3 2 6 2 3" xfId="26020" xr:uid="{00000000-0005-0000-0000-0000FE090000}"/>
    <cellStyle name="Calculation 2 3 2 6 3" xfId="6663" xr:uid="{00000000-0005-0000-0000-0000FF090000}"/>
    <cellStyle name="Calculation 2 3 2 6 3 2" xfId="15303" xr:uid="{00000000-0005-0000-0000-0000000A0000}"/>
    <cellStyle name="Calculation 2 3 2 6 3 3" xfId="26635" xr:uid="{00000000-0005-0000-0000-0000010A0000}"/>
    <cellStyle name="Calculation 2 3 2 6 4" xfId="4606" xr:uid="{00000000-0005-0000-0000-0000020A0000}"/>
    <cellStyle name="Calculation 2 3 2 6 4 2" xfId="13267" xr:uid="{00000000-0005-0000-0000-0000030A0000}"/>
    <cellStyle name="Calculation 2 3 2 6 4 3" xfId="24599" xr:uid="{00000000-0005-0000-0000-0000040A0000}"/>
    <cellStyle name="Calculation 2 3 2 6 5" xfId="7871" xr:uid="{00000000-0005-0000-0000-0000050A0000}"/>
    <cellStyle name="Calculation 2 3 2 6 5 2" xfId="16509" xr:uid="{00000000-0005-0000-0000-0000060A0000}"/>
    <cellStyle name="Calculation 2 3 2 6 5 3" xfId="27841" xr:uid="{00000000-0005-0000-0000-0000070A0000}"/>
    <cellStyle name="Calculation 2 3 2 6 6" xfId="10663" xr:uid="{00000000-0005-0000-0000-0000080A0000}"/>
    <cellStyle name="Calculation 2 3 2 6 6 2" xfId="19289" xr:uid="{00000000-0005-0000-0000-0000090A0000}"/>
    <cellStyle name="Calculation 2 3 2 6 6 3" xfId="30624" xr:uid="{00000000-0005-0000-0000-00000A0A0000}"/>
    <cellStyle name="Calculation 2 3 2 6 7" xfId="12088" xr:uid="{00000000-0005-0000-0000-00000B0A0000}"/>
    <cellStyle name="Calculation 2 3 2 6 7 2" xfId="20712" xr:uid="{00000000-0005-0000-0000-00000C0A0000}"/>
    <cellStyle name="Calculation 2 3 2 6 7 3" xfId="32049" xr:uid="{00000000-0005-0000-0000-00000D0A0000}"/>
    <cellStyle name="Calculation 2 3 2 6 8" xfId="8056" xr:uid="{00000000-0005-0000-0000-00000E0A0000}"/>
    <cellStyle name="Calculation 2 3 2 6 8 2" xfId="16694" xr:uid="{00000000-0005-0000-0000-00000F0A0000}"/>
    <cellStyle name="Calculation 2 3 2 6 8 3" xfId="28026" xr:uid="{00000000-0005-0000-0000-0000100A0000}"/>
    <cellStyle name="Calculation 2 3 2 7" xfId="6031" xr:uid="{00000000-0005-0000-0000-0000110A0000}"/>
    <cellStyle name="Calculation 2 3 2 7 2" xfId="14683" xr:uid="{00000000-0005-0000-0000-0000120A0000}"/>
    <cellStyle name="Calculation 2 3 2 7 3" xfId="26015" xr:uid="{00000000-0005-0000-0000-0000130A0000}"/>
    <cellStyle name="Calculation 2 3 2 8" xfId="4877" xr:uid="{00000000-0005-0000-0000-0000140A0000}"/>
    <cellStyle name="Calculation 2 3 2 8 2" xfId="13536" xr:uid="{00000000-0005-0000-0000-0000150A0000}"/>
    <cellStyle name="Calculation 2 3 2 8 3" xfId="24868" xr:uid="{00000000-0005-0000-0000-0000160A0000}"/>
    <cellStyle name="Calculation 2 3 2 9" xfId="5266" xr:uid="{00000000-0005-0000-0000-0000170A0000}"/>
    <cellStyle name="Calculation 2 3 2 9 2" xfId="13925" xr:uid="{00000000-0005-0000-0000-0000180A0000}"/>
    <cellStyle name="Calculation 2 3 2 9 3" xfId="25257" xr:uid="{00000000-0005-0000-0000-0000190A0000}"/>
    <cellStyle name="Calculation 2 3 3" xfId="1668" xr:uid="{00000000-0005-0000-0000-00001A0A0000}"/>
    <cellStyle name="Calculation 2 3 3 2" xfId="6037" xr:uid="{00000000-0005-0000-0000-00001B0A0000}"/>
    <cellStyle name="Calculation 2 3 3 2 2" xfId="14689" xr:uid="{00000000-0005-0000-0000-00001C0A0000}"/>
    <cellStyle name="Calculation 2 3 3 2 3" xfId="26021" xr:uid="{00000000-0005-0000-0000-00001D0A0000}"/>
    <cellStyle name="Calculation 2 3 3 3" xfId="4875" xr:uid="{00000000-0005-0000-0000-00001E0A0000}"/>
    <cellStyle name="Calculation 2 3 3 3 2" xfId="13534" xr:uid="{00000000-0005-0000-0000-00001F0A0000}"/>
    <cellStyle name="Calculation 2 3 3 3 3" xfId="24866" xr:uid="{00000000-0005-0000-0000-0000200A0000}"/>
    <cellStyle name="Calculation 2 3 3 4" xfId="8079" xr:uid="{00000000-0005-0000-0000-0000210A0000}"/>
    <cellStyle name="Calculation 2 3 3 4 2" xfId="16717" xr:uid="{00000000-0005-0000-0000-0000220A0000}"/>
    <cellStyle name="Calculation 2 3 3 4 3" xfId="28049" xr:uid="{00000000-0005-0000-0000-0000230A0000}"/>
    <cellStyle name="Calculation 2 3 3 5" xfId="9179" xr:uid="{00000000-0005-0000-0000-0000240A0000}"/>
    <cellStyle name="Calculation 2 3 3 5 2" xfId="17807" xr:uid="{00000000-0005-0000-0000-0000250A0000}"/>
    <cellStyle name="Calculation 2 3 3 5 3" xfId="29140" xr:uid="{00000000-0005-0000-0000-0000260A0000}"/>
    <cellStyle name="Calculation 2 3 3 6" xfId="10445" xr:uid="{00000000-0005-0000-0000-0000270A0000}"/>
    <cellStyle name="Calculation 2 3 3 6 2" xfId="19072" xr:uid="{00000000-0005-0000-0000-0000280A0000}"/>
    <cellStyle name="Calculation 2 3 3 6 3" xfId="30406" xr:uid="{00000000-0005-0000-0000-0000290A0000}"/>
    <cellStyle name="Calculation 2 3 3 7" xfId="12087" xr:uid="{00000000-0005-0000-0000-00002A0A0000}"/>
    <cellStyle name="Calculation 2 3 3 7 2" xfId="20711" xr:uid="{00000000-0005-0000-0000-00002B0A0000}"/>
    <cellStyle name="Calculation 2 3 3 7 3" xfId="32048" xr:uid="{00000000-0005-0000-0000-00002C0A0000}"/>
    <cellStyle name="Calculation 2 3 3 8" xfId="11526" xr:uid="{00000000-0005-0000-0000-00002D0A0000}"/>
    <cellStyle name="Calculation 2 3 3 8 2" xfId="20151" xr:uid="{00000000-0005-0000-0000-00002E0A0000}"/>
    <cellStyle name="Calculation 2 3 3 8 3" xfId="31487" xr:uid="{00000000-0005-0000-0000-00002F0A0000}"/>
    <cellStyle name="Calculation 2 3 4" xfId="1669" xr:uid="{00000000-0005-0000-0000-0000300A0000}"/>
    <cellStyle name="Calculation 2 3 4 2" xfId="6038" xr:uid="{00000000-0005-0000-0000-0000310A0000}"/>
    <cellStyle name="Calculation 2 3 4 2 2" xfId="14690" xr:uid="{00000000-0005-0000-0000-0000320A0000}"/>
    <cellStyle name="Calculation 2 3 4 2 3" xfId="26022" xr:uid="{00000000-0005-0000-0000-0000330A0000}"/>
    <cellStyle name="Calculation 2 3 4 3" xfId="6662" xr:uid="{00000000-0005-0000-0000-0000340A0000}"/>
    <cellStyle name="Calculation 2 3 4 3 2" xfId="15302" xr:uid="{00000000-0005-0000-0000-0000350A0000}"/>
    <cellStyle name="Calculation 2 3 4 3 3" xfId="26634" xr:uid="{00000000-0005-0000-0000-0000360A0000}"/>
    <cellStyle name="Calculation 2 3 4 4" xfId="4607" xr:uid="{00000000-0005-0000-0000-0000370A0000}"/>
    <cellStyle name="Calculation 2 3 4 4 2" xfId="13268" xr:uid="{00000000-0005-0000-0000-0000380A0000}"/>
    <cellStyle name="Calculation 2 3 4 4 3" xfId="24600" xr:uid="{00000000-0005-0000-0000-0000390A0000}"/>
    <cellStyle name="Calculation 2 3 4 5" xfId="9180" xr:uid="{00000000-0005-0000-0000-00003A0A0000}"/>
    <cellStyle name="Calculation 2 3 4 5 2" xfId="17808" xr:uid="{00000000-0005-0000-0000-00003B0A0000}"/>
    <cellStyle name="Calculation 2 3 4 5 3" xfId="29141" xr:uid="{00000000-0005-0000-0000-00003C0A0000}"/>
    <cellStyle name="Calculation 2 3 4 6" xfId="9276" xr:uid="{00000000-0005-0000-0000-00003D0A0000}"/>
    <cellStyle name="Calculation 2 3 4 6 2" xfId="17904" xr:uid="{00000000-0005-0000-0000-00003E0A0000}"/>
    <cellStyle name="Calculation 2 3 4 6 3" xfId="29237" xr:uid="{00000000-0005-0000-0000-00003F0A0000}"/>
    <cellStyle name="Calculation 2 3 4 7" xfId="12086" xr:uid="{00000000-0005-0000-0000-0000400A0000}"/>
    <cellStyle name="Calculation 2 3 4 7 2" xfId="20710" xr:uid="{00000000-0005-0000-0000-0000410A0000}"/>
    <cellStyle name="Calculation 2 3 4 7 3" xfId="32047" xr:uid="{00000000-0005-0000-0000-0000420A0000}"/>
    <cellStyle name="Calculation 2 3 4 8" xfId="10199" xr:uid="{00000000-0005-0000-0000-0000430A0000}"/>
    <cellStyle name="Calculation 2 3 4 8 2" xfId="18826" xr:uid="{00000000-0005-0000-0000-0000440A0000}"/>
    <cellStyle name="Calculation 2 3 4 8 3" xfId="30160" xr:uid="{00000000-0005-0000-0000-0000450A0000}"/>
    <cellStyle name="Calculation 2 3 5" xfId="1670" xr:uid="{00000000-0005-0000-0000-0000460A0000}"/>
    <cellStyle name="Calculation 2 3 5 2" xfId="6039" xr:uid="{00000000-0005-0000-0000-0000470A0000}"/>
    <cellStyle name="Calculation 2 3 5 2 2" xfId="14691" xr:uid="{00000000-0005-0000-0000-0000480A0000}"/>
    <cellStyle name="Calculation 2 3 5 2 3" xfId="26023" xr:uid="{00000000-0005-0000-0000-0000490A0000}"/>
    <cellStyle name="Calculation 2 3 5 3" xfId="6661" xr:uid="{00000000-0005-0000-0000-00004A0A0000}"/>
    <cellStyle name="Calculation 2 3 5 3 2" xfId="15301" xr:uid="{00000000-0005-0000-0000-00004B0A0000}"/>
    <cellStyle name="Calculation 2 3 5 3 3" xfId="26633" xr:uid="{00000000-0005-0000-0000-00004C0A0000}"/>
    <cellStyle name="Calculation 2 3 5 4" xfId="5967" xr:uid="{00000000-0005-0000-0000-00004D0A0000}"/>
    <cellStyle name="Calculation 2 3 5 4 2" xfId="14619" xr:uid="{00000000-0005-0000-0000-00004E0A0000}"/>
    <cellStyle name="Calculation 2 3 5 4 3" xfId="25951" xr:uid="{00000000-0005-0000-0000-00004F0A0000}"/>
    <cellStyle name="Calculation 2 3 5 5" xfId="5166" xr:uid="{00000000-0005-0000-0000-0000500A0000}"/>
    <cellStyle name="Calculation 2 3 5 5 2" xfId="13825" xr:uid="{00000000-0005-0000-0000-0000510A0000}"/>
    <cellStyle name="Calculation 2 3 5 5 3" xfId="25157" xr:uid="{00000000-0005-0000-0000-0000520A0000}"/>
    <cellStyle name="Calculation 2 3 5 6" xfId="7839" xr:uid="{00000000-0005-0000-0000-0000530A0000}"/>
    <cellStyle name="Calculation 2 3 5 6 2" xfId="16477" xr:uid="{00000000-0005-0000-0000-0000540A0000}"/>
    <cellStyle name="Calculation 2 3 5 6 3" xfId="27809" xr:uid="{00000000-0005-0000-0000-0000550A0000}"/>
    <cellStyle name="Calculation 2 3 5 7" xfId="12085" xr:uid="{00000000-0005-0000-0000-0000560A0000}"/>
    <cellStyle name="Calculation 2 3 5 7 2" xfId="20709" xr:uid="{00000000-0005-0000-0000-0000570A0000}"/>
    <cellStyle name="Calculation 2 3 5 7 3" xfId="32046" xr:uid="{00000000-0005-0000-0000-0000580A0000}"/>
    <cellStyle name="Calculation 2 3 5 8" xfId="11058" xr:uid="{00000000-0005-0000-0000-0000590A0000}"/>
    <cellStyle name="Calculation 2 3 5 8 2" xfId="19684" xr:uid="{00000000-0005-0000-0000-00005A0A0000}"/>
    <cellStyle name="Calculation 2 3 5 8 3" xfId="31019" xr:uid="{00000000-0005-0000-0000-00005B0A0000}"/>
    <cellStyle name="Calculation 2 3 6" xfId="1671" xr:uid="{00000000-0005-0000-0000-00005C0A0000}"/>
    <cellStyle name="Calculation 2 3 6 2" xfId="6040" xr:uid="{00000000-0005-0000-0000-00005D0A0000}"/>
    <cellStyle name="Calculation 2 3 6 2 2" xfId="14692" xr:uid="{00000000-0005-0000-0000-00005E0A0000}"/>
    <cellStyle name="Calculation 2 3 6 2 3" xfId="26024" xr:uid="{00000000-0005-0000-0000-00005F0A0000}"/>
    <cellStyle name="Calculation 2 3 6 3" xfId="4874" xr:uid="{00000000-0005-0000-0000-0000600A0000}"/>
    <cellStyle name="Calculation 2 3 6 3 2" xfId="13533" xr:uid="{00000000-0005-0000-0000-0000610A0000}"/>
    <cellStyle name="Calculation 2 3 6 3 3" xfId="24865" xr:uid="{00000000-0005-0000-0000-0000620A0000}"/>
    <cellStyle name="Calculation 2 3 6 4" xfId="5267" xr:uid="{00000000-0005-0000-0000-0000630A0000}"/>
    <cellStyle name="Calculation 2 3 6 4 2" xfId="13926" xr:uid="{00000000-0005-0000-0000-0000640A0000}"/>
    <cellStyle name="Calculation 2 3 6 4 3" xfId="25258" xr:uid="{00000000-0005-0000-0000-0000650A0000}"/>
    <cellStyle name="Calculation 2 3 6 5" xfId="9181" xr:uid="{00000000-0005-0000-0000-0000660A0000}"/>
    <cellStyle name="Calculation 2 3 6 5 2" xfId="17809" xr:uid="{00000000-0005-0000-0000-0000670A0000}"/>
    <cellStyle name="Calculation 2 3 6 5 3" xfId="29142" xr:uid="{00000000-0005-0000-0000-0000680A0000}"/>
    <cellStyle name="Calculation 2 3 6 6" xfId="10446" xr:uid="{00000000-0005-0000-0000-0000690A0000}"/>
    <cellStyle name="Calculation 2 3 6 6 2" xfId="19073" xr:uid="{00000000-0005-0000-0000-00006A0A0000}"/>
    <cellStyle name="Calculation 2 3 6 6 3" xfId="30407" xr:uid="{00000000-0005-0000-0000-00006B0A0000}"/>
    <cellStyle name="Calculation 2 3 6 7" xfId="12084" xr:uid="{00000000-0005-0000-0000-00006C0A0000}"/>
    <cellStyle name="Calculation 2 3 6 7 2" xfId="20708" xr:uid="{00000000-0005-0000-0000-00006D0A0000}"/>
    <cellStyle name="Calculation 2 3 6 7 3" xfId="32045" xr:uid="{00000000-0005-0000-0000-00006E0A0000}"/>
    <cellStyle name="Calculation 2 3 6 8" xfId="12453" xr:uid="{00000000-0005-0000-0000-00006F0A0000}"/>
    <cellStyle name="Calculation 2 3 6 8 2" xfId="21077" xr:uid="{00000000-0005-0000-0000-0000700A0000}"/>
    <cellStyle name="Calculation 2 3 6 8 3" xfId="32414" xr:uid="{00000000-0005-0000-0000-0000710A0000}"/>
    <cellStyle name="Calculation 2 3 7" xfId="1672" xr:uid="{00000000-0005-0000-0000-0000720A0000}"/>
    <cellStyle name="Calculation 2 3 7 2" xfId="6041" xr:uid="{00000000-0005-0000-0000-0000730A0000}"/>
    <cellStyle name="Calculation 2 3 7 2 2" xfId="14693" xr:uid="{00000000-0005-0000-0000-0000740A0000}"/>
    <cellStyle name="Calculation 2 3 7 2 3" xfId="26025" xr:uid="{00000000-0005-0000-0000-0000750A0000}"/>
    <cellStyle name="Calculation 2 3 7 3" xfId="6660" xr:uid="{00000000-0005-0000-0000-0000760A0000}"/>
    <cellStyle name="Calculation 2 3 7 3 2" xfId="15300" xr:uid="{00000000-0005-0000-0000-0000770A0000}"/>
    <cellStyle name="Calculation 2 3 7 3 3" xfId="26632" xr:uid="{00000000-0005-0000-0000-0000780A0000}"/>
    <cellStyle name="Calculation 2 3 7 4" xfId="5968" xr:uid="{00000000-0005-0000-0000-0000790A0000}"/>
    <cellStyle name="Calculation 2 3 7 4 2" xfId="14620" xr:uid="{00000000-0005-0000-0000-00007A0A0000}"/>
    <cellStyle name="Calculation 2 3 7 4 3" xfId="25952" xr:uid="{00000000-0005-0000-0000-00007B0A0000}"/>
    <cellStyle name="Calculation 2 3 7 5" xfId="9797" xr:uid="{00000000-0005-0000-0000-00007C0A0000}"/>
    <cellStyle name="Calculation 2 3 7 5 2" xfId="18424" xr:uid="{00000000-0005-0000-0000-00007D0A0000}"/>
    <cellStyle name="Calculation 2 3 7 5 3" xfId="29758" xr:uid="{00000000-0005-0000-0000-00007E0A0000}"/>
    <cellStyle name="Calculation 2 3 7 6" xfId="5345" xr:uid="{00000000-0005-0000-0000-00007F0A0000}"/>
    <cellStyle name="Calculation 2 3 7 6 2" xfId="14004" xr:uid="{00000000-0005-0000-0000-0000800A0000}"/>
    <cellStyle name="Calculation 2 3 7 6 3" xfId="25336" xr:uid="{00000000-0005-0000-0000-0000810A0000}"/>
    <cellStyle name="Calculation 2 3 7 7" xfId="12083" xr:uid="{00000000-0005-0000-0000-0000820A0000}"/>
    <cellStyle name="Calculation 2 3 7 7 2" xfId="20707" xr:uid="{00000000-0005-0000-0000-0000830A0000}"/>
    <cellStyle name="Calculation 2 3 7 7 3" xfId="32044" xr:uid="{00000000-0005-0000-0000-0000840A0000}"/>
    <cellStyle name="Calculation 2 3 7 8" xfId="9017" xr:uid="{00000000-0005-0000-0000-0000850A0000}"/>
    <cellStyle name="Calculation 2 3 7 8 2" xfId="17645" xr:uid="{00000000-0005-0000-0000-0000860A0000}"/>
    <cellStyle name="Calculation 2 3 7 8 3" xfId="28978" xr:uid="{00000000-0005-0000-0000-0000870A0000}"/>
    <cellStyle name="Calculation 2 3 8" xfId="6030" xr:uid="{00000000-0005-0000-0000-0000880A0000}"/>
    <cellStyle name="Calculation 2 3 8 2" xfId="14682" xr:uid="{00000000-0005-0000-0000-0000890A0000}"/>
    <cellStyle name="Calculation 2 3 8 3" xfId="26014" xr:uid="{00000000-0005-0000-0000-00008A0A0000}"/>
    <cellStyle name="Calculation 2 3 9" xfId="6667" xr:uid="{00000000-0005-0000-0000-00008B0A0000}"/>
    <cellStyle name="Calculation 2 3 9 2" xfId="15307" xr:uid="{00000000-0005-0000-0000-00008C0A0000}"/>
    <cellStyle name="Calculation 2 3 9 3" xfId="26639" xr:uid="{00000000-0005-0000-0000-00008D0A0000}"/>
    <cellStyle name="Calculation 2 4" xfId="1673" xr:uid="{00000000-0005-0000-0000-00008E0A0000}"/>
    <cellStyle name="Calculation 2 4 10" xfId="4608" xr:uid="{00000000-0005-0000-0000-00008F0A0000}"/>
    <cellStyle name="Calculation 2 4 10 2" xfId="13269" xr:uid="{00000000-0005-0000-0000-0000900A0000}"/>
    <cellStyle name="Calculation 2 4 10 3" xfId="24601" xr:uid="{00000000-0005-0000-0000-0000910A0000}"/>
    <cellStyle name="Calculation 2 4 11" xfId="9182" xr:uid="{00000000-0005-0000-0000-0000920A0000}"/>
    <cellStyle name="Calculation 2 4 11 2" xfId="17810" xr:uid="{00000000-0005-0000-0000-0000930A0000}"/>
    <cellStyle name="Calculation 2 4 11 3" xfId="29143" xr:uid="{00000000-0005-0000-0000-0000940A0000}"/>
    <cellStyle name="Calculation 2 4 12" xfId="4805" xr:uid="{00000000-0005-0000-0000-0000950A0000}"/>
    <cellStyle name="Calculation 2 4 12 2" xfId="13466" xr:uid="{00000000-0005-0000-0000-0000960A0000}"/>
    <cellStyle name="Calculation 2 4 12 3" xfId="24798" xr:uid="{00000000-0005-0000-0000-0000970A0000}"/>
    <cellStyle name="Calculation 2 4 13" xfId="12082" xr:uid="{00000000-0005-0000-0000-0000980A0000}"/>
    <cellStyle name="Calculation 2 4 13 2" xfId="20706" xr:uid="{00000000-0005-0000-0000-0000990A0000}"/>
    <cellStyle name="Calculation 2 4 13 3" xfId="32043" xr:uid="{00000000-0005-0000-0000-00009A0A0000}"/>
    <cellStyle name="Calculation 2 4 14" xfId="5910" xr:uid="{00000000-0005-0000-0000-00009B0A0000}"/>
    <cellStyle name="Calculation 2 4 14 2" xfId="14562" xr:uid="{00000000-0005-0000-0000-00009C0A0000}"/>
    <cellStyle name="Calculation 2 4 14 3" xfId="25894" xr:uid="{00000000-0005-0000-0000-00009D0A0000}"/>
    <cellStyle name="Calculation 2 4 2" xfId="1674" xr:uid="{00000000-0005-0000-0000-00009E0A0000}"/>
    <cellStyle name="Calculation 2 4 2 10" xfId="7870" xr:uid="{00000000-0005-0000-0000-00009F0A0000}"/>
    <cellStyle name="Calculation 2 4 2 10 2" xfId="16508" xr:uid="{00000000-0005-0000-0000-0000A00A0000}"/>
    <cellStyle name="Calculation 2 4 2 10 3" xfId="27840" xr:uid="{00000000-0005-0000-0000-0000A10A0000}"/>
    <cellStyle name="Calculation 2 4 2 11" xfId="8999" xr:uid="{00000000-0005-0000-0000-0000A20A0000}"/>
    <cellStyle name="Calculation 2 4 2 11 2" xfId="17627" xr:uid="{00000000-0005-0000-0000-0000A30A0000}"/>
    <cellStyle name="Calculation 2 4 2 11 3" xfId="28960" xr:uid="{00000000-0005-0000-0000-0000A40A0000}"/>
    <cellStyle name="Calculation 2 4 2 12" xfId="12081" xr:uid="{00000000-0005-0000-0000-0000A50A0000}"/>
    <cellStyle name="Calculation 2 4 2 12 2" xfId="20705" xr:uid="{00000000-0005-0000-0000-0000A60A0000}"/>
    <cellStyle name="Calculation 2 4 2 12 3" xfId="32042" xr:uid="{00000000-0005-0000-0000-0000A70A0000}"/>
    <cellStyle name="Calculation 2 4 2 13" xfId="12454" xr:uid="{00000000-0005-0000-0000-0000A80A0000}"/>
    <cellStyle name="Calculation 2 4 2 13 2" xfId="21078" xr:uid="{00000000-0005-0000-0000-0000A90A0000}"/>
    <cellStyle name="Calculation 2 4 2 13 3" xfId="32415" xr:uid="{00000000-0005-0000-0000-0000AA0A0000}"/>
    <cellStyle name="Calculation 2 4 2 2" xfId="1675" xr:uid="{00000000-0005-0000-0000-0000AB0A0000}"/>
    <cellStyle name="Calculation 2 4 2 2 2" xfId="6044" xr:uid="{00000000-0005-0000-0000-0000AC0A0000}"/>
    <cellStyle name="Calculation 2 4 2 2 2 2" xfId="14696" xr:uid="{00000000-0005-0000-0000-0000AD0A0000}"/>
    <cellStyle name="Calculation 2 4 2 2 2 3" xfId="26028" xr:uid="{00000000-0005-0000-0000-0000AE0A0000}"/>
    <cellStyle name="Calculation 2 4 2 2 3" xfId="6658" xr:uid="{00000000-0005-0000-0000-0000AF0A0000}"/>
    <cellStyle name="Calculation 2 4 2 2 3 2" xfId="15298" xr:uid="{00000000-0005-0000-0000-0000B00A0000}"/>
    <cellStyle name="Calculation 2 4 2 2 3 3" xfId="26630" xr:uid="{00000000-0005-0000-0000-0000B10A0000}"/>
    <cellStyle name="Calculation 2 4 2 2 4" xfId="4790" xr:uid="{00000000-0005-0000-0000-0000B20A0000}"/>
    <cellStyle name="Calculation 2 4 2 2 4 2" xfId="13451" xr:uid="{00000000-0005-0000-0000-0000B30A0000}"/>
    <cellStyle name="Calculation 2 4 2 2 4 3" xfId="24783" xr:uid="{00000000-0005-0000-0000-0000B40A0000}"/>
    <cellStyle name="Calculation 2 4 2 2 5" xfId="9183" xr:uid="{00000000-0005-0000-0000-0000B50A0000}"/>
    <cellStyle name="Calculation 2 4 2 2 5 2" xfId="17811" xr:uid="{00000000-0005-0000-0000-0000B60A0000}"/>
    <cellStyle name="Calculation 2 4 2 2 5 3" xfId="29144" xr:uid="{00000000-0005-0000-0000-0000B70A0000}"/>
    <cellStyle name="Calculation 2 4 2 2 6" xfId="9275" xr:uid="{00000000-0005-0000-0000-0000B80A0000}"/>
    <cellStyle name="Calculation 2 4 2 2 6 2" xfId="17903" xr:uid="{00000000-0005-0000-0000-0000B90A0000}"/>
    <cellStyle name="Calculation 2 4 2 2 6 3" xfId="29236" xr:uid="{00000000-0005-0000-0000-0000BA0A0000}"/>
    <cellStyle name="Calculation 2 4 2 2 7" xfId="12080" xr:uid="{00000000-0005-0000-0000-0000BB0A0000}"/>
    <cellStyle name="Calculation 2 4 2 2 7 2" xfId="20704" xr:uid="{00000000-0005-0000-0000-0000BC0A0000}"/>
    <cellStyle name="Calculation 2 4 2 2 7 3" xfId="32041" xr:uid="{00000000-0005-0000-0000-0000BD0A0000}"/>
    <cellStyle name="Calculation 2 4 2 2 8" xfId="11059" xr:uid="{00000000-0005-0000-0000-0000BE0A0000}"/>
    <cellStyle name="Calculation 2 4 2 2 8 2" xfId="19685" xr:uid="{00000000-0005-0000-0000-0000BF0A0000}"/>
    <cellStyle name="Calculation 2 4 2 2 8 3" xfId="31020" xr:uid="{00000000-0005-0000-0000-0000C00A0000}"/>
    <cellStyle name="Calculation 2 4 2 3" xfId="1676" xr:uid="{00000000-0005-0000-0000-0000C10A0000}"/>
    <cellStyle name="Calculation 2 4 2 3 2" xfId="6045" xr:uid="{00000000-0005-0000-0000-0000C20A0000}"/>
    <cellStyle name="Calculation 2 4 2 3 2 2" xfId="14697" xr:uid="{00000000-0005-0000-0000-0000C30A0000}"/>
    <cellStyle name="Calculation 2 4 2 3 2 3" xfId="26029" xr:uid="{00000000-0005-0000-0000-0000C40A0000}"/>
    <cellStyle name="Calculation 2 4 2 3 3" xfId="6657" xr:uid="{00000000-0005-0000-0000-0000C50A0000}"/>
    <cellStyle name="Calculation 2 4 2 3 3 2" xfId="15297" xr:uid="{00000000-0005-0000-0000-0000C60A0000}"/>
    <cellStyle name="Calculation 2 4 2 3 3 3" xfId="26629" xr:uid="{00000000-0005-0000-0000-0000C70A0000}"/>
    <cellStyle name="Calculation 2 4 2 3 4" xfId="4609" xr:uid="{00000000-0005-0000-0000-0000C80A0000}"/>
    <cellStyle name="Calculation 2 4 2 3 4 2" xfId="13270" xr:uid="{00000000-0005-0000-0000-0000C90A0000}"/>
    <cellStyle name="Calculation 2 4 2 3 4 3" xfId="24602" xr:uid="{00000000-0005-0000-0000-0000CA0A0000}"/>
    <cellStyle name="Calculation 2 4 2 3 5" xfId="9184" xr:uid="{00000000-0005-0000-0000-0000CB0A0000}"/>
    <cellStyle name="Calculation 2 4 2 3 5 2" xfId="17812" xr:uid="{00000000-0005-0000-0000-0000CC0A0000}"/>
    <cellStyle name="Calculation 2 4 2 3 5 3" xfId="29145" xr:uid="{00000000-0005-0000-0000-0000CD0A0000}"/>
    <cellStyle name="Calculation 2 4 2 3 6" xfId="6525" xr:uid="{00000000-0005-0000-0000-0000CE0A0000}"/>
    <cellStyle name="Calculation 2 4 2 3 6 2" xfId="15177" xr:uid="{00000000-0005-0000-0000-0000CF0A0000}"/>
    <cellStyle name="Calculation 2 4 2 3 6 3" xfId="26509" xr:uid="{00000000-0005-0000-0000-0000D00A0000}"/>
    <cellStyle name="Calculation 2 4 2 3 7" xfId="11617" xr:uid="{00000000-0005-0000-0000-0000D10A0000}"/>
    <cellStyle name="Calculation 2 4 2 3 7 2" xfId="20242" xr:uid="{00000000-0005-0000-0000-0000D20A0000}"/>
    <cellStyle name="Calculation 2 4 2 3 7 3" xfId="31578" xr:uid="{00000000-0005-0000-0000-0000D30A0000}"/>
    <cellStyle name="Calculation 2 4 2 3 8" xfId="5909" xr:uid="{00000000-0005-0000-0000-0000D40A0000}"/>
    <cellStyle name="Calculation 2 4 2 3 8 2" xfId="14561" xr:uid="{00000000-0005-0000-0000-0000D50A0000}"/>
    <cellStyle name="Calculation 2 4 2 3 8 3" xfId="25893" xr:uid="{00000000-0005-0000-0000-0000D60A0000}"/>
    <cellStyle name="Calculation 2 4 2 4" xfId="1677" xr:uid="{00000000-0005-0000-0000-0000D70A0000}"/>
    <cellStyle name="Calculation 2 4 2 4 2" xfId="6046" xr:uid="{00000000-0005-0000-0000-0000D80A0000}"/>
    <cellStyle name="Calculation 2 4 2 4 2 2" xfId="14698" xr:uid="{00000000-0005-0000-0000-0000D90A0000}"/>
    <cellStyle name="Calculation 2 4 2 4 2 3" xfId="26030" xr:uid="{00000000-0005-0000-0000-0000DA0A0000}"/>
    <cellStyle name="Calculation 2 4 2 4 3" xfId="4872" xr:uid="{00000000-0005-0000-0000-0000DB0A0000}"/>
    <cellStyle name="Calculation 2 4 2 4 3 2" xfId="13531" xr:uid="{00000000-0005-0000-0000-0000DC0A0000}"/>
    <cellStyle name="Calculation 2 4 2 4 3 3" xfId="24863" xr:uid="{00000000-0005-0000-0000-0000DD0A0000}"/>
    <cellStyle name="Calculation 2 4 2 4 4" xfId="8081" xr:uid="{00000000-0005-0000-0000-0000DE0A0000}"/>
    <cellStyle name="Calculation 2 4 2 4 4 2" xfId="16719" xr:uid="{00000000-0005-0000-0000-0000DF0A0000}"/>
    <cellStyle name="Calculation 2 4 2 4 4 3" xfId="28051" xr:uid="{00000000-0005-0000-0000-0000E00A0000}"/>
    <cellStyle name="Calculation 2 4 2 4 5" xfId="7869" xr:uid="{00000000-0005-0000-0000-0000E10A0000}"/>
    <cellStyle name="Calculation 2 4 2 4 5 2" xfId="16507" xr:uid="{00000000-0005-0000-0000-0000E20A0000}"/>
    <cellStyle name="Calculation 2 4 2 4 5 3" xfId="27839" xr:uid="{00000000-0005-0000-0000-0000E30A0000}"/>
    <cellStyle name="Calculation 2 4 2 4 6" xfId="10447" xr:uid="{00000000-0005-0000-0000-0000E40A0000}"/>
    <cellStyle name="Calculation 2 4 2 4 6 2" xfId="19074" xr:uid="{00000000-0005-0000-0000-0000E50A0000}"/>
    <cellStyle name="Calculation 2 4 2 4 6 3" xfId="30408" xr:uid="{00000000-0005-0000-0000-0000E60A0000}"/>
    <cellStyle name="Calculation 2 4 2 4 7" xfId="8870" xr:uid="{00000000-0005-0000-0000-0000E70A0000}"/>
    <cellStyle name="Calculation 2 4 2 4 7 2" xfId="17498" xr:uid="{00000000-0005-0000-0000-0000E80A0000}"/>
    <cellStyle name="Calculation 2 4 2 4 7 3" xfId="28831" xr:uid="{00000000-0005-0000-0000-0000E90A0000}"/>
    <cellStyle name="Calculation 2 4 2 4 8" xfId="10675" xr:uid="{00000000-0005-0000-0000-0000EA0A0000}"/>
    <cellStyle name="Calculation 2 4 2 4 8 2" xfId="19301" xr:uid="{00000000-0005-0000-0000-0000EB0A0000}"/>
    <cellStyle name="Calculation 2 4 2 4 8 3" xfId="30636" xr:uid="{00000000-0005-0000-0000-0000EC0A0000}"/>
    <cellStyle name="Calculation 2 4 2 5" xfId="1678" xr:uid="{00000000-0005-0000-0000-0000ED0A0000}"/>
    <cellStyle name="Calculation 2 4 2 5 2" xfId="6047" xr:uid="{00000000-0005-0000-0000-0000EE0A0000}"/>
    <cellStyle name="Calculation 2 4 2 5 2 2" xfId="14699" xr:uid="{00000000-0005-0000-0000-0000EF0A0000}"/>
    <cellStyle name="Calculation 2 4 2 5 2 3" xfId="26031" xr:uid="{00000000-0005-0000-0000-0000F00A0000}"/>
    <cellStyle name="Calculation 2 4 2 5 3" xfId="6656" xr:uid="{00000000-0005-0000-0000-0000F10A0000}"/>
    <cellStyle name="Calculation 2 4 2 5 3 2" xfId="15296" xr:uid="{00000000-0005-0000-0000-0000F20A0000}"/>
    <cellStyle name="Calculation 2 4 2 5 3 3" xfId="26628" xr:uid="{00000000-0005-0000-0000-0000F30A0000}"/>
    <cellStyle name="Calculation 2 4 2 5 4" xfId="4616" xr:uid="{00000000-0005-0000-0000-0000F40A0000}"/>
    <cellStyle name="Calculation 2 4 2 5 4 2" xfId="13277" xr:uid="{00000000-0005-0000-0000-0000F50A0000}"/>
    <cellStyle name="Calculation 2 4 2 5 4 3" xfId="24609" xr:uid="{00000000-0005-0000-0000-0000F60A0000}"/>
    <cellStyle name="Calculation 2 4 2 5 5" xfId="9185" xr:uid="{00000000-0005-0000-0000-0000F70A0000}"/>
    <cellStyle name="Calculation 2 4 2 5 5 2" xfId="17813" xr:uid="{00000000-0005-0000-0000-0000F80A0000}"/>
    <cellStyle name="Calculation 2 4 2 5 5 3" xfId="29146" xr:uid="{00000000-0005-0000-0000-0000F90A0000}"/>
    <cellStyle name="Calculation 2 4 2 5 6" xfId="8235" xr:uid="{00000000-0005-0000-0000-0000FA0A0000}"/>
    <cellStyle name="Calculation 2 4 2 5 6 2" xfId="16873" xr:uid="{00000000-0005-0000-0000-0000FB0A0000}"/>
    <cellStyle name="Calculation 2 4 2 5 6 3" xfId="28205" xr:uid="{00000000-0005-0000-0000-0000FC0A0000}"/>
    <cellStyle name="Calculation 2 4 2 5 7" xfId="11618" xr:uid="{00000000-0005-0000-0000-0000FD0A0000}"/>
    <cellStyle name="Calculation 2 4 2 5 7 2" xfId="20243" xr:uid="{00000000-0005-0000-0000-0000FE0A0000}"/>
    <cellStyle name="Calculation 2 4 2 5 7 3" xfId="31579" xr:uid="{00000000-0005-0000-0000-0000FF0A0000}"/>
    <cellStyle name="Calculation 2 4 2 5 8" xfId="10392" xr:uid="{00000000-0005-0000-0000-0000000B0000}"/>
    <cellStyle name="Calculation 2 4 2 5 8 2" xfId="19019" xr:uid="{00000000-0005-0000-0000-0000010B0000}"/>
    <cellStyle name="Calculation 2 4 2 5 8 3" xfId="30353" xr:uid="{00000000-0005-0000-0000-0000020B0000}"/>
    <cellStyle name="Calculation 2 4 2 6" xfId="1679" xr:uid="{00000000-0005-0000-0000-0000030B0000}"/>
    <cellStyle name="Calculation 2 4 2 6 2" xfId="6048" xr:uid="{00000000-0005-0000-0000-0000040B0000}"/>
    <cellStyle name="Calculation 2 4 2 6 2 2" xfId="14700" xr:uid="{00000000-0005-0000-0000-0000050B0000}"/>
    <cellStyle name="Calculation 2 4 2 6 2 3" xfId="26032" xr:uid="{00000000-0005-0000-0000-0000060B0000}"/>
    <cellStyle name="Calculation 2 4 2 6 3" xfId="6655" xr:uid="{00000000-0005-0000-0000-0000070B0000}"/>
    <cellStyle name="Calculation 2 4 2 6 3 2" xfId="15295" xr:uid="{00000000-0005-0000-0000-0000080B0000}"/>
    <cellStyle name="Calculation 2 4 2 6 3 3" xfId="26627" xr:uid="{00000000-0005-0000-0000-0000090B0000}"/>
    <cellStyle name="Calculation 2 4 2 6 4" xfId="4614" xr:uid="{00000000-0005-0000-0000-00000A0B0000}"/>
    <cellStyle name="Calculation 2 4 2 6 4 2" xfId="13275" xr:uid="{00000000-0005-0000-0000-00000B0B0000}"/>
    <cellStyle name="Calculation 2 4 2 6 4 3" xfId="24607" xr:uid="{00000000-0005-0000-0000-00000C0B0000}"/>
    <cellStyle name="Calculation 2 4 2 6 5" xfId="7873" xr:uid="{00000000-0005-0000-0000-00000D0B0000}"/>
    <cellStyle name="Calculation 2 4 2 6 5 2" xfId="16511" xr:uid="{00000000-0005-0000-0000-00000E0B0000}"/>
    <cellStyle name="Calculation 2 4 2 6 5 3" xfId="27843" xr:uid="{00000000-0005-0000-0000-00000F0B0000}"/>
    <cellStyle name="Calculation 2 4 2 6 6" xfId="9274" xr:uid="{00000000-0005-0000-0000-0000100B0000}"/>
    <cellStyle name="Calculation 2 4 2 6 6 2" xfId="17902" xr:uid="{00000000-0005-0000-0000-0000110B0000}"/>
    <cellStyle name="Calculation 2 4 2 6 6 3" xfId="29235" xr:uid="{00000000-0005-0000-0000-0000120B0000}"/>
    <cellStyle name="Calculation 2 4 2 6 7" xfId="11619" xr:uid="{00000000-0005-0000-0000-0000130B0000}"/>
    <cellStyle name="Calculation 2 4 2 6 7 2" xfId="20244" xr:uid="{00000000-0005-0000-0000-0000140B0000}"/>
    <cellStyle name="Calculation 2 4 2 6 7 3" xfId="31580" xr:uid="{00000000-0005-0000-0000-0000150B0000}"/>
    <cellStyle name="Calculation 2 4 2 6 8" xfId="7897" xr:uid="{00000000-0005-0000-0000-0000160B0000}"/>
    <cellStyle name="Calculation 2 4 2 6 8 2" xfId="16535" xr:uid="{00000000-0005-0000-0000-0000170B0000}"/>
    <cellStyle name="Calculation 2 4 2 6 8 3" xfId="27867" xr:uid="{00000000-0005-0000-0000-0000180B0000}"/>
    <cellStyle name="Calculation 2 4 2 7" xfId="6043" xr:uid="{00000000-0005-0000-0000-0000190B0000}"/>
    <cellStyle name="Calculation 2 4 2 7 2" xfId="14695" xr:uid="{00000000-0005-0000-0000-00001A0B0000}"/>
    <cellStyle name="Calculation 2 4 2 7 3" xfId="26027" xr:uid="{00000000-0005-0000-0000-00001B0B0000}"/>
    <cellStyle name="Calculation 2 4 2 8" xfId="4873" xr:uid="{00000000-0005-0000-0000-00001C0B0000}"/>
    <cellStyle name="Calculation 2 4 2 8 2" xfId="13532" xr:uid="{00000000-0005-0000-0000-00001D0B0000}"/>
    <cellStyle name="Calculation 2 4 2 8 3" xfId="24864" xr:uid="{00000000-0005-0000-0000-00001E0B0000}"/>
    <cellStyle name="Calculation 2 4 2 9" xfId="8080" xr:uid="{00000000-0005-0000-0000-00001F0B0000}"/>
    <cellStyle name="Calculation 2 4 2 9 2" xfId="16718" xr:uid="{00000000-0005-0000-0000-0000200B0000}"/>
    <cellStyle name="Calculation 2 4 2 9 3" xfId="28050" xr:uid="{00000000-0005-0000-0000-0000210B0000}"/>
    <cellStyle name="Calculation 2 4 3" xfId="1680" xr:uid="{00000000-0005-0000-0000-0000220B0000}"/>
    <cellStyle name="Calculation 2 4 3 2" xfId="6049" xr:uid="{00000000-0005-0000-0000-0000230B0000}"/>
    <cellStyle name="Calculation 2 4 3 2 2" xfId="14701" xr:uid="{00000000-0005-0000-0000-0000240B0000}"/>
    <cellStyle name="Calculation 2 4 3 2 3" xfId="26033" xr:uid="{00000000-0005-0000-0000-0000250B0000}"/>
    <cellStyle name="Calculation 2 4 3 3" xfId="4871" xr:uid="{00000000-0005-0000-0000-0000260B0000}"/>
    <cellStyle name="Calculation 2 4 3 3 2" xfId="13530" xr:uid="{00000000-0005-0000-0000-0000270B0000}"/>
    <cellStyle name="Calculation 2 4 3 3 3" xfId="24862" xr:uid="{00000000-0005-0000-0000-0000280B0000}"/>
    <cellStyle name="Calculation 2 4 3 4" xfId="5268" xr:uid="{00000000-0005-0000-0000-0000290B0000}"/>
    <cellStyle name="Calculation 2 4 3 4 2" xfId="13927" xr:uid="{00000000-0005-0000-0000-00002A0B0000}"/>
    <cellStyle name="Calculation 2 4 3 4 3" xfId="25259" xr:uid="{00000000-0005-0000-0000-00002B0B0000}"/>
    <cellStyle name="Calculation 2 4 3 5" xfId="5165" xr:uid="{00000000-0005-0000-0000-00002C0B0000}"/>
    <cellStyle name="Calculation 2 4 3 5 2" xfId="13824" xr:uid="{00000000-0005-0000-0000-00002D0B0000}"/>
    <cellStyle name="Calculation 2 4 3 5 3" xfId="25156" xr:uid="{00000000-0005-0000-0000-00002E0B0000}"/>
    <cellStyle name="Calculation 2 4 3 6" xfId="10448" xr:uid="{00000000-0005-0000-0000-00002F0B0000}"/>
    <cellStyle name="Calculation 2 4 3 6 2" xfId="19075" xr:uid="{00000000-0005-0000-0000-0000300B0000}"/>
    <cellStyle name="Calculation 2 4 3 6 3" xfId="30409" xr:uid="{00000000-0005-0000-0000-0000310B0000}"/>
    <cellStyle name="Calculation 2 4 3 7" xfId="10290" xr:uid="{00000000-0005-0000-0000-0000320B0000}"/>
    <cellStyle name="Calculation 2 4 3 7 2" xfId="18917" xr:uid="{00000000-0005-0000-0000-0000330B0000}"/>
    <cellStyle name="Calculation 2 4 3 7 3" xfId="30251" xr:uid="{00000000-0005-0000-0000-0000340B0000}"/>
    <cellStyle name="Calculation 2 4 3 8" xfId="12455" xr:uid="{00000000-0005-0000-0000-0000350B0000}"/>
    <cellStyle name="Calculation 2 4 3 8 2" xfId="21079" xr:uid="{00000000-0005-0000-0000-0000360B0000}"/>
    <cellStyle name="Calculation 2 4 3 8 3" xfId="32416" xr:uid="{00000000-0005-0000-0000-0000370B0000}"/>
    <cellStyle name="Calculation 2 4 4" xfId="1681" xr:uid="{00000000-0005-0000-0000-0000380B0000}"/>
    <cellStyle name="Calculation 2 4 4 2" xfId="6050" xr:uid="{00000000-0005-0000-0000-0000390B0000}"/>
    <cellStyle name="Calculation 2 4 4 2 2" xfId="14702" xr:uid="{00000000-0005-0000-0000-00003A0B0000}"/>
    <cellStyle name="Calculation 2 4 4 2 3" xfId="26034" xr:uid="{00000000-0005-0000-0000-00003B0B0000}"/>
    <cellStyle name="Calculation 2 4 4 3" xfId="6654" xr:uid="{00000000-0005-0000-0000-00003C0B0000}"/>
    <cellStyle name="Calculation 2 4 4 3 2" xfId="15294" xr:uid="{00000000-0005-0000-0000-00003D0B0000}"/>
    <cellStyle name="Calculation 2 4 4 3 3" xfId="26626" xr:uid="{00000000-0005-0000-0000-00003E0B0000}"/>
    <cellStyle name="Calculation 2 4 4 4" xfId="4821" xr:uid="{00000000-0005-0000-0000-00003F0B0000}"/>
    <cellStyle name="Calculation 2 4 4 4 2" xfId="13482" xr:uid="{00000000-0005-0000-0000-0000400B0000}"/>
    <cellStyle name="Calculation 2 4 4 4 3" xfId="24814" xr:uid="{00000000-0005-0000-0000-0000410B0000}"/>
    <cellStyle name="Calculation 2 4 4 5" xfId="9186" xr:uid="{00000000-0005-0000-0000-0000420B0000}"/>
    <cellStyle name="Calculation 2 4 4 5 2" xfId="17814" xr:uid="{00000000-0005-0000-0000-0000430B0000}"/>
    <cellStyle name="Calculation 2 4 4 5 3" xfId="29147" xr:uid="{00000000-0005-0000-0000-0000440B0000}"/>
    <cellStyle name="Calculation 2 4 4 6" xfId="8236" xr:uid="{00000000-0005-0000-0000-0000450B0000}"/>
    <cellStyle name="Calculation 2 4 4 6 2" xfId="16874" xr:uid="{00000000-0005-0000-0000-0000460B0000}"/>
    <cellStyle name="Calculation 2 4 4 6 3" xfId="28206" xr:uid="{00000000-0005-0000-0000-0000470B0000}"/>
    <cellStyle name="Calculation 2 4 4 7" xfId="11620" xr:uid="{00000000-0005-0000-0000-0000480B0000}"/>
    <cellStyle name="Calculation 2 4 4 7 2" xfId="20245" xr:uid="{00000000-0005-0000-0000-0000490B0000}"/>
    <cellStyle name="Calculation 2 4 4 7 3" xfId="31581" xr:uid="{00000000-0005-0000-0000-00004A0B0000}"/>
    <cellStyle name="Calculation 2 4 4 8" xfId="5255" xr:uid="{00000000-0005-0000-0000-00004B0B0000}"/>
    <cellStyle name="Calculation 2 4 4 8 2" xfId="13914" xr:uid="{00000000-0005-0000-0000-00004C0B0000}"/>
    <cellStyle name="Calculation 2 4 4 8 3" xfId="25246" xr:uid="{00000000-0005-0000-0000-00004D0B0000}"/>
    <cellStyle name="Calculation 2 4 5" xfId="1682" xr:uid="{00000000-0005-0000-0000-00004E0B0000}"/>
    <cellStyle name="Calculation 2 4 5 2" xfId="6051" xr:uid="{00000000-0005-0000-0000-00004F0B0000}"/>
    <cellStyle name="Calculation 2 4 5 2 2" xfId="14703" xr:uid="{00000000-0005-0000-0000-0000500B0000}"/>
    <cellStyle name="Calculation 2 4 5 2 3" xfId="26035" xr:uid="{00000000-0005-0000-0000-0000510B0000}"/>
    <cellStyle name="Calculation 2 4 5 3" xfId="6653" xr:uid="{00000000-0005-0000-0000-0000520B0000}"/>
    <cellStyle name="Calculation 2 4 5 3 2" xfId="15293" xr:uid="{00000000-0005-0000-0000-0000530B0000}"/>
    <cellStyle name="Calculation 2 4 5 3 3" xfId="26625" xr:uid="{00000000-0005-0000-0000-0000540B0000}"/>
    <cellStyle name="Calculation 2 4 5 4" xfId="4615" xr:uid="{00000000-0005-0000-0000-0000550B0000}"/>
    <cellStyle name="Calculation 2 4 5 4 2" xfId="13276" xr:uid="{00000000-0005-0000-0000-0000560B0000}"/>
    <cellStyle name="Calculation 2 4 5 4 3" xfId="24608" xr:uid="{00000000-0005-0000-0000-0000570B0000}"/>
    <cellStyle name="Calculation 2 4 5 5" xfId="9187" xr:uid="{00000000-0005-0000-0000-0000580B0000}"/>
    <cellStyle name="Calculation 2 4 5 5 2" xfId="17815" xr:uid="{00000000-0005-0000-0000-0000590B0000}"/>
    <cellStyle name="Calculation 2 4 5 5 3" xfId="29148" xr:uid="{00000000-0005-0000-0000-00005A0B0000}"/>
    <cellStyle name="Calculation 2 4 5 6" xfId="5346" xr:uid="{00000000-0005-0000-0000-00005B0B0000}"/>
    <cellStyle name="Calculation 2 4 5 6 2" xfId="14005" xr:uid="{00000000-0005-0000-0000-00005C0B0000}"/>
    <cellStyle name="Calculation 2 4 5 6 3" xfId="25337" xr:uid="{00000000-0005-0000-0000-00005D0B0000}"/>
    <cellStyle name="Calculation 2 4 5 7" xfId="12079" xr:uid="{00000000-0005-0000-0000-00005E0B0000}"/>
    <cellStyle name="Calculation 2 4 5 7 2" xfId="20703" xr:uid="{00000000-0005-0000-0000-00005F0B0000}"/>
    <cellStyle name="Calculation 2 4 5 7 3" xfId="32040" xr:uid="{00000000-0005-0000-0000-0000600B0000}"/>
    <cellStyle name="Calculation 2 4 5 8" xfId="9462" xr:uid="{00000000-0005-0000-0000-0000610B0000}"/>
    <cellStyle name="Calculation 2 4 5 8 2" xfId="18090" xr:uid="{00000000-0005-0000-0000-0000620B0000}"/>
    <cellStyle name="Calculation 2 4 5 8 3" xfId="29423" xr:uid="{00000000-0005-0000-0000-0000630B0000}"/>
    <cellStyle name="Calculation 2 4 6" xfId="1683" xr:uid="{00000000-0005-0000-0000-0000640B0000}"/>
    <cellStyle name="Calculation 2 4 6 2" xfId="6052" xr:uid="{00000000-0005-0000-0000-0000650B0000}"/>
    <cellStyle name="Calculation 2 4 6 2 2" xfId="14704" xr:uid="{00000000-0005-0000-0000-0000660B0000}"/>
    <cellStyle name="Calculation 2 4 6 2 3" xfId="26036" xr:uid="{00000000-0005-0000-0000-0000670B0000}"/>
    <cellStyle name="Calculation 2 4 6 3" xfId="4870" xr:uid="{00000000-0005-0000-0000-0000680B0000}"/>
    <cellStyle name="Calculation 2 4 6 3 2" xfId="13529" xr:uid="{00000000-0005-0000-0000-0000690B0000}"/>
    <cellStyle name="Calculation 2 4 6 3 3" xfId="24861" xr:uid="{00000000-0005-0000-0000-00006A0B0000}"/>
    <cellStyle name="Calculation 2 4 6 4" xfId="8082" xr:uid="{00000000-0005-0000-0000-00006B0B0000}"/>
    <cellStyle name="Calculation 2 4 6 4 2" xfId="16720" xr:uid="{00000000-0005-0000-0000-00006C0B0000}"/>
    <cellStyle name="Calculation 2 4 6 4 3" xfId="28052" xr:uid="{00000000-0005-0000-0000-00006D0B0000}"/>
    <cellStyle name="Calculation 2 4 6 5" xfId="7868" xr:uid="{00000000-0005-0000-0000-00006E0B0000}"/>
    <cellStyle name="Calculation 2 4 6 5 2" xfId="16506" xr:uid="{00000000-0005-0000-0000-00006F0B0000}"/>
    <cellStyle name="Calculation 2 4 6 5 3" xfId="27838" xr:uid="{00000000-0005-0000-0000-0000700B0000}"/>
    <cellStyle name="Calculation 2 4 6 6" xfId="8998" xr:uid="{00000000-0005-0000-0000-0000710B0000}"/>
    <cellStyle name="Calculation 2 4 6 6 2" xfId="17626" xr:uid="{00000000-0005-0000-0000-0000720B0000}"/>
    <cellStyle name="Calculation 2 4 6 6 3" xfId="28959" xr:uid="{00000000-0005-0000-0000-0000730B0000}"/>
    <cellStyle name="Calculation 2 4 6 7" xfId="11621" xr:uid="{00000000-0005-0000-0000-0000740B0000}"/>
    <cellStyle name="Calculation 2 4 6 7 2" xfId="20246" xr:uid="{00000000-0005-0000-0000-0000750B0000}"/>
    <cellStyle name="Calculation 2 4 6 7 3" xfId="31582" xr:uid="{00000000-0005-0000-0000-0000760B0000}"/>
    <cellStyle name="Calculation 2 4 6 8" xfId="12456" xr:uid="{00000000-0005-0000-0000-0000770B0000}"/>
    <cellStyle name="Calculation 2 4 6 8 2" xfId="21080" xr:uid="{00000000-0005-0000-0000-0000780B0000}"/>
    <cellStyle name="Calculation 2 4 6 8 3" xfId="32417" xr:uid="{00000000-0005-0000-0000-0000790B0000}"/>
    <cellStyle name="Calculation 2 4 7" xfId="1684" xr:uid="{00000000-0005-0000-0000-00007A0B0000}"/>
    <cellStyle name="Calculation 2 4 7 2" xfId="6053" xr:uid="{00000000-0005-0000-0000-00007B0B0000}"/>
    <cellStyle name="Calculation 2 4 7 2 2" xfId="14705" xr:uid="{00000000-0005-0000-0000-00007C0B0000}"/>
    <cellStyle name="Calculation 2 4 7 2 3" xfId="26037" xr:uid="{00000000-0005-0000-0000-00007D0B0000}"/>
    <cellStyle name="Calculation 2 4 7 3" xfId="6652" xr:uid="{00000000-0005-0000-0000-00007E0B0000}"/>
    <cellStyle name="Calculation 2 4 7 3 2" xfId="15292" xr:uid="{00000000-0005-0000-0000-00007F0B0000}"/>
    <cellStyle name="Calculation 2 4 7 3 3" xfId="26624" xr:uid="{00000000-0005-0000-0000-0000800B0000}"/>
    <cellStyle name="Calculation 2 4 7 4" xfId="4617" xr:uid="{00000000-0005-0000-0000-0000810B0000}"/>
    <cellStyle name="Calculation 2 4 7 4 2" xfId="13278" xr:uid="{00000000-0005-0000-0000-0000820B0000}"/>
    <cellStyle name="Calculation 2 4 7 4 3" xfId="24610" xr:uid="{00000000-0005-0000-0000-0000830B0000}"/>
    <cellStyle name="Calculation 2 4 7 5" xfId="7867" xr:uid="{00000000-0005-0000-0000-0000840B0000}"/>
    <cellStyle name="Calculation 2 4 7 5 2" xfId="16505" xr:uid="{00000000-0005-0000-0000-0000850B0000}"/>
    <cellStyle name="Calculation 2 4 7 5 3" xfId="27837" xr:uid="{00000000-0005-0000-0000-0000860B0000}"/>
    <cellStyle name="Calculation 2 4 7 6" xfId="5151" xr:uid="{00000000-0005-0000-0000-0000870B0000}"/>
    <cellStyle name="Calculation 2 4 7 6 2" xfId="13810" xr:uid="{00000000-0005-0000-0000-0000880B0000}"/>
    <cellStyle name="Calculation 2 4 7 6 3" xfId="25142" xr:uid="{00000000-0005-0000-0000-0000890B0000}"/>
    <cellStyle name="Calculation 2 4 7 7" xfId="7745" xr:uid="{00000000-0005-0000-0000-00008A0B0000}"/>
    <cellStyle name="Calculation 2 4 7 7 2" xfId="16383" xr:uid="{00000000-0005-0000-0000-00008B0B0000}"/>
    <cellStyle name="Calculation 2 4 7 7 3" xfId="27715" xr:uid="{00000000-0005-0000-0000-00008C0B0000}"/>
    <cellStyle name="Calculation 2 4 7 8" xfId="11104" xr:uid="{00000000-0005-0000-0000-00008D0B0000}"/>
    <cellStyle name="Calculation 2 4 7 8 2" xfId="19730" xr:uid="{00000000-0005-0000-0000-00008E0B0000}"/>
    <cellStyle name="Calculation 2 4 7 8 3" xfId="31065" xr:uid="{00000000-0005-0000-0000-00008F0B0000}"/>
    <cellStyle name="Calculation 2 4 8" xfId="6042" xr:uid="{00000000-0005-0000-0000-0000900B0000}"/>
    <cellStyle name="Calculation 2 4 8 2" xfId="14694" xr:uid="{00000000-0005-0000-0000-0000910B0000}"/>
    <cellStyle name="Calculation 2 4 8 3" xfId="26026" xr:uid="{00000000-0005-0000-0000-0000920B0000}"/>
    <cellStyle name="Calculation 2 4 9" xfId="6659" xr:uid="{00000000-0005-0000-0000-0000930B0000}"/>
    <cellStyle name="Calculation 2 4 9 2" xfId="15299" xr:uid="{00000000-0005-0000-0000-0000940B0000}"/>
    <cellStyle name="Calculation 2 4 9 3" xfId="26631" xr:uid="{00000000-0005-0000-0000-0000950B0000}"/>
    <cellStyle name="Calculation 2 5" xfId="1685" xr:uid="{00000000-0005-0000-0000-0000960B0000}"/>
    <cellStyle name="Calculation 2 5 10" xfId="6651" xr:uid="{00000000-0005-0000-0000-0000970B0000}"/>
    <cellStyle name="Calculation 2 5 10 2" xfId="15291" xr:uid="{00000000-0005-0000-0000-0000980B0000}"/>
    <cellStyle name="Calculation 2 5 10 3" xfId="26623" xr:uid="{00000000-0005-0000-0000-0000990B0000}"/>
    <cellStyle name="Calculation 2 5 11" xfId="4618" xr:uid="{00000000-0005-0000-0000-00009A0B0000}"/>
    <cellStyle name="Calculation 2 5 11 2" xfId="13279" xr:uid="{00000000-0005-0000-0000-00009B0B0000}"/>
    <cellStyle name="Calculation 2 5 11 3" xfId="24611" xr:uid="{00000000-0005-0000-0000-00009C0B0000}"/>
    <cellStyle name="Calculation 2 5 12" xfId="9188" xr:uid="{00000000-0005-0000-0000-00009D0B0000}"/>
    <cellStyle name="Calculation 2 5 12 2" xfId="17816" xr:uid="{00000000-0005-0000-0000-00009E0B0000}"/>
    <cellStyle name="Calculation 2 5 12 3" xfId="29149" xr:uid="{00000000-0005-0000-0000-00009F0B0000}"/>
    <cellStyle name="Calculation 2 5 13" xfId="6526" xr:uid="{00000000-0005-0000-0000-0000A00B0000}"/>
    <cellStyle name="Calculation 2 5 13 2" xfId="15178" xr:uid="{00000000-0005-0000-0000-0000A10B0000}"/>
    <cellStyle name="Calculation 2 5 13 3" xfId="26510" xr:uid="{00000000-0005-0000-0000-0000A20B0000}"/>
    <cellStyle name="Calculation 2 5 14" xfId="11622" xr:uid="{00000000-0005-0000-0000-0000A30B0000}"/>
    <cellStyle name="Calculation 2 5 14 2" xfId="20247" xr:uid="{00000000-0005-0000-0000-0000A40B0000}"/>
    <cellStyle name="Calculation 2 5 14 3" xfId="31583" xr:uid="{00000000-0005-0000-0000-0000A50B0000}"/>
    <cellStyle name="Calculation 2 5 15" xfId="10391" xr:uid="{00000000-0005-0000-0000-0000A60B0000}"/>
    <cellStyle name="Calculation 2 5 15 2" xfId="19018" xr:uid="{00000000-0005-0000-0000-0000A70B0000}"/>
    <cellStyle name="Calculation 2 5 15 3" xfId="30352" xr:uid="{00000000-0005-0000-0000-0000A80B0000}"/>
    <cellStyle name="Calculation 2 5 2" xfId="1686" xr:uid="{00000000-0005-0000-0000-0000A90B0000}"/>
    <cellStyle name="Calculation 2 5 2 2" xfId="6055" xr:uid="{00000000-0005-0000-0000-0000AA0B0000}"/>
    <cellStyle name="Calculation 2 5 2 2 2" xfId="14707" xr:uid="{00000000-0005-0000-0000-0000AB0B0000}"/>
    <cellStyle name="Calculation 2 5 2 2 3" xfId="26039" xr:uid="{00000000-0005-0000-0000-0000AC0B0000}"/>
    <cellStyle name="Calculation 2 5 2 3" xfId="4869" xr:uid="{00000000-0005-0000-0000-0000AD0B0000}"/>
    <cellStyle name="Calculation 2 5 2 3 2" xfId="13528" xr:uid="{00000000-0005-0000-0000-0000AE0B0000}"/>
    <cellStyle name="Calculation 2 5 2 3 3" xfId="24860" xr:uid="{00000000-0005-0000-0000-0000AF0B0000}"/>
    <cellStyle name="Calculation 2 5 2 4" xfId="8083" xr:uid="{00000000-0005-0000-0000-0000B00B0000}"/>
    <cellStyle name="Calculation 2 5 2 4 2" xfId="16721" xr:uid="{00000000-0005-0000-0000-0000B10B0000}"/>
    <cellStyle name="Calculation 2 5 2 4 3" xfId="28053" xr:uid="{00000000-0005-0000-0000-0000B20B0000}"/>
    <cellStyle name="Calculation 2 5 2 5" xfId="5164" xr:uid="{00000000-0005-0000-0000-0000B30B0000}"/>
    <cellStyle name="Calculation 2 5 2 5 2" xfId="13823" xr:uid="{00000000-0005-0000-0000-0000B40B0000}"/>
    <cellStyle name="Calculation 2 5 2 5 3" xfId="25155" xr:uid="{00000000-0005-0000-0000-0000B50B0000}"/>
    <cellStyle name="Calculation 2 5 2 6" xfId="10449" xr:uid="{00000000-0005-0000-0000-0000B60B0000}"/>
    <cellStyle name="Calculation 2 5 2 6 2" xfId="19076" xr:uid="{00000000-0005-0000-0000-0000B70B0000}"/>
    <cellStyle name="Calculation 2 5 2 6 3" xfId="30410" xr:uid="{00000000-0005-0000-0000-0000B80B0000}"/>
    <cellStyle name="Calculation 2 5 2 7" xfId="11623" xr:uid="{00000000-0005-0000-0000-0000B90B0000}"/>
    <cellStyle name="Calculation 2 5 2 7 2" xfId="20248" xr:uid="{00000000-0005-0000-0000-0000BA0B0000}"/>
    <cellStyle name="Calculation 2 5 2 7 3" xfId="31584" xr:uid="{00000000-0005-0000-0000-0000BB0B0000}"/>
    <cellStyle name="Calculation 2 5 2 8" xfId="11525" xr:uid="{00000000-0005-0000-0000-0000BC0B0000}"/>
    <cellStyle name="Calculation 2 5 2 8 2" xfId="20150" xr:uid="{00000000-0005-0000-0000-0000BD0B0000}"/>
    <cellStyle name="Calculation 2 5 2 8 3" xfId="31486" xr:uid="{00000000-0005-0000-0000-0000BE0B0000}"/>
    <cellStyle name="Calculation 2 5 3" xfId="1687" xr:uid="{00000000-0005-0000-0000-0000BF0B0000}"/>
    <cellStyle name="Calculation 2 5 3 2" xfId="6056" xr:uid="{00000000-0005-0000-0000-0000C00B0000}"/>
    <cellStyle name="Calculation 2 5 3 2 2" xfId="14708" xr:uid="{00000000-0005-0000-0000-0000C10B0000}"/>
    <cellStyle name="Calculation 2 5 3 2 3" xfId="26040" xr:uid="{00000000-0005-0000-0000-0000C20B0000}"/>
    <cellStyle name="Calculation 2 5 3 3" xfId="6650" xr:uid="{00000000-0005-0000-0000-0000C30B0000}"/>
    <cellStyle name="Calculation 2 5 3 3 2" xfId="15290" xr:uid="{00000000-0005-0000-0000-0000C40B0000}"/>
    <cellStyle name="Calculation 2 5 3 3 3" xfId="26622" xr:uid="{00000000-0005-0000-0000-0000C50B0000}"/>
    <cellStyle name="Calculation 2 5 3 4" xfId="4619" xr:uid="{00000000-0005-0000-0000-0000C60B0000}"/>
    <cellStyle name="Calculation 2 5 3 4 2" xfId="13280" xr:uid="{00000000-0005-0000-0000-0000C70B0000}"/>
    <cellStyle name="Calculation 2 5 3 4 3" xfId="24612" xr:uid="{00000000-0005-0000-0000-0000C80B0000}"/>
    <cellStyle name="Calculation 2 5 3 5" xfId="9190" xr:uid="{00000000-0005-0000-0000-0000C90B0000}"/>
    <cellStyle name="Calculation 2 5 3 5 2" xfId="17818" xr:uid="{00000000-0005-0000-0000-0000CA0B0000}"/>
    <cellStyle name="Calculation 2 5 3 5 3" xfId="29151" xr:uid="{00000000-0005-0000-0000-0000CB0B0000}"/>
    <cellStyle name="Calculation 2 5 3 6" xfId="4806" xr:uid="{00000000-0005-0000-0000-0000CC0B0000}"/>
    <cellStyle name="Calculation 2 5 3 6 2" xfId="13467" xr:uid="{00000000-0005-0000-0000-0000CD0B0000}"/>
    <cellStyle name="Calculation 2 5 3 6 3" xfId="24799" xr:uid="{00000000-0005-0000-0000-0000CE0B0000}"/>
    <cellStyle name="Calculation 2 5 3 7" xfId="7973" xr:uid="{00000000-0005-0000-0000-0000CF0B0000}"/>
    <cellStyle name="Calculation 2 5 3 7 2" xfId="16611" xr:uid="{00000000-0005-0000-0000-0000D00B0000}"/>
    <cellStyle name="Calculation 2 5 3 7 3" xfId="27943" xr:uid="{00000000-0005-0000-0000-0000D10B0000}"/>
    <cellStyle name="Calculation 2 5 3 8" xfId="9463" xr:uid="{00000000-0005-0000-0000-0000D20B0000}"/>
    <cellStyle name="Calculation 2 5 3 8 2" xfId="18091" xr:uid="{00000000-0005-0000-0000-0000D30B0000}"/>
    <cellStyle name="Calculation 2 5 3 8 3" xfId="29424" xr:uid="{00000000-0005-0000-0000-0000D40B0000}"/>
    <cellStyle name="Calculation 2 5 4" xfId="1688" xr:uid="{00000000-0005-0000-0000-0000D50B0000}"/>
    <cellStyle name="Calculation 2 5 4 2" xfId="6057" xr:uid="{00000000-0005-0000-0000-0000D60B0000}"/>
    <cellStyle name="Calculation 2 5 4 2 2" xfId="14709" xr:uid="{00000000-0005-0000-0000-0000D70B0000}"/>
    <cellStyle name="Calculation 2 5 4 2 3" xfId="26041" xr:uid="{00000000-0005-0000-0000-0000D80B0000}"/>
    <cellStyle name="Calculation 2 5 4 3" xfId="6649" xr:uid="{00000000-0005-0000-0000-0000D90B0000}"/>
    <cellStyle name="Calculation 2 5 4 3 2" xfId="15289" xr:uid="{00000000-0005-0000-0000-0000DA0B0000}"/>
    <cellStyle name="Calculation 2 5 4 3 3" xfId="26621" xr:uid="{00000000-0005-0000-0000-0000DB0B0000}"/>
    <cellStyle name="Calculation 2 5 4 4" xfId="4620" xr:uid="{00000000-0005-0000-0000-0000DC0B0000}"/>
    <cellStyle name="Calculation 2 5 4 4 2" xfId="13281" xr:uid="{00000000-0005-0000-0000-0000DD0B0000}"/>
    <cellStyle name="Calculation 2 5 4 4 3" xfId="24613" xr:uid="{00000000-0005-0000-0000-0000DE0B0000}"/>
    <cellStyle name="Calculation 2 5 4 5" xfId="9191" xr:uid="{00000000-0005-0000-0000-0000DF0B0000}"/>
    <cellStyle name="Calculation 2 5 4 5 2" xfId="17819" xr:uid="{00000000-0005-0000-0000-0000E00B0000}"/>
    <cellStyle name="Calculation 2 5 4 5 3" xfId="29152" xr:uid="{00000000-0005-0000-0000-0000E10B0000}"/>
    <cellStyle name="Calculation 2 5 4 6" xfId="9273" xr:uid="{00000000-0005-0000-0000-0000E20B0000}"/>
    <cellStyle name="Calculation 2 5 4 6 2" xfId="17901" xr:uid="{00000000-0005-0000-0000-0000E30B0000}"/>
    <cellStyle name="Calculation 2 5 4 6 3" xfId="29234" xr:uid="{00000000-0005-0000-0000-0000E40B0000}"/>
    <cellStyle name="Calculation 2 5 4 7" xfId="11624" xr:uid="{00000000-0005-0000-0000-0000E50B0000}"/>
    <cellStyle name="Calculation 2 5 4 7 2" xfId="20249" xr:uid="{00000000-0005-0000-0000-0000E60B0000}"/>
    <cellStyle name="Calculation 2 5 4 7 3" xfId="31585" xr:uid="{00000000-0005-0000-0000-0000E70B0000}"/>
    <cellStyle name="Calculation 2 5 4 8" xfId="11105" xr:uid="{00000000-0005-0000-0000-0000E80B0000}"/>
    <cellStyle name="Calculation 2 5 4 8 2" xfId="19731" xr:uid="{00000000-0005-0000-0000-0000E90B0000}"/>
    <cellStyle name="Calculation 2 5 4 8 3" xfId="31066" xr:uid="{00000000-0005-0000-0000-0000EA0B0000}"/>
    <cellStyle name="Calculation 2 5 5" xfId="1689" xr:uid="{00000000-0005-0000-0000-0000EB0B0000}"/>
    <cellStyle name="Calculation 2 5 5 2" xfId="6058" xr:uid="{00000000-0005-0000-0000-0000EC0B0000}"/>
    <cellStyle name="Calculation 2 5 5 2 2" xfId="14710" xr:uid="{00000000-0005-0000-0000-0000ED0B0000}"/>
    <cellStyle name="Calculation 2 5 5 2 3" xfId="26042" xr:uid="{00000000-0005-0000-0000-0000EE0B0000}"/>
    <cellStyle name="Calculation 2 5 5 3" xfId="4868" xr:uid="{00000000-0005-0000-0000-0000EF0B0000}"/>
    <cellStyle name="Calculation 2 5 5 3 2" xfId="13527" xr:uid="{00000000-0005-0000-0000-0000F00B0000}"/>
    <cellStyle name="Calculation 2 5 5 3 3" xfId="24859" xr:uid="{00000000-0005-0000-0000-0000F10B0000}"/>
    <cellStyle name="Calculation 2 5 5 4" xfId="5269" xr:uid="{00000000-0005-0000-0000-0000F20B0000}"/>
    <cellStyle name="Calculation 2 5 5 4 2" xfId="13928" xr:uid="{00000000-0005-0000-0000-0000F30B0000}"/>
    <cellStyle name="Calculation 2 5 5 4 3" xfId="25260" xr:uid="{00000000-0005-0000-0000-0000F40B0000}"/>
    <cellStyle name="Calculation 2 5 5 5" xfId="7866" xr:uid="{00000000-0005-0000-0000-0000F50B0000}"/>
    <cellStyle name="Calculation 2 5 5 5 2" xfId="16504" xr:uid="{00000000-0005-0000-0000-0000F60B0000}"/>
    <cellStyle name="Calculation 2 5 5 5 3" xfId="27836" xr:uid="{00000000-0005-0000-0000-0000F70B0000}"/>
    <cellStyle name="Calculation 2 5 5 6" xfId="10450" xr:uid="{00000000-0005-0000-0000-0000F80B0000}"/>
    <cellStyle name="Calculation 2 5 5 6 2" xfId="19077" xr:uid="{00000000-0005-0000-0000-0000F90B0000}"/>
    <cellStyle name="Calculation 2 5 5 6 3" xfId="30411" xr:uid="{00000000-0005-0000-0000-0000FA0B0000}"/>
    <cellStyle name="Calculation 2 5 5 7" xfId="7746" xr:uid="{00000000-0005-0000-0000-0000FB0B0000}"/>
    <cellStyle name="Calculation 2 5 5 7 2" xfId="16384" xr:uid="{00000000-0005-0000-0000-0000FC0B0000}"/>
    <cellStyle name="Calculation 2 5 5 7 3" xfId="27716" xr:uid="{00000000-0005-0000-0000-0000FD0B0000}"/>
    <cellStyle name="Calculation 2 5 5 8" xfId="12457" xr:uid="{00000000-0005-0000-0000-0000FE0B0000}"/>
    <cellStyle name="Calculation 2 5 5 8 2" xfId="21081" xr:uid="{00000000-0005-0000-0000-0000FF0B0000}"/>
    <cellStyle name="Calculation 2 5 5 8 3" xfId="32418" xr:uid="{00000000-0005-0000-0000-0000000C0000}"/>
    <cellStyle name="Calculation 2 5 6" xfId="1690" xr:uid="{00000000-0005-0000-0000-0000010C0000}"/>
    <cellStyle name="Calculation 2 5 6 2" xfId="6059" xr:uid="{00000000-0005-0000-0000-0000020C0000}"/>
    <cellStyle name="Calculation 2 5 6 2 2" xfId="14711" xr:uid="{00000000-0005-0000-0000-0000030C0000}"/>
    <cellStyle name="Calculation 2 5 6 2 3" xfId="26043" xr:uid="{00000000-0005-0000-0000-0000040C0000}"/>
    <cellStyle name="Calculation 2 5 6 3" xfId="6648" xr:uid="{00000000-0005-0000-0000-0000050C0000}"/>
    <cellStyle name="Calculation 2 5 6 3 2" xfId="15288" xr:uid="{00000000-0005-0000-0000-0000060C0000}"/>
    <cellStyle name="Calculation 2 5 6 3 3" xfId="26620" xr:uid="{00000000-0005-0000-0000-0000070C0000}"/>
    <cellStyle name="Calculation 2 5 6 4" xfId="4622" xr:uid="{00000000-0005-0000-0000-0000080C0000}"/>
    <cellStyle name="Calculation 2 5 6 4 2" xfId="13283" xr:uid="{00000000-0005-0000-0000-0000090C0000}"/>
    <cellStyle name="Calculation 2 5 6 4 3" xfId="24615" xr:uid="{00000000-0005-0000-0000-00000A0C0000}"/>
    <cellStyle name="Calculation 2 5 6 5" xfId="9192" xr:uid="{00000000-0005-0000-0000-00000B0C0000}"/>
    <cellStyle name="Calculation 2 5 6 5 2" xfId="17820" xr:uid="{00000000-0005-0000-0000-00000C0C0000}"/>
    <cellStyle name="Calculation 2 5 6 5 3" xfId="29153" xr:uid="{00000000-0005-0000-0000-00000D0C0000}"/>
    <cellStyle name="Calculation 2 5 6 6" xfId="8237" xr:uid="{00000000-0005-0000-0000-00000E0C0000}"/>
    <cellStyle name="Calculation 2 5 6 6 2" xfId="16875" xr:uid="{00000000-0005-0000-0000-00000F0C0000}"/>
    <cellStyle name="Calculation 2 5 6 6 3" xfId="28207" xr:uid="{00000000-0005-0000-0000-0000100C0000}"/>
    <cellStyle name="Calculation 2 5 6 7" xfId="11625" xr:uid="{00000000-0005-0000-0000-0000110C0000}"/>
    <cellStyle name="Calculation 2 5 6 7 2" xfId="20250" xr:uid="{00000000-0005-0000-0000-0000120C0000}"/>
    <cellStyle name="Calculation 2 5 6 7 3" xfId="31586" xr:uid="{00000000-0005-0000-0000-0000130C0000}"/>
    <cellStyle name="Calculation 2 5 6 8" xfId="7775" xr:uid="{00000000-0005-0000-0000-0000140C0000}"/>
    <cellStyle name="Calculation 2 5 6 8 2" xfId="16413" xr:uid="{00000000-0005-0000-0000-0000150C0000}"/>
    <cellStyle name="Calculation 2 5 6 8 3" xfId="27745" xr:uid="{00000000-0005-0000-0000-0000160C0000}"/>
    <cellStyle name="Calculation 2 5 7" xfId="1691" xr:uid="{00000000-0005-0000-0000-0000170C0000}"/>
    <cellStyle name="Calculation 2 5 7 2" xfId="6060" xr:uid="{00000000-0005-0000-0000-0000180C0000}"/>
    <cellStyle name="Calculation 2 5 7 2 2" xfId="14712" xr:uid="{00000000-0005-0000-0000-0000190C0000}"/>
    <cellStyle name="Calculation 2 5 7 2 3" xfId="26044" xr:uid="{00000000-0005-0000-0000-00001A0C0000}"/>
    <cellStyle name="Calculation 2 5 7 3" xfId="6647" xr:uid="{00000000-0005-0000-0000-00001B0C0000}"/>
    <cellStyle name="Calculation 2 5 7 3 2" xfId="15287" xr:uid="{00000000-0005-0000-0000-00001C0C0000}"/>
    <cellStyle name="Calculation 2 5 7 3 3" xfId="26619" xr:uid="{00000000-0005-0000-0000-00001D0C0000}"/>
    <cellStyle name="Calculation 2 5 7 4" xfId="4623" xr:uid="{00000000-0005-0000-0000-00001E0C0000}"/>
    <cellStyle name="Calculation 2 5 7 4 2" xfId="13284" xr:uid="{00000000-0005-0000-0000-00001F0C0000}"/>
    <cellStyle name="Calculation 2 5 7 4 3" xfId="24616" xr:uid="{00000000-0005-0000-0000-0000200C0000}"/>
    <cellStyle name="Calculation 2 5 7 5" xfId="9193" xr:uid="{00000000-0005-0000-0000-0000210C0000}"/>
    <cellStyle name="Calculation 2 5 7 5 2" xfId="17821" xr:uid="{00000000-0005-0000-0000-0000220C0000}"/>
    <cellStyle name="Calculation 2 5 7 5 3" xfId="29154" xr:uid="{00000000-0005-0000-0000-0000230C0000}"/>
    <cellStyle name="Calculation 2 5 7 6" xfId="4807" xr:uid="{00000000-0005-0000-0000-0000240C0000}"/>
    <cellStyle name="Calculation 2 5 7 6 2" xfId="13468" xr:uid="{00000000-0005-0000-0000-0000250C0000}"/>
    <cellStyle name="Calculation 2 5 7 6 3" xfId="24800" xr:uid="{00000000-0005-0000-0000-0000260C0000}"/>
    <cellStyle name="Calculation 2 5 7 7" xfId="5191" xr:uid="{00000000-0005-0000-0000-0000270C0000}"/>
    <cellStyle name="Calculation 2 5 7 7 2" xfId="13850" xr:uid="{00000000-0005-0000-0000-0000280C0000}"/>
    <cellStyle name="Calculation 2 5 7 7 3" xfId="25182" xr:uid="{00000000-0005-0000-0000-0000290C0000}"/>
    <cellStyle name="Calculation 2 5 7 8" xfId="7914" xr:uid="{00000000-0005-0000-0000-00002A0C0000}"/>
    <cellStyle name="Calculation 2 5 7 8 2" xfId="16552" xr:uid="{00000000-0005-0000-0000-00002B0C0000}"/>
    <cellStyle name="Calculation 2 5 7 8 3" xfId="27884" xr:uid="{00000000-0005-0000-0000-00002C0C0000}"/>
    <cellStyle name="Calculation 2 5 8" xfId="1692" xr:uid="{00000000-0005-0000-0000-00002D0C0000}"/>
    <cellStyle name="Calculation 2 5 8 2" xfId="6061" xr:uid="{00000000-0005-0000-0000-00002E0C0000}"/>
    <cellStyle name="Calculation 2 5 8 2 2" xfId="14713" xr:uid="{00000000-0005-0000-0000-00002F0C0000}"/>
    <cellStyle name="Calculation 2 5 8 2 3" xfId="26045" xr:uid="{00000000-0005-0000-0000-0000300C0000}"/>
    <cellStyle name="Calculation 2 5 8 3" xfId="4867" xr:uid="{00000000-0005-0000-0000-0000310C0000}"/>
    <cellStyle name="Calculation 2 5 8 3 2" xfId="13526" xr:uid="{00000000-0005-0000-0000-0000320C0000}"/>
    <cellStyle name="Calculation 2 5 8 3 3" xfId="24858" xr:uid="{00000000-0005-0000-0000-0000330C0000}"/>
    <cellStyle name="Calculation 2 5 8 4" xfId="8084" xr:uid="{00000000-0005-0000-0000-0000340C0000}"/>
    <cellStyle name="Calculation 2 5 8 4 2" xfId="16722" xr:uid="{00000000-0005-0000-0000-0000350C0000}"/>
    <cellStyle name="Calculation 2 5 8 4 3" xfId="28054" xr:uid="{00000000-0005-0000-0000-0000360C0000}"/>
    <cellStyle name="Calculation 2 5 8 5" xfId="7865" xr:uid="{00000000-0005-0000-0000-0000370C0000}"/>
    <cellStyle name="Calculation 2 5 8 5 2" xfId="16503" xr:uid="{00000000-0005-0000-0000-0000380C0000}"/>
    <cellStyle name="Calculation 2 5 8 5 3" xfId="27835" xr:uid="{00000000-0005-0000-0000-0000390C0000}"/>
    <cellStyle name="Calculation 2 5 8 6" xfId="7922" xr:uid="{00000000-0005-0000-0000-00003A0C0000}"/>
    <cellStyle name="Calculation 2 5 8 6 2" xfId="16560" xr:uid="{00000000-0005-0000-0000-00003B0C0000}"/>
    <cellStyle name="Calculation 2 5 8 6 3" xfId="27892" xr:uid="{00000000-0005-0000-0000-00003C0C0000}"/>
    <cellStyle name="Calculation 2 5 8 7" xfId="11626" xr:uid="{00000000-0005-0000-0000-00003D0C0000}"/>
    <cellStyle name="Calculation 2 5 8 7 2" xfId="20251" xr:uid="{00000000-0005-0000-0000-00003E0C0000}"/>
    <cellStyle name="Calculation 2 5 8 7 3" xfId="31587" xr:uid="{00000000-0005-0000-0000-00003F0C0000}"/>
    <cellStyle name="Calculation 2 5 8 8" xfId="12458" xr:uid="{00000000-0005-0000-0000-0000400C0000}"/>
    <cellStyle name="Calculation 2 5 8 8 2" xfId="21082" xr:uid="{00000000-0005-0000-0000-0000410C0000}"/>
    <cellStyle name="Calculation 2 5 8 8 3" xfId="32419" xr:uid="{00000000-0005-0000-0000-0000420C0000}"/>
    <cellStyle name="Calculation 2 5 9" xfId="6054" xr:uid="{00000000-0005-0000-0000-0000430C0000}"/>
    <cellStyle name="Calculation 2 5 9 2" xfId="14706" xr:uid="{00000000-0005-0000-0000-0000440C0000}"/>
    <cellStyle name="Calculation 2 5 9 3" xfId="26038" xr:uid="{00000000-0005-0000-0000-0000450C0000}"/>
    <cellStyle name="Calculation 2 6" xfId="1693" xr:uid="{00000000-0005-0000-0000-0000460C0000}"/>
    <cellStyle name="Calculation 2 6 2" xfId="6062" xr:uid="{00000000-0005-0000-0000-0000470C0000}"/>
    <cellStyle name="Calculation 2 6 2 2" xfId="14714" xr:uid="{00000000-0005-0000-0000-0000480C0000}"/>
    <cellStyle name="Calculation 2 6 2 3" xfId="26046" xr:uid="{00000000-0005-0000-0000-0000490C0000}"/>
    <cellStyle name="Calculation 2 6 3" xfId="6646" xr:uid="{00000000-0005-0000-0000-00004A0C0000}"/>
    <cellStyle name="Calculation 2 6 3 2" xfId="15286" xr:uid="{00000000-0005-0000-0000-00004B0C0000}"/>
    <cellStyle name="Calculation 2 6 3 3" xfId="26618" xr:uid="{00000000-0005-0000-0000-00004C0C0000}"/>
    <cellStyle name="Calculation 2 6 4" xfId="6146" xr:uid="{00000000-0005-0000-0000-00004D0C0000}"/>
    <cellStyle name="Calculation 2 6 4 2" xfId="14798" xr:uid="{00000000-0005-0000-0000-00004E0C0000}"/>
    <cellStyle name="Calculation 2 6 4 3" xfId="26130" xr:uid="{00000000-0005-0000-0000-00004F0C0000}"/>
    <cellStyle name="Calculation 2 6 5" xfId="9194" xr:uid="{00000000-0005-0000-0000-0000500C0000}"/>
    <cellStyle name="Calculation 2 6 5 2" xfId="17822" xr:uid="{00000000-0005-0000-0000-0000510C0000}"/>
    <cellStyle name="Calculation 2 6 5 3" xfId="29155" xr:uid="{00000000-0005-0000-0000-0000520C0000}"/>
    <cellStyle name="Calculation 2 6 6" xfId="9272" xr:uid="{00000000-0005-0000-0000-0000530C0000}"/>
    <cellStyle name="Calculation 2 6 6 2" xfId="17900" xr:uid="{00000000-0005-0000-0000-0000540C0000}"/>
    <cellStyle name="Calculation 2 6 6 3" xfId="29233" xr:uid="{00000000-0005-0000-0000-0000550C0000}"/>
    <cellStyle name="Calculation 2 6 7" xfId="11627" xr:uid="{00000000-0005-0000-0000-0000560C0000}"/>
    <cellStyle name="Calculation 2 6 7 2" xfId="20252" xr:uid="{00000000-0005-0000-0000-0000570C0000}"/>
    <cellStyle name="Calculation 2 6 7 3" xfId="31588" xr:uid="{00000000-0005-0000-0000-0000580C0000}"/>
    <cellStyle name="Calculation 2 6 8" xfId="10197" xr:uid="{00000000-0005-0000-0000-0000590C0000}"/>
    <cellStyle name="Calculation 2 6 8 2" xfId="18824" xr:uid="{00000000-0005-0000-0000-00005A0C0000}"/>
    <cellStyle name="Calculation 2 6 8 3" xfId="30158" xr:uid="{00000000-0005-0000-0000-00005B0C0000}"/>
    <cellStyle name="Calculation 2 7" xfId="1694" xr:uid="{00000000-0005-0000-0000-00005C0C0000}"/>
    <cellStyle name="Calculation 2 7 2" xfId="6063" xr:uid="{00000000-0005-0000-0000-00005D0C0000}"/>
    <cellStyle name="Calculation 2 7 2 2" xfId="14715" xr:uid="{00000000-0005-0000-0000-00005E0C0000}"/>
    <cellStyle name="Calculation 2 7 2 3" xfId="26047" xr:uid="{00000000-0005-0000-0000-00005F0C0000}"/>
    <cellStyle name="Calculation 2 7 3" xfId="6645" xr:uid="{00000000-0005-0000-0000-0000600C0000}"/>
    <cellStyle name="Calculation 2 7 3 2" xfId="15285" xr:uid="{00000000-0005-0000-0000-0000610C0000}"/>
    <cellStyle name="Calculation 2 7 3 3" xfId="26617" xr:uid="{00000000-0005-0000-0000-0000620C0000}"/>
    <cellStyle name="Calculation 2 7 4" xfId="6147" xr:uid="{00000000-0005-0000-0000-0000630C0000}"/>
    <cellStyle name="Calculation 2 7 4 2" xfId="14799" xr:uid="{00000000-0005-0000-0000-0000640C0000}"/>
    <cellStyle name="Calculation 2 7 4 3" xfId="26131" xr:uid="{00000000-0005-0000-0000-0000650C0000}"/>
    <cellStyle name="Calculation 2 7 5" xfId="9796" xr:uid="{00000000-0005-0000-0000-0000660C0000}"/>
    <cellStyle name="Calculation 2 7 5 2" xfId="18423" xr:uid="{00000000-0005-0000-0000-0000670C0000}"/>
    <cellStyle name="Calculation 2 7 5 3" xfId="29757" xr:uid="{00000000-0005-0000-0000-0000680C0000}"/>
    <cellStyle name="Calculation 2 7 6" xfId="6527" xr:uid="{00000000-0005-0000-0000-0000690C0000}"/>
    <cellStyle name="Calculation 2 7 6 2" xfId="15179" xr:uid="{00000000-0005-0000-0000-00006A0C0000}"/>
    <cellStyle name="Calculation 2 7 6 3" xfId="26511" xr:uid="{00000000-0005-0000-0000-00006B0C0000}"/>
    <cellStyle name="Calculation 2 7 7" xfId="8869" xr:uid="{00000000-0005-0000-0000-00006C0C0000}"/>
    <cellStyle name="Calculation 2 7 7 2" xfId="17497" xr:uid="{00000000-0005-0000-0000-00006D0C0000}"/>
    <cellStyle name="Calculation 2 7 7 3" xfId="28830" xr:uid="{00000000-0005-0000-0000-00006E0C0000}"/>
    <cellStyle name="Calculation 2 7 8" xfId="5908" xr:uid="{00000000-0005-0000-0000-00006F0C0000}"/>
    <cellStyle name="Calculation 2 7 8 2" xfId="14560" xr:uid="{00000000-0005-0000-0000-0000700C0000}"/>
    <cellStyle name="Calculation 2 7 8 3" xfId="25892" xr:uid="{00000000-0005-0000-0000-0000710C0000}"/>
    <cellStyle name="Calculation 2 8" xfId="1695" xr:uid="{00000000-0005-0000-0000-0000720C0000}"/>
    <cellStyle name="Calculation 2 8 2" xfId="6064" xr:uid="{00000000-0005-0000-0000-0000730C0000}"/>
    <cellStyle name="Calculation 2 8 2 2" xfId="14716" xr:uid="{00000000-0005-0000-0000-0000740C0000}"/>
    <cellStyle name="Calculation 2 8 2 3" xfId="26048" xr:uid="{00000000-0005-0000-0000-0000750C0000}"/>
    <cellStyle name="Calculation 2 8 3" xfId="4866" xr:uid="{00000000-0005-0000-0000-0000760C0000}"/>
    <cellStyle name="Calculation 2 8 3 2" xfId="13525" xr:uid="{00000000-0005-0000-0000-0000770C0000}"/>
    <cellStyle name="Calculation 2 8 3 3" xfId="24857" xr:uid="{00000000-0005-0000-0000-0000780C0000}"/>
    <cellStyle name="Calculation 2 8 4" xfId="8085" xr:uid="{00000000-0005-0000-0000-0000790C0000}"/>
    <cellStyle name="Calculation 2 8 4 2" xfId="16723" xr:uid="{00000000-0005-0000-0000-00007A0C0000}"/>
    <cellStyle name="Calculation 2 8 4 3" xfId="28055" xr:uid="{00000000-0005-0000-0000-00007B0C0000}"/>
    <cellStyle name="Calculation 2 8 5" xfId="9795" xr:uid="{00000000-0005-0000-0000-00007C0C0000}"/>
    <cellStyle name="Calculation 2 8 5 2" xfId="18422" xr:uid="{00000000-0005-0000-0000-00007D0C0000}"/>
    <cellStyle name="Calculation 2 8 5 3" xfId="29756" xr:uid="{00000000-0005-0000-0000-00007E0C0000}"/>
    <cellStyle name="Calculation 2 8 6" xfId="10451" xr:uid="{00000000-0005-0000-0000-00007F0C0000}"/>
    <cellStyle name="Calculation 2 8 6 2" xfId="19078" xr:uid="{00000000-0005-0000-0000-0000800C0000}"/>
    <cellStyle name="Calculation 2 8 6 3" xfId="30412" xr:uid="{00000000-0005-0000-0000-0000810C0000}"/>
    <cellStyle name="Calculation 2 8 7" xfId="7744" xr:uid="{00000000-0005-0000-0000-0000820C0000}"/>
    <cellStyle name="Calculation 2 8 7 2" xfId="16382" xr:uid="{00000000-0005-0000-0000-0000830C0000}"/>
    <cellStyle name="Calculation 2 8 7 3" xfId="27714" xr:uid="{00000000-0005-0000-0000-0000840C0000}"/>
    <cellStyle name="Calculation 2 8 8" xfId="11524" xr:uid="{00000000-0005-0000-0000-0000850C0000}"/>
    <cellStyle name="Calculation 2 8 8 2" xfId="20149" xr:uid="{00000000-0005-0000-0000-0000860C0000}"/>
    <cellStyle name="Calculation 2 8 8 3" xfId="31485" xr:uid="{00000000-0005-0000-0000-0000870C0000}"/>
    <cellStyle name="Calculation 2 9" xfId="1696" xr:uid="{00000000-0005-0000-0000-0000880C0000}"/>
    <cellStyle name="Calculation 2 9 2" xfId="6065" xr:uid="{00000000-0005-0000-0000-0000890C0000}"/>
    <cellStyle name="Calculation 2 9 2 2" xfId="14717" xr:uid="{00000000-0005-0000-0000-00008A0C0000}"/>
    <cellStyle name="Calculation 2 9 2 3" xfId="26049" xr:uid="{00000000-0005-0000-0000-00008B0C0000}"/>
    <cellStyle name="Calculation 2 9 3" xfId="6644" xr:uid="{00000000-0005-0000-0000-00008C0C0000}"/>
    <cellStyle name="Calculation 2 9 3 2" xfId="15284" xr:uid="{00000000-0005-0000-0000-00008D0C0000}"/>
    <cellStyle name="Calculation 2 9 3 3" xfId="26616" xr:uid="{00000000-0005-0000-0000-00008E0C0000}"/>
    <cellStyle name="Calculation 2 9 4" xfId="4624" xr:uid="{00000000-0005-0000-0000-00008F0C0000}"/>
    <cellStyle name="Calculation 2 9 4 2" xfId="13285" xr:uid="{00000000-0005-0000-0000-0000900C0000}"/>
    <cellStyle name="Calculation 2 9 4 3" xfId="24617" xr:uid="{00000000-0005-0000-0000-0000910C0000}"/>
    <cellStyle name="Calculation 2 9 5" xfId="9195" xr:uid="{00000000-0005-0000-0000-0000920C0000}"/>
    <cellStyle name="Calculation 2 9 5 2" xfId="17823" xr:uid="{00000000-0005-0000-0000-0000930C0000}"/>
    <cellStyle name="Calculation 2 9 5 3" xfId="29156" xr:uid="{00000000-0005-0000-0000-0000940C0000}"/>
    <cellStyle name="Calculation 2 9 6" xfId="8238" xr:uid="{00000000-0005-0000-0000-0000950C0000}"/>
    <cellStyle name="Calculation 2 9 6 2" xfId="16876" xr:uid="{00000000-0005-0000-0000-0000960C0000}"/>
    <cellStyle name="Calculation 2 9 6 3" xfId="28208" xr:uid="{00000000-0005-0000-0000-0000970C0000}"/>
    <cellStyle name="Calculation 2 9 7" xfId="11628" xr:uid="{00000000-0005-0000-0000-0000980C0000}"/>
    <cellStyle name="Calculation 2 9 7 2" xfId="20253" xr:uid="{00000000-0005-0000-0000-0000990C0000}"/>
    <cellStyle name="Calculation 2 9 7 3" xfId="31589" xr:uid="{00000000-0005-0000-0000-00009A0C0000}"/>
    <cellStyle name="Calculation 2 9 8" xfId="5907" xr:uid="{00000000-0005-0000-0000-00009B0C0000}"/>
    <cellStyle name="Calculation 2 9 8 2" xfId="14559" xr:uid="{00000000-0005-0000-0000-00009C0C0000}"/>
    <cellStyle name="Calculation 2 9 8 3" xfId="25891" xr:uid="{00000000-0005-0000-0000-00009D0C0000}"/>
    <cellStyle name="Calculation 2_111226 Casing Running Cost Mapale wells" xfId="254" xr:uid="{00000000-0005-0000-0000-00009E0C0000}"/>
    <cellStyle name="Calculation 3" xfId="255" xr:uid="{00000000-0005-0000-0000-00009F0C0000}"/>
    <cellStyle name="Calculation 3 10" xfId="1697" xr:uid="{00000000-0005-0000-0000-0000A00C0000}"/>
    <cellStyle name="Calculation 3 10 2" xfId="6066" xr:uid="{00000000-0005-0000-0000-0000A10C0000}"/>
    <cellStyle name="Calculation 3 10 2 2" xfId="14718" xr:uid="{00000000-0005-0000-0000-0000A20C0000}"/>
    <cellStyle name="Calculation 3 10 2 3" xfId="26050" xr:uid="{00000000-0005-0000-0000-0000A30C0000}"/>
    <cellStyle name="Calculation 3 10 3" xfId="6643" xr:uid="{00000000-0005-0000-0000-0000A40C0000}"/>
    <cellStyle name="Calculation 3 10 3 2" xfId="15283" xr:uid="{00000000-0005-0000-0000-0000A50C0000}"/>
    <cellStyle name="Calculation 3 10 3 3" xfId="26615" xr:uid="{00000000-0005-0000-0000-0000A60C0000}"/>
    <cellStyle name="Calculation 3 10 4" xfId="6148" xr:uid="{00000000-0005-0000-0000-0000A70C0000}"/>
    <cellStyle name="Calculation 3 10 4 2" xfId="14800" xr:uid="{00000000-0005-0000-0000-0000A80C0000}"/>
    <cellStyle name="Calculation 3 10 4 3" xfId="26132" xr:uid="{00000000-0005-0000-0000-0000A90C0000}"/>
    <cellStyle name="Calculation 3 10 5" xfId="9794" xr:uid="{00000000-0005-0000-0000-0000AA0C0000}"/>
    <cellStyle name="Calculation 3 10 5 2" xfId="18421" xr:uid="{00000000-0005-0000-0000-0000AB0C0000}"/>
    <cellStyle name="Calculation 3 10 5 3" xfId="29755" xr:uid="{00000000-0005-0000-0000-0000AC0C0000}"/>
    <cellStyle name="Calculation 3 10 6" xfId="7840" xr:uid="{00000000-0005-0000-0000-0000AD0C0000}"/>
    <cellStyle name="Calculation 3 10 6 2" xfId="16478" xr:uid="{00000000-0005-0000-0000-0000AE0C0000}"/>
    <cellStyle name="Calculation 3 10 6 3" xfId="27810" xr:uid="{00000000-0005-0000-0000-0000AF0C0000}"/>
    <cellStyle name="Calculation 3 10 7" xfId="11629" xr:uid="{00000000-0005-0000-0000-0000B00C0000}"/>
    <cellStyle name="Calculation 3 10 7 2" xfId="20254" xr:uid="{00000000-0005-0000-0000-0000B10C0000}"/>
    <cellStyle name="Calculation 3 10 7 3" xfId="31590" xr:uid="{00000000-0005-0000-0000-0000B20C0000}"/>
    <cellStyle name="Calculation 3 10 8" xfId="11106" xr:uid="{00000000-0005-0000-0000-0000B30C0000}"/>
    <cellStyle name="Calculation 3 10 8 2" xfId="19732" xr:uid="{00000000-0005-0000-0000-0000B40C0000}"/>
    <cellStyle name="Calculation 3 10 8 3" xfId="31067" xr:uid="{00000000-0005-0000-0000-0000B50C0000}"/>
    <cellStyle name="Calculation 3 11" xfId="1698" xr:uid="{00000000-0005-0000-0000-0000B60C0000}"/>
    <cellStyle name="Calculation 3 11 2" xfId="6067" xr:uid="{00000000-0005-0000-0000-0000B70C0000}"/>
    <cellStyle name="Calculation 3 11 2 2" xfId="14719" xr:uid="{00000000-0005-0000-0000-0000B80C0000}"/>
    <cellStyle name="Calculation 3 11 2 3" xfId="26051" xr:uid="{00000000-0005-0000-0000-0000B90C0000}"/>
    <cellStyle name="Calculation 3 11 3" xfId="4865" xr:uid="{00000000-0005-0000-0000-0000BA0C0000}"/>
    <cellStyle name="Calculation 3 11 3 2" xfId="13524" xr:uid="{00000000-0005-0000-0000-0000BB0C0000}"/>
    <cellStyle name="Calculation 3 11 3 3" xfId="24856" xr:uid="{00000000-0005-0000-0000-0000BC0C0000}"/>
    <cellStyle name="Calculation 3 11 4" xfId="5270" xr:uid="{00000000-0005-0000-0000-0000BD0C0000}"/>
    <cellStyle name="Calculation 3 11 4 2" xfId="13929" xr:uid="{00000000-0005-0000-0000-0000BE0C0000}"/>
    <cellStyle name="Calculation 3 11 4 3" xfId="25261" xr:uid="{00000000-0005-0000-0000-0000BF0C0000}"/>
    <cellStyle name="Calculation 3 11 5" xfId="9793" xr:uid="{00000000-0005-0000-0000-0000C00C0000}"/>
    <cellStyle name="Calculation 3 11 5 2" xfId="18420" xr:uid="{00000000-0005-0000-0000-0000C10C0000}"/>
    <cellStyle name="Calculation 3 11 5 3" xfId="29754" xr:uid="{00000000-0005-0000-0000-0000C20C0000}"/>
    <cellStyle name="Calculation 3 11 6" xfId="10452" xr:uid="{00000000-0005-0000-0000-0000C30C0000}"/>
    <cellStyle name="Calculation 3 11 6 2" xfId="19079" xr:uid="{00000000-0005-0000-0000-0000C40C0000}"/>
    <cellStyle name="Calculation 3 11 6 3" xfId="30413" xr:uid="{00000000-0005-0000-0000-0000C50C0000}"/>
    <cellStyle name="Calculation 3 11 7" xfId="10291" xr:uid="{00000000-0005-0000-0000-0000C60C0000}"/>
    <cellStyle name="Calculation 3 11 7 2" xfId="18918" xr:uid="{00000000-0005-0000-0000-0000C70C0000}"/>
    <cellStyle name="Calculation 3 11 7 3" xfId="30252" xr:uid="{00000000-0005-0000-0000-0000C80C0000}"/>
    <cellStyle name="Calculation 3 11 8" xfId="12459" xr:uid="{00000000-0005-0000-0000-0000C90C0000}"/>
    <cellStyle name="Calculation 3 11 8 2" xfId="21083" xr:uid="{00000000-0005-0000-0000-0000CA0C0000}"/>
    <cellStyle name="Calculation 3 11 8 3" xfId="32420" xr:uid="{00000000-0005-0000-0000-0000CB0C0000}"/>
    <cellStyle name="Calculation 3 12" xfId="1699" xr:uid="{00000000-0005-0000-0000-0000CC0C0000}"/>
    <cellStyle name="Calculation 3 12 2" xfId="6068" xr:uid="{00000000-0005-0000-0000-0000CD0C0000}"/>
    <cellStyle name="Calculation 3 12 2 2" xfId="14720" xr:uid="{00000000-0005-0000-0000-0000CE0C0000}"/>
    <cellStyle name="Calculation 3 12 2 3" xfId="26052" xr:uid="{00000000-0005-0000-0000-0000CF0C0000}"/>
    <cellStyle name="Calculation 3 12 3" xfId="6642" xr:uid="{00000000-0005-0000-0000-0000D00C0000}"/>
    <cellStyle name="Calculation 3 12 3 2" xfId="15282" xr:uid="{00000000-0005-0000-0000-0000D10C0000}"/>
    <cellStyle name="Calculation 3 12 3 3" xfId="26614" xr:uid="{00000000-0005-0000-0000-0000D20C0000}"/>
    <cellStyle name="Calculation 3 12 4" xfId="6149" xr:uid="{00000000-0005-0000-0000-0000D30C0000}"/>
    <cellStyle name="Calculation 3 12 4 2" xfId="14801" xr:uid="{00000000-0005-0000-0000-0000D40C0000}"/>
    <cellStyle name="Calculation 3 12 4 3" xfId="26133" xr:uid="{00000000-0005-0000-0000-0000D50C0000}"/>
    <cellStyle name="Calculation 3 12 5" xfId="7966" xr:uid="{00000000-0005-0000-0000-0000D60C0000}"/>
    <cellStyle name="Calculation 3 12 5 2" xfId="16604" xr:uid="{00000000-0005-0000-0000-0000D70C0000}"/>
    <cellStyle name="Calculation 3 12 5 3" xfId="27936" xr:uid="{00000000-0005-0000-0000-0000D80C0000}"/>
    <cellStyle name="Calculation 3 12 6" xfId="6528" xr:uid="{00000000-0005-0000-0000-0000D90C0000}"/>
    <cellStyle name="Calculation 3 12 6 2" xfId="15180" xr:uid="{00000000-0005-0000-0000-0000DA0C0000}"/>
    <cellStyle name="Calculation 3 12 6 3" xfId="26512" xr:uid="{00000000-0005-0000-0000-0000DB0C0000}"/>
    <cellStyle name="Calculation 3 12 7" xfId="11630" xr:uid="{00000000-0005-0000-0000-0000DC0C0000}"/>
    <cellStyle name="Calculation 3 12 7 2" xfId="20255" xr:uid="{00000000-0005-0000-0000-0000DD0C0000}"/>
    <cellStyle name="Calculation 3 12 7 3" xfId="31591" xr:uid="{00000000-0005-0000-0000-0000DE0C0000}"/>
    <cellStyle name="Calculation 3 12 8" xfId="11107" xr:uid="{00000000-0005-0000-0000-0000DF0C0000}"/>
    <cellStyle name="Calculation 3 12 8 2" xfId="19733" xr:uid="{00000000-0005-0000-0000-0000E00C0000}"/>
    <cellStyle name="Calculation 3 12 8 3" xfId="31068" xr:uid="{00000000-0005-0000-0000-0000E10C0000}"/>
    <cellStyle name="Calculation 3 13" xfId="1700" xr:uid="{00000000-0005-0000-0000-0000E20C0000}"/>
    <cellStyle name="Calculation 3 13 2" xfId="6069" xr:uid="{00000000-0005-0000-0000-0000E30C0000}"/>
    <cellStyle name="Calculation 3 13 2 2" xfId="14721" xr:uid="{00000000-0005-0000-0000-0000E40C0000}"/>
    <cellStyle name="Calculation 3 13 2 3" xfId="26053" xr:uid="{00000000-0005-0000-0000-0000E50C0000}"/>
    <cellStyle name="Calculation 3 13 3" xfId="6641" xr:uid="{00000000-0005-0000-0000-0000E60C0000}"/>
    <cellStyle name="Calculation 3 13 3 2" xfId="15281" xr:uid="{00000000-0005-0000-0000-0000E70C0000}"/>
    <cellStyle name="Calculation 3 13 3 3" xfId="26613" xr:uid="{00000000-0005-0000-0000-0000E80C0000}"/>
    <cellStyle name="Calculation 3 13 4" xfId="4625" xr:uid="{00000000-0005-0000-0000-0000E90C0000}"/>
    <cellStyle name="Calculation 3 13 4 2" xfId="13286" xr:uid="{00000000-0005-0000-0000-0000EA0C0000}"/>
    <cellStyle name="Calculation 3 13 4 3" xfId="24618" xr:uid="{00000000-0005-0000-0000-0000EB0C0000}"/>
    <cellStyle name="Calculation 3 13 5" xfId="9792" xr:uid="{00000000-0005-0000-0000-0000EC0C0000}"/>
    <cellStyle name="Calculation 3 13 5 2" xfId="18419" xr:uid="{00000000-0005-0000-0000-0000ED0C0000}"/>
    <cellStyle name="Calculation 3 13 5 3" xfId="29753" xr:uid="{00000000-0005-0000-0000-0000EE0C0000}"/>
    <cellStyle name="Calculation 3 13 6" xfId="6529" xr:uid="{00000000-0005-0000-0000-0000EF0C0000}"/>
    <cellStyle name="Calculation 3 13 6 2" xfId="15181" xr:uid="{00000000-0005-0000-0000-0000F00C0000}"/>
    <cellStyle name="Calculation 3 13 6 3" xfId="26513" xr:uid="{00000000-0005-0000-0000-0000F10C0000}"/>
    <cellStyle name="Calculation 3 13 7" xfId="11631" xr:uid="{00000000-0005-0000-0000-0000F20C0000}"/>
    <cellStyle name="Calculation 3 13 7 2" xfId="20256" xr:uid="{00000000-0005-0000-0000-0000F30C0000}"/>
    <cellStyle name="Calculation 3 13 7 3" xfId="31592" xr:uid="{00000000-0005-0000-0000-0000F40C0000}"/>
    <cellStyle name="Calculation 3 13 8" xfId="10196" xr:uid="{00000000-0005-0000-0000-0000F50C0000}"/>
    <cellStyle name="Calculation 3 13 8 2" xfId="18823" xr:uid="{00000000-0005-0000-0000-0000F60C0000}"/>
    <cellStyle name="Calculation 3 13 8 3" xfId="30157" xr:uid="{00000000-0005-0000-0000-0000F70C0000}"/>
    <cellStyle name="Calculation 3 14" xfId="1701" xr:uid="{00000000-0005-0000-0000-0000F80C0000}"/>
    <cellStyle name="Calculation 3 14 2" xfId="6070" xr:uid="{00000000-0005-0000-0000-0000F90C0000}"/>
    <cellStyle name="Calculation 3 14 2 2" xfId="14722" xr:uid="{00000000-0005-0000-0000-0000FA0C0000}"/>
    <cellStyle name="Calculation 3 14 2 3" xfId="26054" xr:uid="{00000000-0005-0000-0000-0000FB0C0000}"/>
    <cellStyle name="Calculation 3 14 3" xfId="4864" xr:uid="{00000000-0005-0000-0000-0000FC0C0000}"/>
    <cellStyle name="Calculation 3 14 3 2" xfId="13523" xr:uid="{00000000-0005-0000-0000-0000FD0C0000}"/>
    <cellStyle name="Calculation 3 14 3 3" xfId="24855" xr:uid="{00000000-0005-0000-0000-0000FE0C0000}"/>
    <cellStyle name="Calculation 3 14 4" xfId="8086" xr:uid="{00000000-0005-0000-0000-0000FF0C0000}"/>
    <cellStyle name="Calculation 3 14 4 2" xfId="16724" xr:uid="{00000000-0005-0000-0000-0000000D0000}"/>
    <cellStyle name="Calculation 3 14 4 3" xfId="28056" xr:uid="{00000000-0005-0000-0000-0000010D0000}"/>
    <cellStyle name="Calculation 3 14 5" xfId="9791" xr:uid="{00000000-0005-0000-0000-0000020D0000}"/>
    <cellStyle name="Calculation 3 14 5 2" xfId="18418" xr:uid="{00000000-0005-0000-0000-0000030D0000}"/>
    <cellStyle name="Calculation 3 14 5 3" xfId="29752" xr:uid="{00000000-0005-0000-0000-0000040D0000}"/>
    <cellStyle name="Calculation 3 14 6" xfId="8997" xr:uid="{00000000-0005-0000-0000-0000050D0000}"/>
    <cellStyle name="Calculation 3 14 6 2" xfId="17625" xr:uid="{00000000-0005-0000-0000-0000060D0000}"/>
    <cellStyle name="Calculation 3 14 6 3" xfId="28958" xr:uid="{00000000-0005-0000-0000-0000070D0000}"/>
    <cellStyle name="Calculation 3 14 7" xfId="8868" xr:uid="{00000000-0005-0000-0000-0000080D0000}"/>
    <cellStyle name="Calculation 3 14 7 2" xfId="17496" xr:uid="{00000000-0005-0000-0000-0000090D0000}"/>
    <cellStyle name="Calculation 3 14 7 3" xfId="28829" xr:uid="{00000000-0005-0000-0000-00000A0D0000}"/>
    <cellStyle name="Calculation 3 14 8" xfId="12460" xr:uid="{00000000-0005-0000-0000-00000B0D0000}"/>
    <cellStyle name="Calculation 3 14 8 2" xfId="21084" xr:uid="{00000000-0005-0000-0000-00000C0D0000}"/>
    <cellStyle name="Calculation 3 14 8 3" xfId="32421" xr:uid="{00000000-0005-0000-0000-00000D0D0000}"/>
    <cellStyle name="Calculation 3 15" xfId="1702" xr:uid="{00000000-0005-0000-0000-00000E0D0000}"/>
    <cellStyle name="Calculation 3 15 2" xfId="6071" xr:uid="{00000000-0005-0000-0000-00000F0D0000}"/>
    <cellStyle name="Calculation 3 15 2 2" xfId="14723" xr:uid="{00000000-0005-0000-0000-0000100D0000}"/>
    <cellStyle name="Calculation 3 15 2 3" xfId="26055" xr:uid="{00000000-0005-0000-0000-0000110D0000}"/>
    <cellStyle name="Calculation 3 15 3" xfId="6640" xr:uid="{00000000-0005-0000-0000-0000120D0000}"/>
    <cellStyle name="Calculation 3 15 3 2" xfId="15280" xr:uid="{00000000-0005-0000-0000-0000130D0000}"/>
    <cellStyle name="Calculation 3 15 3 3" xfId="26612" xr:uid="{00000000-0005-0000-0000-0000140D0000}"/>
    <cellStyle name="Calculation 3 15 4" xfId="6150" xr:uid="{00000000-0005-0000-0000-0000150D0000}"/>
    <cellStyle name="Calculation 3 15 4 2" xfId="14802" xr:uid="{00000000-0005-0000-0000-0000160D0000}"/>
    <cellStyle name="Calculation 3 15 4 3" xfId="26134" xr:uid="{00000000-0005-0000-0000-0000170D0000}"/>
    <cellStyle name="Calculation 3 15 5" xfId="5163" xr:uid="{00000000-0005-0000-0000-0000180D0000}"/>
    <cellStyle name="Calculation 3 15 5 2" xfId="13822" xr:uid="{00000000-0005-0000-0000-0000190D0000}"/>
    <cellStyle name="Calculation 3 15 5 3" xfId="25154" xr:uid="{00000000-0005-0000-0000-00001A0D0000}"/>
    <cellStyle name="Calculation 3 15 6" xfId="9271" xr:uid="{00000000-0005-0000-0000-00001B0D0000}"/>
    <cellStyle name="Calculation 3 15 6 2" xfId="17899" xr:uid="{00000000-0005-0000-0000-00001C0D0000}"/>
    <cellStyle name="Calculation 3 15 6 3" xfId="29232" xr:uid="{00000000-0005-0000-0000-00001D0D0000}"/>
    <cellStyle name="Calculation 3 15 7" xfId="11632" xr:uid="{00000000-0005-0000-0000-00001E0D0000}"/>
    <cellStyle name="Calculation 3 15 7 2" xfId="20257" xr:uid="{00000000-0005-0000-0000-00001F0D0000}"/>
    <cellStyle name="Calculation 3 15 7 3" xfId="31593" xr:uid="{00000000-0005-0000-0000-0000200D0000}"/>
    <cellStyle name="Calculation 3 15 8" xfId="11108" xr:uid="{00000000-0005-0000-0000-0000210D0000}"/>
    <cellStyle name="Calculation 3 15 8 2" xfId="19734" xr:uid="{00000000-0005-0000-0000-0000220D0000}"/>
    <cellStyle name="Calculation 3 15 8 3" xfId="31069" xr:uid="{00000000-0005-0000-0000-0000230D0000}"/>
    <cellStyle name="Calculation 3 16" xfId="1703" xr:uid="{00000000-0005-0000-0000-0000240D0000}"/>
    <cellStyle name="Calculation 3 16 2" xfId="6072" xr:uid="{00000000-0005-0000-0000-0000250D0000}"/>
    <cellStyle name="Calculation 3 16 2 2" xfId="14724" xr:uid="{00000000-0005-0000-0000-0000260D0000}"/>
    <cellStyle name="Calculation 3 16 2 3" xfId="26056" xr:uid="{00000000-0005-0000-0000-0000270D0000}"/>
    <cellStyle name="Calculation 3 16 3" xfId="6639" xr:uid="{00000000-0005-0000-0000-0000280D0000}"/>
    <cellStyle name="Calculation 3 16 3 2" xfId="15279" xr:uid="{00000000-0005-0000-0000-0000290D0000}"/>
    <cellStyle name="Calculation 3 16 3 3" xfId="26611" xr:uid="{00000000-0005-0000-0000-00002A0D0000}"/>
    <cellStyle name="Calculation 3 16 4" xfId="6151" xr:uid="{00000000-0005-0000-0000-00002B0D0000}"/>
    <cellStyle name="Calculation 3 16 4 2" xfId="14803" xr:uid="{00000000-0005-0000-0000-00002C0D0000}"/>
    <cellStyle name="Calculation 3 16 4 3" xfId="26135" xr:uid="{00000000-0005-0000-0000-00002D0D0000}"/>
    <cellStyle name="Calculation 3 16 5" xfId="9790" xr:uid="{00000000-0005-0000-0000-00002E0D0000}"/>
    <cellStyle name="Calculation 3 16 5 2" xfId="18417" xr:uid="{00000000-0005-0000-0000-00002F0D0000}"/>
    <cellStyle name="Calculation 3 16 5 3" xfId="29751" xr:uid="{00000000-0005-0000-0000-0000300D0000}"/>
    <cellStyle name="Calculation 3 16 6" xfId="5347" xr:uid="{00000000-0005-0000-0000-0000310D0000}"/>
    <cellStyle name="Calculation 3 16 6 2" xfId="14006" xr:uid="{00000000-0005-0000-0000-0000320D0000}"/>
    <cellStyle name="Calculation 3 16 6 3" xfId="25338" xr:uid="{00000000-0005-0000-0000-0000330D0000}"/>
    <cellStyle name="Calculation 3 16 7" xfId="11633" xr:uid="{00000000-0005-0000-0000-0000340D0000}"/>
    <cellStyle name="Calculation 3 16 7 2" xfId="20258" xr:uid="{00000000-0005-0000-0000-0000350D0000}"/>
    <cellStyle name="Calculation 3 16 7 3" xfId="31594" xr:uid="{00000000-0005-0000-0000-0000360D0000}"/>
    <cellStyle name="Calculation 3 16 8" xfId="11109" xr:uid="{00000000-0005-0000-0000-0000370D0000}"/>
    <cellStyle name="Calculation 3 16 8 2" xfId="19735" xr:uid="{00000000-0005-0000-0000-0000380D0000}"/>
    <cellStyle name="Calculation 3 16 8 3" xfId="31070" xr:uid="{00000000-0005-0000-0000-0000390D0000}"/>
    <cellStyle name="Calculation 3 17" xfId="4612" xr:uid="{00000000-0005-0000-0000-00003A0D0000}"/>
    <cellStyle name="Calculation 3 17 2" xfId="13273" xr:uid="{00000000-0005-0000-0000-00003B0D0000}"/>
    <cellStyle name="Calculation 3 17 3" xfId="24605" xr:uid="{00000000-0005-0000-0000-00003C0D0000}"/>
    <cellStyle name="Calculation 3 18" xfId="5359" xr:uid="{00000000-0005-0000-0000-00003D0D0000}"/>
    <cellStyle name="Calculation 3 18 2" xfId="14018" xr:uid="{00000000-0005-0000-0000-00003E0D0000}"/>
    <cellStyle name="Calculation 3 18 3" xfId="25350" xr:uid="{00000000-0005-0000-0000-00003F0D0000}"/>
    <cellStyle name="Calculation 3 19" xfId="7781" xr:uid="{00000000-0005-0000-0000-0000400D0000}"/>
    <cellStyle name="Calculation 3 19 2" xfId="16419" xr:uid="{00000000-0005-0000-0000-0000410D0000}"/>
    <cellStyle name="Calculation 3 19 3" xfId="27751" xr:uid="{00000000-0005-0000-0000-0000420D0000}"/>
    <cellStyle name="Calculation 3 2" xfId="1704" xr:uid="{00000000-0005-0000-0000-0000430D0000}"/>
    <cellStyle name="Calculation 3 2 10" xfId="8087" xr:uid="{00000000-0005-0000-0000-0000440D0000}"/>
    <cellStyle name="Calculation 3 2 10 2" xfId="16725" xr:uid="{00000000-0005-0000-0000-0000450D0000}"/>
    <cellStyle name="Calculation 3 2 10 3" xfId="28057" xr:uid="{00000000-0005-0000-0000-0000460D0000}"/>
    <cellStyle name="Calculation 3 2 11" xfId="9789" xr:uid="{00000000-0005-0000-0000-0000470D0000}"/>
    <cellStyle name="Calculation 3 2 11 2" xfId="18416" xr:uid="{00000000-0005-0000-0000-0000480D0000}"/>
    <cellStyle name="Calculation 3 2 11 3" xfId="29750" xr:uid="{00000000-0005-0000-0000-0000490D0000}"/>
    <cellStyle name="Calculation 3 2 12" xfId="10453" xr:uid="{00000000-0005-0000-0000-00004A0D0000}"/>
    <cellStyle name="Calculation 3 2 12 2" xfId="19080" xr:uid="{00000000-0005-0000-0000-00004B0D0000}"/>
    <cellStyle name="Calculation 3 2 12 3" xfId="30414" xr:uid="{00000000-0005-0000-0000-00004C0D0000}"/>
    <cellStyle name="Calculation 3 2 13" xfId="5223" xr:uid="{00000000-0005-0000-0000-00004D0D0000}"/>
    <cellStyle name="Calculation 3 2 13 2" xfId="13882" xr:uid="{00000000-0005-0000-0000-00004E0D0000}"/>
    <cellStyle name="Calculation 3 2 13 3" xfId="25214" xr:uid="{00000000-0005-0000-0000-00004F0D0000}"/>
    <cellStyle name="Calculation 3 2 14" xfId="10676" xr:uid="{00000000-0005-0000-0000-0000500D0000}"/>
    <cellStyle name="Calculation 3 2 14 2" xfId="19302" xr:uid="{00000000-0005-0000-0000-0000510D0000}"/>
    <cellStyle name="Calculation 3 2 14 3" xfId="30637" xr:uid="{00000000-0005-0000-0000-0000520D0000}"/>
    <cellStyle name="Calculation 3 2 2" xfId="1705" xr:uid="{00000000-0005-0000-0000-0000530D0000}"/>
    <cellStyle name="Calculation 3 2 2 10" xfId="9196" xr:uid="{00000000-0005-0000-0000-0000540D0000}"/>
    <cellStyle name="Calculation 3 2 2 10 2" xfId="17824" xr:uid="{00000000-0005-0000-0000-0000550D0000}"/>
    <cellStyle name="Calculation 3 2 2 10 3" xfId="29157" xr:uid="{00000000-0005-0000-0000-0000560D0000}"/>
    <cellStyle name="Calculation 3 2 2 11" xfId="4809" xr:uid="{00000000-0005-0000-0000-0000570D0000}"/>
    <cellStyle name="Calculation 3 2 2 11 2" xfId="13470" xr:uid="{00000000-0005-0000-0000-0000580D0000}"/>
    <cellStyle name="Calculation 3 2 2 11 3" xfId="24802" xr:uid="{00000000-0005-0000-0000-0000590D0000}"/>
    <cellStyle name="Calculation 3 2 2 12" xfId="11634" xr:uid="{00000000-0005-0000-0000-00005A0D0000}"/>
    <cellStyle name="Calculation 3 2 2 12 2" xfId="20259" xr:uid="{00000000-0005-0000-0000-00005B0D0000}"/>
    <cellStyle name="Calculation 3 2 2 12 3" xfId="31595" xr:uid="{00000000-0005-0000-0000-00005C0D0000}"/>
    <cellStyle name="Calculation 3 2 2 13" xfId="9079" xr:uid="{00000000-0005-0000-0000-00005D0D0000}"/>
    <cellStyle name="Calculation 3 2 2 13 2" xfId="17707" xr:uid="{00000000-0005-0000-0000-00005E0D0000}"/>
    <cellStyle name="Calculation 3 2 2 13 3" xfId="29040" xr:uid="{00000000-0005-0000-0000-00005F0D0000}"/>
    <cellStyle name="Calculation 3 2 2 2" xfId="1706" xr:uid="{00000000-0005-0000-0000-0000600D0000}"/>
    <cellStyle name="Calculation 3 2 2 2 2" xfId="6075" xr:uid="{00000000-0005-0000-0000-0000610D0000}"/>
    <cellStyle name="Calculation 3 2 2 2 2 2" xfId="14727" xr:uid="{00000000-0005-0000-0000-0000620D0000}"/>
    <cellStyle name="Calculation 3 2 2 2 2 3" xfId="26059" xr:uid="{00000000-0005-0000-0000-0000630D0000}"/>
    <cellStyle name="Calculation 3 2 2 2 3" xfId="6637" xr:uid="{00000000-0005-0000-0000-0000640D0000}"/>
    <cellStyle name="Calculation 3 2 2 2 3 2" xfId="15277" xr:uid="{00000000-0005-0000-0000-0000650D0000}"/>
    <cellStyle name="Calculation 3 2 2 2 3 3" xfId="26609" xr:uid="{00000000-0005-0000-0000-0000660D0000}"/>
    <cellStyle name="Calculation 3 2 2 2 4" xfId="6152" xr:uid="{00000000-0005-0000-0000-0000670D0000}"/>
    <cellStyle name="Calculation 3 2 2 2 4 2" xfId="14804" xr:uid="{00000000-0005-0000-0000-0000680D0000}"/>
    <cellStyle name="Calculation 3 2 2 2 4 3" xfId="26136" xr:uid="{00000000-0005-0000-0000-0000690D0000}"/>
    <cellStyle name="Calculation 3 2 2 2 5" xfId="9788" xr:uid="{00000000-0005-0000-0000-00006A0D0000}"/>
    <cellStyle name="Calculation 3 2 2 2 5 2" xfId="18415" xr:uid="{00000000-0005-0000-0000-00006B0D0000}"/>
    <cellStyle name="Calculation 3 2 2 2 5 3" xfId="29749" xr:uid="{00000000-0005-0000-0000-00006C0D0000}"/>
    <cellStyle name="Calculation 3 2 2 2 6" xfId="9270" xr:uid="{00000000-0005-0000-0000-00006D0D0000}"/>
    <cellStyle name="Calculation 3 2 2 2 6 2" xfId="17898" xr:uid="{00000000-0005-0000-0000-00006E0D0000}"/>
    <cellStyle name="Calculation 3 2 2 2 6 3" xfId="29231" xr:uid="{00000000-0005-0000-0000-00006F0D0000}"/>
    <cellStyle name="Calculation 3 2 2 2 7" xfId="12078" xr:uid="{00000000-0005-0000-0000-0000700D0000}"/>
    <cellStyle name="Calculation 3 2 2 2 7 2" xfId="20702" xr:uid="{00000000-0005-0000-0000-0000710D0000}"/>
    <cellStyle name="Calculation 3 2 2 2 7 3" xfId="32039" xr:uid="{00000000-0005-0000-0000-0000720D0000}"/>
    <cellStyle name="Calculation 3 2 2 2 8" xfId="11110" xr:uid="{00000000-0005-0000-0000-0000730D0000}"/>
    <cellStyle name="Calculation 3 2 2 2 8 2" xfId="19736" xr:uid="{00000000-0005-0000-0000-0000740D0000}"/>
    <cellStyle name="Calculation 3 2 2 2 8 3" xfId="31071" xr:uid="{00000000-0005-0000-0000-0000750D0000}"/>
    <cellStyle name="Calculation 3 2 2 3" xfId="1707" xr:uid="{00000000-0005-0000-0000-0000760D0000}"/>
    <cellStyle name="Calculation 3 2 2 3 2" xfId="6076" xr:uid="{00000000-0005-0000-0000-0000770D0000}"/>
    <cellStyle name="Calculation 3 2 2 3 2 2" xfId="14728" xr:uid="{00000000-0005-0000-0000-0000780D0000}"/>
    <cellStyle name="Calculation 3 2 2 3 2 3" xfId="26060" xr:uid="{00000000-0005-0000-0000-0000790D0000}"/>
    <cellStyle name="Calculation 3 2 2 3 3" xfId="4862" xr:uid="{00000000-0005-0000-0000-00007A0D0000}"/>
    <cellStyle name="Calculation 3 2 2 3 3 2" xfId="13521" xr:uid="{00000000-0005-0000-0000-00007B0D0000}"/>
    <cellStyle name="Calculation 3 2 2 3 3 3" xfId="24853" xr:uid="{00000000-0005-0000-0000-00007C0D0000}"/>
    <cellStyle name="Calculation 3 2 2 3 4" xfId="5271" xr:uid="{00000000-0005-0000-0000-00007D0D0000}"/>
    <cellStyle name="Calculation 3 2 2 3 4 2" xfId="13930" xr:uid="{00000000-0005-0000-0000-00007E0D0000}"/>
    <cellStyle name="Calculation 3 2 2 3 4 3" xfId="25262" xr:uid="{00000000-0005-0000-0000-00007F0D0000}"/>
    <cellStyle name="Calculation 3 2 2 3 5" xfId="9787" xr:uid="{00000000-0005-0000-0000-0000800D0000}"/>
    <cellStyle name="Calculation 3 2 2 3 5 2" xfId="18414" xr:uid="{00000000-0005-0000-0000-0000810D0000}"/>
    <cellStyle name="Calculation 3 2 2 3 5 3" xfId="29748" xr:uid="{00000000-0005-0000-0000-0000820D0000}"/>
    <cellStyle name="Calculation 3 2 2 3 6" xfId="10454" xr:uid="{00000000-0005-0000-0000-0000830D0000}"/>
    <cellStyle name="Calculation 3 2 2 3 6 2" xfId="19081" xr:uid="{00000000-0005-0000-0000-0000840D0000}"/>
    <cellStyle name="Calculation 3 2 2 3 6 3" xfId="30415" xr:uid="{00000000-0005-0000-0000-0000850D0000}"/>
    <cellStyle name="Calculation 3 2 2 3 7" xfId="12077" xr:uid="{00000000-0005-0000-0000-0000860D0000}"/>
    <cellStyle name="Calculation 3 2 2 3 7 2" xfId="20701" xr:uid="{00000000-0005-0000-0000-0000870D0000}"/>
    <cellStyle name="Calculation 3 2 2 3 7 3" xfId="32038" xr:uid="{00000000-0005-0000-0000-0000880D0000}"/>
    <cellStyle name="Calculation 3 2 2 3 8" xfId="12461" xr:uid="{00000000-0005-0000-0000-0000890D0000}"/>
    <cellStyle name="Calculation 3 2 2 3 8 2" xfId="21085" xr:uid="{00000000-0005-0000-0000-00008A0D0000}"/>
    <cellStyle name="Calculation 3 2 2 3 8 3" xfId="32422" xr:uid="{00000000-0005-0000-0000-00008B0D0000}"/>
    <cellStyle name="Calculation 3 2 2 4" xfId="1708" xr:uid="{00000000-0005-0000-0000-00008C0D0000}"/>
    <cellStyle name="Calculation 3 2 2 4 2" xfId="6077" xr:uid="{00000000-0005-0000-0000-00008D0D0000}"/>
    <cellStyle name="Calculation 3 2 2 4 2 2" xfId="14729" xr:uid="{00000000-0005-0000-0000-00008E0D0000}"/>
    <cellStyle name="Calculation 3 2 2 4 2 3" xfId="26061" xr:uid="{00000000-0005-0000-0000-00008F0D0000}"/>
    <cellStyle name="Calculation 3 2 2 4 3" xfId="4861" xr:uid="{00000000-0005-0000-0000-0000900D0000}"/>
    <cellStyle name="Calculation 3 2 2 4 3 2" xfId="13520" xr:uid="{00000000-0005-0000-0000-0000910D0000}"/>
    <cellStyle name="Calculation 3 2 2 4 3 3" xfId="24852" xr:uid="{00000000-0005-0000-0000-0000920D0000}"/>
    <cellStyle name="Calculation 3 2 2 4 4" xfId="6153" xr:uid="{00000000-0005-0000-0000-0000930D0000}"/>
    <cellStyle name="Calculation 3 2 2 4 4 2" xfId="14805" xr:uid="{00000000-0005-0000-0000-0000940D0000}"/>
    <cellStyle name="Calculation 3 2 2 4 4 3" xfId="26137" xr:uid="{00000000-0005-0000-0000-0000950D0000}"/>
    <cellStyle name="Calculation 3 2 2 4 5" xfId="9197" xr:uid="{00000000-0005-0000-0000-0000960D0000}"/>
    <cellStyle name="Calculation 3 2 2 4 5 2" xfId="17825" xr:uid="{00000000-0005-0000-0000-0000970D0000}"/>
    <cellStyle name="Calculation 3 2 2 4 5 3" xfId="29158" xr:uid="{00000000-0005-0000-0000-0000980D0000}"/>
    <cellStyle name="Calculation 3 2 2 4 6" xfId="4810" xr:uid="{00000000-0005-0000-0000-0000990D0000}"/>
    <cellStyle name="Calculation 3 2 2 4 6 2" xfId="13471" xr:uid="{00000000-0005-0000-0000-00009A0D0000}"/>
    <cellStyle name="Calculation 3 2 2 4 6 3" xfId="24803" xr:uid="{00000000-0005-0000-0000-00009B0D0000}"/>
    <cellStyle name="Calculation 3 2 2 4 7" xfId="11635" xr:uid="{00000000-0005-0000-0000-00009C0D0000}"/>
    <cellStyle name="Calculation 3 2 2 4 7 2" xfId="20260" xr:uid="{00000000-0005-0000-0000-00009D0D0000}"/>
    <cellStyle name="Calculation 3 2 2 4 7 3" xfId="31596" xr:uid="{00000000-0005-0000-0000-00009E0D0000}"/>
    <cellStyle name="Calculation 3 2 2 4 8" xfId="9018" xr:uid="{00000000-0005-0000-0000-00009F0D0000}"/>
    <cellStyle name="Calculation 3 2 2 4 8 2" xfId="17646" xr:uid="{00000000-0005-0000-0000-0000A00D0000}"/>
    <cellStyle name="Calculation 3 2 2 4 8 3" xfId="28979" xr:uid="{00000000-0005-0000-0000-0000A10D0000}"/>
    <cellStyle name="Calculation 3 2 2 5" xfId="1709" xr:uid="{00000000-0005-0000-0000-0000A20D0000}"/>
    <cellStyle name="Calculation 3 2 2 5 2" xfId="6078" xr:uid="{00000000-0005-0000-0000-0000A30D0000}"/>
    <cellStyle name="Calculation 3 2 2 5 2 2" xfId="14730" xr:uid="{00000000-0005-0000-0000-0000A40D0000}"/>
    <cellStyle name="Calculation 3 2 2 5 2 3" xfId="26062" xr:uid="{00000000-0005-0000-0000-0000A50D0000}"/>
    <cellStyle name="Calculation 3 2 2 5 3" xfId="6628" xr:uid="{00000000-0005-0000-0000-0000A60D0000}"/>
    <cellStyle name="Calculation 3 2 2 5 3 2" xfId="15276" xr:uid="{00000000-0005-0000-0000-0000A70D0000}"/>
    <cellStyle name="Calculation 3 2 2 5 3 3" xfId="26608" xr:uid="{00000000-0005-0000-0000-0000A80D0000}"/>
    <cellStyle name="Calculation 3 2 2 5 4" xfId="4627" xr:uid="{00000000-0005-0000-0000-0000A90D0000}"/>
    <cellStyle name="Calculation 3 2 2 5 4 2" xfId="13288" xr:uid="{00000000-0005-0000-0000-0000AA0D0000}"/>
    <cellStyle name="Calculation 3 2 2 5 4 3" xfId="24620" xr:uid="{00000000-0005-0000-0000-0000AB0D0000}"/>
    <cellStyle name="Calculation 3 2 2 5 5" xfId="9786" xr:uid="{00000000-0005-0000-0000-0000AC0D0000}"/>
    <cellStyle name="Calculation 3 2 2 5 5 2" xfId="18413" xr:uid="{00000000-0005-0000-0000-0000AD0D0000}"/>
    <cellStyle name="Calculation 3 2 2 5 5 3" xfId="29747" xr:uid="{00000000-0005-0000-0000-0000AE0D0000}"/>
    <cellStyle name="Calculation 3 2 2 5 6" xfId="8239" xr:uid="{00000000-0005-0000-0000-0000AF0D0000}"/>
    <cellStyle name="Calculation 3 2 2 5 6 2" xfId="16877" xr:uid="{00000000-0005-0000-0000-0000B00D0000}"/>
    <cellStyle name="Calculation 3 2 2 5 6 3" xfId="28209" xr:uid="{00000000-0005-0000-0000-0000B10D0000}"/>
    <cellStyle name="Calculation 3 2 2 5 7" xfId="12076" xr:uid="{00000000-0005-0000-0000-0000B20D0000}"/>
    <cellStyle name="Calculation 3 2 2 5 7 2" xfId="20700" xr:uid="{00000000-0005-0000-0000-0000B30D0000}"/>
    <cellStyle name="Calculation 3 2 2 5 7 3" xfId="32037" xr:uid="{00000000-0005-0000-0000-0000B40D0000}"/>
    <cellStyle name="Calculation 3 2 2 5 8" xfId="11111" xr:uid="{00000000-0005-0000-0000-0000B50D0000}"/>
    <cellStyle name="Calculation 3 2 2 5 8 2" xfId="19737" xr:uid="{00000000-0005-0000-0000-0000B60D0000}"/>
    <cellStyle name="Calculation 3 2 2 5 8 3" xfId="31072" xr:uid="{00000000-0005-0000-0000-0000B70D0000}"/>
    <cellStyle name="Calculation 3 2 2 6" xfId="1710" xr:uid="{00000000-0005-0000-0000-0000B80D0000}"/>
    <cellStyle name="Calculation 3 2 2 6 2" xfId="6079" xr:uid="{00000000-0005-0000-0000-0000B90D0000}"/>
    <cellStyle name="Calculation 3 2 2 6 2 2" xfId="14731" xr:uid="{00000000-0005-0000-0000-0000BA0D0000}"/>
    <cellStyle name="Calculation 3 2 2 6 2 3" xfId="26063" xr:uid="{00000000-0005-0000-0000-0000BB0D0000}"/>
    <cellStyle name="Calculation 3 2 2 6 3" xfId="6627" xr:uid="{00000000-0005-0000-0000-0000BC0D0000}"/>
    <cellStyle name="Calculation 3 2 2 6 3 2" xfId="15275" xr:uid="{00000000-0005-0000-0000-0000BD0D0000}"/>
    <cellStyle name="Calculation 3 2 2 6 3 3" xfId="26607" xr:uid="{00000000-0005-0000-0000-0000BE0D0000}"/>
    <cellStyle name="Calculation 3 2 2 6 4" xfId="8088" xr:uid="{00000000-0005-0000-0000-0000BF0D0000}"/>
    <cellStyle name="Calculation 3 2 2 6 4 2" xfId="16726" xr:uid="{00000000-0005-0000-0000-0000C00D0000}"/>
    <cellStyle name="Calculation 3 2 2 6 4 3" xfId="28058" xr:uid="{00000000-0005-0000-0000-0000C10D0000}"/>
    <cellStyle name="Calculation 3 2 2 6 5" xfId="9785" xr:uid="{00000000-0005-0000-0000-0000C20D0000}"/>
    <cellStyle name="Calculation 3 2 2 6 5 2" xfId="18412" xr:uid="{00000000-0005-0000-0000-0000C30D0000}"/>
    <cellStyle name="Calculation 3 2 2 6 5 3" xfId="29746" xr:uid="{00000000-0005-0000-0000-0000C40D0000}"/>
    <cellStyle name="Calculation 3 2 2 6 6" xfId="8996" xr:uid="{00000000-0005-0000-0000-0000C50D0000}"/>
    <cellStyle name="Calculation 3 2 2 6 6 2" xfId="17624" xr:uid="{00000000-0005-0000-0000-0000C60D0000}"/>
    <cellStyle name="Calculation 3 2 2 6 6 3" xfId="28957" xr:uid="{00000000-0005-0000-0000-0000C70D0000}"/>
    <cellStyle name="Calculation 3 2 2 6 7" xfId="12075" xr:uid="{00000000-0005-0000-0000-0000C80D0000}"/>
    <cellStyle name="Calculation 3 2 2 6 7 2" xfId="20699" xr:uid="{00000000-0005-0000-0000-0000C90D0000}"/>
    <cellStyle name="Calculation 3 2 2 6 7 3" xfId="32036" xr:uid="{00000000-0005-0000-0000-0000CA0D0000}"/>
    <cellStyle name="Calculation 3 2 2 6 8" xfId="12462" xr:uid="{00000000-0005-0000-0000-0000CB0D0000}"/>
    <cellStyle name="Calculation 3 2 2 6 8 2" xfId="21086" xr:uid="{00000000-0005-0000-0000-0000CC0D0000}"/>
    <cellStyle name="Calculation 3 2 2 6 8 3" xfId="32423" xr:uid="{00000000-0005-0000-0000-0000CD0D0000}"/>
    <cellStyle name="Calculation 3 2 2 7" xfId="6074" xr:uid="{00000000-0005-0000-0000-0000CE0D0000}"/>
    <cellStyle name="Calculation 3 2 2 7 2" xfId="14726" xr:uid="{00000000-0005-0000-0000-0000CF0D0000}"/>
    <cellStyle name="Calculation 3 2 2 7 3" xfId="26058" xr:uid="{00000000-0005-0000-0000-0000D00D0000}"/>
    <cellStyle name="Calculation 3 2 2 8" xfId="6638" xr:uid="{00000000-0005-0000-0000-0000D10D0000}"/>
    <cellStyle name="Calculation 3 2 2 8 2" xfId="15278" xr:uid="{00000000-0005-0000-0000-0000D20D0000}"/>
    <cellStyle name="Calculation 3 2 2 8 3" xfId="26610" xr:uid="{00000000-0005-0000-0000-0000D30D0000}"/>
    <cellStyle name="Calculation 3 2 2 9" xfId="4626" xr:uid="{00000000-0005-0000-0000-0000D40D0000}"/>
    <cellStyle name="Calculation 3 2 2 9 2" xfId="13287" xr:uid="{00000000-0005-0000-0000-0000D50D0000}"/>
    <cellStyle name="Calculation 3 2 2 9 3" xfId="24619" xr:uid="{00000000-0005-0000-0000-0000D60D0000}"/>
    <cellStyle name="Calculation 3 2 3" xfId="1711" xr:uid="{00000000-0005-0000-0000-0000D70D0000}"/>
    <cellStyle name="Calculation 3 2 3 2" xfId="6080" xr:uid="{00000000-0005-0000-0000-0000D80D0000}"/>
    <cellStyle name="Calculation 3 2 3 2 2" xfId="14732" xr:uid="{00000000-0005-0000-0000-0000D90D0000}"/>
    <cellStyle name="Calculation 3 2 3 2 3" xfId="26064" xr:uid="{00000000-0005-0000-0000-0000DA0D0000}"/>
    <cellStyle name="Calculation 3 2 3 3" xfId="4860" xr:uid="{00000000-0005-0000-0000-0000DB0D0000}"/>
    <cellStyle name="Calculation 3 2 3 3 2" xfId="13519" xr:uid="{00000000-0005-0000-0000-0000DC0D0000}"/>
    <cellStyle name="Calculation 3 2 3 3 3" xfId="24851" xr:uid="{00000000-0005-0000-0000-0000DD0D0000}"/>
    <cellStyle name="Calculation 3 2 3 4" xfId="4628" xr:uid="{00000000-0005-0000-0000-0000DE0D0000}"/>
    <cellStyle name="Calculation 3 2 3 4 2" xfId="13289" xr:uid="{00000000-0005-0000-0000-0000DF0D0000}"/>
    <cellStyle name="Calculation 3 2 3 4 3" xfId="24621" xr:uid="{00000000-0005-0000-0000-0000E00D0000}"/>
    <cellStyle name="Calculation 3 2 3 5" xfId="7864" xr:uid="{00000000-0005-0000-0000-0000E10D0000}"/>
    <cellStyle name="Calculation 3 2 3 5 2" xfId="16502" xr:uid="{00000000-0005-0000-0000-0000E20D0000}"/>
    <cellStyle name="Calculation 3 2 3 5 3" xfId="27834" xr:uid="{00000000-0005-0000-0000-0000E30D0000}"/>
    <cellStyle name="Calculation 3 2 3 6" xfId="7841" xr:uid="{00000000-0005-0000-0000-0000E40D0000}"/>
    <cellStyle name="Calculation 3 2 3 6 2" xfId="16479" xr:uid="{00000000-0005-0000-0000-0000E50D0000}"/>
    <cellStyle name="Calculation 3 2 3 6 3" xfId="27811" xr:uid="{00000000-0005-0000-0000-0000E60D0000}"/>
    <cellStyle name="Calculation 3 2 3 7" xfId="10714" xr:uid="{00000000-0005-0000-0000-0000E70D0000}"/>
    <cellStyle name="Calculation 3 2 3 7 2" xfId="19340" xr:uid="{00000000-0005-0000-0000-0000E80D0000}"/>
    <cellStyle name="Calculation 3 2 3 7 3" xfId="30675" xr:uid="{00000000-0005-0000-0000-0000E90D0000}"/>
    <cellStyle name="Calculation 3 2 3 8" xfId="10195" xr:uid="{00000000-0005-0000-0000-0000EA0D0000}"/>
    <cellStyle name="Calculation 3 2 3 8 2" xfId="18822" xr:uid="{00000000-0005-0000-0000-0000EB0D0000}"/>
    <cellStyle name="Calculation 3 2 3 8 3" xfId="30156" xr:uid="{00000000-0005-0000-0000-0000EC0D0000}"/>
    <cellStyle name="Calculation 3 2 4" xfId="1712" xr:uid="{00000000-0005-0000-0000-0000ED0D0000}"/>
    <cellStyle name="Calculation 3 2 4 2" xfId="6081" xr:uid="{00000000-0005-0000-0000-0000EE0D0000}"/>
    <cellStyle name="Calculation 3 2 4 2 2" xfId="14733" xr:uid="{00000000-0005-0000-0000-0000EF0D0000}"/>
    <cellStyle name="Calculation 3 2 4 2 3" xfId="26065" xr:uid="{00000000-0005-0000-0000-0000F00D0000}"/>
    <cellStyle name="Calculation 3 2 4 3" xfId="5526" xr:uid="{00000000-0005-0000-0000-0000F10D0000}"/>
    <cellStyle name="Calculation 3 2 4 3 2" xfId="14182" xr:uid="{00000000-0005-0000-0000-0000F20D0000}"/>
    <cellStyle name="Calculation 3 2 4 3 3" xfId="25514" xr:uid="{00000000-0005-0000-0000-0000F30D0000}"/>
    <cellStyle name="Calculation 3 2 4 4" xfId="4629" xr:uid="{00000000-0005-0000-0000-0000F40D0000}"/>
    <cellStyle name="Calculation 3 2 4 4 2" xfId="13290" xr:uid="{00000000-0005-0000-0000-0000F50D0000}"/>
    <cellStyle name="Calculation 3 2 4 4 3" xfId="24622" xr:uid="{00000000-0005-0000-0000-0000F60D0000}"/>
    <cellStyle name="Calculation 3 2 4 5" xfId="9784" xr:uid="{00000000-0005-0000-0000-0000F70D0000}"/>
    <cellStyle name="Calculation 3 2 4 5 2" xfId="18411" xr:uid="{00000000-0005-0000-0000-0000F80D0000}"/>
    <cellStyle name="Calculation 3 2 4 5 3" xfId="29745" xr:uid="{00000000-0005-0000-0000-0000F90D0000}"/>
    <cellStyle name="Calculation 3 2 4 6" xfId="8240" xr:uid="{00000000-0005-0000-0000-0000FA0D0000}"/>
    <cellStyle name="Calculation 3 2 4 6 2" xfId="16878" xr:uid="{00000000-0005-0000-0000-0000FB0D0000}"/>
    <cellStyle name="Calculation 3 2 4 6 3" xfId="28210" xr:uid="{00000000-0005-0000-0000-0000FC0D0000}"/>
    <cellStyle name="Calculation 3 2 4 7" xfId="12074" xr:uid="{00000000-0005-0000-0000-0000FD0D0000}"/>
    <cellStyle name="Calculation 3 2 4 7 2" xfId="20698" xr:uid="{00000000-0005-0000-0000-0000FE0D0000}"/>
    <cellStyle name="Calculation 3 2 4 7 3" xfId="32035" xr:uid="{00000000-0005-0000-0000-0000FF0D0000}"/>
    <cellStyle name="Calculation 3 2 4 8" xfId="8055" xr:uid="{00000000-0005-0000-0000-0000000E0000}"/>
    <cellStyle name="Calculation 3 2 4 8 2" xfId="16693" xr:uid="{00000000-0005-0000-0000-0000010E0000}"/>
    <cellStyle name="Calculation 3 2 4 8 3" xfId="28025" xr:uid="{00000000-0005-0000-0000-0000020E0000}"/>
    <cellStyle name="Calculation 3 2 5" xfId="1713" xr:uid="{00000000-0005-0000-0000-0000030E0000}"/>
    <cellStyle name="Calculation 3 2 5 2" xfId="6082" xr:uid="{00000000-0005-0000-0000-0000040E0000}"/>
    <cellStyle name="Calculation 3 2 5 2 2" xfId="14734" xr:uid="{00000000-0005-0000-0000-0000050E0000}"/>
    <cellStyle name="Calculation 3 2 5 2 3" xfId="26066" xr:uid="{00000000-0005-0000-0000-0000060E0000}"/>
    <cellStyle name="Calculation 3 2 5 3" xfId="4859" xr:uid="{00000000-0005-0000-0000-0000070E0000}"/>
    <cellStyle name="Calculation 3 2 5 3 2" xfId="13518" xr:uid="{00000000-0005-0000-0000-0000080E0000}"/>
    <cellStyle name="Calculation 3 2 5 3 3" xfId="24850" xr:uid="{00000000-0005-0000-0000-0000090E0000}"/>
    <cellStyle name="Calculation 3 2 5 4" xfId="8089" xr:uid="{00000000-0005-0000-0000-00000A0E0000}"/>
    <cellStyle name="Calculation 3 2 5 4 2" xfId="16727" xr:uid="{00000000-0005-0000-0000-00000B0E0000}"/>
    <cellStyle name="Calculation 3 2 5 4 3" xfId="28059" xr:uid="{00000000-0005-0000-0000-00000C0E0000}"/>
    <cellStyle name="Calculation 3 2 5 5" xfId="9783" xr:uid="{00000000-0005-0000-0000-00000D0E0000}"/>
    <cellStyle name="Calculation 3 2 5 5 2" xfId="18410" xr:uid="{00000000-0005-0000-0000-00000E0E0000}"/>
    <cellStyle name="Calculation 3 2 5 5 3" xfId="29744" xr:uid="{00000000-0005-0000-0000-00000F0E0000}"/>
    <cellStyle name="Calculation 3 2 5 6" xfId="10455" xr:uid="{00000000-0005-0000-0000-0000100E0000}"/>
    <cellStyle name="Calculation 3 2 5 6 2" xfId="19082" xr:uid="{00000000-0005-0000-0000-0000110E0000}"/>
    <cellStyle name="Calculation 3 2 5 6 3" xfId="30416" xr:uid="{00000000-0005-0000-0000-0000120E0000}"/>
    <cellStyle name="Calculation 3 2 5 7" xfId="12073" xr:uid="{00000000-0005-0000-0000-0000130E0000}"/>
    <cellStyle name="Calculation 3 2 5 7 2" xfId="20697" xr:uid="{00000000-0005-0000-0000-0000140E0000}"/>
    <cellStyle name="Calculation 3 2 5 7 3" xfId="32034" xr:uid="{00000000-0005-0000-0000-0000150E0000}"/>
    <cellStyle name="Calculation 3 2 5 8" xfId="11523" xr:uid="{00000000-0005-0000-0000-0000160E0000}"/>
    <cellStyle name="Calculation 3 2 5 8 2" xfId="20148" xr:uid="{00000000-0005-0000-0000-0000170E0000}"/>
    <cellStyle name="Calculation 3 2 5 8 3" xfId="31484" xr:uid="{00000000-0005-0000-0000-0000180E0000}"/>
    <cellStyle name="Calculation 3 2 6" xfId="1714" xr:uid="{00000000-0005-0000-0000-0000190E0000}"/>
    <cellStyle name="Calculation 3 2 6 2" xfId="6083" xr:uid="{00000000-0005-0000-0000-00001A0E0000}"/>
    <cellStyle name="Calculation 3 2 6 2 2" xfId="14735" xr:uid="{00000000-0005-0000-0000-00001B0E0000}"/>
    <cellStyle name="Calculation 3 2 6 2 3" xfId="26067" xr:uid="{00000000-0005-0000-0000-00001C0E0000}"/>
    <cellStyle name="Calculation 3 2 6 3" xfId="6624" xr:uid="{00000000-0005-0000-0000-00001D0E0000}"/>
    <cellStyle name="Calculation 3 2 6 3 2" xfId="15274" xr:uid="{00000000-0005-0000-0000-00001E0E0000}"/>
    <cellStyle name="Calculation 3 2 6 3 3" xfId="26606" xr:uid="{00000000-0005-0000-0000-00001F0E0000}"/>
    <cellStyle name="Calculation 3 2 6 4" xfId="6154" xr:uid="{00000000-0005-0000-0000-0000200E0000}"/>
    <cellStyle name="Calculation 3 2 6 4 2" xfId="14806" xr:uid="{00000000-0005-0000-0000-0000210E0000}"/>
    <cellStyle name="Calculation 3 2 6 4 3" xfId="26138" xr:uid="{00000000-0005-0000-0000-0000220E0000}"/>
    <cellStyle name="Calculation 3 2 6 5" xfId="9198" xr:uid="{00000000-0005-0000-0000-0000230E0000}"/>
    <cellStyle name="Calculation 3 2 6 5 2" xfId="17826" xr:uid="{00000000-0005-0000-0000-0000240E0000}"/>
    <cellStyle name="Calculation 3 2 6 5 3" xfId="29159" xr:uid="{00000000-0005-0000-0000-0000250E0000}"/>
    <cellStyle name="Calculation 3 2 6 6" xfId="5348" xr:uid="{00000000-0005-0000-0000-0000260E0000}"/>
    <cellStyle name="Calculation 3 2 6 6 2" xfId="14007" xr:uid="{00000000-0005-0000-0000-0000270E0000}"/>
    <cellStyle name="Calculation 3 2 6 6 3" xfId="25339" xr:uid="{00000000-0005-0000-0000-0000280E0000}"/>
    <cellStyle name="Calculation 3 2 6 7" xfId="10292" xr:uid="{00000000-0005-0000-0000-0000290E0000}"/>
    <cellStyle name="Calculation 3 2 6 7 2" xfId="18919" xr:uid="{00000000-0005-0000-0000-00002A0E0000}"/>
    <cellStyle name="Calculation 3 2 6 7 3" xfId="30253" xr:uid="{00000000-0005-0000-0000-00002B0E0000}"/>
    <cellStyle name="Calculation 3 2 6 8" xfId="11112" xr:uid="{00000000-0005-0000-0000-00002C0E0000}"/>
    <cellStyle name="Calculation 3 2 6 8 2" xfId="19738" xr:uid="{00000000-0005-0000-0000-00002D0E0000}"/>
    <cellStyle name="Calculation 3 2 6 8 3" xfId="31073" xr:uid="{00000000-0005-0000-0000-00002E0E0000}"/>
    <cellStyle name="Calculation 3 2 7" xfId="1715" xr:uid="{00000000-0005-0000-0000-00002F0E0000}"/>
    <cellStyle name="Calculation 3 2 7 2" xfId="6084" xr:uid="{00000000-0005-0000-0000-0000300E0000}"/>
    <cellStyle name="Calculation 3 2 7 2 2" xfId="14736" xr:uid="{00000000-0005-0000-0000-0000310E0000}"/>
    <cellStyle name="Calculation 3 2 7 2 3" xfId="26068" xr:uid="{00000000-0005-0000-0000-0000320E0000}"/>
    <cellStyle name="Calculation 3 2 7 3" xfId="6623" xr:uid="{00000000-0005-0000-0000-0000330E0000}"/>
    <cellStyle name="Calculation 3 2 7 3 2" xfId="15273" xr:uid="{00000000-0005-0000-0000-0000340E0000}"/>
    <cellStyle name="Calculation 3 2 7 3 3" xfId="26605" xr:uid="{00000000-0005-0000-0000-0000350E0000}"/>
    <cellStyle name="Calculation 3 2 7 4" xfId="6155" xr:uid="{00000000-0005-0000-0000-0000360E0000}"/>
    <cellStyle name="Calculation 3 2 7 4 2" xfId="14807" xr:uid="{00000000-0005-0000-0000-0000370E0000}"/>
    <cellStyle name="Calculation 3 2 7 4 3" xfId="26139" xr:uid="{00000000-0005-0000-0000-0000380E0000}"/>
    <cellStyle name="Calculation 3 2 7 5" xfId="9782" xr:uid="{00000000-0005-0000-0000-0000390E0000}"/>
    <cellStyle name="Calculation 3 2 7 5 2" xfId="18409" xr:uid="{00000000-0005-0000-0000-00003A0E0000}"/>
    <cellStyle name="Calculation 3 2 7 5 3" xfId="29743" xr:uid="{00000000-0005-0000-0000-00003B0E0000}"/>
    <cellStyle name="Calculation 3 2 7 6" xfId="9269" xr:uid="{00000000-0005-0000-0000-00003C0E0000}"/>
    <cellStyle name="Calculation 3 2 7 6 2" xfId="17897" xr:uid="{00000000-0005-0000-0000-00003D0E0000}"/>
    <cellStyle name="Calculation 3 2 7 6 3" xfId="29230" xr:uid="{00000000-0005-0000-0000-00003E0E0000}"/>
    <cellStyle name="Calculation 3 2 7 7" xfId="12072" xr:uid="{00000000-0005-0000-0000-00003F0E0000}"/>
    <cellStyle name="Calculation 3 2 7 7 2" xfId="20696" xr:uid="{00000000-0005-0000-0000-0000400E0000}"/>
    <cellStyle name="Calculation 3 2 7 7 3" xfId="32033" xr:uid="{00000000-0005-0000-0000-0000410E0000}"/>
    <cellStyle name="Calculation 3 2 7 8" xfId="11113" xr:uid="{00000000-0005-0000-0000-0000420E0000}"/>
    <cellStyle name="Calculation 3 2 7 8 2" xfId="19739" xr:uid="{00000000-0005-0000-0000-0000430E0000}"/>
    <cellStyle name="Calculation 3 2 7 8 3" xfId="31074" xr:uid="{00000000-0005-0000-0000-0000440E0000}"/>
    <cellStyle name="Calculation 3 2 8" xfId="6073" xr:uid="{00000000-0005-0000-0000-0000450E0000}"/>
    <cellStyle name="Calculation 3 2 8 2" xfId="14725" xr:uid="{00000000-0005-0000-0000-0000460E0000}"/>
    <cellStyle name="Calculation 3 2 8 3" xfId="26057" xr:uid="{00000000-0005-0000-0000-0000470E0000}"/>
    <cellStyle name="Calculation 3 2 9" xfId="4863" xr:uid="{00000000-0005-0000-0000-0000480E0000}"/>
    <cellStyle name="Calculation 3 2 9 2" xfId="13522" xr:uid="{00000000-0005-0000-0000-0000490E0000}"/>
    <cellStyle name="Calculation 3 2 9 3" xfId="24854" xr:uid="{00000000-0005-0000-0000-00004A0E0000}"/>
    <cellStyle name="Calculation 3 20" xfId="10576" xr:uid="{00000000-0005-0000-0000-00004B0E0000}"/>
    <cellStyle name="Calculation 3 20 2" xfId="19203" xr:uid="{00000000-0005-0000-0000-00004C0E0000}"/>
    <cellStyle name="Calculation 3 20 3" xfId="30537" xr:uid="{00000000-0005-0000-0000-00004D0E0000}"/>
    <cellStyle name="Calculation 3 21" xfId="10213" xr:uid="{00000000-0005-0000-0000-00004E0E0000}"/>
    <cellStyle name="Calculation 3 21 2" xfId="18840" xr:uid="{00000000-0005-0000-0000-00004F0E0000}"/>
    <cellStyle name="Calculation 3 21 3" xfId="30174" xr:uid="{00000000-0005-0000-0000-0000500E0000}"/>
    <cellStyle name="Calculation 3 22" xfId="12518" xr:uid="{00000000-0005-0000-0000-0000510E0000}"/>
    <cellStyle name="Calculation 3 22 2" xfId="21142" xr:uid="{00000000-0005-0000-0000-0000520E0000}"/>
    <cellStyle name="Calculation 3 22 3" xfId="32479" xr:uid="{00000000-0005-0000-0000-0000530E0000}"/>
    <cellStyle name="Calculation 3 23" xfId="12801" xr:uid="{00000000-0005-0000-0000-0000540E0000}"/>
    <cellStyle name="Calculation 3 23 2" xfId="21424" xr:uid="{00000000-0005-0000-0000-0000550E0000}"/>
    <cellStyle name="Calculation 3 23 3" xfId="32762" xr:uid="{00000000-0005-0000-0000-0000560E0000}"/>
    <cellStyle name="Calculation 3 3" xfId="1716" xr:uid="{00000000-0005-0000-0000-0000570E0000}"/>
    <cellStyle name="Calculation 3 3 10" xfId="5272" xr:uid="{00000000-0005-0000-0000-0000580E0000}"/>
    <cellStyle name="Calculation 3 3 10 2" xfId="13931" xr:uid="{00000000-0005-0000-0000-0000590E0000}"/>
    <cellStyle name="Calculation 3 3 10 3" xfId="25263" xr:uid="{00000000-0005-0000-0000-00005A0E0000}"/>
    <cellStyle name="Calculation 3 3 11" xfId="9781" xr:uid="{00000000-0005-0000-0000-00005B0E0000}"/>
    <cellStyle name="Calculation 3 3 11 2" xfId="18408" xr:uid="{00000000-0005-0000-0000-00005C0E0000}"/>
    <cellStyle name="Calculation 3 3 11 3" xfId="29742" xr:uid="{00000000-0005-0000-0000-00005D0E0000}"/>
    <cellStyle name="Calculation 3 3 12" xfId="10456" xr:uid="{00000000-0005-0000-0000-00005E0E0000}"/>
    <cellStyle name="Calculation 3 3 12 2" xfId="19083" xr:uid="{00000000-0005-0000-0000-00005F0E0000}"/>
    <cellStyle name="Calculation 3 3 12 3" xfId="30417" xr:uid="{00000000-0005-0000-0000-0000600E0000}"/>
    <cellStyle name="Calculation 3 3 13" xfId="12071" xr:uid="{00000000-0005-0000-0000-0000610E0000}"/>
    <cellStyle name="Calculation 3 3 13 2" xfId="20695" xr:uid="{00000000-0005-0000-0000-0000620E0000}"/>
    <cellStyle name="Calculation 3 3 13 3" xfId="32032" xr:uid="{00000000-0005-0000-0000-0000630E0000}"/>
    <cellStyle name="Calculation 3 3 14" xfId="12463" xr:uid="{00000000-0005-0000-0000-0000640E0000}"/>
    <cellStyle name="Calculation 3 3 14 2" xfId="21087" xr:uid="{00000000-0005-0000-0000-0000650E0000}"/>
    <cellStyle name="Calculation 3 3 14 3" xfId="32424" xr:uid="{00000000-0005-0000-0000-0000660E0000}"/>
    <cellStyle name="Calculation 3 3 2" xfId="1717" xr:uid="{00000000-0005-0000-0000-0000670E0000}"/>
    <cellStyle name="Calculation 3 3 2 10" xfId="9199" xr:uid="{00000000-0005-0000-0000-0000680E0000}"/>
    <cellStyle name="Calculation 3 3 2 10 2" xfId="17827" xr:uid="{00000000-0005-0000-0000-0000690E0000}"/>
    <cellStyle name="Calculation 3 3 2 10 3" xfId="29160" xr:uid="{00000000-0005-0000-0000-00006A0E0000}"/>
    <cellStyle name="Calculation 3 3 2 11" xfId="4811" xr:uid="{00000000-0005-0000-0000-00006B0E0000}"/>
    <cellStyle name="Calculation 3 3 2 11 2" xfId="13472" xr:uid="{00000000-0005-0000-0000-00006C0E0000}"/>
    <cellStyle name="Calculation 3 3 2 11 3" xfId="24804" xr:uid="{00000000-0005-0000-0000-00006D0E0000}"/>
    <cellStyle name="Calculation 3 3 2 12" xfId="11636" xr:uid="{00000000-0005-0000-0000-00006E0E0000}"/>
    <cellStyle name="Calculation 3 3 2 12 2" xfId="20261" xr:uid="{00000000-0005-0000-0000-00006F0E0000}"/>
    <cellStyle name="Calculation 3 3 2 12 3" xfId="31597" xr:uid="{00000000-0005-0000-0000-0000700E0000}"/>
    <cellStyle name="Calculation 3 3 2 13" xfId="5906" xr:uid="{00000000-0005-0000-0000-0000710E0000}"/>
    <cellStyle name="Calculation 3 3 2 13 2" xfId="14558" xr:uid="{00000000-0005-0000-0000-0000720E0000}"/>
    <cellStyle name="Calculation 3 3 2 13 3" xfId="25890" xr:uid="{00000000-0005-0000-0000-0000730E0000}"/>
    <cellStyle name="Calculation 3 3 2 2" xfId="1718" xr:uid="{00000000-0005-0000-0000-0000740E0000}"/>
    <cellStyle name="Calculation 3 3 2 2 2" xfId="6087" xr:uid="{00000000-0005-0000-0000-0000750E0000}"/>
    <cellStyle name="Calculation 3 3 2 2 2 2" xfId="14739" xr:uid="{00000000-0005-0000-0000-0000760E0000}"/>
    <cellStyle name="Calculation 3 3 2 2 2 3" xfId="26071" xr:uid="{00000000-0005-0000-0000-0000770E0000}"/>
    <cellStyle name="Calculation 3 3 2 2 3" xfId="4857" xr:uid="{00000000-0005-0000-0000-0000780E0000}"/>
    <cellStyle name="Calculation 3 3 2 2 3 2" xfId="13517" xr:uid="{00000000-0005-0000-0000-0000790E0000}"/>
    <cellStyle name="Calculation 3 3 2 2 3 3" xfId="24849" xr:uid="{00000000-0005-0000-0000-00007A0E0000}"/>
    <cellStyle name="Calculation 3 3 2 2 4" xfId="6156" xr:uid="{00000000-0005-0000-0000-00007B0E0000}"/>
    <cellStyle name="Calculation 3 3 2 2 4 2" xfId="14808" xr:uid="{00000000-0005-0000-0000-00007C0E0000}"/>
    <cellStyle name="Calculation 3 3 2 2 4 3" xfId="26140" xr:uid="{00000000-0005-0000-0000-00007D0E0000}"/>
    <cellStyle name="Calculation 3 3 2 2 5" xfId="9780" xr:uid="{00000000-0005-0000-0000-00007E0E0000}"/>
    <cellStyle name="Calculation 3 3 2 2 5 2" xfId="18407" xr:uid="{00000000-0005-0000-0000-00007F0E0000}"/>
    <cellStyle name="Calculation 3 3 2 2 5 3" xfId="29741" xr:uid="{00000000-0005-0000-0000-0000800E0000}"/>
    <cellStyle name="Calculation 3 3 2 2 6" xfId="4812" xr:uid="{00000000-0005-0000-0000-0000810E0000}"/>
    <cellStyle name="Calculation 3 3 2 2 6 2" xfId="13473" xr:uid="{00000000-0005-0000-0000-0000820E0000}"/>
    <cellStyle name="Calculation 3 3 2 2 6 3" xfId="24805" xr:uid="{00000000-0005-0000-0000-0000830E0000}"/>
    <cellStyle name="Calculation 3 3 2 2 7" xfId="12070" xr:uid="{00000000-0005-0000-0000-0000840E0000}"/>
    <cellStyle name="Calculation 3 3 2 2 7 2" xfId="20694" xr:uid="{00000000-0005-0000-0000-0000850E0000}"/>
    <cellStyle name="Calculation 3 3 2 2 7 3" xfId="32031" xr:uid="{00000000-0005-0000-0000-0000860E0000}"/>
    <cellStyle name="Calculation 3 3 2 2 8" xfId="9080" xr:uid="{00000000-0005-0000-0000-0000870E0000}"/>
    <cellStyle name="Calculation 3 3 2 2 8 2" xfId="17708" xr:uid="{00000000-0005-0000-0000-0000880E0000}"/>
    <cellStyle name="Calculation 3 3 2 2 8 3" xfId="29041" xr:uid="{00000000-0005-0000-0000-0000890E0000}"/>
    <cellStyle name="Calculation 3 3 2 3" xfId="1719" xr:uid="{00000000-0005-0000-0000-00008A0E0000}"/>
    <cellStyle name="Calculation 3 3 2 3 2" xfId="6088" xr:uid="{00000000-0005-0000-0000-00008B0E0000}"/>
    <cellStyle name="Calculation 3 3 2 3 2 2" xfId="14740" xr:uid="{00000000-0005-0000-0000-00008C0E0000}"/>
    <cellStyle name="Calculation 3 3 2 3 2 3" xfId="26072" xr:uid="{00000000-0005-0000-0000-00008D0E0000}"/>
    <cellStyle name="Calculation 3 3 2 3 3" xfId="6620" xr:uid="{00000000-0005-0000-0000-00008E0E0000}"/>
    <cellStyle name="Calculation 3 3 2 3 3 2" xfId="15270" xr:uid="{00000000-0005-0000-0000-00008F0E0000}"/>
    <cellStyle name="Calculation 3 3 2 3 3 3" xfId="26602" xr:uid="{00000000-0005-0000-0000-0000900E0000}"/>
    <cellStyle name="Calculation 3 3 2 3 4" xfId="8090" xr:uid="{00000000-0005-0000-0000-0000910E0000}"/>
    <cellStyle name="Calculation 3 3 2 3 4 2" xfId="16728" xr:uid="{00000000-0005-0000-0000-0000920E0000}"/>
    <cellStyle name="Calculation 3 3 2 3 4 3" xfId="28060" xr:uid="{00000000-0005-0000-0000-0000930E0000}"/>
    <cellStyle name="Calculation 3 3 2 3 5" xfId="9779" xr:uid="{00000000-0005-0000-0000-0000940E0000}"/>
    <cellStyle name="Calculation 3 3 2 3 5 2" xfId="18406" xr:uid="{00000000-0005-0000-0000-0000950E0000}"/>
    <cellStyle name="Calculation 3 3 2 3 5 3" xfId="29740" xr:uid="{00000000-0005-0000-0000-0000960E0000}"/>
    <cellStyle name="Calculation 3 3 2 3 6" xfId="7923" xr:uid="{00000000-0005-0000-0000-0000970E0000}"/>
    <cellStyle name="Calculation 3 3 2 3 6 2" xfId="16561" xr:uid="{00000000-0005-0000-0000-0000980E0000}"/>
    <cellStyle name="Calculation 3 3 2 3 6 3" xfId="27893" xr:uid="{00000000-0005-0000-0000-0000990E0000}"/>
    <cellStyle name="Calculation 3 3 2 3 7" xfId="12069" xr:uid="{00000000-0005-0000-0000-00009A0E0000}"/>
    <cellStyle name="Calculation 3 3 2 3 7 2" xfId="20693" xr:uid="{00000000-0005-0000-0000-00009B0E0000}"/>
    <cellStyle name="Calculation 3 3 2 3 7 3" xfId="32030" xr:uid="{00000000-0005-0000-0000-00009C0E0000}"/>
    <cellStyle name="Calculation 3 3 2 3 8" xfId="12464" xr:uid="{00000000-0005-0000-0000-00009D0E0000}"/>
    <cellStyle name="Calculation 3 3 2 3 8 2" xfId="21088" xr:uid="{00000000-0005-0000-0000-00009E0E0000}"/>
    <cellStyle name="Calculation 3 3 2 3 8 3" xfId="32425" xr:uid="{00000000-0005-0000-0000-00009F0E0000}"/>
    <cellStyle name="Calculation 3 3 2 4" xfId="1720" xr:uid="{00000000-0005-0000-0000-0000A00E0000}"/>
    <cellStyle name="Calculation 3 3 2 4 2" xfId="6089" xr:uid="{00000000-0005-0000-0000-0000A10E0000}"/>
    <cellStyle name="Calculation 3 3 2 4 2 2" xfId="14741" xr:uid="{00000000-0005-0000-0000-0000A20E0000}"/>
    <cellStyle name="Calculation 3 3 2 4 2 3" xfId="26073" xr:uid="{00000000-0005-0000-0000-0000A30E0000}"/>
    <cellStyle name="Calculation 3 3 2 4 3" xfId="6619" xr:uid="{00000000-0005-0000-0000-0000A40E0000}"/>
    <cellStyle name="Calculation 3 3 2 4 3 2" xfId="15269" xr:uid="{00000000-0005-0000-0000-0000A50E0000}"/>
    <cellStyle name="Calculation 3 3 2 4 3 3" xfId="26601" xr:uid="{00000000-0005-0000-0000-0000A60E0000}"/>
    <cellStyle name="Calculation 3 3 2 4 4" xfId="6157" xr:uid="{00000000-0005-0000-0000-0000A70E0000}"/>
    <cellStyle name="Calculation 3 3 2 4 4 2" xfId="14809" xr:uid="{00000000-0005-0000-0000-0000A80E0000}"/>
    <cellStyle name="Calculation 3 3 2 4 4 3" xfId="26141" xr:uid="{00000000-0005-0000-0000-0000A90E0000}"/>
    <cellStyle name="Calculation 3 3 2 4 5" xfId="9778" xr:uid="{00000000-0005-0000-0000-0000AA0E0000}"/>
    <cellStyle name="Calculation 3 3 2 4 5 2" xfId="18405" xr:uid="{00000000-0005-0000-0000-0000AB0E0000}"/>
    <cellStyle name="Calculation 3 3 2 4 5 3" xfId="29739" xr:uid="{00000000-0005-0000-0000-0000AC0E0000}"/>
    <cellStyle name="Calculation 3 3 2 4 6" xfId="9268" xr:uid="{00000000-0005-0000-0000-0000AD0E0000}"/>
    <cellStyle name="Calculation 3 3 2 4 6 2" xfId="17896" xr:uid="{00000000-0005-0000-0000-0000AE0E0000}"/>
    <cellStyle name="Calculation 3 3 2 4 6 3" xfId="29229" xr:uid="{00000000-0005-0000-0000-0000AF0E0000}"/>
    <cellStyle name="Calculation 3 3 2 4 7" xfId="11637" xr:uid="{00000000-0005-0000-0000-0000B00E0000}"/>
    <cellStyle name="Calculation 3 3 2 4 7 2" xfId="20262" xr:uid="{00000000-0005-0000-0000-0000B10E0000}"/>
    <cellStyle name="Calculation 3 3 2 4 7 3" xfId="31598" xr:uid="{00000000-0005-0000-0000-0000B20E0000}"/>
    <cellStyle name="Calculation 3 3 2 4 8" xfId="11158" xr:uid="{00000000-0005-0000-0000-0000B30E0000}"/>
    <cellStyle name="Calculation 3 3 2 4 8 2" xfId="19784" xr:uid="{00000000-0005-0000-0000-0000B40E0000}"/>
    <cellStyle name="Calculation 3 3 2 4 8 3" xfId="31119" xr:uid="{00000000-0005-0000-0000-0000B50E0000}"/>
    <cellStyle name="Calculation 3 3 2 5" xfId="1721" xr:uid="{00000000-0005-0000-0000-0000B60E0000}"/>
    <cellStyle name="Calculation 3 3 2 5 2" xfId="6090" xr:uid="{00000000-0005-0000-0000-0000B70E0000}"/>
    <cellStyle name="Calculation 3 3 2 5 2 2" xfId="14742" xr:uid="{00000000-0005-0000-0000-0000B80E0000}"/>
    <cellStyle name="Calculation 3 3 2 5 2 3" xfId="26074" xr:uid="{00000000-0005-0000-0000-0000B90E0000}"/>
    <cellStyle name="Calculation 3 3 2 5 3" xfId="4856" xr:uid="{00000000-0005-0000-0000-0000BA0E0000}"/>
    <cellStyle name="Calculation 3 3 2 5 3 2" xfId="13516" xr:uid="{00000000-0005-0000-0000-0000BB0E0000}"/>
    <cellStyle name="Calculation 3 3 2 5 3 3" xfId="24848" xr:uid="{00000000-0005-0000-0000-0000BC0E0000}"/>
    <cellStyle name="Calculation 3 3 2 5 4" xfId="4631" xr:uid="{00000000-0005-0000-0000-0000BD0E0000}"/>
    <cellStyle name="Calculation 3 3 2 5 4 2" xfId="13292" xr:uid="{00000000-0005-0000-0000-0000BE0E0000}"/>
    <cellStyle name="Calculation 3 3 2 5 4 3" xfId="24624" xr:uid="{00000000-0005-0000-0000-0000BF0E0000}"/>
    <cellStyle name="Calculation 3 3 2 5 5" xfId="9777" xr:uid="{00000000-0005-0000-0000-0000C00E0000}"/>
    <cellStyle name="Calculation 3 3 2 5 5 2" xfId="18404" xr:uid="{00000000-0005-0000-0000-0000C10E0000}"/>
    <cellStyle name="Calculation 3 3 2 5 5 3" xfId="29738" xr:uid="{00000000-0005-0000-0000-0000C20E0000}"/>
    <cellStyle name="Calculation 3 3 2 5 6" xfId="8241" xr:uid="{00000000-0005-0000-0000-0000C30E0000}"/>
    <cellStyle name="Calculation 3 3 2 5 6 2" xfId="16879" xr:uid="{00000000-0005-0000-0000-0000C40E0000}"/>
    <cellStyle name="Calculation 3 3 2 5 6 3" xfId="28211" xr:uid="{00000000-0005-0000-0000-0000C50E0000}"/>
    <cellStyle name="Calculation 3 3 2 5 7" xfId="12068" xr:uid="{00000000-0005-0000-0000-0000C60E0000}"/>
    <cellStyle name="Calculation 3 3 2 5 7 2" xfId="20692" xr:uid="{00000000-0005-0000-0000-0000C70E0000}"/>
    <cellStyle name="Calculation 3 3 2 5 7 3" xfId="32029" xr:uid="{00000000-0005-0000-0000-0000C80E0000}"/>
    <cellStyle name="Calculation 3 3 2 5 8" xfId="10390" xr:uid="{00000000-0005-0000-0000-0000C90E0000}"/>
    <cellStyle name="Calculation 3 3 2 5 8 2" xfId="19017" xr:uid="{00000000-0005-0000-0000-0000CA0E0000}"/>
    <cellStyle name="Calculation 3 3 2 5 8 3" xfId="30351" xr:uid="{00000000-0005-0000-0000-0000CB0E0000}"/>
    <cellStyle name="Calculation 3 3 2 6" xfId="1722" xr:uid="{00000000-0005-0000-0000-0000CC0E0000}"/>
    <cellStyle name="Calculation 3 3 2 6 2" xfId="6091" xr:uid="{00000000-0005-0000-0000-0000CD0E0000}"/>
    <cellStyle name="Calculation 3 3 2 6 2 2" xfId="14743" xr:uid="{00000000-0005-0000-0000-0000CE0E0000}"/>
    <cellStyle name="Calculation 3 3 2 6 2 3" xfId="26075" xr:uid="{00000000-0005-0000-0000-0000CF0E0000}"/>
    <cellStyle name="Calculation 3 3 2 6 3" xfId="4855" xr:uid="{00000000-0005-0000-0000-0000D00E0000}"/>
    <cellStyle name="Calculation 3 3 2 6 3 2" xfId="13515" xr:uid="{00000000-0005-0000-0000-0000D10E0000}"/>
    <cellStyle name="Calculation 3 3 2 6 3 3" xfId="24847" xr:uid="{00000000-0005-0000-0000-0000D20E0000}"/>
    <cellStyle name="Calculation 3 3 2 6 4" xfId="8091" xr:uid="{00000000-0005-0000-0000-0000D30E0000}"/>
    <cellStyle name="Calculation 3 3 2 6 4 2" xfId="16729" xr:uid="{00000000-0005-0000-0000-0000D40E0000}"/>
    <cellStyle name="Calculation 3 3 2 6 4 3" xfId="28061" xr:uid="{00000000-0005-0000-0000-0000D50E0000}"/>
    <cellStyle name="Calculation 3 3 2 6 5" xfId="7863" xr:uid="{00000000-0005-0000-0000-0000D60E0000}"/>
    <cellStyle name="Calculation 3 3 2 6 5 2" xfId="16501" xr:uid="{00000000-0005-0000-0000-0000D70E0000}"/>
    <cellStyle name="Calculation 3 3 2 6 5 3" xfId="27833" xr:uid="{00000000-0005-0000-0000-0000D80E0000}"/>
    <cellStyle name="Calculation 3 3 2 6 6" xfId="10457" xr:uid="{00000000-0005-0000-0000-0000D90E0000}"/>
    <cellStyle name="Calculation 3 3 2 6 6 2" xfId="19084" xr:uid="{00000000-0005-0000-0000-0000DA0E0000}"/>
    <cellStyle name="Calculation 3 3 2 6 6 3" xfId="30418" xr:uid="{00000000-0005-0000-0000-0000DB0E0000}"/>
    <cellStyle name="Calculation 3 3 2 6 7" xfId="12067" xr:uid="{00000000-0005-0000-0000-0000DC0E0000}"/>
    <cellStyle name="Calculation 3 3 2 6 7 2" xfId="20691" xr:uid="{00000000-0005-0000-0000-0000DD0E0000}"/>
    <cellStyle name="Calculation 3 3 2 6 7 3" xfId="32028" xr:uid="{00000000-0005-0000-0000-0000DE0E0000}"/>
    <cellStyle name="Calculation 3 3 2 6 8" xfId="11522" xr:uid="{00000000-0005-0000-0000-0000DF0E0000}"/>
    <cellStyle name="Calculation 3 3 2 6 8 2" xfId="20147" xr:uid="{00000000-0005-0000-0000-0000E00E0000}"/>
    <cellStyle name="Calculation 3 3 2 6 8 3" xfId="31483" xr:uid="{00000000-0005-0000-0000-0000E10E0000}"/>
    <cellStyle name="Calculation 3 3 2 7" xfId="6086" xr:uid="{00000000-0005-0000-0000-0000E20E0000}"/>
    <cellStyle name="Calculation 3 3 2 7 2" xfId="14738" xr:uid="{00000000-0005-0000-0000-0000E30E0000}"/>
    <cellStyle name="Calculation 3 3 2 7 3" xfId="26070" xr:uid="{00000000-0005-0000-0000-0000E40E0000}"/>
    <cellStyle name="Calculation 3 3 2 8" xfId="6621" xr:uid="{00000000-0005-0000-0000-0000E50E0000}"/>
    <cellStyle name="Calculation 3 3 2 8 2" xfId="15271" xr:uid="{00000000-0005-0000-0000-0000E60E0000}"/>
    <cellStyle name="Calculation 3 3 2 8 3" xfId="26603" xr:uid="{00000000-0005-0000-0000-0000E70E0000}"/>
    <cellStyle name="Calculation 3 3 2 9" xfId="4630" xr:uid="{00000000-0005-0000-0000-0000E80E0000}"/>
    <cellStyle name="Calculation 3 3 2 9 2" xfId="13291" xr:uid="{00000000-0005-0000-0000-0000E90E0000}"/>
    <cellStyle name="Calculation 3 3 2 9 3" xfId="24623" xr:uid="{00000000-0005-0000-0000-0000EA0E0000}"/>
    <cellStyle name="Calculation 3 3 3" xfId="1723" xr:uid="{00000000-0005-0000-0000-0000EB0E0000}"/>
    <cellStyle name="Calculation 3 3 3 2" xfId="6092" xr:uid="{00000000-0005-0000-0000-0000EC0E0000}"/>
    <cellStyle name="Calculation 3 3 3 2 2" xfId="14744" xr:uid="{00000000-0005-0000-0000-0000ED0E0000}"/>
    <cellStyle name="Calculation 3 3 3 2 3" xfId="26076" xr:uid="{00000000-0005-0000-0000-0000EE0E0000}"/>
    <cellStyle name="Calculation 3 3 3 3" xfId="6616" xr:uid="{00000000-0005-0000-0000-0000EF0E0000}"/>
    <cellStyle name="Calculation 3 3 3 3 2" xfId="15268" xr:uid="{00000000-0005-0000-0000-0000F00E0000}"/>
    <cellStyle name="Calculation 3 3 3 3 3" xfId="26600" xr:uid="{00000000-0005-0000-0000-0000F10E0000}"/>
    <cellStyle name="Calculation 3 3 3 4" xfId="6158" xr:uid="{00000000-0005-0000-0000-0000F20E0000}"/>
    <cellStyle name="Calculation 3 3 3 4 2" xfId="14810" xr:uid="{00000000-0005-0000-0000-0000F30E0000}"/>
    <cellStyle name="Calculation 3 3 3 4 3" xfId="26142" xr:uid="{00000000-0005-0000-0000-0000F40E0000}"/>
    <cellStyle name="Calculation 3 3 3 5" xfId="9776" xr:uid="{00000000-0005-0000-0000-0000F50E0000}"/>
    <cellStyle name="Calculation 3 3 3 5 2" xfId="18403" xr:uid="{00000000-0005-0000-0000-0000F60E0000}"/>
    <cellStyle name="Calculation 3 3 3 5 3" xfId="29737" xr:uid="{00000000-0005-0000-0000-0000F70E0000}"/>
    <cellStyle name="Calculation 3 3 3 6" xfId="4813" xr:uid="{00000000-0005-0000-0000-0000F80E0000}"/>
    <cellStyle name="Calculation 3 3 3 6 2" xfId="13474" xr:uid="{00000000-0005-0000-0000-0000F90E0000}"/>
    <cellStyle name="Calculation 3 3 3 6 3" xfId="24806" xr:uid="{00000000-0005-0000-0000-0000FA0E0000}"/>
    <cellStyle name="Calculation 3 3 3 7" xfId="7743" xr:uid="{00000000-0005-0000-0000-0000FB0E0000}"/>
    <cellStyle name="Calculation 3 3 3 7 2" xfId="16381" xr:uid="{00000000-0005-0000-0000-0000FC0E0000}"/>
    <cellStyle name="Calculation 3 3 3 7 3" xfId="27713" xr:uid="{00000000-0005-0000-0000-0000FD0E0000}"/>
    <cellStyle name="Calculation 3 3 3 8" xfId="11159" xr:uid="{00000000-0005-0000-0000-0000FE0E0000}"/>
    <cellStyle name="Calculation 3 3 3 8 2" xfId="19785" xr:uid="{00000000-0005-0000-0000-0000FF0E0000}"/>
    <cellStyle name="Calculation 3 3 3 8 3" xfId="31120" xr:uid="{00000000-0005-0000-0000-0000000F0000}"/>
    <cellStyle name="Calculation 3 3 4" xfId="1724" xr:uid="{00000000-0005-0000-0000-0000010F0000}"/>
    <cellStyle name="Calculation 3 3 4 2" xfId="6093" xr:uid="{00000000-0005-0000-0000-0000020F0000}"/>
    <cellStyle name="Calculation 3 3 4 2 2" xfId="14745" xr:uid="{00000000-0005-0000-0000-0000030F0000}"/>
    <cellStyle name="Calculation 3 3 4 2 3" xfId="26077" xr:uid="{00000000-0005-0000-0000-0000040F0000}"/>
    <cellStyle name="Calculation 3 3 4 3" xfId="6615" xr:uid="{00000000-0005-0000-0000-0000050F0000}"/>
    <cellStyle name="Calculation 3 3 4 3 2" xfId="15267" xr:uid="{00000000-0005-0000-0000-0000060F0000}"/>
    <cellStyle name="Calculation 3 3 4 3 3" xfId="26599" xr:uid="{00000000-0005-0000-0000-0000070F0000}"/>
    <cellStyle name="Calculation 3 3 4 4" xfId="6159" xr:uid="{00000000-0005-0000-0000-0000080F0000}"/>
    <cellStyle name="Calculation 3 3 4 4 2" xfId="14811" xr:uid="{00000000-0005-0000-0000-0000090F0000}"/>
    <cellStyle name="Calculation 3 3 4 4 3" xfId="26143" xr:uid="{00000000-0005-0000-0000-00000A0F0000}"/>
    <cellStyle name="Calculation 3 3 4 5" xfId="9775" xr:uid="{00000000-0005-0000-0000-00000B0F0000}"/>
    <cellStyle name="Calculation 3 3 4 5 2" xfId="18402" xr:uid="{00000000-0005-0000-0000-00000C0F0000}"/>
    <cellStyle name="Calculation 3 3 4 5 3" xfId="29736" xr:uid="{00000000-0005-0000-0000-00000D0F0000}"/>
    <cellStyle name="Calculation 3 3 4 6" xfId="5152" xr:uid="{00000000-0005-0000-0000-00000E0F0000}"/>
    <cellStyle name="Calculation 3 3 4 6 2" xfId="13811" xr:uid="{00000000-0005-0000-0000-00000F0F0000}"/>
    <cellStyle name="Calculation 3 3 4 6 3" xfId="25143" xr:uid="{00000000-0005-0000-0000-0000100F0000}"/>
    <cellStyle name="Calculation 3 3 4 7" xfId="12066" xr:uid="{00000000-0005-0000-0000-0000110F0000}"/>
    <cellStyle name="Calculation 3 3 4 7 2" xfId="20690" xr:uid="{00000000-0005-0000-0000-0000120F0000}"/>
    <cellStyle name="Calculation 3 3 4 7 3" xfId="32027" xr:uid="{00000000-0005-0000-0000-0000130F0000}"/>
    <cellStyle name="Calculation 3 3 4 8" xfId="10193" xr:uid="{00000000-0005-0000-0000-0000140F0000}"/>
    <cellStyle name="Calculation 3 3 4 8 2" xfId="18820" xr:uid="{00000000-0005-0000-0000-0000150F0000}"/>
    <cellStyle name="Calculation 3 3 4 8 3" xfId="30154" xr:uid="{00000000-0005-0000-0000-0000160F0000}"/>
    <cellStyle name="Calculation 3 3 5" xfId="1725" xr:uid="{00000000-0005-0000-0000-0000170F0000}"/>
    <cellStyle name="Calculation 3 3 5 2" xfId="6094" xr:uid="{00000000-0005-0000-0000-0000180F0000}"/>
    <cellStyle name="Calculation 3 3 5 2 2" xfId="14746" xr:uid="{00000000-0005-0000-0000-0000190F0000}"/>
    <cellStyle name="Calculation 3 3 5 2 3" xfId="26078" xr:uid="{00000000-0005-0000-0000-00001A0F0000}"/>
    <cellStyle name="Calculation 3 3 5 3" xfId="4853" xr:uid="{00000000-0005-0000-0000-00001B0F0000}"/>
    <cellStyle name="Calculation 3 3 5 3 2" xfId="13514" xr:uid="{00000000-0005-0000-0000-00001C0F0000}"/>
    <cellStyle name="Calculation 3 3 5 3 3" xfId="24846" xr:uid="{00000000-0005-0000-0000-00001D0F0000}"/>
    <cellStyle name="Calculation 3 3 5 4" xfId="5273" xr:uid="{00000000-0005-0000-0000-00001E0F0000}"/>
    <cellStyle name="Calculation 3 3 5 4 2" xfId="13932" xr:uid="{00000000-0005-0000-0000-00001F0F0000}"/>
    <cellStyle name="Calculation 3 3 5 4 3" xfId="25264" xr:uid="{00000000-0005-0000-0000-0000200F0000}"/>
    <cellStyle name="Calculation 3 3 5 5" xfId="9200" xr:uid="{00000000-0005-0000-0000-0000210F0000}"/>
    <cellStyle name="Calculation 3 3 5 5 2" xfId="17828" xr:uid="{00000000-0005-0000-0000-0000220F0000}"/>
    <cellStyle name="Calculation 3 3 5 5 3" xfId="29161" xr:uid="{00000000-0005-0000-0000-0000230F0000}"/>
    <cellStyle name="Calculation 3 3 5 6" xfId="10458" xr:uid="{00000000-0005-0000-0000-0000240F0000}"/>
    <cellStyle name="Calculation 3 3 5 6 2" xfId="19085" xr:uid="{00000000-0005-0000-0000-0000250F0000}"/>
    <cellStyle name="Calculation 3 3 5 6 3" xfId="30419" xr:uid="{00000000-0005-0000-0000-0000260F0000}"/>
    <cellStyle name="Calculation 3 3 5 7" xfId="12065" xr:uid="{00000000-0005-0000-0000-0000270F0000}"/>
    <cellStyle name="Calculation 3 3 5 7 2" xfId="20689" xr:uid="{00000000-0005-0000-0000-0000280F0000}"/>
    <cellStyle name="Calculation 3 3 5 7 3" xfId="32026" xr:uid="{00000000-0005-0000-0000-0000290F0000}"/>
    <cellStyle name="Calculation 3 3 5 8" xfId="12465" xr:uid="{00000000-0005-0000-0000-00002A0F0000}"/>
    <cellStyle name="Calculation 3 3 5 8 2" xfId="21089" xr:uid="{00000000-0005-0000-0000-00002B0F0000}"/>
    <cellStyle name="Calculation 3 3 5 8 3" xfId="32426" xr:uid="{00000000-0005-0000-0000-00002C0F0000}"/>
    <cellStyle name="Calculation 3 3 6" xfId="1726" xr:uid="{00000000-0005-0000-0000-00002D0F0000}"/>
    <cellStyle name="Calculation 3 3 6 2" xfId="6095" xr:uid="{00000000-0005-0000-0000-00002E0F0000}"/>
    <cellStyle name="Calculation 3 3 6 2 2" xfId="14747" xr:uid="{00000000-0005-0000-0000-00002F0F0000}"/>
    <cellStyle name="Calculation 3 3 6 2 3" xfId="26079" xr:uid="{00000000-0005-0000-0000-0000300F0000}"/>
    <cellStyle name="Calculation 3 3 6 3" xfId="6614" xr:uid="{00000000-0005-0000-0000-0000310F0000}"/>
    <cellStyle name="Calculation 3 3 6 3 2" xfId="15266" xr:uid="{00000000-0005-0000-0000-0000320F0000}"/>
    <cellStyle name="Calculation 3 3 6 3 3" xfId="26598" xr:uid="{00000000-0005-0000-0000-0000330F0000}"/>
    <cellStyle name="Calculation 3 3 6 4" xfId="8092" xr:uid="{00000000-0005-0000-0000-0000340F0000}"/>
    <cellStyle name="Calculation 3 3 6 4 2" xfId="16730" xr:uid="{00000000-0005-0000-0000-0000350F0000}"/>
    <cellStyle name="Calculation 3 3 6 4 3" xfId="28062" xr:uid="{00000000-0005-0000-0000-0000360F0000}"/>
    <cellStyle name="Calculation 3 3 6 5" xfId="9774" xr:uid="{00000000-0005-0000-0000-0000370F0000}"/>
    <cellStyle name="Calculation 3 3 6 5 2" xfId="18401" xr:uid="{00000000-0005-0000-0000-0000380F0000}"/>
    <cellStyle name="Calculation 3 3 6 5 3" xfId="29735" xr:uid="{00000000-0005-0000-0000-0000390F0000}"/>
    <cellStyle name="Calculation 3 3 6 6" xfId="8995" xr:uid="{00000000-0005-0000-0000-00003A0F0000}"/>
    <cellStyle name="Calculation 3 3 6 6 2" xfId="17623" xr:uid="{00000000-0005-0000-0000-00003B0F0000}"/>
    <cellStyle name="Calculation 3 3 6 6 3" xfId="28956" xr:uid="{00000000-0005-0000-0000-00003C0F0000}"/>
    <cellStyle name="Calculation 3 3 6 7" xfId="11638" xr:uid="{00000000-0005-0000-0000-00003D0F0000}"/>
    <cellStyle name="Calculation 3 3 6 7 2" xfId="20263" xr:uid="{00000000-0005-0000-0000-00003E0F0000}"/>
    <cellStyle name="Calculation 3 3 6 7 3" xfId="31599" xr:uid="{00000000-0005-0000-0000-00003F0F0000}"/>
    <cellStyle name="Calculation 3 3 6 8" xfId="12466" xr:uid="{00000000-0005-0000-0000-0000400F0000}"/>
    <cellStyle name="Calculation 3 3 6 8 2" xfId="21090" xr:uid="{00000000-0005-0000-0000-0000410F0000}"/>
    <cellStyle name="Calculation 3 3 6 8 3" xfId="32427" xr:uid="{00000000-0005-0000-0000-0000420F0000}"/>
    <cellStyle name="Calculation 3 3 7" xfId="1727" xr:uid="{00000000-0005-0000-0000-0000430F0000}"/>
    <cellStyle name="Calculation 3 3 7 2" xfId="6096" xr:uid="{00000000-0005-0000-0000-0000440F0000}"/>
    <cellStyle name="Calculation 3 3 7 2 2" xfId="14748" xr:uid="{00000000-0005-0000-0000-0000450F0000}"/>
    <cellStyle name="Calculation 3 3 7 2 3" xfId="26080" xr:uid="{00000000-0005-0000-0000-0000460F0000}"/>
    <cellStyle name="Calculation 3 3 7 3" xfId="6613" xr:uid="{00000000-0005-0000-0000-0000470F0000}"/>
    <cellStyle name="Calculation 3 3 7 3 2" xfId="15265" xr:uid="{00000000-0005-0000-0000-0000480F0000}"/>
    <cellStyle name="Calculation 3 3 7 3 3" xfId="26597" xr:uid="{00000000-0005-0000-0000-0000490F0000}"/>
    <cellStyle name="Calculation 3 3 7 4" xfId="9737" xr:uid="{00000000-0005-0000-0000-00004A0F0000}"/>
    <cellStyle name="Calculation 3 3 7 4 2" xfId="18364" xr:uid="{00000000-0005-0000-0000-00004B0F0000}"/>
    <cellStyle name="Calculation 3 3 7 4 3" xfId="29698" xr:uid="{00000000-0005-0000-0000-00004C0F0000}"/>
    <cellStyle name="Calculation 3 3 7 5" xfId="9773" xr:uid="{00000000-0005-0000-0000-00004D0F0000}"/>
    <cellStyle name="Calculation 3 3 7 5 2" xfId="18400" xr:uid="{00000000-0005-0000-0000-00004E0F0000}"/>
    <cellStyle name="Calculation 3 3 7 5 3" xfId="29734" xr:uid="{00000000-0005-0000-0000-00004F0F0000}"/>
    <cellStyle name="Calculation 3 3 7 6" xfId="11171" xr:uid="{00000000-0005-0000-0000-0000500F0000}"/>
    <cellStyle name="Calculation 3 3 7 6 2" xfId="19796" xr:uid="{00000000-0005-0000-0000-0000510F0000}"/>
    <cellStyle name="Calculation 3 3 7 6 3" xfId="31132" xr:uid="{00000000-0005-0000-0000-0000520F0000}"/>
    <cellStyle name="Calculation 3 3 7 7" xfId="12064" xr:uid="{00000000-0005-0000-0000-0000530F0000}"/>
    <cellStyle name="Calculation 3 3 7 7 2" xfId="20688" xr:uid="{00000000-0005-0000-0000-0000540F0000}"/>
    <cellStyle name="Calculation 3 3 7 7 3" xfId="32025" xr:uid="{00000000-0005-0000-0000-0000550F0000}"/>
    <cellStyle name="Calculation 3 3 7 8" xfId="10337" xr:uid="{00000000-0005-0000-0000-0000560F0000}"/>
    <cellStyle name="Calculation 3 3 7 8 2" xfId="18964" xr:uid="{00000000-0005-0000-0000-0000570F0000}"/>
    <cellStyle name="Calculation 3 3 7 8 3" xfId="30298" xr:uid="{00000000-0005-0000-0000-0000580F0000}"/>
    <cellStyle name="Calculation 3 3 8" xfId="6085" xr:uid="{00000000-0005-0000-0000-0000590F0000}"/>
    <cellStyle name="Calculation 3 3 8 2" xfId="14737" xr:uid="{00000000-0005-0000-0000-00005A0F0000}"/>
    <cellStyle name="Calculation 3 3 8 3" xfId="26069" xr:uid="{00000000-0005-0000-0000-00005B0F0000}"/>
    <cellStyle name="Calculation 3 3 9" xfId="6622" xr:uid="{00000000-0005-0000-0000-00005C0F0000}"/>
    <cellStyle name="Calculation 3 3 9 2" xfId="15272" xr:uid="{00000000-0005-0000-0000-00005D0F0000}"/>
    <cellStyle name="Calculation 3 3 9 3" xfId="26604" xr:uid="{00000000-0005-0000-0000-00005E0F0000}"/>
    <cellStyle name="Calculation 3 4" xfId="1728" xr:uid="{00000000-0005-0000-0000-00005F0F0000}"/>
    <cellStyle name="Calculation 3 4 10" xfId="4852" xr:uid="{00000000-0005-0000-0000-0000600F0000}"/>
    <cellStyle name="Calculation 3 4 10 2" xfId="13513" xr:uid="{00000000-0005-0000-0000-0000610F0000}"/>
    <cellStyle name="Calculation 3 4 10 3" xfId="24845" xr:uid="{00000000-0005-0000-0000-0000620F0000}"/>
    <cellStyle name="Calculation 3 4 11" xfId="9732" xr:uid="{00000000-0005-0000-0000-0000630F0000}"/>
    <cellStyle name="Calculation 3 4 11 2" xfId="18360" xr:uid="{00000000-0005-0000-0000-0000640F0000}"/>
    <cellStyle name="Calculation 3 4 11 3" xfId="29693" xr:uid="{00000000-0005-0000-0000-0000650F0000}"/>
    <cellStyle name="Calculation 3 4 12" xfId="9201" xr:uid="{00000000-0005-0000-0000-0000660F0000}"/>
    <cellStyle name="Calculation 3 4 12 2" xfId="17829" xr:uid="{00000000-0005-0000-0000-0000670F0000}"/>
    <cellStyle name="Calculation 3 4 12 3" xfId="29162" xr:uid="{00000000-0005-0000-0000-0000680F0000}"/>
    <cellStyle name="Calculation 3 4 13" xfId="11166" xr:uid="{00000000-0005-0000-0000-0000690F0000}"/>
    <cellStyle name="Calculation 3 4 13 2" xfId="19792" xr:uid="{00000000-0005-0000-0000-00006A0F0000}"/>
    <cellStyle name="Calculation 3 4 13 3" xfId="31127" xr:uid="{00000000-0005-0000-0000-00006B0F0000}"/>
    <cellStyle name="Calculation 3 4 14" xfId="12063" xr:uid="{00000000-0005-0000-0000-00006C0F0000}"/>
    <cellStyle name="Calculation 3 4 14 2" xfId="20687" xr:uid="{00000000-0005-0000-0000-00006D0F0000}"/>
    <cellStyle name="Calculation 3 4 14 3" xfId="32024" xr:uid="{00000000-0005-0000-0000-00006E0F0000}"/>
    <cellStyle name="Calculation 3 4 15" xfId="10335" xr:uid="{00000000-0005-0000-0000-00006F0F0000}"/>
    <cellStyle name="Calculation 3 4 15 2" xfId="18962" xr:uid="{00000000-0005-0000-0000-0000700F0000}"/>
    <cellStyle name="Calculation 3 4 15 3" xfId="30296" xr:uid="{00000000-0005-0000-0000-0000710F0000}"/>
    <cellStyle name="Calculation 3 4 2" xfId="1729" xr:uid="{00000000-0005-0000-0000-0000720F0000}"/>
    <cellStyle name="Calculation 3 4 2 2" xfId="6098" xr:uid="{00000000-0005-0000-0000-0000730F0000}"/>
    <cellStyle name="Calculation 3 4 2 2 2" xfId="14750" xr:uid="{00000000-0005-0000-0000-0000740F0000}"/>
    <cellStyle name="Calculation 3 4 2 2 3" xfId="26082" xr:uid="{00000000-0005-0000-0000-0000750F0000}"/>
    <cellStyle name="Calculation 3 4 2 3" xfId="6612" xr:uid="{00000000-0005-0000-0000-0000760F0000}"/>
    <cellStyle name="Calculation 3 4 2 3 2" xfId="15264" xr:uid="{00000000-0005-0000-0000-0000770F0000}"/>
    <cellStyle name="Calculation 3 4 2 3 3" xfId="26596" xr:uid="{00000000-0005-0000-0000-0000780F0000}"/>
    <cellStyle name="Calculation 3 4 2 4" xfId="4632" xr:uid="{00000000-0005-0000-0000-0000790F0000}"/>
    <cellStyle name="Calculation 3 4 2 4 2" xfId="13293" xr:uid="{00000000-0005-0000-0000-00007A0F0000}"/>
    <cellStyle name="Calculation 3 4 2 4 3" xfId="24625" xr:uid="{00000000-0005-0000-0000-00007B0F0000}"/>
    <cellStyle name="Calculation 3 4 2 5" xfId="9772" xr:uid="{00000000-0005-0000-0000-00007C0F0000}"/>
    <cellStyle name="Calculation 3 4 2 5 2" xfId="18399" xr:uid="{00000000-0005-0000-0000-00007D0F0000}"/>
    <cellStyle name="Calculation 3 4 2 5 3" xfId="29733" xr:uid="{00000000-0005-0000-0000-00007E0F0000}"/>
    <cellStyle name="Calculation 3 4 2 6" xfId="6530" xr:uid="{00000000-0005-0000-0000-00007F0F0000}"/>
    <cellStyle name="Calculation 3 4 2 6 2" xfId="15182" xr:uid="{00000000-0005-0000-0000-0000800F0000}"/>
    <cellStyle name="Calculation 3 4 2 6 3" xfId="26514" xr:uid="{00000000-0005-0000-0000-0000810F0000}"/>
    <cellStyle name="Calculation 3 4 2 7" xfId="11639" xr:uid="{00000000-0005-0000-0000-0000820F0000}"/>
    <cellStyle name="Calculation 3 4 2 7 2" xfId="20264" xr:uid="{00000000-0005-0000-0000-0000830F0000}"/>
    <cellStyle name="Calculation 3 4 2 7 3" xfId="31600" xr:uid="{00000000-0005-0000-0000-0000840F0000}"/>
    <cellStyle name="Calculation 3 4 2 8" xfId="5905" xr:uid="{00000000-0005-0000-0000-0000850F0000}"/>
    <cellStyle name="Calculation 3 4 2 8 2" xfId="14557" xr:uid="{00000000-0005-0000-0000-0000860F0000}"/>
    <cellStyle name="Calculation 3 4 2 8 3" xfId="25889" xr:uid="{00000000-0005-0000-0000-0000870F0000}"/>
    <cellStyle name="Calculation 3 4 3" xfId="1730" xr:uid="{00000000-0005-0000-0000-0000880F0000}"/>
    <cellStyle name="Calculation 3 4 3 2" xfId="6099" xr:uid="{00000000-0005-0000-0000-0000890F0000}"/>
    <cellStyle name="Calculation 3 4 3 2 2" xfId="14751" xr:uid="{00000000-0005-0000-0000-00008A0F0000}"/>
    <cellStyle name="Calculation 3 4 3 2 3" xfId="26083" xr:uid="{00000000-0005-0000-0000-00008B0F0000}"/>
    <cellStyle name="Calculation 3 4 3 3" xfId="6611" xr:uid="{00000000-0005-0000-0000-00008C0F0000}"/>
    <cellStyle name="Calculation 3 4 3 3 2" xfId="15263" xr:uid="{00000000-0005-0000-0000-00008D0F0000}"/>
    <cellStyle name="Calculation 3 4 3 3 3" xfId="26595" xr:uid="{00000000-0005-0000-0000-00008E0F0000}"/>
    <cellStyle name="Calculation 3 4 3 4" xfId="6160" xr:uid="{00000000-0005-0000-0000-00008F0F0000}"/>
    <cellStyle name="Calculation 3 4 3 4 2" xfId="14812" xr:uid="{00000000-0005-0000-0000-0000900F0000}"/>
    <cellStyle name="Calculation 3 4 3 4 3" xfId="26144" xr:uid="{00000000-0005-0000-0000-0000910F0000}"/>
    <cellStyle name="Calculation 3 4 3 5" xfId="9771" xr:uid="{00000000-0005-0000-0000-0000920F0000}"/>
    <cellStyle name="Calculation 3 4 3 5 2" xfId="18398" xr:uid="{00000000-0005-0000-0000-0000930F0000}"/>
    <cellStyle name="Calculation 3 4 3 5 3" xfId="29732" xr:uid="{00000000-0005-0000-0000-0000940F0000}"/>
    <cellStyle name="Calculation 3 4 3 6" xfId="8242" xr:uid="{00000000-0005-0000-0000-0000950F0000}"/>
    <cellStyle name="Calculation 3 4 3 6 2" xfId="16880" xr:uid="{00000000-0005-0000-0000-0000960F0000}"/>
    <cellStyle name="Calculation 3 4 3 6 3" xfId="28212" xr:uid="{00000000-0005-0000-0000-0000970F0000}"/>
    <cellStyle name="Calculation 3 4 3 7" xfId="12062" xr:uid="{00000000-0005-0000-0000-0000980F0000}"/>
    <cellStyle name="Calculation 3 4 3 7 2" xfId="20686" xr:uid="{00000000-0005-0000-0000-0000990F0000}"/>
    <cellStyle name="Calculation 3 4 3 7 3" xfId="32023" xr:uid="{00000000-0005-0000-0000-00009A0F0000}"/>
    <cellStyle name="Calculation 3 4 3 8" xfId="10192" xr:uid="{00000000-0005-0000-0000-00009B0F0000}"/>
    <cellStyle name="Calculation 3 4 3 8 2" xfId="18819" xr:uid="{00000000-0005-0000-0000-00009C0F0000}"/>
    <cellStyle name="Calculation 3 4 3 8 3" xfId="30153" xr:uid="{00000000-0005-0000-0000-00009D0F0000}"/>
    <cellStyle name="Calculation 3 4 4" xfId="1731" xr:uid="{00000000-0005-0000-0000-00009E0F0000}"/>
    <cellStyle name="Calculation 3 4 4 2" xfId="6100" xr:uid="{00000000-0005-0000-0000-00009F0F0000}"/>
    <cellStyle name="Calculation 3 4 4 2 2" xfId="14752" xr:uid="{00000000-0005-0000-0000-0000A00F0000}"/>
    <cellStyle name="Calculation 3 4 4 2 3" xfId="26084" xr:uid="{00000000-0005-0000-0000-0000A10F0000}"/>
    <cellStyle name="Calculation 3 4 4 3" xfId="6610" xr:uid="{00000000-0005-0000-0000-0000A20F0000}"/>
    <cellStyle name="Calculation 3 4 4 3 2" xfId="15262" xr:uid="{00000000-0005-0000-0000-0000A30F0000}"/>
    <cellStyle name="Calculation 3 4 4 3 3" xfId="26594" xr:uid="{00000000-0005-0000-0000-0000A40F0000}"/>
    <cellStyle name="Calculation 3 4 4 4" xfId="7717" xr:uid="{00000000-0005-0000-0000-0000A50F0000}"/>
    <cellStyle name="Calculation 3 4 4 4 2" xfId="16355" xr:uid="{00000000-0005-0000-0000-0000A60F0000}"/>
    <cellStyle name="Calculation 3 4 4 4 3" xfId="27687" xr:uid="{00000000-0005-0000-0000-0000A70F0000}"/>
    <cellStyle name="Calculation 3 4 4 5" xfId="5162" xr:uid="{00000000-0005-0000-0000-0000A80F0000}"/>
    <cellStyle name="Calculation 3 4 4 5 2" xfId="13821" xr:uid="{00000000-0005-0000-0000-0000A90F0000}"/>
    <cellStyle name="Calculation 3 4 4 5 3" xfId="25153" xr:uid="{00000000-0005-0000-0000-0000AA0F0000}"/>
    <cellStyle name="Calculation 3 4 4 6" xfId="9099" xr:uid="{00000000-0005-0000-0000-0000AB0F0000}"/>
    <cellStyle name="Calculation 3 4 4 6 2" xfId="17727" xr:uid="{00000000-0005-0000-0000-0000AC0F0000}"/>
    <cellStyle name="Calculation 3 4 4 6 3" xfId="29060" xr:uid="{00000000-0005-0000-0000-0000AD0F0000}"/>
    <cellStyle name="Calculation 3 4 4 7" xfId="12061" xr:uid="{00000000-0005-0000-0000-0000AE0F0000}"/>
    <cellStyle name="Calculation 3 4 4 7 2" xfId="20685" xr:uid="{00000000-0005-0000-0000-0000AF0F0000}"/>
    <cellStyle name="Calculation 3 4 4 7 3" xfId="32022" xr:uid="{00000000-0005-0000-0000-0000B00F0000}"/>
    <cellStyle name="Calculation 3 4 4 8" xfId="12419" xr:uid="{00000000-0005-0000-0000-0000B10F0000}"/>
    <cellStyle name="Calculation 3 4 4 8 2" xfId="21043" xr:uid="{00000000-0005-0000-0000-0000B20F0000}"/>
    <cellStyle name="Calculation 3 4 4 8 3" xfId="32380" xr:uid="{00000000-0005-0000-0000-0000B30F0000}"/>
    <cellStyle name="Calculation 3 4 5" xfId="1732" xr:uid="{00000000-0005-0000-0000-0000B40F0000}"/>
    <cellStyle name="Calculation 3 4 5 2" xfId="6101" xr:uid="{00000000-0005-0000-0000-0000B50F0000}"/>
    <cellStyle name="Calculation 3 4 5 2 2" xfId="14753" xr:uid="{00000000-0005-0000-0000-0000B60F0000}"/>
    <cellStyle name="Calculation 3 4 5 2 3" xfId="26085" xr:uid="{00000000-0005-0000-0000-0000B70F0000}"/>
    <cellStyle name="Calculation 3 4 5 3" xfId="6609" xr:uid="{00000000-0005-0000-0000-0000B80F0000}"/>
    <cellStyle name="Calculation 3 4 5 3 2" xfId="15261" xr:uid="{00000000-0005-0000-0000-0000B90F0000}"/>
    <cellStyle name="Calculation 3 4 5 3 3" xfId="26593" xr:uid="{00000000-0005-0000-0000-0000BA0F0000}"/>
    <cellStyle name="Calculation 3 4 5 4" xfId="9739" xr:uid="{00000000-0005-0000-0000-0000BB0F0000}"/>
    <cellStyle name="Calculation 3 4 5 4 2" xfId="18366" xr:uid="{00000000-0005-0000-0000-0000BC0F0000}"/>
    <cellStyle name="Calculation 3 4 5 4 3" xfId="29700" xr:uid="{00000000-0005-0000-0000-0000BD0F0000}"/>
    <cellStyle name="Calculation 3 4 5 5" xfId="9770" xr:uid="{00000000-0005-0000-0000-0000BE0F0000}"/>
    <cellStyle name="Calculation 3 4 5 5 2" xfId="18397" xr:uid="{00000000-0005-0000-0000-0000BF0F0000}"/>
    <cellStyle name="Calculation 3 4 5 5 3" xfId="29731" xr:uid="{00000000-0005-0000-0000-0000C00F0000}"/>
    <cellStyle name="Calculation 3 4 5 6" xfId="11173" xr:uid="{00000000-0005-0000-0000-0000C10F0000}"/>
    <cellStyle name="Calculation 3 4 5 6 2" xfId="19798" xr:uid="{00000000-0005-0000-0000-0000C20F0000}"/>
    <cellStyle name="Calculation 3 4 5 6 3" xfId="31134" xr:uid="{00000000-0005-0000-0000-0000C30F0000}"/>
    <cellStyle name="Calculation 3 4 5 7" xfId="12060" xr:uid="{00000000-0005-0000-0000-0000C40F0000}"/>
    <cellStyle name="Calculation 3 4 5 7 2" xfId="20684" xr:uid="{00000000-0005-0000-0000-0000C50F0000}"/>
    <cellStyle name="Calculation 3 4 5 7 3" xfId="32021" xr:uid="{00000000-0005-0000-0000-0000C60F0000}"/>
    <cellStyle name="Calculation 3 4 5 8" xfId="12607" xr:uid="{00000000-0005-0000-0000-0000C70F0000}"/>
    <cellStyle name="Calculation 3 4 5 8 2" xfId="21230" xr:uid="{00000000-0005-0000-0000-0000C80F0000}"/>
    <cellStyle name="Calculation 3 4 5 8 3" xfId="32568" xr:uid="{00000000-0005-0000-0000-0000C90F0000}"/>
    <cellStyle name="Calculation 3 4 6" xfId="1733" xr:uid="{00000000-0005-0000-0000-0000CA0F0000}"/>
    <cellStyle name="Calculation 3 4 6 2" xfId="6102" xr:uid="{00000000-0005-0000-0000-0000CB0F0000}"/>
    <cellStyle name="Calculation 3 4 6 2 2" xfId="14754" xr:uid="{00000000-0005-0000-0000-0000CC0F0000}"/>
    <cellStyle name="Calculation 3 4 6 2 3" xfId="26086" xr:uid="{00000000-0005-0000-0000-0000CD0F0000}"/>
    <cellStyle name="Calculation 3 4 6 3" xfId="4851" xr:uid="{00000000-0005-0000-0000-0000CE0F0000}"/>
    <cellStyle name="Calculation 3 4 6 3 2" xfId="13512" xr:uid="{00000000-0005-0000-0000-0000CF0F0000}"/>
    <cellStyle name="Calculation 3 4 6 3 3" xfId="24844" xr:uid="{00000000-0005-0000-0000-0000D00F0000}"/>
    <cellStyle name="Calculation 3 4 6 4" xfId="9735" xr:uid="{00000000-0005-0000-0000-0000D10F0000}"/>
    <cellStyle name="Calculation 3 4 6 4 2" xfId="18363" xr:uid="{00000000-0005-0000-0000-0000D20F0000}"/>
    <cellStyle name="Calculation 3 4 6 4 3" xfId="29696" xr:uid="{00000000-0005-0000-0000-0000D30F0000}"/>
    <cellStyle name="Calculation 3 4 6 5" xfId="9769" xr:uid="{00000000-0005-0000-0000-0000D40F0000}"/>
    <cellStyle name="Calculation 3 4 6 5 2" xfId="18396" xr:uid="{00000000-0005-0000-0000-0000D50F0000}"/>
    <cellStyle name="Calculation 3 4 6 5 3" xfId="29730" xr:uid="{00000000-0005-0000-0000-0000D60F0000}"/>
    <cellStyle name="Calculation 3 4 6 6" xfId="11169" xr:uid="{00000000-0005-0000-0000-0000D70F0000}"/>
    <cellStyle name="Calculation 3 4 6 6 2" xfId="19795" xr:uid="{00000000-0005-0000-0000-0000D80F0000}"/>
    <cellStyle name="Calculation 3 4 6 6 3" xfId="31130" xr:uid="{00000000-0005-0000-0000-0000D90F0000}"/>
    <cellStyle name="Calculation 3 4 6 7" xfId="12059" xr:uid="{00000000-0005-0000-0000-0000DA0F0000}"/>
    <cellStyle name="Calculation 3 4 6 7 2" xfId="20683" xr:uid="{00000000-0005-0000-0000-0000DB0F0000}"/>
    <cellStyle name="Calculation 3 4 6 7 3" xfId="32020" xr:uid="{00000000-0005-0000-0000-0000DC0F0000}"/>
    <cellStyle name="Calculation 3 4 6 8" xfId="10336" xr:uid="{00000000-0005-0000-0000-0000DD0F0000}"/>
    <cellStyle name="Calculation 3 4 6 8 2" xfId="18963" xr:uid="{00000000-0005-0000-0000-0000DE0F0000}"/>
    <cellStyle name="Calculation 3 4 6 8 3" xfId="30297" xr:uid="{00000000-0005-0000-0000-0000DF0F0000}"/>
    <cellStyle name="Calculation 3 4 7" xfId="1734" xr:uid="{00000000-0005-0000-0000-0000E00F0000}"/>
    <cellStyle name="Calculation 3 4 7 2" xfId="6103" xr:uid="{00000000-0005-0000-0000-0000E10F0000}"/>
    <cellStyle name="Calculation 3 4 7 2 2" xfId="14755" xr:uid="{00000000-0005-0000-0000-0000E20F0000}"/>
    <cellStyle name="Calculation 3 4 7 2 3" xfId="26087" xr:uid="{00000000-0005-0000-0000-0000E30F0000}"/>
    <cellStyle name="Calculation 3 4 7 3" xfId="6608" xr:uid="{00000000-0005-0000-0000-0000E40F0000}"/>
    <cellStyle name="Calculation 3 4 7 3 2" xfId="15260" xr:uid="{00000000-0005-0000-0000-0000E50F0000}"/>
    <cellStyle name="Calculation 3 4 7 3 3" xfId="26592" xr:uid="{00000000-0005-0000-0000-0000E60F0000}"/>
    <cellStyle name="Calculation 3 4 7 4" xfId="9731" xr:uid="{00000000-0005-0000-0000-0000E70F0000}"/>
    <cellStyle name="Calculation 3 4 7 4 2" xfId="18359" xr:uid="{00000000-0005-0000-0000-0000E80F0000}"/>
    <cellStyle name="Calculation 3 4 7 4 3" xfId="29692" xr:uid="{00000000-0005-0000-0000-0000E90F0000}"/>
    <cellStyle name="Calculation 3 4 7 5" xfId="9202" xr:uid="{00000000-0005-0000-0000-0000EA0F0000}"/>
    <cellStyle name="Calculation 3 4 7 5 2" xfId="17830" xr:uid="{00000000-0005-0000-0000-0000EB0F0000}"/>
    <cellStyle name="Calculation 3 4 7 5 3" xfId="29163" xr:uid="{00000000-0005-0000-0000-0000EC0F0000}"/>
    <cellStyle name="Calculation 3 4 7 6" xfId="11165" xr:uid="{00000000-0005-0000-0000-0000ED0F0000}"/>
    <cellStyle name="Calculation 3 4 7 6 2" xfId="19791" xr:uid="{00000000-0005-0000-0000-0000EE0F0000}"/>
    <cellStyle name="Calculation 3 4 7 6 3" xfId="31126" xr:uid="{00000000-0005-0000-0000-0000EF0F0000}"/>
    <cellStyle name="Calculation 3 4 7 7" xfId="8867" xr:uid="{00000000-0005-0000-0000-0000F00F0000}"/>
    <cellStyle name="Calculation 3 4 7 7 2" xfId="17495" xr:uid="{00000000-0005-0000-0000-0000F10F0000}"/>
    <cellStyle name="Calculation 3 4 7 7 3" xfId="28828" xr:uid="{00000000-0005-0000-0000-0000F20F0000}"/>
    <cellStyle name="Calculation 3 4 7 8" xfId="10718" xr:uid="{00000000-0005-0000-0000-0000F30F0000}"/>
    <cellStyle name="Calculation 3 4 7 8 2" xfId="19344" xr:uid="{00000000-0005-0000-0000-0000F40F0000}"/>
    <cellStyle name="Calculation 3 4 7 8 3" xfId="30679" xr:uid="{00000000-0005-0000-0000-0000F50F0000}"/>
    <cellStyle name="Calculation 3 4 8" xfId="1735" xr:uid="{00000000-0005-0000-0000-0000F60F0000}"/>
    <cellStyle name="Calculation 3 4 8 2" xfId="6104" xr:uid="{00000000-0005-0000-0000-0000F70F0000}"/>
    <cellStyle name="Calculation 3 4 8 2 2" xfId="14756" xr:uid="{00000000-0005-0000-0000-0000F80F0000}"/>
    <cellStyle name="Calculation 3 4 8 2 3" xfId="26088" xr:uid="{00000000-0005-0000-0000-0000F90F0000}"/>
    <cellStyle name="Calculation 3 4 8 3" xfId="6607" xr:uid="{00000000-0005-0000-0000-0000FA0F0000}"/>
    <cellStyle name="Calculation 3 4 8 3 2" xfId="15259" xr:uid="{00000000-0005-0000-0000-0000FB0F0000}"/>
    <cellStyle name="Calculation 3 4 8 3 3" xfId="26591" xr:uid="{00000000-0005-0000-0000-0000FC0F0000}"/>
    <cellStyle name="Calculation 3 4 8 4" xfId="6161" xr:uid="{00000000-0005-0000-0000-0000FD0F0000}"/>
    <cellStyle name="Calculation 3 4 8 4 2" xfId="14813" xr:uid="{00000000-0005-0000-0000-0000FE0F0000}"/>
    <cellStyle name="Calculation 3 4 8 4 3" xfId="26145" xr:uid="{00000000-0005-0000-0000-0000FF0F0000}"/>
    <cellStyle name="Calculation 3 4 8 5" xfId="9768" xr:uid="{00000000-0005-0000-0000-000000100000}"/>
    <cellStyle name="Calculation 3 4 8 5 2" xfId="18395" xr:uid="{00000000-0005-0000-0000-000001100000}"/>
    <cellStyle name="Calculation 3 4 8 5 3" xfId="29729" xr:uid="{00000000-0005-0000-0000-000002100000}"/>
    <cellStyle name="Calculation 3 4 8 6" xfId="9267" xr:uid="{00000000-0005-0000-0000-000003100000}"/>
    <cellStyle name="Calculation 3 4 8 6 2" xfId="17895" xr:uid="{00000000-0005-0000-0000-000004100000}"/>
    <cellStyle name="Calculation 3 4 8 6 3" xfId="29228" xr:uid="{00000000-0005-0000-0000-000005100000}"/>
    <cellStyle name="Calculation 3 4 8 7" xfId="12058" xr:uid="{00000000-0005-0000-0000-000006100000}"/>
    <cellStyle name="Calculation 3 4 8 7 2" xfId="20682" xr:uid="{00000000-0005-0000-0000-000007100000}"/>
    <cellStyle name="Calculation 3 4 8 7 3" xfId="32019" xr:uid="{00000000-0005-0000-0000-000008100000}"/>
    <cellStyle name="Calculation 3 4 8 8" xfId="11160" xr:uid="{00000000-0005-0000-0000-000009100000}"/>
    <cellStyle name="Calculation 3 4 8 8 2" xfId="19786" xr:uid="{00000000-0005-0000-0000-00000A100000}"/>
    <cellStyle name="Calculation 3 4 8 8 3" xfId="31121" xr:uid="{00000000-0005-0000-0000-00000B100000}"/>
    <cellStyle name="Calculation 3 4 9" xfId="6097" xr:uid="{00000000-0005-0000-0000-00000C100000}"/>
    <cellStyle name="Calculation 3 4 9 2" xfId="14749" xr:uid="{00000000-0005-0000-0000-00000D100000}"/>
    <cellStyle name="Calculation 3 4 9 3" xfId="26081" xr:uid="{00000000-0005-0000-0000-00000E100000}"/>
    <cellStyle name="Calculation 3 5" xfId="1736" xr:uid="{00000000-0005-0000-0000-00000F100000}"/>
    <cellStyle name="Calculation 3 5 2" xfId="6105" xr:uid="{00000000-0005-0000-0000-000010100000}"/>
    <cellStyle name="Calculation 3 5 2 2" xfId="14757" xr:uid="{00000000-0005-0000-0000-000011100000}"/>
    <cellStyle name="Calculation 3 5 2 3" xfId="26089" xr:uid="{00000000-0005-0000-0000-000012100000}"/>
    <cellStyle name="Calculation 3 5 3" xfId="4850" xr:uid="{00000000-0005-0000-0000-000013100000}"/>
    <cellStyle name="Calculation 3 5 3 2" xfId="13511" xr:uid="{00000000-0005-0000-0000-000014100000}"/>
    <cellStyle name="Calculation 3 5 3 3" xfId="24843" xr:uid="{00000000-0005-0000-0000-000015100000}"/>
    <cellStyle name="Calculation 3 5 4" xfId="4633" xr:uid="{00000000-0005-0000-0000-000016100000}"/>
    <cellStyle name="Calculation 3 5 4 2" xfId="13294" xr:uid="{00000000-0005-0000-0000-000017100000}"/>
    <cellStyle name="Calculation 3 5 4 3" xfId="24626" xr:uid="{00000000-0005-0000-0000-000018100000}"/>
    <cellStyle name="Calculation 3 5 5" xfId="9767" xr:uid="{00000000-0005-0000-0000-000019100000}"/>
    <cellStyle name="Calculation 3 5 5 2" xfId="18394" xr:uid="{00000000-0005-0000-0000-00001A100000}"/>
    <cellStyle name="Calculation 3 5 5 3" xfId="29728" xr:uid="{00000000-0005-0000-0000-00001B100000}"/>
    <cellStyle name="Calculation 3 5 6" xfId="6531" xr:uid="{00000000-0005-0000-0000-00001C100000}"/>
    <cellStyle name="Calculation 3 5 6 2" xfId="15183" xr:uid="{00000000-0005-0000-0000-00001D100000}"/>
    <cellStyle name="Calculation 3 5 6 3" xfId="26515" xr:uid="{00000000-0005-0000-0000-00001E100000}"/>
    <cellStyle name="Calculation 3 5 7" xfId="12057" xr:uid="{00000000-0005-0000-0000-00001F100000}"/>
    <cellStyle name="Calculation 3 5 7 2" xfId="20681" xr:uid="{00000000-0005-0000-0000-000020100000}"/>
    <cellStyle name="Calculation 3 5 7 3" xfId="32018" xr:uid="{00000000-0005-0000-0000-000021100000}"/>
    <cellStyle name="Calculation 3 5 8" xfId="8054" xr:uid="{00000000-0005-0000-0000-000022100000}"/>
    <cellStyle name="Calculation 3 5 8 2" xfId="16692" xr:uid="{00000000-0005-0000-0000-000023100000}"/>
    <cellStyle name="Calculation 3 5 8 3" xfId="28024" xr:uid="{00000000-0005-0000-0000-000024100000}"/>
    <cellStyle name="Calculation 3 6" xfId="1737" xr:uid="{00000000-0005-0000-0000-000025100000}"/>
    <cellStyle name="Calculation 3 6 2" xfId="6106" xr:uid="{00000000-0005-0000-0000-000026100000}"/>
    <cellStyle name="Calculation 3 6 2 2" xfId="14758" xr:uid="{00000000-0005-0000-0000-000027100000}"/>
    <cellStyle name="Calculation 3 6 2 3" xfId="26090" xr:uid="{00000000-0005-0000-0000-000028100000}"/>
    <cellStyle name="Calculation 3 6 3" xfId="4849" xr:uid="{00000000-0005-0000-0000-000029100000}"/>
    <cellStyle name="Calculation 3 6 3 2" xfId="13510" xr:uid="{00000000-0005-0000-0000-00002A100000}"/>
    <cellStyle name="Calculation 3 6 3 3" xfId="24842" xr:uid="{00000000-0005-0000-0000-00002B100000}"/>
    <cellStyle name="Calculation 3 6 4" xfId="9738" xr:uid="{00000000-0005-0000-0000-00002C100000}"/>
    <cellStyle name="Calculation 3 6 4 2" xfId="18365" xr:uid="{00000000-0005-0000-0000-00002D100000}"/>
    <cellStyle name="Calculation 3 6 4 3" xfId="29699" xr:uid="{00000000-0005-0000-0000-00002E100000}"/>
    <cellStyle name="Calculation 3 6 5" xfId="9203" xr:uid="{00000000-0005-0000-0000-00002F100000}"/>
    <cellStyle name="Calculation 3 6 5 2" xfId="17831" xr:uid="{00000000-0005-0000-0000-000030100000}"/>
    <cellStyle name="Calculation 3 6 5 3" xfId="29164" xr:uid="{00000000-0005-0000-0000-000031100000}"/>
    <cellStyle name="Calculation 3 6 6" xfId="11172" xr:uid="{00000000-0005-0000-0000-000032100000}"/>
    <cellStyle name="Calculation 3 6 6 2" xfId="19797" xr:uid="{00000000-0005-0000-0000-000033100000}"/>
    <cellStyle name="Calculation 3 6 6 3" xfId="31133" xr:uid="{00000000-0005-0000-0000-000034100000}"/>
    <cellStyle name="Calculation 3 6 7" xfId="11640" xr:uid="{00000000-0005-0000-0000-000035100000}"/>
    <cellStyle name="Calculation 3 6 7 2" xfId="20265" xr:uid="{00000000-0005-0000-0000-000036100000}"/>
    <cellStyle name="Calculation 3 6 7 3" xfId="31601" xr:uid="{00000000-0005-0000-0000-000037100000}"/>
    <cellStyle name="Calculation 3 6 8" xfId="12606" xr:uid="{00000000-0005-0000-0000-000038100000}"/>
    <cellStyle name="Calculation 3 6 8 2" xfId="21229" xr:uid="{00000000-0005-0000-0000-000039100000}"/>
    <cellStyle name="Calculation 3 6 8 3" xfId="32567" xr:uid="{00000000-0005-0000-0000-00003A100000}"/>
    <cellStyle name="Calculation 3 7" xfId="1738" xr:uid="{00000000-0005-0000-0000-00003B100000}"/>
    <cellStyle name="Calculation 3 7 2" xfId="6107" xr:uid="{00000000-0005-0000-0000-00003C100000}"/>
    <cellStyle name="Calculation 3 7 2 2" xfId="14759" xr:uid="{00000000-0005-0000-0000-00003D100000}"/>
    <cellStyle name="Calculation 3 7 2 3" xfId="26091" xr:uid="{00000000-0005-0000-0000-00003E100000}"/>
    <cellStyle name="Calculation 3 7 3" xfId="4848" xr:uid="{00000000-0005-0000-0000-00003F100000}"/>
    <cellStyle name="Calculation 3 7 3 2" xfId="13509" xr:uid="{00000000-0005-0000-0000-000040100000}"/>
    <cellStyle name="Calculation 3 7 3 3" xfId="24841" xr:uid="{00000000-0005-0000-0000-000041100000}"/>
    <cellStyle name="Calculation 3 7 4" xfId="9733" xr:uid="{00000000-0005-0000-0000-000042100000}"/>
    <cellStyle name="Calculation 3 7 4 2" xfId="18361" xr:uid="{00000000-0005-0000-0000-000043100000}"/>
    <cellStyle name="Calculation 3 7 4 3" xfId="29694" xr:uid="{00000000-0005-0000-0000-000044100000}"/>
    <cellStyle name="Calculation 3 7 5" xfId="9766" xr:uid="{00000000-0005-0000-0000-000045100000}"/>
    <cellStyle name="Calculation 3 7 5 2" xfId="18393" xr:uid="{00000000-0005-0000-0000-000046100000}"/>
    <cellStyle name="Calculation 3 7 5 3" xfId="29727" xr:uid="{00000000-0005-0000-0000-000047100000}"/>
    <cellStyle name="Calculation 3 7 6" xfId="11167" xr:uid="{00000000-0005-0000-0000-000048100000}"/>
    <cellStyle name="Calculation 3 7 6 2" xfId="19793" xr:uid="{00000000-0005-0000-0000-000049100000}"/>
    <cellStyle name="Calculation 3 7 6 3" xfId="31128" xr:uid="{00000000-0005-0000-0000-00004A100000}"/>
    <cellStyle name="Calculation 3 7 7" xfId="12056" xr:uid="{00000000-0005-0000-0000-00004B100000}"/>
    <cellStyle name="Calculation 3 7 7 2" xfId="20680" xr:uid="{00000000-0005-0000-0000-00004C100000}"/>
    <cellStyle name="Calculation 3 7 7 3" xfId="32017" xr:uid="{00000000-0005-0000-0000-00004D100000}"/>
    <cellStyle name="Calculation 3 7 8" xfId="11423" xr:uid="{00000000-0005-0000-0000-00004E100000}"/>
    <cellStyle name="Calculation 3 7 8 2" xfId="20048" xr:uid="{00000000-0005-0000-0000-00004F100000}"/>
    <cellStyle name="Calculation 3 7 8 3" xfId="31384" xr:uid="{00000000-0005-0000-0000-000050100000}"/>
    <cellStyle name="Calculation 3 8" xfId="1739" xr:uid="{00000000-0005-0000-0000-000051100000}"/>
    <cellStyle name="Calculation 3 8 2" xfId="6108" xr:uid="{00000000-0005-0000-0000-000052100000}"/>
    <cellStyle name="Calculation 3 8 2 2" xfId="14760" xr:uid="{00000000-0005-0000-0000-000053100000}"/>
    <cellStyle name="Calculation 3 8 2 3" xfId="26092" xr:uid="{00000000-0005-0000-0000-000054100000}"/>
    <cellStyle name="Calculation 3 8 3" xfId="6606" xr:uid="{00000000-0005-0000-0000-000055100000}"/>
    <cellStyle name="Calculation 3 8 3 2" xfId="15258" xr:uid="{00000000-0005-0000-0000-000056100000}"/>
    <cellStyle name="Calculation 3 8 3 3" xfId="26590" xr:uid="{00000000-0005-0000-0000-000057100000}"/>
    <cellStyle name="Calculation 3 8 4" xfId="4634" xr:uid="{00000000-0005-0000-0000-000058100000}"/>
    <cellStyle name="Calculation 3 8 4 2" xfId="13295" xr:uid="{00000000-0005-0000-0000-000059100000}"/>
    <cellStyle name="Calculation 3 8 4 3" xfId="24627" xr:uid="{00000000-0005-0000-0000-00005A100000}"/>
    <cellStyle name="Calculation 3 8 5" xfId="9765" xr:uid="{00000000-0005-0000-0000-00005B100000}"/>
    <cellStyle name="Calculation 3 8 5 2" xfId="18392" xr:uid="{00000000-0005-0000-0000-00005C100000}"/>
    <cellStyle name="Calculation 3 8 5 3" xfId="29726" xr:uid="{00000000-0005-0000-0000-00005D100000}"/>
    <cellStyle name="Calculation 3 8 6" xfId="4814" xr:uid="{00000000-0005-0000-0000-00005E100000}"/>
    <cellStyle name="Calculation 3 8 6 2" xfId="13475" xr:uid="{00000000-0005-0000-0000-00005F100000}"/>
    <cellStyle name="Calculation 3 8 6 3" xfId="24807" xr:uid="{00000000-0005-0000-0000-000060100000}"/>
    <cellStyle name="Calculation 3 8 7" xfId="12055" xr:uid="{00000000-0005-0000-0000-000061100000}"/>
    <cellStyle name="Calculation 3 8 7 2" xfId="20679" xr:uid="{00000000-0005-0000-0000-000062100000}"/>
    <cellStyle name="Calculation 3 8 7 3" xfId="32016" xr:uid="{00000000-0005-0000-0000-000063100000}"/>
    <cellStyle name="Calculation 3 8 8" xfId="11161" xr:uid="{00000000-0005-0000-0000-000064100000}"/>
    <cellStyle name="Calculation 3 8 8 2" xfId="19787" xr:uid="{00000000-0005-0000-0000-000065100000}"/>
    <cellStyle name="Calculation 3 8 8 3" xfId="31122" xr:uid="{00000000-0005-0000-0000-000066100000}"/>
    <cellStyle name="Calculation 3 9" xfId="1740" xr:uid="{00000000-0005-0000-0000-000067100000}"/>
    <cellStyle name="Calculation 3 9 2" xfId="6109" xr:uid="{00000000-0005-0000-0000-000068100000}"/>
    <cellStyle name="Calculation 3 9 2 2" xfId="14761" xr:uid="{00000000-0005-0000-0000-000069100000}"/>
    <cellStyle name="Calculation 3 9 2 3" xfId="26093" xr:uid="{00000000-0005-0000-0000-00006A100000}"/>
    <cellStyle name="Calculation 3 9 3" xfId="6605" xr:uid="{00000000-0005-0000-0000-00006B100000}"/>
    <cellStyle name="Calculation 3 9 3 2" xfId="15257" xr:uid="{00000000-0005-0000-0000-00006C100000}"/>
    <cellStyle name="Calculation 3 9 3 3" xfId="26589" xr:uid="{00000000-0005-0000-0000-00006D100000}"/>
    <cellStyle name="Calculation 3 9 4" xfId="4635" xr:uid="{00000000-0005-0000-0000-00006E100000}"/>
    <cellStyle name="Calculation 3 9 4 2" xfId="13296" xr:uid="{00000000-0005-0000-0000-00006F100000}"/>
    <cellStyle name="Calculation 3 9 4 3" xfId="24628" xr:uid="{00000000-0005-0000-0000-000070100000}"/>
    <cellStyle name="Calculation 3 9 5" xfId="7862" xr:uid="{00000000-0005-0000-0000-000071100000}"/>
    <cellStyle name="Calculation 3 9 5 2" xfId="16500" xr:uid="{00000000-0005-0000-0000-000072100000}"/>
    <cellStyle name="Calculation 3 9 5 3" xfId="27832" xr:uid="{00000000-0005-0000-0000-000073100000}"/>
    <cellStyle name="Calculation 3 9 6" xfId="9266" xr:uid="{00000000-0005-0000-0000-000074100000}"/>
    <cellStyle name="Calculation 3 9 6 2" xfId="17894" xr:uid="{00000000-0005-0000-0000-000075100000}"/>
    <cellStyle name="Calculation 3 9 6 3" xfId="29227" xr:uid="{00000000-0005-0000-0000-000076100000}"/>
    <cellStyle name="Calculation 3 9 7" xfId="11641" xr:uid="{00000000-0005-0000-0000-000077100000}"/>
    <cellStyle name="Calculation 3 9 7 2" xfId="20266" xr:uid="{00000000-0005-0000-0000-000078100000}"/>
    <cellStyle name="Calculation 3 9 7 3" xfId="31602" xr:uid="{00000000-0005-0000-0000-000079100000}"/>
    <cellStyle name="Calculation 3 9 8" xfId="5183" xr:uid="{00000000-0005-0000-0000-00007A100000}"/>
    <cellStyle name="Calculation 3 9 8 2" xfId="13842" xr:uid="{00000000-0005-0000-0000-00007B100000}"/>
    <cellStyle name="Calculation 3 9 8 3" xfId="25174" xr:uid="{00000000-0005-0000-0000-00007C100000}"/>
    <cellStyle name="Calculation 4" xfId="1741" xr:uid="{00000000-0005-0000-0000-00007D100000}"/>
    <cellStyle name="Calculation 4 10" xfId="4847" xr:uid="{00000000-0005-0000-0000-00007E100000}"/>
    <cellStyle name="Calculation 4 10 2" xfId="13508" xr:uid="{00000000-0005-0000-0000-00007F100000}"/>
    <cellStyle name="Calculation 4 10 3" xfId="24840" xr:uid="{00000000-0005-0000-0000-000080100000}"/>
    <cellStyle name="Calculation 4 11" xfId="7715" xr:uid="{00000000-0005-0000-0000-000081100000}"/>
    <cellStyle name="Calculation 4 11 2" xfId="16353" xr:uid="{00000000-0005-0000-0000-000082100000}"/>
    <cellStyle name="Calculation 4 11 3" xfId="27685" xr:uid="{00000000-0005-0000-0000-000083100000}"/>
    <cellStyle name="Calculation 4 12" xfId="9764" xr:uid="{00000000-0005-0000-0000-000084100000}"/>
    <cellStyle name="Calculation 4 12 2" xfId="18391" xr:uid="{00000000-0005-0000-0000-000085100000}"/>
    <cellStyle name="Calculation 4 12 3" xfId="29725" xr:uid="{00000000-0005-0000-0000-000086100000}"/>
    <cellStyle name="Calculation 4 13" xfId="7896" xr:uid="{00000000-0005-0000-0000-000087100000}"/>
    <cellStyle name="Calculation 4 13 2" xfId="16534" xr:uid="{00000000-0005-0000-0000-000088100000}"/>
    <cellStyle name="Calculation 4 13 3" xfId="27866" xr:uid="{00000000-0005-0000-0000-000089100000}"/>
    <cellStyle name="Calculation 4 14" xfId="12054" xr:uid="{00000000-0005-0000-0000-00008A100000}"/>
    <cellStyle name="Calculation 4 14 2" xfId="20678" xr:uid="{00000000-0005-0000-0000-00008B100000}"/>
    <cellStyle name="Calculation 4 14 3" xfId="32015" xr:uid="{00000000-0005-0000-0000-00008C100000}"/>
    <cellStyle name="Calculation 4 15" xfId="12417" xr:uid="{00000000-0005-0000-0000-00008D100000}"/>
    <cellStyle name="Calculation 4 15 2" xfId="21041" xr:uid="{00000000-0005-0000-0000-00008E100000}"/>
    <cellStyle name="Calculation 4 15 3" xfId="32378" xr:uid="{00000000-0005-0000-0000-00008F100000}"/>
    <cellStyle name="Calculation 4 2" xfId="1742" xr:uid="{00000000-0005-0000-0000-000090100000}"/>
    <cellStyle name="Calculation 4 2 10" xfId="9763" xr:uid="{00000000-0005-0000-0000-000091100000}"/>
    <cellStyle name="Calculation 4 2 10 2" xfId="18390" xr:uid="{00000000-0005-0000-0000-000092100000}"/>
    <cellStyle name="Calculation 4 2 10 3" xfId="29724" xr:uid="{00000000-0005-0000-0000-000093100000}"/>
    <cellStyle name="Calculation 4 2 11" xfId="5349" xr:uid="{00000000-0005-0000-0000-000094100000}"/>
    <cellStyle name="Calculation 4 2 11 2" xfId="14008" xr:uid="{00000000-0005-0000-0000-000095100000}"/>
    <cellStyle name="Calculation 4 2 11 3" xfId="25340" xr:uid="{00000000-0005-0000-0000-000096100000}"/>
    <cellStyle name="Calculation 4 2 12" xfId="12053" xr:uid="{00000000-0005-0000-0000-000097100000}"/>
    <cellStyle name="Calculation 4 2 12 2" xfId="20677" xr:uid="{00000000-0005-0000-0000-000098100000}"/>
    <cellStyle name="Calculation 4 2 12 3" xfId="32014" xr:uid="{00000000-0005-0000-0000-000099100000}"/>
    <cellStyle name="Calculation 4 2 13" xfId="10389" xr:uid="{00000000-0005-0000-0000-00009A100000}"/>
    <cellStyle name="Calculation 4 2 13 2" xfId="19016" xr:uid="{00000000-0005-0000-0000-00009B100000}"/>
    <cellStyle name="Calculation 4 2 13 3" xfId="30350" xr:uid="{00000000-0005-0000-0000-00009C100000}"/>
    <cellStyle name="Calculation 4 2 2" xfId="1743" xr:uid="{00000000-0005-0000-0000-00009D100000}"/>
    <cellStyle name="Calculation 4 2 2 2" xfId="6112" xr:uid="{00000000-0005-0000-0000-00009E100000}"/>
    <cellStyle name="Calculation 4 2 2 2 2" xfId="14764" xr:uid="{00000000-0005-0000-0000-00009F100000}"/>
    <cellStyle name="Calculation 4 2 2 2 3" xfId="26096" xr:uid="{00000000-0005-0000-0000-0000A0100000}"/>
    <cellStyle name="Calculation 4 2 2 3" xfId="6603" xr:uid="{00000000-0005-0000-0000-0000A1100000}"/>
    <cellStyle name="Calculation 4 2 2 3 2" xfId="15255" xr:uid="{00000000-0005-0000-0000-0000A2100000}"/>
    <cellStyle name="Calculation 4 2 2 3 3" xfId="26587" xr:uid="{00000000-0005-0000-0000-0000A3100000}"/>
    <cellStyle name="Calculation 4 2 2 4" xfId="6163" xr:uid="{00000000-0005-0000-0000-0000A4100000}"/>
    <cellStyle name="Calculation 4 2 2 4 2" xfId="14815" xr:uid="{00000000-0005-0000-0000-0000A5100000}"/>
    <cellStyle name="Calculation 4 2 2 4 3" xfId="26147" xr:uid="{00000000-0005-0000-0000-0000A6100000}"/>
    <cellStyle name="Calculation 4 2 2 5" xfId="9204" xr:uid="{00000000-0005-0000-0000-0000A7100000}"/>
    <cellStyle name="Calculation 4 2 2 5 2" xfId="17832" xr:uid="{00000000-0005-0000-0000-0000A8100000}"/>
    <cellStyle name="Calculation 4 2 2 5 3" xfId="29165" xr:uid="{00000000-0005-0000-0000-0000A9100000}"/>
    <cellStyle name="Calculation 4 2 2 6" xfId="6532" xr:uid="{00000000-0005-0000-0000-0000AA100000}"/>
    <cellStyle name="Calculation 4 2 2 6 2" xfId="15184" xr:uid="{00000000-0005-0000-0000-0000AB100000}"/>
    <cellStyle name="Calculation 4 2 2 6 3" xfId="26516" xr:uid="{00000000-0005-0000-0000-0000AC100000}"/>
    <cellStyle name="Calculation 4 2 2 7" xfId="9048" xr:uid="{00000000-0005-0000-0000-0000AD100000}"/>
    <cellStyle name="Calculation 4 2 2 7 2" xfId="17676" xr:uid="{00000000-0005-0000-0000-0000AE100000}"/>
    <cellStyle name="Calculation 4 2 2 7 3" xfId="29009" xr:uid="{00000000-0005-0000-0000-0000AF100000}"/>
    <cellStyle name="Calculation 4 2 2 8" xfId="9464" xr:uid="{00000000-0005-0000-0000-0000B0100000}"/>
    <cellStyle name="Calculation 4 2 2 8 2" xfId="18092" xr:uid="{00000000-0005-0000-0000-0000B1100000}"/>
    <cellStyle name="Calculation 4 2 2 8 3" xfId="29425" xr:uid="{00000000-0005-0000-0000-0000B2100000}"/>
    <cellStyle name="Calculation 4 2 3" xfId="1744" xr:uid="{00000000-0005-0000-0000-0000B3100000}"/>
    <cellStyle name="Calculation 4 2 3 2" xfId="6113" xr:uid="{00000000-0005-0000-0000-0000B4100000}"/>
    <cellStyle name="Calculation 4 2 3 2 2" xfId="14765" xr:uid="{00000000-0005-0000-0000-0000B5100000}"/>
    <cellStyle name="Calculation 4 2 3 2 3" xfId="26097" xr:uid="{00000000-0005-0000-0000-0000B6100000}"/>
    <cellStyle name="Calculation 4 2 3 3" xfId="4846" xr:uid="{00000000-0005-0000-0000-0000B7100000}"/>
    <cellStyle name="Calculation 4 2 3 3 2" xfId="13507" xr:uid="{00000000-0005-0000-0000-0000B8100000}"/>
    <cellStyle name="Calculation 4 2 3 3 3" xfId="24839" xr:uid="{00000000-0005-0000-0000-0000B9100000}"/>
    <cellStyle name="Calculation 4 2 3 4" xfId="7716" xr:uid="{00000000-0005-0000-0000-0000BA100000}"/>
    <cellStyle name="Calculation 4 2 3 4 2" xfId="16354" xr:uid="{00000000-0005-0000-0000-0000BB100000}"/>
    <cellStyle name="Calculation 4 2 3 4 3" xfId="27686" xr:uid="{00000000-0005-0000-0000-0000BC100000}"/>
    <cellStyle name="Calculation 4 2 3 5" xfId="9762" xr:uid="{00000000-0005-0000-0000-0000BD100000}"/>
    <cellStyle name="Calculation 4 2 3 5 2" xfId="18389" xr:uid="{00000000-0005-0000-0000-0000BE100000}"/>
    <cellStyle name="Calculation 4 2 3 5 3" xfId="29723" xr:uid="{00000000-0005-0000-0000-0000BF100000}"/>
    <cellStyle name="Calculation 4 2 3 6" xfId="10131" xr:uid="{00000000-0005-0000-0000-0000C0100000}"/>
    <cellStyle name="Calculation 4 2 3 6 2" xfId="18758" xr:uid="{00000000-0005-0000-0000-0000C1100000}"/>
    <cellStyle name="Calculation 4 2 3 6 3" xfId="30092" xr:uid="{00000000-0005-0000-0000-0000C2100000}"/>
    <cellStyle name="Calculation 4 2 3 7" xfId="12052" xr:uid="{00000000-0005-0000-0000-0000C3100000}"/>
    <cellStyle name="Calculation 4 2 3 7 2" xfId="20676" xr:uid="{00000000-0005-0000-0000-0000C4100000}"/>
    <cellStyle name="Calculation 4 2 3 7 3" xfId="32013" xr:uid="{00000000-0005-0000-0000-0000C5100000}"/>
    <cellStyle name="Calculation 4 2 3 8" xfId="11538" xr:uid="{00000000-0005-0000-0000-0000C6100000}"/>
    <cellStyle name="Calculation 4 2 3 8 2" xfId="20163" xr:uid="{00000000-0005-0000-0000-0000C7100000}"/>
    <cellStyle name="Calculation 4 2 3 8 3" xfId="31499" xr:uid="{00000000-0005-0000-0000-0000C8100000}"/>
    <cellStyle name="Calculation 4 2 4" xfId="1745" xr:uid="{00000000-0005-0000-0000-0000C9100000}"/>
    <cellStyle name="Calculation 4 2 4 2" xfId="6114" xr:uid="{00000000-0005-0000-0000-0000CA100000}"/>
    <cellStyle name="Calculation 4 2 4 2 2" xfId="14766" xr:uid="{00000000-0005-0000-0000-0000CB100000}"/>
    <cellStyle name="Calculation 4 2 4 2 3" xfId="26098" xr:uid="{00000000-0005-0000-0000-0000CC100000}"/>
    <cellStyle name="Calculation 4 2 4 3" xfId="6602" xr:uid="{00000000-0005-0000-0000-0000CD100000}"/>
    <cellStyle name="Calculation 4 2 4 3 2" xfId="15254" xr:uid="{00000000-0005-0000-0000-0000CE100000}"/>
    <cellStyle name="Calculation 4 2 4 3 3" xfId="26586" xr:uid="{00000000-0005-0000-0000-0000CF100000}"/>
    <cellStyle name="Calculation 4 2 4 4" xfId="7718" xr:uid="{00000000-0005-0000-0000-0000D0100000}"/>
    <cellStyle name="Calculation 4 2 4 4 2" xfId="16356" xr:uid="{00000000-0005-0000-0000-0000D1100000}"/>
    <cellStyle name="Calculation 4 2 4 4 3" xfId="27688" xr:uid="{00000000-0005-0000-0000-0000D2100000}"/>
    <cellStyle name="Calculation 4 2 4 5" xfId="9761" xr:uid="{00000000-0005-0000-0000-0000D3100000}"/>
    <cellStyle name="Calculation 4 2 4 5 2" xfId="18388" xr:uid="{00000000-0005-0000-0000-0000D4100000}"/>
    <cellStyle name="Calculation 4 2 4 5 3" xfId="29722" xr:uid="{00000000-0005-0000-0000-0000D5100000}"/>
    <cellStyle name="Calculation 4 2 4 6" xfId="10133" xr:uid="{00000000-0005-0000-0000-0000D6100000}"/>
    <cellStyle name="Calculation 4 2 4 6 2" xfId="18760" xr:uid="{00000000-0005-0000-0000-0000D7100000}"/>
    <cellStyle name="Calculation 4 2 4 6 3" xfId="30094" xr:uid="{00000000-0005-0000-0000-0000D8100000}"/>
    <cellStyle name="Calculation 4 2 4 7" xfId="12051" xr:uid="{00000000-0005-0000-0000-0000D9100000}"/>
    <cellStyle name="Calculation 4 2 4 7 2" xfId="20675" xr:uid="{00000000-0005-0000-0000-0000DA100000}"/>
    <cellStyle name="Calculation 4 2 4 7 3" xfId="32012" xr:uid="{00000000-0005-0000-0000-0000DB100000}"/>
    <cellStyle name="Calculation 4 2 4 8" xfId="10670" xr:uid="{00000000-0005-0000-0000-0000DC100000}"/>
    <cellStyle name="Calculation 4 2 4 8 2" xfId="19296" xr:uid="{00000000-0005-0000-0000-0000DD100000}"/>
    <cellStyle name="Calculation 4 2 4 8 3" xfId="30631" xr:uid="{00000000-0005-0000-0000-0000DE100000}"/>
    <cellStyle name="Calculation 4 2 5" xfId="1746" xr:uid="{00000000-0005-0000-0000-0000DF100000}"/>
    <cellStyle name="Calculation 4 2 5 2" xfId="6115" xr:uid="{00000000-0005-0000-0000-0000E0100000}"/>
    <cellStyle name="Calculation 4 2 5 2 2" xfId="14767" xr:uid="{00000000-0005-0000-0000-0000E1100000}"/>
    <cellStyle name="Calculation 4 2 5 2 3" xfId="26099" xr:uid="{00000000-0005-0000-0000-0000E2100000}"/>
    <cellStyle name="Calculation 4 2 5 3" xfId="6601" xr:uid="{00000000-0005-0000-0000-0000E3100000}"/>
    <cellStyle name="Calculation 4 2 5 3 2" xfId="15253" xr:uid="{00000000-0005-0000-0000-0000E4100000}"/>
    <cellStyle name="Calculation 4 2 5 3 3" xfId="26585" xr:uid="{00000000-0005-0000-0000-0000E5100000}"/>
    <cellStyle name="Calculation 4 2 5 4" xfId="4636" xr:uid="{00000000-0005-0000-0000-0000E6100000}"/>
    <cellStyle name="Calculation 4 2 5 4 2" xfId="13297" xr:uid="{00000000-0005-0000-0000-0000E7100000}"/>
    <cellStyle name="Calculation 4 2 5 4 3" xfId="24629" xr:uid="{00000000-0005-0000-0000-0000E8100000}"/>
    <cellStyle name="Calculation 4 2 5 5" xfId="9205" xr:uid="{00000000-0005-0000-0000-0000E9100000}"/>
    <cellStyle name="Calculation 4 2 5 5 2" xfId="17833" xr:uid="{00000000-0005-0000-0000-0000EA100000}"/>
    <cellStyle name="Calculation 4 2 5 5 3" xfId="29166" xr:uid="{00000000-0005-0000-0000-0000EB100000}"/>
    <cellStyle name="Calculation 4 2 5 6" xfId="7842" xr:uid="{00000000-0005-0000-0000-0000EC100000}"/>
    <cellStyle name="Calculation 4 2 5 6 2" xfId="16480" xr:uid="{00000000-0005-0000-0000-0000ED100000}"/>
    <cellStyle name="Calculation 4 2 5 6 3" xfId="27812" xr:uid="{00000000-0005-0000-0000-0000EE100000}"/>
    <cellStyle name="Calculation 4 2 5 7" xfId="11642" xr:uid="{00000000-0005-0000-0000-0000EF100000}"/>
    <cellStyle name="Calculation 4 2 5 7 2" xfId="20267" xr:uid="{00000000-0005-0000-0000-0000F0100000}"/>
    <cellStyle name="Calculation 4 2 5 7 3" xfId="31603" xr:uid="{00000000-0005-0000-0000-0000F1100000}"/>
    <cellStyle name="Calculation 4 2 5 8" xfId="11162" xr:uid="{00000000-0005-0000-0000-0000F2100000}"/>
    <cellStyle name="Calculation 4 2 5 8 2" xfId="19788" xr:uid="{00000000-0005-0000-0000-0000F3100000}"/>
    <cellStyle name="Calculation 4 2 5 8 3" xfId="31123" xr:uid="{00000000-0005-0000-0000-0000F4100000}"/>
    <cellStyle name="Calculation 4 2 6" xfId="1747" xr:uid="{00000000-0005-0000-0000-0000F5100000}"/>
    <cellStyle name="Calculation 4 2 6 2" xfId="6116" xr:uid="{00000000-0005-0000-0000-0000F6100000}"/>
    <cellStyle name="Calculation 4 2 6 2 2" xfId="14768" xr:uid="{00000000-0005-0000-0000-0000F7100000}"/>
    <cellStyle name="Calculation 4 2 6 2 3" xfId="26100" xr:uid="{00000000-0005-0000-0000-0000F8100000}"/>
    <cellStyle name="Calculation 4 2 6 3" xfId="4845" xr:uid="{00000000-0005-0000-0000-0000F9100000}"/>
    <cellStyle name="Calculation 4 2 6 3 2" xfId="13506" xr:uid="{00000000-0005-0000-0000-0000FA100000}"/>
    <cellStyle name="Calculation 4 2 6 3 3" xfId="24838" xr:uid="{00000000-0005-0000-0000-0000FB100000}"/>
    <cellStyle name="Calculation 4 2 6 4" xfId="6164" xr:uid="{00000000-0005-0000-0000-0000FC100000}"/>
    <cellStyle name="Calculation 4 2 6 4 2" xfId="14816" xr:uid="{00000000-0005-0000-0000-0000FD100000}"/>
    <cellStyle name="Calculation 4 2 6 4 3" xfId="26148" xr:uid="{00000000-0005-0000-0000-0000FE100000}"/>
    <cellStyle name="Calculation 4 2 6 5" xfId="9760" xr:uid="{00000000-0005-0000-0000-0000FF100000}"/>
    <cellStyle name="Calculation 4 2 6 5 2" xfId="18387" xr:uid="{00000000-0005-0000-0000-000000110000}"/>
    <cellStyle name="Calculation 4 2 6 5 3" xfId="29721" xr:uid="{00000000-0005-0000-0000-000001110000}"/>
    <cellStyle name="Calculation 4 2 6 6" xfId="6533" xr:uid="{00000000-0005-0000-0000-000002110000}"/>
    <cellStyle name="Calculation 4 2 6 6 2" xfId="15185" xr:uid="{00000000-0005-0000-0000-000003110000}"/>
    <cellStyle name="Calculation 4 2 6 6 3" xfId="26517" xr:uid="{00000000-0005-0000-0000-000004110000}"/>
    <cellStyle name="Calculation 4 2 6 7" xfId="12050" xr:uid="{00000000-0005-0000-0000-000005110000}"/>
    <cellStyle name="Calculation 4 2 6 7 2" xfId="20674" xr:uid="{00000000-0005-0000-0000-000006110000}"/>
    <cellStyle name="Calculation 4 2 6 7 3" xfId="32011" xr:uid="{00000000-0005-0000-0000-000007110000}"/>
    <cellStyle name="Calculation 4 2 6 8" xfId="5904" xr:uid="{00000000-0005-0000-0000-000008110000}"/>
    <cellStyle name="Calculation 4 2 6 8 2" xfId="14556" xr:uid="{00000000-0005-0000-0000-000009110000}"/>
    <cellStyle name="Calculation 4 2 6 8 3" xfId="25888" xr:uid="{00000000-0005-0000-0000-00000A110000}"/>
    <cellStyle name="Calculation 4 2 7" xfId="6111" xr:uid="{00000000-0005-0000-0000-00000B110000}"/>
    <cellStyle name="Calculation 4 2 7 2" xfId="14763" xr:uid="{00000000-0005-0000-0000-00000C110000}"/>
    <cellStyle name="Calculation 4 2 7 3" xfId="26095" xr:uid="{00000000-0005-0000-0000-00000D110000}"/>
    <cellStyle name="Calculation 4 2 8" xfId="6604" xr:uid="{00000000-0005-0000-0000-00000E110000}"/>
    <cellStyle name="Calculation 4 2 8 2" xfId="15256" xr:uid="{00000000-0005-0000-0000-00000F110000}"/>
    <cellStyle name="Calculation 4 2 8 3" xfId="26588" xr:uid="{00000000-0005-0000-0000-000010110000}"/>
    <cellStyle name="Calculation 4 2 9" xfId="6162" xr:uid="{00000000-0005-0000-0000-000011110000}"/>
    <cellStyle name="Calculation 4 2 9 2" xfId="14814" xr:uid="{00000000-0005-0000-0000-000012110000}"/>
    <cellStyle name="Calculation 4 2 9 3" xfId="26146" xr:uid="{00000000-0005-0000-0000-000013110000}"/>
    <cellStyle name="Calculation 4 3" xfId="1748" xr:uid="{00000000-0005-0000-0000-000014110000}"/>
    <cellStyle name="Calculation 4 3 2" xfId="6117" xr:uid="{00000000-0005-0000-0000-000015110000}"/>
    <cellStyle name="Calculation 4 3 2 2" xfId="14769" xr:uid="{00000000-0005-0000-0000-000016110000}"/>
    <cellStyle name="Calculation 4 3 2 3" xfId="26101" xr:uid="{00000000-0005-0000-0000-000017110000}"/>
    <cellStyle name="Calculation 4 3 3" xfId="6600" xr:uid="{00000000-0005-0000-0000-000018110000}"/>
    <cellStyle name="Calculation 4 3 3 2" xfId="15252" xr:uid="{00000000-0005-0000-0000-000019110000}"/>
    <cellStyle name="Calculation 4 3 3 3" xfId="26584" xr:uid="{00000000-0005-0000-0000-00001A110000}"/>
    <cellStyle name="Calculation 4 3 4" xfId="8093" xr:uid="{00000000-0005-0000-0000-00001B110000}"/>
    <cellStyle name="Calculation 4 3 4 2" xfId="16731" xr:uid="{00000000-0005-0000-0000-00001C110000}"/>
    <cellStyle name="Calculation 4 3 4 3" xfId="28063" xr:uid="{00000000-0005-0000-0000-00001D110000}"/>
    <cellStyle name="Calculation 4 3 5" xfId="9759" xr:uid="{00000000-0005-0000-0000-00001E110000}"/>
    <cellStyle name="Calculation 4 3 5 2" xfId="18386" xr:uid="{00000000-0005-0000-0000-00001F110000}"/>
    <cellStyle name="Calculation 4 3 5 3" xfId="29720" xr:uid="{00000000-0005-0000-0000-000020110000}"/>
    <cellStyle name="Calculation 4 3 6" xfId="10459" xr:uid="{00000000-0005-0000-0000-000021110000}"/>
    <cellStyle name="Calculation 4 3 6 2" xfId="19086" xr:uid="{00000000-0005-0000-0000-000022110000}"/>
    <cellStyle name="Calculation 4 3 6 3" xfId="30420" xr:uid="{00000000-0005-0000-0000-000023110000}"/>
    <cellStyle name="Calculation 4 3 7" xfId="12049" xr:uid="{00000000-0005-0000-0000-000024110000}"/>
    <cellStyle name="Calculation 4 3 7 2" xfId="20673" xr:uid="{00000000-0005-0000-0000-000025110000}"/>
    <cellStyle name="Calculation 4 3 7 3" xfId="32010" xr:uid="{00000000-0005-0000-0000-000026110000}"/>
    <cellStyle name="Calculation 4 3 8" xfId="10282" xr:uid="{00000000-0005-0000-0000-000027110000}"/>
    <cellStyle name="Calculation 4 3 8 2" xfId="18909" xr:uid="{00000000-0005-0000-0000-000028110000}"/>
    <cellStyle name="Calculation 4 3 8 3" xfId="30243" xr:uid="{00000000-0005-0000-0000-000029110000}"/>
    <cellStyle name="Calculation 4 4" xfId="1749" xr:uid="{00000000-0005-0000-0000-00002A110000}"/>
    <cellStyle name="Calculation 4 4 2" xfId="6118" xr:uid="{00000000-0005-0000-0000-00002B110000}"/>
    <cellStyle name="Calculation 4 4 2 2" xfId="14770" xr:uid="{00000000-0005-0000-0000-00002C110000}"/>
    <cellStyle name="Calculation 4 4 2 3" xfId="26102" xr:uid="{00000000-0005-0000-0000-00002D110000}"/>
    <cellStyle name="Calculation 4 4 3" xfId="6599" xr:uid="{00000000-0005-0000-0000-00002E110000}"/>
    <cellStyle name="Calculation 4 4 3 2" xfId="15251" xr:uid="{00000000-0005-0000-0000-00002F110000}"/>
    <cellStyle name="Calculation 4 4 3 3" xfId="26583" xr:uid="{00000000-0005-0000-0000-000030110000}"/>
    <cellStyle name="Calculation 4 4 4" xfId="5068" xr:uid="{00000000-0005-0000-0000-000031110000}"/>
    <cellStyle name="Calculation 4 4 4 2" xfId="13727" xr:uid="{00000000-0005-0000-0000-000032110000}"/>
    <cellStyle name="Calculation 4 4 4 3" xfId="25059" xr:uid="{00000000-0005-0000-0000-000033110000}"/>
    <cellStyle name="Calculation 4 4 5" xfId="7861" xr:uid="{00000000-0005-0000-0000-000034110000}"/>
    <cellStyle name="Calculation 4 4 5 2" xfId="16499" xr:uid="{00000000-0005-0000-0000-000035110000}"/>
    <cellStyle name="Calculation 4 4 5 3" xfId="27831" xr:uid="{00000000-0005-0000-0000-000036110000}"/>
    <cellStyle name="Calculation 4 4 6" xfId="10132" xr:uid="{00000000-0005-0000-0000-000037110000}"/>
    <cellStyle name="Calculation 4 4 6 2" xfId="18759" xr:uid="{00000000-0005-0000-0000-000038110000}"/>
    <cellStyle name="Calculation 4 4 6 3" xfId="30093" xr:uid="{00000000-0005-0000-0000-000039110000}"/>
    <cellStyle name="Calculation 4 4 7" xfId="11643" xr:uid="{00000000-0005-0000-0000-00003A110000}"/>
    <cellStyle name="Calculation 4 4 7 2" xfId="20268" xr:uid="{00000000-0005-0000-0000-00003B110000}"/>
    <cellStyle name="Calculation 4 4 7 3" xfId="31604" xr:uid="{00000000-0005-0000-0000-00003C110000}"/>
    <cellStyle name="Calculation 4 4 8" xfId="12418" xr:uid="{00000000-0005-0000-0000-00003D110000}"/>
    <cellStyle name="Calculation 4 4 8 2" xfId="21042" xr:uid="{00000000-0005-0000-0000-00003E110000}"/>
    <cellStyle name="Calculation 4 4 8 3" xfId="32379" xr:uid="{00000000-0005-0000-0000-00003F110000}"/>
    <cellStyle name="Calculation 4 5" xfId="1750" xr:uid="{00000000-0005-0000-0000-000040110000}"/>
    <cellStyle name="Calculation 4 5 2" xfId="6119" xr:uid="{00000000-0005-0000-0000-000041110000}"/>
    <cellStyle name="Calculation 4 5 2 2" xfId="14771" xr:uid="{00000000-0005-0000-0000-000042110000}"/>
    <cellStyle name="Calculation 4 5 2 3" xfId="26103" xr:uid="{00000000-0005-0000-0000-000043110000}"/>
    <cellStyle name="Calculation 4 5 3" xfId="4844" xr:uid="{00000000-0005-0000-0000-000044110000}"/>
    <cellStyle name="Calculation 4 5 3 2" xfId="13505" xr:uid="{00000000-0005-0000-0000-000045110000}"/>
    <cellStyle name="Calculation 4 5 3 3" xfId="24837" xr:uid="{00000000-0005-0000-0000-000046110000}"/>
    <cellStyle name="Calculation 4 5 4" xfId="5274" xr:uid="{00000000-0005-0000-0000-000047110000}"/>
    <cellStyle name="Calculation 4 5 4 2" xfId="13933" xr:uid="{00000000-0005-0000-0000-000048110000}"/>
    <cellStyle name="Calculation 4 5 4 3" xfId="25265" xr:uid="{00000000-0005-0000-0000-000049110000}"/>
    <cellStyle name="Calculation 4 5 5" xfId="9758" xr:uid="{00000000-0005-0000-0000-00004A110000}"/>
    <cellStyle name="Calculation 4 5 5 2" xfId="18385" xr:uid="{00000000-0005-0000-0000-00004B110000}"/>
    <cellStyle name="Calculation 4 5 5 3" xfId="29719" xr:uid="{00000000-0005-0000-0000-00004C110000}"/>
    <cellStyle name="Calculation 4 5 6" xfId="10460" xr:uid="{00000000-0005-0000-0000-00004D110000}"/>
    <cellStyle name="Calculation 4 5 6 2" xfId="19087" xr:uid="{00000000-0005-0000-0000-00004E110000}"/>
    <cellStyle name="Calculation 4 5 6 3" xfId="30421" xr:uid="{00000000-0005-0000-0000-00004F110000}"/>
    <cellStyle name="Calculation 4 5 7" xfId="12048" xr:uid="{00000000-0005-0000-0000-000050110000}"/>
    <cellStyle name="Calculation 4 5 7 2" xfId="20672" xr:uid="{00000000-0005-0000-0000-000051110000}"/>
    <cellStyle name="Calculation 4 5 7 3" xfId="32009" xr:uid="{00000000-0005-0000-0000-000052110000}"/>
    <cellStyle name="Calculation 4 5 8" xfId="12467" xr:uid="{00000000-0005-0000-0000-000053110000}"/>
    <cellStyle name="Calculation 4 5 8 2" xfId="21091" xr:uid="{00000000-0005-0000-0000-000054110000}"/>
    <cellStyle name="Calculation 4 5 8 3" xfId="32428" xr:uid="{00000000-0005-0000-0000-000055110000}"/>
    <cellStyle name="Calculation 4 6" xfId="1751" xr:uid="{00000000-0005-0000-0000-000056110000}"/>
    <cellStyle name="Calculation 4 6 2" xfId="6120" xr:uid="{00000000-0005-0000-0000-000057110000}"/>
    <cellStyle name="Calculation 4 6 2 2" xfId="14772" xr:uid="{00000000-0005-0000-0000-000058110000}"/>
    <cellStyle name="Calculation 4 6 2 3" xfId="26104" xr:uid="{00000000-0005-0000-0000-000059110000}"/>
    <cellStyle name="Calculation 4 6 3" xfId="4843" xr:uid="{00000000-0005-0000-0000-00005A110000}"/>
    <cellStyle name="Calculation 4 6 3 2" xfId="13504" xr:uid="{00000000-0005-0000-0000-00005B110000}"/>
    <cellStyle name="Calculation 4 6 3 3" xfId="24836" xr:uid="{00000000-0005-0000-0000-00005C110000}"/>
    <cellStyle name="Calculation 4 6 4" xfId="6165" xr:uid="{00000000-0005-0000-0000-00005D110000}"/>
    <cellStyle name="Calculation 4 6 4 2" xfId="14817" xr:uid="{00000000-0005-0000-0000-00005E110000}"/>
    <cellStyle name="Calculation 4 6 4 3" xfId="26149" xr:uid="{00000000-0005-0000-0000-00005F110000}"/>
    <cellStyle name="Calculation 4 6 5" xfId="9757" xr:uid="{00000000-0005-0000-0000-000060110000}"/>
    <cellStyle name="Calculation 4 6 5 2" xfId="18384" xr:uid="{00000000-0005-0000-0000-000061110000}"/>
    <cellStyle name="Calculation 4 6 5 3" xfId="29718" xr:uid="{00000000-0005-0000-0000-000062110000}"/>
    <cellStyle name="Calculation 4 6 6" xfId="8243" xr:uid="{00000000-0005-0000-0000-000063110000}"/>
    <cellStyle name="Calculation 4 6 6 2" xfId="16881" xr:uid="{00000000-0005-0000-0000-000064110000}"/>
    <cellStyle name="Calculation 4 6 6 3" xfId="28213" xr:uid="{00000000-0005-0000-0000-000065110000}"/>
    <cellStyle name="Calculation 4 6 7" xfId="12047" xr:uid="{00000000-0005-0000-0000-000066110000}"/>
    <cellStyle name="Calculation 4 6 7 2" xfId="20671" xr:uid="{00000000-0005-0000-0000-000067110000}"/>
    <cellStyle name="Calculation 4 6 7 3" xfId="32008" xr:uid="{00000000-0005-0000-0000-000068110000}"/>
    <cellStyle name="Calculation 4 6 8" xfId="9019" xr:uid="{00000000-0005-0000-0000-000069110000}"/>
    <cellStyle name="Calculation 4 6 8 2" xfId="17647" xr:uid="{00000000-0005-0000-0000-00006A110000}"/>
    <cellStyle name="Calculation 4 6 8 3" xfId="28980" xr:uid="{00000000-0005-0000-0000-00006B110000}"/>
    <cellStyle name="Calculation 4 7" xfId="1752" xr:uid="{00000000-0005-0000-0000-00006C110000}"/>
    <cellStyle name="Calculation 4 7 2" xfId="6121" xr:uid="{00000000-0005-0000-0000-00006D110000}"/>
    <cellStyle name="Calculation 4 7 2 2" xfId="14773" xr:uid="{00000000-0005-0000-0000-00006E110000}"/>
    <cellStyle name="Calculation 4 7 2 3" xfId="26105" xr:uid="{00000000-0005-0000-0000-00006F110000}"/>
    <cellStyle name="Calculation 4 7 3" xfId="4366" xr:uid="{00000000-0005-0000-0000-000070110000}"/>
    <cellStyle name="Calculation 4 7 3 2" xfId="13027" xr:uid="{00000000-0005-0000-0000-000071110000}"/>
    <cellStyle name="Calculation 4 7 3 3" xfId="24359" xr:uid="{00000000-0005-0000-0000-000072110000}"/>
    <cellStyle name="Calculation 4 7 4" xfId="4637" xr:uid="{00000000-0005-0000-0000-000073110000}"/>
    <cellStyle name="Calculation 4 7 4 2" xfId="13298" xr:uid="{00000000-0005-0000-0000-000074110000}"/>
    <cellStyle name="Calculation 4 7 4 3" xfId="24630" xr:uid="{00000000-0005-0000-0000-000075110000}"/>
    <cellStyle name="Calculation 4 7 5" xfId="9206" xr:uid="{00000000-0005-0000-0000-000076110000}"/>
    <cellStyle name="Calculation 4 7 5 2" xfId="17834" xr:uid="{00000000-0005-0000-0000-000077110000}"/>
    <cellStyle name="Calculation 4 7 5 3" xfId="29167" xr:uid="{00000000-0005-0000-0000-000078110000}"/>
    <cellStyle name="Calculation 4 7 6" xfId="9265" xr:uid="{00000000-0005-0000-0000-000079110000}"/>
    <cellStyle name="Calculation 4 7 6 2" xfId="17893" xr:uid="{00000000-0005-0000-0000-00007A110000}"/>
    <cellStyle name="Calculation 4 7 6 3" xfId="29226" xr:uid="{00000000-0005-0000-0000-00007B110000}"/>
    <cellStyle name="Calculation 4 7 7" xfId="8866" xr:uid="{00000000-0005-0000-0000-00007C110000}"/>
    <cellStyle name="Calculation 4 7 7 2" xfId="17494" xr:uid="{00000000-0005-0000-0000-00007D110000}"/>
    <cellStyle name="Calculation 4 7 7 3" xfId="28827" xr:uid="{00000000-0005-0000-0000-00007E110000}"/>
    <cellStyle name="Calculation 4 7 8" xfId="11163" xr:uid="{00000000-0005-0000-0000-00007F110000}"/>
    <cellStyle name="Calculation 4 7 8 2" xfId="19789" xr:uid="{00000000-0005-0000-0000-000080110000}"/>
    <cellStyle name="Calculation 4 7 8 3" xfId="31124" xr:uid="{00000000-0005-0000-0000-000081110000}"/>
    <cellStyle name="Calculation 4 8" xfId="1753" xr:uid="{00000000-0005-0000-0000-000082110000}"/>
    <cellStyle name="Calculation 4 8 2" xfId="6122" xr:uid="{00000000-0005-0000-0000-000083110000}"/>
    <cellStyle name="Calculation 4 8 2 2" xfId="14774" xr:uid="{00000000-0005-0000-0000-000084110000}"/>
    <cellStyle name="Calculation 4 8 2 3" xfId="26106" xr:uid="{00000000-0005-0000-0000-000085110000}"/>
    <cellStyle name="Calculation 4 8 3" xfId="6598" xr:uid="{00000000-0005-0000-0000-000086110000}"/>
    <cellStyle name="Calculation 4 8 3 2" xfId="15250" xr:uid="{00000000-0005-0000-0000-000087110000}"/>
    <cellStyle name="Calculation 4 8 3 3" xfId="26582" xr:uid="{00000000-0005-0000-0000-000088110000}"/>
    <cellStyle name="Calculation 4 8 4" xfId="8094" xr:uid="{00000000-0005-0000-0000-000089110000}"/>
    <cellStyle name="Calculation 4 8 4 2" xfId="16732" xr:uid="{00000000-0005-0000-0000-00008A110000}"/>
    <cellStyle name="Calculation 4 8 4 3" xfId="28064" xr:uid="{00000000-0005-0000-0000-00008B110000}"/>
    <cellStyle name="Calculation 4 8 5" xfId="9756" xr:uid="{00000000-0005-0000-0000-00008C110000}"/>
    <cellStyle name="Calculation 4 8 5 2" xfId="18383" xr:uid="{00000000-0005-0000-0000-00008D110000}"/>
    <cellStyle name="Calculation 4 8 5 3" xfId="29717" xr:uid="{00000000-0005-0000-0000-00008E110000}"/>
    <cellStyle name="Calculation 4 8 6" xfId="8994" xr:uid="{00000000-0005-0000-0000-00008F110000}"/>
    <cellStyle name="Calculation 4 8 6 2" xfId="17622" xr:uid="{00000000-0005-0000-0000-000090110000}"/>
    <cellStyle name="Calculation 4 8 6 3" xfId="28955" xr:uid="{00000000-0005-0000-0000-000091110000}"/>
    <cellStyle name="Calculation 4 8 7" xfId="12046" xr:uid="{00000000-0005-0000-0000-000092110000}"/>
    <cellStyle name="Calculation 4 8 7 2" xfId="20670" xr:uid="{00000000-0005-0000-0000-000093110000}"/>
    <cellStyle name="Calculation 4 8 7 3" xfId="32007" xr:uid="{00000000-0005-0000-0000-000094110000}"/>
    <cellStyle name="Calculation 4 8 8" xfId="12468" xr:uid="{00000000-0005-0000-0000-000095110000}"/>
    <cellStyle name="Calculation 4 8 8 2" xfId="21092" xr:uid="{00000000-0005-0000-0000-000096110000}"/>
    <cellStyle name="Calculation 4 8 8 3" xfId="32429" xr:uid="{00000000-0005-0000-0000-000097110000}"/>
    <cellStyle name="Calculation 4 9" xfId="6110" xr:uid="{00000000-0005-0000-0000-000098110000}"/>
    <cellStyle name="Calculation 4 9 2" xfId="14762" xr:uid="{00000000-0005-0000-0000-000099110000}"/>
    <cellStyle name="Calculation 4 9 3" xfId="26094" xr:uid="{00000000-0005-0000-0000-00009A110000}"/>
    <cellStyle name="Calculation 5" xfId="1754" xr:uid="{00000000-0005-0000-0000-00009B110000}"/>
    <cellStyle name="Calculation 5 10" xfId="6166" xr:uid="{00000000-0005-0000-0000-00009C110000}"/>
    <cellStyle name="Calculation 5 10 2" xfId="14818" xr:uid="{00000000-0005-0000-0000-00009D110000}"/>
    <cellStyle name="Calculation 5 10 3" xfId="26150" xr:uid="{00000000-0005-0000-0000-00009E110000}"/>
    <cellStyle name="Calculation 5 11" xfId="9755" xr:uid="{00000000-0005-0000-0000-00009F110000}"/>
    <cellStyle name="Calculation 5 11 2" xfId="18382" xr:uid="{00000000-0005-0000-0000-0000A0110000}"/>
    <cellStyle name="Calculation 5 11 3" xfId="29716" xr:uid="{00000000-0005-0000-0000-0000A1110000}"/>
    <cellStyle name="Calculation 5 12" xfId="8244" xr:uid="{00000000-0005-0000-0000-0000A2110000}"/>
    <cellStyle name="Calculation 5 12 2" xfId="16882" xr:uid="{00000000-0005-0000-0000-0000A3110000}"/>
    <cellStyle name="Calculation 5 12 3" xfId="28214" xr:uid="{00000000-0005-0000-0000-0000A4110000}"/>
    <cellStyle name="Calculation 5 13" xfId="12045" xr:uid="{00000000-0005-0000-0000-0000A5110000}"/>
    <cellStyle name="Calculation 5 13 2" xfId="20669" xr:uid="{00000000-0005-0000-0000-0000A6110000}"/>
    <cellStyle name="Calculation 5 13 3" xfId="32006" xr:uid="{00000000-0005-0000-0000-0000A7110000}"/>
    <cellStyle name="Calculation 5 14" xfId="5903" xr:uid="{00000000-0005-0000-0000-0000A8110000}"/>
    <cellStyle name="Calculation 5 14 2" xfId="14555" xr:uid="{00000000-0005-0000-0000-0000A9110000}"/>
    <cellStyle name="Calculation 5 14 3" xfId="25887" xr:uid="{00000000-0005-0000-0000-0000AA110000}"/>
    <cellStyle name="Calculation 5 2" xfId="1755" xr:uid="{00000000-0005-0000-0000-0000AB110000}"/>
    <cellStyle name="Calculation 5 2 10" xfId="9207" xr:uid="{00000000-0005-0000-0000-0000AC110000}"/>
    <cellStyle name="Calculation 5 2 10 2" xfId="17835" xr:uid="{00000000-0005-0000-0000-0000AD110000}"/>
    <cellStyle name="Calculation 5 2 10 3" xfId="29168" xr:uid="{00000000-0005-0000-0000-0000AE110000}"/>
    <cellStyle name="Calculation 5 2 11" xfId="5350" xr:uid="{00000000-0005-0000-0000-0000AF110000}"/>
    <cellStyle name="Calculation 5 2 11 2" xfId="14009" xr:uid="{00000000-0005-0000-0000-0000B0110000}"/>
    <cellStyle name="Calculation 5 2 11 3" xfId="25341" xr:uid="{00000000-0005-0000-0000-0000B1110000}"/>
    <cellStyle name="Calculation 5 2 12" xfId="11644" xr:uid="{00000000-0005-0000-0000-0000B2110000}"/>
    <cellStyle name="Calculation 5 2 12 2" xfId="20269" xr:uid="{00000000-0005-0000-0000-0000B3110000}"/>
    <cellStyle name="Calculation 5 2 12 3" xfId="31605" xr:uid="{00000000-0005-0000-0000-0000B4110000}"/>
    <cellStyle name="Calculation 5 2 13" xfId="5254" xr:uid="{00000000-0005-0000-0000-0000B5110000}"/>
    <cellStyle name="Calculation 5 2 13 2" xfId="13913" xr:uid="{00000000-0005-0000-0000-0000B6110000}"/>
    <cellStyle name="Calculation 5 2 13 3" xfId="25245" xr:uid="{00000000-0005-0000-0000-0000B7110000}"/>
    <cellStyle name="Calculation 5 2 2" xfId="1756" xr:uid="{00000000-0005-0000-0000-0000B8110000}"/>
    <cellStyle name="Calculation 5 2 2 2" xfId="6125" xr:uid="{00000000-0005-0000-0000-0000B9110000}"/>
    <cellStyle name="Calculation 5 2 2 2 2" xfId="14777" xr:uid="{00000000-0005-0000-0000-0000BA110000}"/>
    <cellStyle name="Calculation 5 2 2 2 3" xfId="26109" xr:uid="{00000000-0005-0000-0000-0000BB110000}"/>
    <cellStyle name="Calculation 5 2 2 3" xfId="4840" xr:uid="{00000000-0005-0000-0000-0000BC110000}"/>
    <cellStyle name="Calculation 5 2 2 3 2" xfId="13501" xr:uid="{00000000-0005-0000-0000-0000BD110000}"/>
    <cellStyle name="Calculation 5 2 2 3 3" xfId="24833" xr:uid="{00000000-0005-0000-0000-0000BE110000}"/>
    <cellStyle name="Calculation 5 2 2 4" xfId="4638" xr:uid="{00000000-0005-0000-0000-0000BF110000}"/>
    <cellStyle name="Calculation 5 2 2 4 2" xfId="13299" xr:uid="{00000000-0005-0000-0000-0000C0110000}"/>
    <cellStyle name="Calculation 5 2 2 4 3" xfId="24631" xr:uid="{00000000-0005-0000-0000-0000C1110000}"/>
    <cellStyle name="Calculation 5 2 2 5" xfId="9754" xr:uid="{00000000-0005-0000-0000-0000C2110000}"/>
    <cellStyle name="Calculation 5 2 2 5 2" xfId="18381" xr:uid="{00000000-0005-0000-0000-0000C3110000}"/>
    <cellStyle name="Calculation 5 2 2 5 3" xfId="29715" xr:uid="{00000000-0005-0000-0000-0000C4110000}"/>
    <cellStyle name="Calculation 5 2 2 6" xfId="9264" xr:uid="{00000000-0005-0000-0000-0000C5110000}"/>
    <cellStyle name="Calculation 5 2 2 6 2" xfId="17892" xr:uid="{00000000-0005-0000-0000-0000C6110000}"/>
    <cellStyle name="Calculation 5 2 2 6 3" xfId="29225" xr:uid="{00000000-0005-0000-0000-0000C7110000}"/>
    <cellStyle name="Calculation 5 2 2 7" xfId="12044" xr:uid="{00000000-0005-0000-0000-0000C8110000}"/>
    <cellStyle name="Calculation 5 2 2 7 2" xfId="20668" xr:uid="{00000000-0005-0000-0000-0000C9110000}"/>
    <cellStyle name="Calculation 5 2 2 7 3" xfId="32005" xr:uid="{00000000-0005-0000-0000-0000CA110000}"/>
    <cellStyle name="Calculation 5 2 2 8" xfId="10191" xr:uid="{00000000-0005-0000-0000-0000CB110000}"/>
    <cellStyle name="Calculation 5 2 2 8 2" xfId="18818" xr:uid="{00000000-0005-0000-0000-0000CC110000}"/>
    <cellStyle name="Calculation 5 2 2 8 3" xfId="30152" xr:uid="{00000000-0005-0000-0000-0000CD110000}"/>
    <cellStyle name="Calculation 5 2 3" xfId="1757" xr:uid="{00000000-0005-0000-0000-0000CE110000}"/>
    <cellStyle name="Calculation 5 2 3 2" xfId="6126" xr:uid="{00000000-0005-0000-0000-0000CF110000}"/>
    <cellStyle name="Calculation 5 2 3 2 2" xfId="14778" xr:uid="{00000000-0005-0000-0000-0000D0110000}"/>
    <cellStyle name="Calculation 5 2 3 2 3" xfId="26110" xr:uid="{00000000-0005-0000-0000-0000D1110000}"/>
    <cellStyle name="Calculation 5 2 3 3" xfId="4839" xr:uid="{00000000-0005-0000-0000-0000D2110000}"/>
    <cellStyle name="Calculation 5 2 3 3 2" xfId="13500" xr:uid="{00000000-0005-0000-0000-0000D3110000}"/>
    <cellStyle name="Calculation 5 2 3 3 3" xfId="24832" xr:uid="{00000000-0005-0000-0000-0000D4110000}"/>
    <cellStyle name="Calculation 5 2 3 4" xfId="6168" xr:uid="{00000000-0005-0000-0000-0000D5110000}"/>
    <cellStyle name="Calculation 5 2 3 4 2" xfId="14820" xr:uid="{00000000-0005-0000-0000-0000D6110000}"/>
    <cellStyle name="Calculation 5 2 3 4 3" xfId="26152" xr:uid="{00000000-0005-0000-0000-0000D7110000}"/>
    <cellStyle name="Calculation 5 2 3 5" xfId="9753" xr:uid="{00000000-0005-0000-0000-0000D8110000}"/>
    <cellStyle name="Calculation 5 2 3 5 2" xfId="18380" xr:uid="{00000000-0005-0000-0000-0000D9110000}"/>
    <cellStyle name="Calculation 5 2 3 5 3" xfId="29714" xr:uid="{00000000-0005-0000-0000-0000DA110000}"/>
    <cellStyle name="Calculation 5 2 3 6" xfId="4815" xr:uid="{00000000-0005-0000-0000-0000DB110000}"/>
    <cellStyle name="Calculation 5 2 3 6 2" xfId="13476" xr:uid="{00000000-0005-0000-0000-0000DC110000}"/>
    <cellStyle name="Calculation 5 2 3 6 3" xfId="24808" xr:uid="{00000000-0005-0000-0000-0000DD110000}"/>
    <cellStyle name="Calculation 5 2 3 7" xfId="12043" xr:uid="{00000000-0005-0000-0000-0000DE110000}"/>
    <cellStyle name="Calculation 5 2 3 7 2" xfId="20667" xr:uid="{00000000-0005-0000-0000-0000DF110000}"/>
    <cellStyle name="Calculation 5 2 3 7 3" xfId="32004" xr:uid="{00000000-0005-0000-0000-0000E0110000}"/>
    <cellStyle name="Calculation 5 2 3 8" xfId="10388" xr:uid="{00000000-0005-0000-0000-0000E1110000}"/>
    <cellStyle name="Calculation 5 2 3 8 2" xfId="19015" xr:uid="{00000000-0005-0000-0000-0000E2110000}"/>
    <cellStyle name="Calculation 5 2 3 8 3" xfId="30349" xr:uid="{00000000-0005-0000-0000-0000E3110000}"/>
    <cellStyle name="Calculation 5 2 4" xfId="1758" xr:uid="{00000000-0005-0000-0000-0000E4110000}"/>
    <cellStyle name="Calculation 5 2 4 2" xfId="6127" xr:uid="{00000000-0005-0000-0000-0000E5110000}"/>
    <cellStyle name="Calculation 5 2 4 2 2" xfId="14779" xr:uid="{00000000-0005-0000-0000-0000E6110000}"/>
    <cellStyle name="Calculation 5 2 4 2 3" xfId="26111" xr:uid="{00000000-0005-0000-0000-0000E7110000}"/>
    <cellStyle name="Calculation 5 2 4 3" xfId="4838" xr:uid="{00000000-0005-0000-0000-0000E8110000}"/>
    <cellStyle name="Calculation 5 2 4 3 2" xfId="13499" xr:uid="{00000000-0005-0000-0000-0000E9110000}"/>
    <cellStyle name="Calculation 5 2 4 3 3" xfId="24831" xr:uid="{00000000-0005-0000-0000-0000EA110000}"/>
    <cellStyle name="Calculation 5 2 4 4" xfId="8095" xr:uid="{00000000-0005-0000-0000-0000EB110000}"/>
    <cellStyle name="Calculation 5 2 4 4 2" xfId="16733" xr:uid="{00000000-0005-0000-0000-0000EC110000}"/>
    <cellStyle name="Calculation 5 2 4 4 3" xfId="28065" xr:uid="{00000000-0005-0000-0000-0000ED110000}"/>
    <cellStyle name="Calculation 5 2 4 5" xfId="5161" xr:uid="{00000000-0005-0000-0000-0000EE110000}"/>
    <cellStyle name="Calculation 5 2 4 5 2" xfId="13820" xr:uid="{00000000-0005-0000-0000-0000EF110000}"/>
    <cellStyle name="Calculation 5 2 4 5 3" xfId="25152" xr:uid="{00000000-0005-0000-0000-0000F0110000}"/>
    <cellStyle name="Calculation 5 2 4 6" xfId="10461" xr:uid="{00000000-0005-0000-0000-0000F1110000}"/>
    <cellStyle name="Calculation 5 2 4 6 2" xfId="19088" xr:uid="{00000000-0005-0000-0000-0000F2110000}"/>
    <cellStyle name="Calculation 5 2 4 6 3" xfId="30422" xr:uid="{00000000-0005-0000-0000-0000F3110000}"/>
    <cellStyle name="Calculation 5 2 4 7" xfId="11645" xr:uid="{00000000-0005-0000-0000-0000F4110000}"/>
    <cellStyle name="Calculation 5 2 4 7 2" xfId="20270" xr:uid="{00000000-0005-0000-0000-0000F5110000}"/>
    <cellStyle name="Calculation 5 2 4 7 3" xfId="31606" xr:uid="{00000000-0005-0000-0000-0000F6110000}"/>
    <cellStyle name="Calculation 5 2 4 8" xfId="11521" xr:uid="{00000000-0005-0000-0000-0000F7110000}"/>
    <cellStyle name="Calculation 5 2 4 8 2" xfId="20146" xr:uid="{00000000-0005-0000-0000-0000F8110000}"/>
    <cellStyle name="Calculation 5 2 4 8 3" xfId="31482" xr:uid="{00000000-0005-0000-0000-0000F9110000}"/>
    <cellStyle name="Calculation 5 2 5" xfId="1759" xr:uid="{00000000-0005-0000-0000-0000FA110000}"/>
    <cellStyle name="Calculation 5 2 5 2" xfId="6128" xr:uid="{00000000-0005-0000-0000-0000FB110000}"/>
    <cellStyle name="Calculation 5 2 5 2 2" xfId="14780" xr:uid="{00000000-0005-0000-0000-0000FC110000}"/>
    <cellStyle name="Calculation 5 2 5 2 3" xfId="26112" xr:uid="{00000000-0005-0000-0000-0000FD110000}"/>
    <cellStyle name="Calculation 5 2 5 3" xfId="6597" xr:uid="{00000000-0005-0000-0000-0000FE110000}"/>
    <cellStyle name="Calculation 5 2 5 3 2" xfId="15249" xr:uid="{00000000-0005-0000-0000-0000FF110000}"/>
    <cellStyle name="Calculation 5 2 5 3 3" xfId="26581" xr:uid="{00000000-0005-0000-0000-000000120000}"/>
    <cellStyle name="Calculation 5 2 5 4" xfId="6169" xr:uid="{00000000-0005-0000-0000-000001120000}"/>
    <cellStyle name="Calculation 5 2 5 4 2" xfId="14821" xr:uid="{00000000-0005-0000-0000-000002120000}"/>
    <cellStyle name="Calculation 5 2 5 4 3" xfId="26153" xr:uid="{00000000-0005-0000-0000-000003120000}"/>
    <cellStyle name="Calculation 5 2 5 5" xfId="9752" xr:uid="{00000000-0005-0000-0000-000004120000}"/>
    <cellStyle name="Calculation 5 2 5 5 2" xfId="18379" xr:uid="{00000000-0005-0000-0000-000005120000}"/>
    <cellStyle name="Calculation 5 2 5 5 3" xfId="29713" xr:uid="{00000000-0005-0000-0000-000006120000}"/>
    <cellStyle name="Calculation 5 2 5 6" xfId="4816" xr:uid="{00000000-0005-0000-0000-000007120000}"/>
    <cellStyle name="Calculation 5 2 5 6 2" xfId="13477" xr:uid="{00000000-0005-0000-0000-000008120000}"/>
    <cellStyle name="Calculation 5 2 5 6 3" xfId="24809" xr:uid="{00000000-0005-0000-0000-000009120000}"/>
    <cellStyle name="Calculation 5 2 5 7" xfId="12042" xr:uid="{00000000-0005-0000-0000-00000A120000}"/>
    <cellStyle name="Calculation 5 2 5 7 2" xfId="20666" xr:uid="{00000000-0005-0000-0000-00000B120000}"/>
    <cellStyle name="Calculation 5 2 5 7 3" xfId="32003" xr:uid="{00000000-0005-0000-0000-00000C120000}"/>
    <cellStyle name="Calculation 5 2 5 8" xfId="8053" xr:uid="{00000000-0005-0000-0000-00000D120000}"/>
    <cellStyle name="Calculation 5 2 5 8 2" xfId="16691" xr:uid="{00000000-0005-0000-0000-00000E120000}"/>
    <cellStyle name="Calculation 5 2 5 8 3" xfId="28023" xr:uid="{00000000-0005-0000-0000-00000F120000}"/>
    <cellStyle name="Calculation 5 2 6" xfId="1760" xr:uid="{00000000-0005-0000-0000-000010120000}"/>
    <cellStyle name="Calculation 5 2 6 2" xfId="6129" xr:uid="{00000000-0005-0000-0000-000011120000}"/>
    <cellStyle name="Calculation 5 2 6 2 2" xfId="14781" xr:uid="{00000000-0005-0000-0000-000012120000}"/>
    <cellStyle name="Calculation 5 2 6 2 3" xfId="26113" xr:uid="{00000000-0005-0000-0000-000013120000}"/>
    <cellStyle name="Calculation 5 2 6 3" xfId="6596" xr:uid="{00000000-0005-0000-0000-000014120000}"/>
    <cellStyle name="Calculation 5 2 6 3 2" xfId="15248" xr:uid="{00000000-0005-0000-0000-000015120000}"/>
    <cellStyle name="Calculation 5 2 6 3 3" xfId="26580" xr:uid="{00000000-0005-0000-0000-000016120000}"/>
    <cellStyle name="Calculation 5 2 6 4" xfId="4639" xr:uid="{00000000-0005-0000-0000-000017120000}"/>
    <cellStyle name="Calculation 5 2 6 4 2" xfId="13300" xr:uid="{00000000-0005-0000-0000-000018120000}"/>
    <cellStyle name="Calculation 5 2 6 4 3" xfId="24632" xr:uid="{00000000-0005-0000-0000-000019120000}"/>
    <cellStyle name="Calculation 5 2 6 5" xfId="9751" xr:uid="{00000000-0005-0000-0000-00001A120000}"/>
    <cellStyle name="Calculation 5 2 6 5 2" xfId="18378" xr:uid="{00000000-0005-0000-0000-00001B120000}"/>
    <cellStyle name="Calculation 5 2 6 5 3" xfId="29712" xr:uid="{00000000-0005-0000-0000-00001C120000}"/>
    <cellStyle name="Calculation 5 2 6 6" xfId="7843" xr:uid="{00000000-0005-0000-0000-00001D120000}"/>
    <cellStyle name="Calculation 5 2 6 6 2" xfId="16481" xr:uid="{00000000-0005-0000-0000-00001E120000}"/>
    <cellStyle name="Calculation 5 2 6 6 3" xfId="27813" xr:uid="{00000000-0005-0000-0000-00001F120000}"/>
    <cellStyle name="Calculation 5 2 6 7" xfId="12041" xr:uid="{00000000-0005-0000-0000-000020120000}"/>
    <cellStyle name="Calculation 5 2 6 7 2" xfId="20665" xr:uid="{00000000-0005-0000-0000-000021120000}"/>
    <cellStyle name="Calculation 5 2 6 7 3" xfId="32002" xr:uid="{00000000-0005-0000-0000-000022120000}"/>
    <cellStyle name="Calculation 5 2 6 8" xfId="10190" xr:uid="{00000000-0005-0000-0000-000023120000}"/>
    <cellStyle name="Calculation 5 2 6 8 2" xfId="18817" xr:uid="{00000000-0005-0000-0000-000024120000}"/>
    <cellStyle name="Calculation 5 2 6 8 3" xfId="30151" xr:uid="{00000000-0005-0000-0000-000025120000}"/>
    <cellStyle name="Calculation 5 2 7" xfId="6124" xr:uid="{00000000-0005-0000-0000-000026120000}"/>
    <cellStyle name="Calculation 5 2 7 2" xfId="14776" xr:uid="{00000000-0005-0000-0000-000027120000}"/>
    <cellStyle name="Calculation 5 2 7 3" xfId="26108" xr:uid="{00000000-0005-0000-0000-000028120000}"/>
    <cellStyle name="Calculation 5 2 8" xfId="4841" xr:uid="{00000000-0005-0000-0000-000029120000}"/>
    <cellStyle name="Calculation 5 2 8 2" xfId="13502" xr:uid="{00000000-0005-0000-0000-00002A120000}"/>
    <cellStyle name="Calculation 5 2 8 3" xfId="24834" xr:uid="{00000000-0005-0000-0000-00002B120000}"/>
    <cellStyle name="Calculation 5 2 9" xfId="6167" xr:uid="{00000000-0005-0000-0000-00002C120000}"/>
    <cellStyle name="Calculation 5 2 9 2" xfId="14819" xr:uid="{00000000-0005-0000-0000-00002D120000}"/>
    <cellStyle name="Calculation 5 2 9 3" xfId="26151" xr:uid="{00000000-0005-0000-0000-00002E120000}"/>
    <cellStyle name="Calculation 5 3" xfId="1761" xr:uid="{00000000-0005-0000-0000-00002F120000}"/>
    <cellStyle name="Calculation 5 3 2" xfId="6130" xr:uid="{00000000-0005-0000-0000-000030120000}"/>
    <cellStyle name="Calculation 5 3 2 2" xfId="14782" xr:uid="{00000000-0005-0000-0000-000031120000}"/>
    <cellStyle name="Calculation 5 3 2 3" xfId="26114" xr:uid="{00000000-0005-0000-0000-000032120000}"/>
    <cellStyle name="Calculation 5 3 3" xfId="4837" xr:uid="{00000000-0005-0000-0000-000033120000}"/>
    <cellStyle name="Calculation 5 3 3 2" xfId="13498" xr:uid="{00000000-0005-0000-0000-000034120000}"/>
    <cellStyle name="Calculation 5 3 3 3" xfId="24830" xr:uid="{00000000-0005-0000-0000-000035120000}"/>
    <cellStyle name="Calculation 5 3 4" xfId="5275" xr:uid="{00000000-0005-0000-0000-000036120000}"/>
    <cellStyle name="Calculation 5 3 4 2" xfId="13934" xr:uid="{00000000-0005-0000-0000-000037120000}"/>
    <cellStyle name="Calculation 5 3 4 3" xfId="25266" xr:uid="{00000000-0005-0000-0000-000038120000}"/>
    <cellStyle name="Calculation 5 3 5" xfId="7860" xr:uid="{00000000-0005-0000-0000-000039120000}"/>
    <cellStyle name="Calculation 5 3 5 2" xfId="16498" xr:uid="{00000000-0005-0000-0000-00003A120000}"/>
    <cellStyle name="Calculation 5 3 5 3" xfId="27830" xr:uid="{00000000-0005-0000-0000-00003B120000}"/>
    <cellStyle name="Calculation 5 3 6" xfId="10462" xr:uid="{00000000-0005-0000-0000-00003C120000}"/>
    <cellStyle name="Calculation 5 3 6 2" xfId="19089" xr:uid="{00000000-0005-0000-0000-00003D120000}"/>
    <cellStyle name="Calculation 5 3 6 3" xfId="30423" xr:uid="{00000000-0005-0000-0000-00003E120000}"/>
    <cellStyle name="Calculation 5 3 7" xfId="7742" xr:uid="{00000000-0005-0000-0000-00003F120000}"/>
    <cellStyle name="Calculation 5 3 7 2" xfId="16380" xr:uid="{00000000-0005-0000-0000-000040120000}"/>
    <cellStyle name="Calculation 5 3 7 3" xfId="27712" xr:uid="{00000000-0005-0000-0000-000041120000}"/>
    <cellStyle name="Calculation 5 3 8" xfId="12469" xr:uid="{00000000-0005-0000-0000-000042120000}"/>
    <cellStyle name="Calculation 5 3 8 2" xfId="21093" xr:uid="{00000000-0005-0000-0000-000043120000}"/>
    <cellStyle name="Calculation 5 3 8 3" xfId="32430" xr:uid="{00000000-0005-0000-0000-000044120000}"/>
    <cellStyle name="Calculation 5 4" xfId="1762" xr:uid="{00000000-0005-0000-0000-000045120000}"/>
    <cellStyle name="Calculation 5 4 2" xfId="6131" xr:uid="{00000000-0005-0000-0000-000046120000}"/>
    <cellStyle name="Calculation 5 4 2 2" xfId="14783" xr:uid="{00000000-0005-0000-0000-000047120000}"/>
    <cellStyle name="Calculation 5 4 2 3" xfId="26115" xr:uid="{00000000-0005-0000-0000-000048120000}"/>
    <cellStyle name="Calculation 5 4 3" xfId="5529" xr:uid="{00000000-0005-0000-0000-000049120000}"/>
    <cellStyle name="Calculation 5 4 3 2" xfId="14183" xr:uid="{00000000-0005-0000-0000-00004A120000}"/>
    <cellStyle name="Calculation 5 4 3 3" xfId="25515" xr:uid="{00000000-0005-0000-0000-00004B120000}"/>
    <cellStyle name="Calculation 5 4 4" xfId="8096" xr:uid="{00000000-0005-0000-0000-00004C120000}"/>
    <cellStyle name="Calculation 5 4 4 2" xfId="16734" xr:uid="{00000000-0005-0000-0000-00004D120000}"/>
    <cellStyle name="Calculation 5 4 4 3" xfId="28066" xr:uid="{00000000-0005-0000-0000-00004E120000}"/>
    <cellStyle name="Calculation 5 4 5" xfId="9750" xr:uid="{00000000-0005-0000-0000-00004F120000}"/>
    <cellStyle name="Calculation 5 4 5 2" xfId="18377" xr:uid="{00000000-0005-0000-0000-000050120000}"/>
    <cellStyle name="Calculation 5 4 5 3" xfId="29711" xr:uid="{00000000-0005-0000-0000-000051120000}"/>
    <cellStyle name="Calculation 5 4 6" xfId="5200" xr:uid="{00000000-0005-0000-0000-000052120000}"/>
    <cellStyle name="Calculation 5 4 6 2" xfId="13859" xr:uid="{00000000-0005-0000-0000-000053120000}"/>
    <cellStyle name="Calculation 5 4 6 3" xfId="25191" xr:uid="{00000000-0005-0000-0000-000054120000}"/>
    <cellStyle name="Calculation 5 4 7" xfId="12040" xr:uid="{00000000-0005-0000-0000-000055120000}"/>
    <cellStyle name="Calculation 5 4 7 2" xfId="20664" xr:uid="{00000000-0005-0000-0000-000056120000}"/>
    <cellStyle name="Calculation 5 4 7 3" xfId="32001" xr:uid="{00000000-0005-0000-0000-000057120000}"/>
    <cellStyle name="Calculation 5 4 8" xfId="12470" xr:uid="{00000000-0005-0000-0000-000058120000}"/>
    <cellStyle name="Calculation 5 4 8 2" xfId="21094" xr:uid="{00000000-0005-0000-0000-000059120000}"/>
    <cellStyle name="Calculation 5 4 8 3" xfId="32431" xr:uid="{00000000-0005-0000-0000-00005A120000}"/>
    <cellStyle name="Calculation 5 5" xfId="1763" xr:uid="{00000000-0005-0000-0000-00005B120000}"/>
    <cellStyle name="Calculation 5 5 2" xfId="6132" xr:uid="{00000000-0005-0000-0000-00005C120000}"/>
    <cellStyle name="Calculation 5 5 2 2" xfId="14784" xr:uid="{00000000-0005-0000-0000-00005D120000}"/>
    <cellStyle name="Calculation 5 5 2 3" xfId="26116" xr:uid="{00000000-0005-0000-0000-00005E120000}"/>
    <cellStyle name="Calculation 5 5 3" xfId="6595" xr:uid="{00000000-0005-0000-0000-00005F120000}"/>
    <cellStyle name="Calculation 5 5 3 2" xfId="15247" xr:uid="{00000000-0005-0000-0000-000060120000}"/>
    <cellStyle name="Calculation 5 5 3 3" xfId="26579" xr:uid="{00000000-0005-0000-0000-000061120000}"/>
    <cellStyle name="Calculation 5 5 4" xfId="4640" xr:uid="{00000000-0005-0000-0000-000062120000}"/>
    <cellStyle name="Calculation 5 5 4 2" xfId="13301" xr:uid="{00000000-0005-0000-0000-000063120000}"/>
    <cellStyle name="Calculation 5 5 4 3" xfId="24633" xr:uid="{00000000-0005-0000-0000-000064120000}"/>
    <cellStyle name="Calculation 5 5 5" xfId="9749" xr:uid="{00000000-0005-0000-0000-000065120000}"/>
    <cellStyle name="Calculation 5 5 5 2" xfId="18376" xr:uid="{00000000-0005-0000-0000-000066120000}"/>
    <cellStyle name="Calculation 5 5 5 3" xfId="29710" xr:uid="{00000000-0005-0000-0000-000067120000}"/>
    <cellStyle name="Calculation 5 5 6" xfId="8245" xr:uid="{00000000-0005-0000-0000-000068120000}"/>
    <cellStyle name="Calculation 5 5 6 2" xfId="16883" xr:uid="{00000000-0005-0000-0000-000069120000}"/>
    <cellStyle name="Calculation 5 5 6 3" xfId="28215" xr:uid="{00000000-0005-0000-0000-00006A120000}"/>
    <cellStyle name="Calculation 5 5 7" xfId="12039" xr:uid="{00000000-0005-0000-0000-00006B120000}"/>
    <cellStyle name="Calculation 5 5 7 2" xfId="20663" xr:uid="{00000000-0005-0000-0000-00006C120000}"/>
    <cellStyle name="Calculation 5 5 7 3" xfId="32000" xr:uid="{00000000-0005-0000-0000-00006D120000}"/>
    <cellStyle name="Calculation 5 5 8" xfId="4584" xr:uid="{00000000-0005-0000-0000-00006E120000}"/>
    <cellStyle name="Calculation 5 5 8 2" xfId="13245" xr:uid="{00000000-0005-0000-0000-00006F120000}"/>
    <cellStyle name="Calculation 5 5 8 3" xfId="24577" xr:uid="{00000000-0005-0000-0000-000070120000}"/>
    <cellStyle name="Calculation 5 6" xfId="1764" xr:uid="{00000000-0005-0000-0000-000071120000}"/>
    <cellStyle name="Calculation 5 6 2" xfId="6133" xr:uid="{00000000-0005-0000-0000-000072120000}"/>
    <cellStyle name="Calculation 5 6 2 2" xfId="14785" xr:uid="{00000000-0005-0000-0000-000073120000}"/>
    <cellStyle name="Calculation 5 6 2 3" xfId="26117" xr:uid="{00000000-0005-0000-0000-000074120000}"/>
    <cellStyle name="Calculation 5 6 3" xfId="6594" xr:uid="{00000000-0005-0000-0000-000075120000}"/>
    <cellStyle name="Calculation 5 6 3 2" xfId="15246" xr:uid="{00000000-0005-0000-0000-000076120000}"/>
    <cellStyle name="Calculation 5 6 3 3" xfId="26578" xr:uid="{00000000-0005-0000-0000-000077120000}"/>
    <cellStyle name="Calculation 5 6 4" xfId="4641" xr:uid="{00000000-0005-0000-0000-000078120000}"/>
    <cellStyle name="Calculation 5 6 4 2" xfId="13302" xr:uid="{00000000-0005-0000-0000-000079120000}"/>
    <cellStyle name="Calculation 5 6 4 3" xfId="24634" xr:uid="{00000000-0005-0000-0000-00007A120000}"/>
    <cellStyle name="Calculation 5 6 5" xfId="9208" xr:uid="{00000000-0005-0000-0000-00007B120000}"/>
    <cellStyle name="Calculation 5 6 5 2" xfId="17836" xr:uid="{00000000-0005-0000-0000-00007C120000}"/>
    <cellStyle name="Calculation 5 6 5 3" xfId="29169" xr:uid="{00000000-0005-0000-0000-00007D120000}"/>
    <cellStyle name="Calculation 5 6 6" xfId="4818" xr:uid="{00000000-0005-0000-0000-00007E120000}"/>
    <cellStyle name="Calculation 5 6 6 2" xfId="13479" xr:uid="{00000000-0005-0000-0000-00007F120000}"/>
    <cellStyle name="Calculation 5 6 6 3" xfId="24811" xr:uid="{00000000-0005-0000-0000-000080120000}"/>
    <cellStyle name="Calculation 5 6 7" xfId="11646" xr:uid="{00000000-0005-0000-0000-000081120000}"/>
    <cellStyle name="Calculation 5 6 7 2" xfId="20271" xr:uid="{00000000-0005-0000-0000-000082120000}"/>
    <cellStyle name="Calculation 5 6 7 3" xfId="31607" xr:uid="{00000000-0005-0000-0000-000083120000}"/>
    <cellStyle name="Calculation 5 6 8" xfId="10387" xr:uid="{00000000-0005-0000-0000-000084120000}"/>
    <cellStyle name="Calculation 5 6 8 2" xfId="19014" xr:uid="{00000000-0005-0000-0000-000085120000}"/>
    <cellStyle name="Calculation 5 6 8 3" xfId="30348" xr:uid="{00000000-0005-0000-0000-000086120000}"/>
    <cellStyle name="Calculation 5 7" xfId="1765" xr:uid="{00000000-0005-0000-0000-000087120000}"/>
    <cellStyle name="Calculation 5 7 2" xfId="6134" xr:uid="{00000000-0005-0000-0000-000088120000}"/>
    <cellStyle name="Calculation 5 7 2 2" xfId="14786" xr:uid="{00000000-0005-0000-0000-000089120000}"/>
    <cellStyle name="Calculation 5 7 2 3" xfId="26118" xr:uid="{00000000-0005-0000-0000-00008A120000}"/>
    <cellStyle name="Calculation 5 7 3" xfId="4836" xr:uid="{00000000-0005-0000-0000-00008B120000}"/>
    <cellStyle name="Calculation 5 7 3 2" xfId="13497" xr:uid="{00000000-0005-0000-0000-00008C120000}"/>
    <cellStyle name="Calculation 5 7 3 3" xfId="24829" xr:uid="{00000000-0005-0000-0000-00008D120000}"/>
    <cellStyle name="Calculation 5 7 4" xfId="8097" xr:uid="{00000000-0005-0000-0000-00008E120000}"/>
    <cellStyle name="Calculation 5 7 4 2" xfId="16735" xr:uid="{00000000-0005-0000-0000-00008F120000}"/>
    <cellStyle name="Calculation 5 7 4 3" xfId="28067" xr:uid="{00000000-0005-0000-0000-000090120000}"/>
    <cellStyle name="Calculation 5 7 5" xfId="9748" xr:uid="{00000000-0005-0000-0000-000091120000}"/>
    <cellStyle name="Calculation 5 7 5 2" xfId="18375" xr:uid="{00000000-0005-0000-0000-000092120000}"/>
    <cellStyle name="Calculation 5 7 5 3" xfId="29709" xr:uid="{00000000-0005-0000-0000-000093120000}"/>
    <cellStyle name="Calculation 5 7 6" xfId="10463" xr:uid="{00000000-0005-0000-0000-000094120000}"/>
    <cellStyle name="Calculation 5 7 6 2" xfId="19090" xr:uid="{00000000-0005-0000-0000-000095120000}"/>
    <cellStyle name="Calculation 5 7 6 3" xfId="30424" xr:uid="{00000000-0005-0000-0000-000096120000}"/>
    <cellStyle name="Calculation 5 7 7" xfId="12038" xr:uid="{00000000-0005-0000-0000-000097120000}"/>
    <cellStyle name="Calculation 5 7 7 2" xfId="20662" xr:uid="{00000000-0005-0000-0000-000098120000}"/>
    <cellStyle name="Calculation 5 7 7 3" xfId="31999" xr:uid="{00000000-0005-0000-0000-000099120000}"/>
    <cellStyle name="Calculation 5 7 8" xfId="11520" xr:uid="{00000000-0005-0000-0000-00009A120000}"/>
    <cellStyle name="Calculation 5 7 8 2" xfId="20145" xr:uid="{00000000-0005-0000-0000-00009B120000}"/>
    <cellStyle name="Calculation 5 7 8 3" xfId="31481" xr:uid="{00000000-0005-0000-0000-00009C120000}"/>
    <cellStyle name="Calculation 5 8" xfId="6123" xr:uid="{00000000-0005-0000-0000-00009D120000}"/>
    <cellStyle name="Calculation 5 8 2" xfId="14775" xr:uid="{00000000-0005-0000-0000-00009E120000}"/>
    <cellStyle name="Calculation 5 8 3" xfId="26107" xr:uid="{00000000-0005-0000-0000-00009F120000}"/>
    <cellStyle name="Calculation 5 9" xfId="4842" xr:uid="{00000000-0005-0000-0000-0000A0120000}"/>
    <cellStyle name="Calculation 5 9 2" xfId="13503" xr:uid="{00000000-0005-0000-0000-0000A1120000}"/>
    <cellStyle name="Calculation 5 9 3" xfId="24835" xr:uid="{00000000-0005-0000-0000-0000A2120000}"/>
    <cellStyle name="Calculation 6" xfId="1766" xr:uid="{00000000-0005-0000-0000-0000A3120000}"/>
    <cellStyle name="Calculation 6 10" xfId="6593" xr:uid="{00000000-0005-0000-0000-0000A4120000}"/>
    <cellStyle name="Calculation 6 10 2" xfId="15245" xr:uid="{00000000-0005-0000-0000-0000A5120000}"/>
    <cellStyle name="Calculation 6 10 3" xfId="26577" xr:uid="{00000000-0005-0000-0000-0000A6120000}"/>
    <cellStyle name="Calculation 6 11" xfId="6170" xr:uid="{00000000-0005-0000-0000-0000A7120000}"/>
    <cellStyle name="Calculation 6 11 2" xfId="14822" xr:uid="{00000000-0005-0000-0000-0000A8120000}"/>
    <cellStyle name="Calculation 6 11 3" xfId="26154" xr:uid="{00000000-0005-0000-0000-0000A9120000}"/>
    <cellStyle name="Calculation 6 12" xfId="9747" xr:uid="{00000000-0005-0000-0000-0000AA120000}"/>
    <cellStyle name="Calculation 6 12 2" xfId="18374" xr:uid="{00000000-0005-0000-0000-0000AB120000}"/>
    <cellStyle name="Calculation 6 12 3" xfId="29708" xr:uid="{00000000-0005-0000-0000-0000AC120000}"/>
    <cellStyle name="Calculation 6 13" xfId="9263" xr:uid="{00000000-0005-0000-0000-0000AD120000}"/>
    <cellStyle name="Calculation 6 13 2" xfId="17891" xr:uid="{00000000-0005-0000-0000-0000AE120000}"/>
    <cellStyle name="Calculation 6 13 3" xfId="29224" xr:uid="{00000000-0005-0000-0000-0000AF120000}"/>
    <cellStyle name="Calculation 6 14" xfId="12037" xr:uid="{00000000-0005-0000-0000-0000B0120000}"/>
    <cellStyle name="Calculation 6 14 2" xfId="20661" xr:uid="{00000000-0005-0000-0000-0000B1120000}"/>
    <cellStyle name="Calculation 6 14 3" xfId="31998" xr:uid="{00000000-0005-0000-0000-0000B2120000}"/>
    <cellStyle name="Calculation 6 15" xfId="9081" xr:uid="{00000000-0005-0000-0000-0000B3120000}"/>
    <cellStyle name="Calculation 6 15 2" xfId="17709" xr:uid="{00000000-0005-0000-0000-0000B4120000}"/>
    <cellStyle name="Calculation 6 15 3" xfId="29042" xr:uid="{00000000-0005-0000-0000-0000B5120000}"/>
    <cellStyle name="Calculation 6 2" xfId="1767" xr:uid="{00000000-0005-0000-0000-0000B6120000}"/>
    <cellStyle name="Calculation 6 2 2" xfId="6136" xr:uid="{00000000-0005-0000-0000-0000B7120000}"/>
    <cellStyle name="Calculation 6 2 2 2" xfId="14788" xr:uid="{00000000-0005-0000-0000-0000B8120000}"/>
    <cellStyle name="Calculation 6 2 2 3" xfId="26120" xr:uid="{00000000-0005-0000-0000-0000B9120000}"/>
    <cellStyle name="Calculation 6 2 3" xfId="6592" xr:uid="{00000000-0005-0000-0000-0000BA120000}"/>
    <cellStyle name="Calculation 6 2 3 2" xfId="15244" xr:uid="{00000000-0005-0000-0000-0000BB120000}"/>
    <cellStyle name="Calculation 6 2 3 3" xfId="26576" xr:uid="{00000000-0005-0000-0000-0000BC120000}"/>
    <cellStyle name="Calculation 6 2 4" xfId="6171" xr:uid="{00000000-0005-0000-0000-0000BD120000}"/>
    <cellStyle name="Calculation 6 2 4 2" xfId="14823" xr:uid="{00000000-0005-0000-0000-0000BE120000}"/>
    <cellStyle name="Calculation 6 2 4 3" xfId="26155" xr:uid="{00000000-0005-0000-0000-0000BF120000}"/>
    <cellStyle name="Calculation 6 2 5" xfId="9209" xr:uid="{00000000-0005-0000-0000-0000C0120000}"/>
    <cellStyle name="Calculation 6 2 5 2" xfId="17837" xr:uid="{00000000-0005-0000-0000-0000C1120000}"/>
    <cellStyle name="Calculation 6 2 5 3" xfId="29170" xr:uid="{00000000-0005-0000-0000-0000C2120000}"/>
    <cellStyle name="Calculation 6 2 6" xfId="4820" xr:uid="{00000000-0005-0000-0000-0000C3120000}"/>
    <cellStyle name="Calculation 6 2 6 2" xfId="13481" xr:uid="{00000000-0005-0000-0000-0000C4120000}"/>
    <cellStyle name="Calculation 6 2 6 3" xfId="24813" xr:uid="{00000000-0005-0000-0000-0000C5120000}"/>
    <cellStyle name="Calculation 6 2 7" xfId="11647" xr:uid="{00000000-0005-0000-0000-0000C6120000}"/>
    <cellStyle name="Calculation 6 2 7 2" xfId="20272" xr:uid="{00000000-0005-0000-0000-0000C7120000}"/>
    <cellStyle name="Calculation 6 2 7 3" xfId="31608" xr:uid="{00000000-0005-0000-0000-0000C8120000}"/>
    <cellStyle name="Calculation 6 2 8" xfId="4583" xr:uid="{00000000-0005-0000-0000-0000C9120000}"/>
    <cellStyle name="Calculation 6 2 8 2" xfId="13244" xr:uid="{00000000-0005-0000-0000-0000CA120000}"/>
    <cellStyle name="Calculation 6 2 8 3" xfId="24576" xr:uid="{00000000-0005-0000-0000-0000CB120000}"/>
    <cellStyle name="Calculation 6 3" xfId="1768" xr:uid="{00000000-0005-0000-0000-0000CC120000}"/>
    <cellStyle name="Calculation 6 3 2" xfId="6137" xr:uid="{00000000-0005-0000-0000-0000CD120000}"/>
    <cellStyle name="Calculation 6 3 2 2" xfId="14789" xr:uid="{00000000-0005-0000-0000-0000CE120000}"/>
    <cellStyle name="Calculation 6 3 2 3" xfId="26121" xr:uid="{00000000-0005-0000-0000-0000CF120000}"/>
    <cellStyle name="Calculation 6 3 3" xfId="4835" xr:uid="{00000000-0005-0000-0000-0000D0120000}"/>
    <cellStyle name="Calculation 6 3 3 2" xfId="13496" xr:uid="{00000000-0005-0000-0000-0000D1120000}"/>
    <cellStyle name="Calculation 6 3 3 3" xfId="24828" xr:uid="{00000000-0005-0000-0000-0000D2120000}"/>
    <cellStyle name="Calculation 6 3 4" xfId="5276" xr:uid="{00000000-0005-0000-0000-0000D3120000}"/>
    <cellStyle name="Calculation 6 3 4 2" xfId="13935" xr:uid="{00000000-0005-0000-0000-0000D4120000}"/>
    <cellStyle name="Calculation 6 3 4 3" xfId="25267" xr:uid="{00000000-0005-0000-0000-0000D5120000}"/>
    <cellStyle name="Calculation 6 3 5" xfId="9746" xr:uid="{00000000-0005-0000-0000-0000D6120000}"/>
    <cellStyle name="Calculation 6 3 5 2" xfId="18373" xr:uid="{00000000-0005-0000-0000-0000D7120000}"/>
    <cellStyle name="Calculation 6 3 5 3" xfId="29707" xr:uid="{00000000-0005-0000-0000-0000D8120000}"/>
    <cellStyle name="Calculation 6 3 6" xfId="10464" xr:uid="{00000000-0005-0000-0000-0000D9120000}"/>
    <cellStyle name="Calculation 6 3 6 2" xfId="19091" xr:uid="{00000000-0005-0000-0000-0000DA120000}"/>
    <cellStyle name="Calculation 6 3 6 3" xfId="30425" xr:uid="{00000000-0005-0000-0000-0000DB120000}"/>
    <cellStyle name="Calculation 6 3 7" xfId="12036" xr:uid="{00000000-0005-0000-0000-0000DC120000}"/>
    <cellStyle name="Calculation 6 3 7 2" xfId="20660" xr:uid="{00000000-0005-0000-0000-0000DD120000}"/>
    <cellStyle name="Calculation 6 3 7 3" xfId="31997" xr:uid="{00000000-0005-0000-0000-0000DE120000}"/>
    <cellStyle name="Calculation 6 3 8" xfId="12471" xr:uid="{00000000-0005-0000-0000-0000DF120000}"/>
    <cellStyle name="Calculation 6 3 8 2" xfId="21095" xr:uid="{00000000-0005-0000-0000-0000E0120000}"/>
    <cellStyle name="Calculation 6 3 8 3" xfId="32432" xr:uid="{00000000-0005-0000-0000-0000E1120000}"/>
    <cellStyle name="Calculation 6 4" xfId="1769" xr:uid="{00000000-0005-0000-0000-0000E2120000}"/>
    <cellStyle name="Calculation 6 4 2" xfId="6138" xr:uid="{00000000-0005-0000-0000-0000E3120000}"/>
    <cellStyle name="Calculation 6 4 2 2" xfId="14790" xr:uid="{00000000-0005-0000-0000-0000E4120000}"/>
    <cellStyle name="Calculation 6 4 2 3" xfId="26122" xr:uid="{00000000-0005-0000-0000-0000E5120000}"/>
    <cellStyle name="Calculation 6 4 3" xfId="6591" xr:uid="{00000000-0005-0000-0000-0000E6120000}"/>
    <cellStyle name="Calculation 6 4 3 2" xfId="15243" xr:uid="{00000000-0005-0000-0000-0000E7120000}"/>
    <cellStyle name="Calculation 6 4 3 3" xfId="26575" xr:uid="{00000000-0005-0000-0000-0000E8120000}"/>
    <cellStyle name="Calculation 6 4 4" xfId="4642" xr:uid="{00000000-0005-0000-0000-0000E9120000}"/>
    <cellStyle name="Calculation 6 4 4 2" xfId="13303" xr:uid="{00000000-0005-0000-0000-0000EA120000}"/>
    <cellStyle name="Calculation 6 4 4 3" xfId="24635" xr:uid="{00000000-0005-0000-0000-0000EB120000}"/>
    <cellStyle name="Calculation 6 4 5" xfId="9745" xr:uid="{00000000-0005-0000-0000-0000EC120000}"/>
    <cellStyle name="Calculation 6 4 5 2" xfId="18372" xr:uid="{00000000-0005-0000-0000-0000ED120000}"/>
    <cellStyle name="Calculation 6 4 5 3" xfId="29706" xr:uid="{00000000-0005-0000-0000-0000EE120000}"/>
    <cellStyle name="Calculation 6 4 6" xfId="8246" xr:uid="{00000000-0005-0000-0000-0000EF120000}"/>
    <cellStyle name="Calculation 6 4 6 2" xfId="16884" xr:uid="{00000000-0005-0000-0000-0000F0120000}"/>
    <cellStyle name="Calculation 6 4 6 3" xfId="28216" xr:uid="{00000000-0005-0000-0000-0000F1120000}"/>
    <cellStyle name="Calculation 6 4 7" xfId="12035" xr:uid="{00000000-0005-0000-0000-0000F2120000}"/>
    <cellStyle name="Calculation 6 4 7 2" xfId="20659" xr:uid="{00000000-0005-0000-0000-0000F3120000}"/>
    <cellStyle name="Calculation 6 4 7 3" xfId="31996" xr:uid="{00000000-0005-0000-0000-0000F4120000}"/>
    <cellStyle name="Calculation 6 4 8" xfId="8052" xr:uid="{00000000-0005-0000-0000-0000F5120000}"/>
    <cellStyle name="Calculation 6 4 8 2" xfId="16690" xr:uid="{00000000-0005-0000-0000-0000F6120000}"/>
    <cellStyle name="Calculation 6 4 8 3" xfId="28022" xr:uid="{00000000-0005-0000-0000-0000F7120000}"/>
    <cellStyle name="Calculation 6 5" xfId="1770" xr:uid="{00000000-0005-0000-0000-0000F8120000}"/>
    <cellStyle name="Calculation 6 5 2" xfId="6139" xr:uid="{00000000-0005-0000-0000-0000F9120000}"/>
    <cellStyle name="Calculation 6 5 2 2" xfId="14791" xr:uid="{00000000-0005-0000-0000-0000FA120000}"/>
    <cellStyle name="Calculation 6 5 2 3" xfId="26123" xr:uid="{00000000-0005-0000-0000-0000FB120000}"/>
    <cellStyle name="Calculation 6 5 3" xfId="6590" xr:uid="{00000000-0005-0000-0000-0000FC120000}"/>
    <cellStyle name="Calculation 6 5 3 2" xfId="15242" xr:uid="{00000000-0005-0000-0000-0000FD120000}"/>
    <cellStyle name="Calculation 6 5 3 3" xfId="26574" xr:uid="{00000000-0005-0000-0000-0000FE120000}"/>
    <cellStyle name="Calculation 6 5 4" xfId="6172" xr:uid="{00000000-0005-0000-0000-0000FF120000}"/>
    <cellStyle name="Calculation 6 5 4 2" xfId="14824" xr:uid="{00000000-0005-0000-0000-000000130000}"/>
    <cellStyle name="Calculation 6 5 4 3" xfId="26156" xr:uid="{00000000-0005-0000-0000-000001130000}"/>
    <cellStyle name="Calculation 6 5 5" xfId="7859" xr:uid="{00000000-0005-0000-0000-000002130000}"/>
    <cellStyle name="Calculation 6 5 5 2" xfId="16497" xr:uid="{00000000-0005-0000-0000-000003130000}"/>
    <cellStyle name="Calculation 6 5 5 3" xfId="27829" xr:uid="{00000000-0005-0000-0000-000004130000}"/>
    <cellStyle name="Calculation 6 5 6" xfId="9262" xr:uid="{00000000-0005-0000-0000-000005130000}"/>
    <cellStyle name="Calculation 6 5 6 2" xfId="17890" xr:uid="{00000000-0005-0000-0000-000006130000}"/>
    <cellStyle name="Calculation 6 5 6 3" xfId="29223" xr:uid="{00000000-0005-0000-0000-000007130000}"/>
    <cellStyle name="Calculation 6 5 7" xfId="10293" xr:uid="{00000000-0005-0000-0000-000008130000}"/>
    <cellStyle name="Calculation 6 5 7 2" xfId="18920" xr:uid="{00000000-0005-0000-0000-000009130000}"/>
    <cellStyle name="Calculation 6 5 7 3" xfId="30254" xr:uid="{00000000-0005-0000-0000-00000A130000}"/>
    <cellStyle name="Calculation 6 5 8" xfId="5180" xr:uid="{00000000-0005-0000-0000-00000B130000}"/>
    <cellStyle name="Calculation 6 5 8 2" xfId="13839" xr:uid="{00000000-0005-0000-0000-00000C130000}"/>
    <cellStyle name="Calculation 6 5 8 3" xfId="25171" xr:uid="{00000000-0005-0000-0000-00000D130000}"/>
    <cellStyle name="Calculation 6 6" xfId="1771" xr:uid="{00000000-0005-0000-0000-00000E130000}"/>
    <cellStyle name="Calculation 6 6 2" xfId="6140" xr:uid="{00000000-0005-0000-0000-00000F130000}"/>
    <cellStyle name="Calculation 6 6 2 2" xfId="14792" xr:uid="{00000000-0005-0000-0000-000010130000}"/>
    <cellStyle name="Calculation 6 6 2 3" xfId="26124" xr:uid="{00000000-0005-0000-0000-000011130000}"/>
    <cellStyle name="Calculation 6 6 3" xfId="4834" xr:uid="{00000000-0005-0000-0000-000012130000}"/>
    <cellStyle name="Calculation 6 6 3 2" xfId="13495" xr:uid="{00000000-0005-0000-0000-000013130000}"/>
    <cellStyle name="Calculation 6 6 3 3" xfId="24827" xr:uid="{00000000-0005-0000-0000-000014130000}"/>
    <cellStyle name="Calculation 6 6 4" xfId="8098" xr:uid="{00000000-0005-0000-0000-000015130000}"/>
    <cellStyle name="Calculation 6 6 4 2" xfId="16736" xr:uid="{00000000-0005-0000-0000-000016130000}"/>
    <cellStyle name="Calculation 6 6 4 3" xfId="28068" xr:uid="{00000000-0005-0000-0000-000017130000}"/>
    <cellStyle name="Calculation 6 6 5" xfId="9744" xr:uid="{00000000-0005-0000-0000-000018130000}"/>
    <cellStyle name="Calculation 6 6 5 2" xfId="18371" xr:uid="{00000000-0005-0000-0000-000019130000}"/>
    <cellStyle name="Calculation 6 6 5 3" xfId="29705" xr:uid="{00000000-0005-0000-0000-00001A130000}"/>
    <cellStyle name="Calculation 6 6 6" xfId="8993" xr:uid="{00000000-0005-0000-0000-00001B130000}"/>
    <cellStyle name="Calculation 6 6 6 2" xfId="17621" xr:uid="{00000000-0005-0000-0000-00001C130000}"/>
    <cellStyle name="Calculation 6 6 6 3" xfId="28954" xr:uid="{00000000-0005-0000-0000-00001D130000}"/>
    <cellStyle name="Calculation 6 6 7" xfId="12034" xr:uid="{00000000-0005-0000-0000-00001E130000}"/>
    <cellStyle name="Calculation 6 6 7 2" xfId="20658" xr:uid="{00000000-0005-0000-0000-00001F130000}"/>
    <cellStyle name="Calculation 6 6 7 3" xfId="31995" xr:uid="{00000000-0005-0000-0000-000020130000}"/>
    <cellStyle name="Calculation 6 6 8" xfId="12472" xr:uid="{00000000-0005-0000-0000-000021130000}"/>
    <cellStyle name="Calculation 6 6 8 2" xfId="21096" xr:uid="{00000000-0005-0000-0000-000022130000}"/>
    <cellStyle name="Calculation 6 6 8 3" xfId="32433" xr:uid="{00000000-0005-0000-0000-000023130000}"/>
    <cellStyle name="Calculation 6 7" xfId="1772" xr:uid="{00000000-0005-0000-0000-000024130000}"/>
    <cellStyle name="Calculation 6 7 2" xfId="6141" xr:uid="{00000000-0005-0000-0000-000025130000}"/>
    <cellStyle name="Calculation 6 7 2 2" xfId="14793" xr:uid="{00000000-0005-0000-0000-000026130000}"/>
    <cellStyle name="Calculation 6 7 2 3" xfId="26125" xr:uid="{00000000-0005-0000-0000-000027130000}"/>
    <cellStyle name="Calculation 6 7 3" xfId="4833" xr:uid="{00000000-0005-0000-0000-000028130000}"/>
    <cellStyle name="Calculation 6 7 3 2" xfId="13494" xr:uid="{00000000-0005-0000-0000-000029130000}"/>
    <cellStyle name="Calculation 6 7 3 3" xfId="24826" xr:uid="{00000000-0005-0000-0000-00002A130000}"/>
    <cellStyle name="Calculation 6 7 4" xfId="8099" xr:uid="{00000000-0005-0000-0000-00002B130000}"/>
    <cellStyle name="Calculation 6 7 4 2" xfId="16737" xr:uid="{00000000-0005-0000-0000-00002C130000}"/>
    <cellStyle name="Calculation 6 7 4 3" xfId="28069" xr:uid="{00000000-0005-0000-0000-00002D130000}"/>
    <cellStyle name="Calculation 6 7 5" xfId="9743" xr:uid="{00000000-0005-0000-0000-00002E130000}"/>
    <cellStyle name="Calculation 6 7 5 2" xfId="18370" xr:uid="{00000000-0005-0000-0000-00002F130000}"/>
    <cellStyle name="Calculation 6 7 5 3" xfId="29704" xr:uid="{00000000-0005-0000-0000-000030130000}"/>
    <cellStyle name="Calculation 6 7 6" xfId="10465" xr:uid="{00000000-0005-0000-0000-000031130000}"/>
    <cellStyle name="Calculation 6 7 6 2" xfId="19092" xr:uid="{00000000-0005-0000-0000-000032130000}"/>
    <cellStyle name="Calculation 6 7 6 3" xfId="30426" xr:uid="{00000000-0005-0000-0000-000033130000}"/>
    <cellStyle name="Calculation 6 7 7" xfId="12033" xr:uid="{00000000-0005-0000-0000-000034130000}"/>
    <cellStyle name="Calculation 6 7 7 2" xfId="20657" xr:uid="{00000000-0005-0000-0000-000035130000}"/>
    <cellStyle name="Calculation 6 7 7 3" xfId="31994" xr:uid="{00000000-0005-0000-0000-000036130000}"/>
    <cellStyle name="Calculation 6 7 8" xfId="10677" xr:uid="{00000000-0005-0000-0000-000037130000}"/>
    <cellStyle name="Calculation 6 7 8 2" xfId="19303" xr:uid="{00000000-0005-0000-0000-000038130000}"/>
    <cellStyle name="Calculation 6 7 8 3" xfId="30638" xr:uid="{00000000-0005-0000-0000-000039130000}"/>
    <cellStyle name="Calculation 6 8" xfId="1773" xr:uid="{00000000-0005-0000-0000-00003A130000}"/>
    <cellStyle name="Calculation 6 8 2" xfId="6142" xr:uid="{00000000-0005-0000-0000-00003B130000}"/>
    <cellStyle name="Calculation 6 8 2 2" xfId="14794" xr:uid="{00000000-0005-0000-0000-00003C130000}"/>
    <cellStyle name="Calculation 6 8 2 3" xfId="26126" xr:uid="{00000000-0005-0000-0000-00003D130000}"/>
    <cellStyle name="Calculation 6 8 3" xfId="6589" xr:uid="{00000000-0005-0000-0000-00003E130000}"/>
    <cellStyle name="Calculation 6 8 3 2" xfId="15241" xr:uid="{00000000-0005-0000-0000-00003F130000}"/>
    <cellStyle name="Calculation 6 8 3 3" xfId="26573" xr:uid="{00000000-0005-0000-0000-000040130000}"/>
    <cellStyle name="Calculation 6 8 4" xfId="6173" xr:uid="{00000000-0005-0000-0000-000041130000}"/>
    <cellStyle name="Calculation 6 8 4 2" xfId="14825" xr:uid="{00000000-0005-0000-0000-000042130000}"/>
    <cellStyle name="Calculation 6 8 4 3" xfId="26157" xr:uid="{00000000-0005-0000-0000-000043130000}"/>
    <cellStyle name="Calculation 6 8 5" xfId="9210" xr:uid="{00000000-0005-0000-0000-000044130000}"/>
    <cellStyle name="Calculation 6 8 5 2" xfId="17838" xr:uid="{00000000-0005-0000-0000-000045130000}"/>
    <cellStyle name="Calculation 6 8 5 3" xfId="29171" xr:uid="{00000000-0005-0000-0000-000046130000}"/>
    <cellStyle name="Calculation 6 8 6" xfId="4822" xr:uid="{00000000-0005-0000-0000-000047130000}"/>
    <cellStyle name="Calculation 6 8 6 2" xfId="13483" xr:uid="{00000000-0005-0000-0000-000048130000}"/>
    <cellStyle name="Calculation 6 8 6 3" xfId="24815" xr:uid="{00000000-0005-0000-0000-000049130000}"/>
    <cellStyle name="Calculation 6 8 7" xfId="7741" xr:uid="{00000000-0005-0000-0000-00004A130000}"/>
    <cellStyle name="Calculation 6 8 7 2" xfId="16379" xr:uid="{00000000-0005-0000-0000-00004B130000}"/>
    <cellStyle name="Calculation 6 8 7 3" xfId="27711" xr:uid="{00000000-0005-0000-0000-00004C130000}"/>
    <cellStyle name="Calculation 6 8 8" xfId="5196" xr:uid="{00000000-0005-0000-0000-00004D130000}"/>
    <cellStyle name="Calculation 6 8 8 2" xfId="13855" xr:uid="{00000000-0005-0000-0000-00004E130000}"/>
    <cellStyle name="Calculation 6 8 8 3" xfId="25187" xr:uid="{00000000-0005-0000-0000-00004F130000}"/>
    <cellStyle name="Calculation 6 9" xfId="6135" xr:uid="{00000000-0005-0000-0000-000050130000}"/>
    <cellStyle name="Calculation 6 9 2" xfId="14787" xr:uid="{00000000-0005-0000-0000-000051130000}"/>
    <cellStyle name="Calculation 6 9 3" xfId="26119" xr:uid="{00000000-0005-0000-0000-000052130000}"/>
    <cellStyle name="Calculation 7" xfId="1774" xr:uid="{00000000-0005-0000-0000-000053130000}"/>
    <cellStyle name="Calculation 7 2" xfId="6143" xr:uid="{00000000-0005-0000-0000-000054130000}"/>
    <cellStyle name="Calculation 7 2 2" xfId="14795" xr:uid="{00000000-0005-0000-0000-000055130000}"/>
    <cellStyle name="Calculation 7 2 3" xfId="26127" xr:uid="{00000000-0005-0000-0000-000056130000}"/>
    <cellStyle name="Calculation 7 3" xfId="6588" xr:uid="{00000000-0005-0000-0000-000057130000}"/>
    <cellStyle name="Calculation 7 3 2" xfId="15240" xr:uid="{00000000-0005-0000-0000-000058130000}"/>
    <cellStyle name="Calculation 7 3 3" xfId="26572" xr:uid="{00000000-0005-0000-0000-000059130000}"/>
    <cellStyle name="Calculation 7 4" xfId="4643" xr:uid="{00000000-0005-0000-0000-00005A130000}"/>
    <cellStyle name="Calculation 7 4 2" xfId="13304" xr:uid="{00000000-0005-0000-0000-00005B130000}"/>
    <cellStyle name="Calculation 7 4 3" xfId="24636" xr:uid="{00000000-0005-0000-0000-00005C130000}"/>
    <cellStyle name="Calculation 7 5" xfId="9742" xr:uid="{00000000-0005-0000-0000-00005D130000}"/>
    <cellStyle name="Calculation 7 5 2" xfId="18369" xr:uid="{00000000-0005-0000-0000-00005E130000}"/>
    <cellStyle name="Calculation 7 5 3" xfId="29703" xr:uid="{00000000-0005-0000-0000-00005F130000}"/>
    <cellStyle name="Calculation 7 6" xfId="4823" xr:uid="{00000000-0005-0000-0000-000060130000}"/>
    <cellStyle name="Calculation 7 6 2" xfId="13484" xr:uid="{00000000-0005-0000-0000-000061130000}"/>
    <cellStyle name="Calculation 7 6 3" xfId="24816" xr:uid="{00000000-0005-0000-0000-000062130000}"/>
    <cellStyle name="Calculation 7 7" xfId="12032" xr:uid="{00000000-0005-0000-0000-000063130000}"/>
    <cellStyle name="Calculation 7 7 2" xfId="20656" xr:uid="{00000000-0005-0000-0000-000064130000}"/>
    <cellStyle name="Calculation 7 7 3" xfId="31993" xr:uid="{00000000-0005-0000-0000-000065130000}"/>
    <cellStyle name="Calculation 7 8" xfId="5253" xr:uid="{00000000-0005-0000-0000-000066130000}"/>
    <cellStyle name="Calculation 7 8 2" xfId="13912" xr:uid="{00000000-0005-0000-0000-000067130000}"/>
    <cellStyle name="Calculation 7 8 3" xfId="25244" xr:uid="{00000000-0005-0000-0000-000068130000}"/>
    <cellStyle name="Calculation 8" xfId="1775" xr:uid="{00000000-0005-0000-0000-000069130000}"/>
    <cellStyle name="Calculation 8 2" xfId="6144" xr:uid="{00000000-0005-0000-0000-00006A130000}"/>
    <cellStyle name="Calculation 8 2 2" xfId="14796" xr:uid="{00000000-0005-0000-0000-00006B130000}"/>
    <cellStyle name="Calculation 8 2 3" xfId="26128" xr:uid="{00000000-0005-0000-0000-00006C130000}"/>
    <cellStyle name="Calculation 8 3" xfId="4832" xr:uid="{00000000-0005-0000-0000-00006D130000}"/>
    <cellStyle name="Calculation 8 3 2" xfId="13493" xr:uid="{00000000-0005-0000-0000-00006E130000}"/>
    <cellStyle name="Calculation 8 3 3" xfId="24825" xr:uid="{00000000-0005-0000-0000-00006F130000}"/>
    <cellStyle name="Calculation 8 4" xfId="6174" xr:uid="{00000000-0005-0000-0000-000070130000}"/>
    <cellStyle name="Calculation 8 4 2" xfId="14826" xr:uid="{00000000-0005-0000-0000-000071130000}"/>
    <cellStyle name="Calculation 8 4 3" xfId="26158" xr:uid="{00000000-0005-0000-0000-000072130000}"/>
    <cellStyle name="Calculation 8 5" xfId="9741" xr:uid="{00000000-0005-0000-0000-000073130000}"/>
    <cellStyle name="Calculation 8 5 2" xfId="18368" xr:uid="{00000000-0005-0000-0000-000074130000}"/>
    <cellStyle name="Calculation 8 5 3" xfId="29702" xr:uid="{00000000-0005-0000-0000-000075130000}"/>
    <cellStyle name="Calculation 8 6" xfId="5153" xr:uid="{00000000-0005-0000-0000-000076130000}"/>
    <cellStyle name="Calculation 8 6 2" xfId="13812" xr:uid="{00000000-0005-0000-0000-000077130000}"/>
    <cellStyle name="Calculation 8 6 3" xfId="25144" xr:uid="{00000000-0005-0000-0000-000078130000}"/>
    <cellStyle name="Calculation 8 7" xfId="12031" xr:uid="{00000000-0005-0000-0000-000079130000}"/>
    <cellStyle name="Calculation 8 7 2" xfId="20655" xr:uid="{00000000-0005-0000-0000-00007A130000}"/>
    <cellStyle name="Calculation 8 7 3" xfId="31992" xr:uid="{00000000-0005-0000-0000-00007B130000}"/>
    <cellStyle name="Calculation 8 8" xfId="5181" xr:uid="{00000000-0005-0000-0000-00007C130000}"/>
    <cellStyle name="Calculation 8 8 2" xfId="13840" xr:uid="{00000000-0005-0000-0000-00007D130000}"/>
    <cellStyle name="Calculation 8 8 3" xfId="25172" xr:uid="{00000000-0005-0000-0000-00007E130000}"/>
    <cellStyle name="Calculation 9" xfId="1776" xr:uid="{00000000-0005-0000-0000-00007F130000}"/>
    <cellStyle name="Calculation 9 2" xfId="6145" xr:uid="{00000000-0005-0000-0000-000080130000}"/>
    <cellStyle name="Calculation 9 2 2" xfId="14797" xr:uid="{00000000-0005-0000-0000-000081130000}"/>
    <cellStyle name="Calculation 9 2 3" xfId="26129" xr:uid="{00000000-0005-0000-0000-000082130000}"/>
    <cellStyle name="Calculation 9 3" xfId="4831" xr:uid="{00000000-0005-0000-0000-000083130000}"/>
    <cellStyle name="Calculation 9 3 2" xfId="13492" xr:uid="{00000000-0005-0000-0000-000084130000}"/>
    <cellStyle name="Calculation 9 3 3" xfId="24824" xr:uid="{00000000-0005-0000-0000-000085130000}"/>
    <cellStyle name="Calculation 9 4" xfId="6175" xr:uid="{00000000-0005-0000-0000-000086130000}"/>
    <cellStyle name="Calculation 9 4 2" xfId="14827" xr:uid="{00000000-0005-0000-0000-000087130000}"/>
    <cellStyle name="Calculation 9 4 3" xfId="26159" xr:uid="{00000000-0005-0000-0000-000088130000}"/>
    <cellStyle name="Calculation 9 5" xfId="9211" xr:uid="{00000000-0005-0000-0000-000089130000}"/>
    <cellStyle name="Calculation 9 5 2" xfId="17839" xr:uid="{00000000-0005-0000-0000-00008A130000}"/>
    <cellStyle name="Calculation 9 5 3" xfId="29172" xr:uid="{00000000-0005-0000-0000-00008B130000}"/>
    <cellStyle name="Calculation 9 6" xfId="5351" xr:uid="{00000000-0005-0000-0000-00008C130000}"/>
    <cellStyle name="Calculation 9 6 2" xfId="14010" xr:uid="{00000000-0005-0000-0000-00008D130000}"/>
    <cellStyle name="Calculation 9 6 3" xfId="25342" xr:uid="{00000000-0005-0000-0000-00008E130000}"/>
    <cellStyle name="Calculation 9 7" xfId="11648" xr:uid="{00000000-0005-0000-0000-00008F130000}"/>
    <cellStyle name="Calculation 9 7 2" xfId="20273" xr:uid="{00000000-0005-0000-0000-000090130000}"/>
    <cellStyle name="Calculation 9 7 3" xfId="31609" xr:uid="{00000000-0005-0000-0000-000091130000}"/>
    <cellStyle name="Calculation 9 8" xfId="5182" xr:uid="{00000000-0005-0000-0000-000092130000}"/>
    <cellStyle name="Calculation 9 8 2" xfId="13841" xr:uid="{00000000-0005-0000-0000-000093130000}"/>
    <cellStyle name="Calculation 9 8 3" xfId="25173" xr:uid="{00000000-0005-0000-0000-000094130000}"/>
    <cellStyle name="Cálculo 2" xfId="4613" xr:uid="{00000000-0005-0000-0000-000095130000}"/>
    <cellStyle name="Cálculo 2 2" xfId="13274" xr:uid="{00000000-0005-0000-0000-000096130000}"/>
    <cellStyle name="Cálculo 2 3" xfId="24606" xr:uid="{00000000-0005-0000-0000-000097130000}"/>
    <cellStyle name="Cálculo 3" xfId="8262" xr:uid="{00000000-0005-0000-0000-000098130000}"/>
    <cellStyle name="Cálculo 3 2" xfId="16900" xr:uid="{00000000-0005-0000-0000-000099130000}"/>
    <cellStyle name="Cálculo 3 3" xfId="28232" xr:uid="{00000000-0005-0000-0000-00009A130000}"/>
    <cellStyle name="Cálculo 4" xfId="9446" xr:uid="{00000000-0005-0000-0000-00009B130000}"/>
    <cellStyle name="Cálculo 4 2" xfId="18074" xr:uid="{00000000-0005-0000-0000-00009C130000}"/>
    <cellStyle name="Cálculo 4 3" xfId="29407" xr:uid="{00000000-0005-0000-0000-00009D130000}"/>
    <cellStyle name="Cálculo 5" xfId="10575" xr:uid="{00000000-0005-0000-0000-00009E130000}"/>
    <cellStyle name="Cálculo 5 2" xfId="19202" xr:uid="{00000000-0005-0000-0000-00009F130000}"/>
    <cellStyle name="Cálculo 5 3" xfId="30536" xr:uid="{00000000-0005-0000-0000-0000A0130000}"/>
    <cellStyle name="Cálculo 6" xfId="10882" xr:uid="{00000000-0005-0000-0000-0000A1130000}"/>
    <cellStyle name="Cálculo 6 2" xfId="19508" xr:uid="{00000000-0005-0000-0000-0000A2130000}"/>
    <cellStyle name="Cálculo 6 3" xfId="30843" xr:uid="{00000000-0005-0000-0000-0000A3130000}"/>
    <cellStyle name="Cálculo 7" xfId="12517" xr:uid="{00000000-0005-0000-0000-0000A4130000}"/>
    <cellStyle name="Cálculo 7 2" xfId="21141" xr:uid="{00000000-0005-0000-0000-0000A5130000}"/>
    <cellStyle name="Cálculo 7 3" xfId="32478" xr:uid="{00000000-0005-0000-0000-0000A6130000}"/>
    <cellStyle name="Cálculo 8" xfId="12800" xr:uid="{00000000-0005-0000-0000-0000A7130000}"/>
    <cellStyle name="Cálculo 8 2" xfId="21423" xr:uid="{00000000-0005-0000-0000-0000A8130000}"/>
    <cellStyle name="Cálculo 8 3" xfId="32761" xr:uid="{00000000-0005-0000-0000-0000A9130000}"/>
    <cellStyle name="Cálculo 9" xfId="256" xr:uid="{00000000-0005-0000-0000-0000AA130000}"/>
    <cellStyle name="Celda de comprobación 2" xfId="257" xr:uid="{00000000-0005-0000-0000-0000AB130000}"/>
    <cellStyle name="Celda de comprobación 3" xfId="259" xr:uid="{00000000-0005-0000-0000-0000AC130000}"/>
    <cellStyle name="Celda de comprobación 4" xfId="21769" xr:uid="{00000000-0005-0000-0000-0000AD130000}"/>
    <cellStyle name="Celda vinculada 2" xfId="258" xr:uid="{00000000-0005-0000-0000-0000AE130000}"/>
    <cellStyle name="Celda vinculada 3" xfId="468" xr:uid="{00000000-0005-0000-0000-0000AF130000}"/>
    <cellStyle name="Celda vinculada 4" xfId="21908" xr:uid="{00000000-0005-0000-0000-0000B0130000}"/>
    <cellStyle name="Check Cell 2" xfId="260" xr:uid="{00000000-0005-0000-0000-0000B1130000}"/>
    <cellStyle name="Check Cell 2 2" xfId="261" xr:uid="{00000000-0005-0000-0000-0000B2130000}"/>
    <cellStyle name="Check Cell 2_111226 Casing Running Cost Mapale wells" xfId="262" xr:uid="{00000000-0005-0000-0000-0000B3130000}"/>
    <cellStyle name="Check Cell 3" xfId="263" xr:uid="{00000000-0005-0000-0000-0000B4130000}"/>
    <cellStyle name="Comma  - Style1" xfId="265" xr:uid="{00000000-0005-0000-0000-0000B5130000}"/>
    <cellStyle name="Comma  - Style1 2" xfId="266" xr:uid="{00000000-0005-0000-0000-0000B6130000}"/>
    <cellStyle name="Comma  - Style1 2 2" xfId="1777" xr:uid="{00000000-0005-0000-0000-0000B7130000}"/>
    <cellStyle name="Comma  - Style1 2 2 2" xfId="22711" xr:uid="{00000000-0005-0000-0000-0000B8130000}"/>
    <cellStyle name="Comma  - Style1 2 3" xfId="1778" xr:uid="{00000000-0005-0000-0000-0000B9130000}"/>
    <cellStyle name="Comma  - Style1 2 3 2" xfId="22712" xr:uid="{00000000-0005-0000-0000-0000BA130000}"/>
    <cellStyle name="Comma  - Style1 2 4" xfId="21772" xr:uid="{00000000-0005-0000-0000-0000BB130000}"/>
    <cellStyle name="Comma  - Style1 3" xfId="267" xr:uid="{00000000-0005-0000-0000-0000BC130000}"/>
    <cellStyle name="Comma  - Style1 3 2" xfId="1779" xr:uid="{00000000-0005-0000-0000-0000BD130000}"/>
    <cellStyle name="Comma  - Style1 3 2 2" xfId="22713" xr:uid="{00000000-0005-0000-0000-0000BE130000}"/>
    <cellStyle name="Comma  - Style1 3 3" xfId="1780" xr:uid="{00000000-0005-0000-0000-0000BF130000}"/>
    <cellStyle name="Comma  - Style1 3 3 2" xfId="22714" xr:uid="{00000000-0005-0000-0000-0000C0130000}"/>
    <cellStyle name="Comma  - Style1 3 4" xfId="21773" xr:uid="{00000000-0005-0000-0000-0000C1130000}"/>
    <cellStyle name="Comma  - Style1 4" xfId="268" xr:uid="{00000000-0005-0000-0000-0000C2130000}"/>
    <cellStyle name="Comma  - Style1 4 2" xfId="1781" xr:uid="{00000000-0005-0000-0000-0000C3130000}"/>
    <cellStyle name="Comma  - Style1 4 2 2" xfId="22715" xr:uid="{00000000-0005-0000-0000-0000C4130000}"/>
    <cellStyle name="Comma  - Style1 4 3" xfId="1782" xr:uid="{00000000-0005-0000-0000-0000C5130000}"/>
    <cellStyle name="Comma  - Style1 4 3 2" xfId="22716" xr:uid="{00000000-0005-0000-0000-0000C6130000}"/>
    <cellStyle name="Comma  - Style1 4 4" xfId="21774" xr:uid="{00000000-0005-0000-0000-0000C7130000}"/>
    <cellStyle name="Comma  - Style1 5" xfId="269" xr:uid="{00000000-0005-0000-0000-0000C8130000}"/>
    <cellStyle name="Comma  - Style1 5 2" xfId="1783" xr:uid="{00000000-0005-0000-0000-0000C9130000}"/>
    <cellStyle name="Comma  - Style1 5 2 2" xfId="22717" xr:uid="{00000000-0005-0000-0000-0000CA130000}"/>
    <cellStyle name="Comma  - Style1 5 3" xfId="1784" xr:uid="{00000000-0005-0000-0000-0000CB130000}"/>
    <cellStyle name="Comma  - Style1 5 3 2" xfId="22718" xr:uid="{00000000-0005-0000-0000-0000CC130000}"/>
    <cellStyle name="Comma  - Style1 5 4" xfId="21775" xr:uid="{00000000-0005-0000-0000-0000CD130000}"/>
    <cellStyle name="Comma  - Style1 6" xfId="21771" xr:uid="{00000000-0005-0000-0000-0000CE130000}"/>
    <cellStyle name="Comma  - Style1_AFE x Contract" xfId="270" xr:uid="{00000000-0005-0000-0000-0000CF130000}"/>
    <cellStyle name="Comma  - Style2" xfId="271" xr:uid="{00000000-0005-0000-0000-0000D0130000}"/>
    <cellStyle name="Comma  - Style2 2" xfId="272" xr:uid="{00000000-0005-0000-0000-0000D1130000}"/>
    <cellStyle name="Comma  - Style2 2 2" xfId="1785" xr:uid="{00000000-0005-0000-0000-0000D2130000}"/>
    <cellStyle name="Comma  - Style2 2 2 2" xfId="22719" xr:uid="{00000000-0005-0000-0000-0000D3130000}"/>
    <cellStyle name="Comma  - Style2 2 3" xfId="1786" xr:uid="{00000000-0005-0000-0000-0000D4130000}"/>
    <cellStyle name="Comma  - Style2 2 3 2" xfId="22720" xr:uid="{00000000-0005-0000-0000-0000D5130000}"/>
    <cellStyle name="Comma  - Style2 2 4" xfId="21777" xr:uid="{00000000-0005-0000-0000-0000D6130000}"/>
    <cellStyle name="Comma  - Style2 3" xfId="273" xr:uid="{00000000-0005-0000-0000-0000D7130000}"/>
    <cellStyle name="Comma  - Style2 3 2" xfId="1787" xr:uid="{00000000-0005-0000-0000-0000D8130000}"/>
    <cellStyle name="Comma  - Style2 3 2 2" xfId="22721" xr:uid="{00000000-0005-0000-0000-0000D9130000}"/>
    <cellStyle name="Comma  - Style2 3 3" xfId="1788" xr:uid="{00000000-0005-0000-0000-0000DA130000}"/>
    <cellStyle name="Comma  - Style2 3 3 2" xfId="22722" xr:uid="{00000000-0005-0000-0000-0000DB130000}"/>
    <cellStyle name="Comma  - Style2 3 4" xfId="21778" xr:uid="{00000000-0005-0000-0000-0000DC130000}"/>
    <cellStyle name="Comma  - Style2 4" xfId="274" xr:uid="{00000000-0005-0000-0000-0000DD130000}"/>
    <cellStyle name="Comma  - Style2 4 2" xfId="1789" xr:uid="{00000000-0005-0000-0000-0000DE130000}"/>
    <cellStyle name="Comma  - Style2 4 2 2" xfId="22723" xr:uid="{00000000-0005-0000-0000-0000DF130000}"/>
    <cellStyle name="Comma  - Style2 4 3" xfId="1790" xr:uid="{00000000-0005-0000-0000-0000E0130000}"/>
    <cellStyle name="Comma  - Style2 4 3 2" xfId="22724" xr:uid="{00000000-0005-0000-0000-0000E1130000}"/>
    <cellStyle name="Comma  - Style2 4 4" xfId="21779" xr:uid="{00000000-0005-0000-0000-0000E2130000}"/>
    <cellStyle name="Comma  - Style2 5" xfId="275" xr:uid="{00000000-0005-0000-0000-0000E3130000}"/>
    <cellStyle name="Comma  - Style2 5 2" xfId="1791" xr:uid="{00000000-0005-0000-0000-0000E4130000}"/>
    <cellStyle name="Comma  - Style2 5 2 2" xfId="22725" xr:uid="{00000000-0005-0000-0000-0000E5130000}"/>
    <cellStyle name="Comma  - Style2 5 3" xfId="1792" xr:uid="{00000000-0005-0000-0000-0000E6130000}"/>
    <cellStyle name="Comma  - Style2 5 3 2" xfId="22726" xr:uid="{00000000-0005-0000-0000-0000E7130000}"/>
    <cellStyle name="Comma  - Style2 5 4" xfId="21780" xr:uid="{00000000-0005-0000-0000-0000E8130000}"/>
    <cellStyle name="Comma  - Style2 6" xfId="21776" xr:uid="{00000000-0005-0000-0000-0000E9130000}"/>
    <cellStyle name="Comma  - Style2_AFE x Contract" xfId="276" xr:uid="{00000000-0005-0000-0000-0000EA130000}"/>
    <cellStyle name="Comma  - Style3" xfId="277" xr:uid="{00000000-0005-0000-0000-0000EB130000}"/>
    <cellStyle name="Comma  - Style3 2" xfId="278" xr:uid="{00000000-0005-0000-0000-0000EC130000}"/>
    <cellStyle name="Comma  - Style3 2 2" xfId="1793" xr:uid="{00000000-0005-0000-0000-0000ED130000}"/>
    <cellStyle name="Comma  - Style3 2 2 2" xfId="22727" xr:uid="{00000000-0005-0000-0000-0000EE130000}"/>
    <cellStyle name="Comma  - Style3 2 3" xfId="1794" xr:uid="{00000000-0005-0000-0000-0000EF130000}"/>
    <cellStyle name="Comma  - Style3 2 3 2" xfId="22728" xr:uid="{00000000-0005-0000-0000-0000F0130000}"/>
    <cellStyle name="Comma  - Style3 2 4" xfId="21782" xr:uid="{00000000-0005-0000-0000-0000F1130000}"/>
    <cellStyle name="Comma  - Style3 3" xfId="279" xr:uid="{00000000-0005-0000-0000-0000F2130000}"/>
    <cellStyle name="Comma  - Style3 3 2" xfId="1795" xr:uid="{00000000-0005-0000-0000-0000F3130000}"/>
    <cellStyle name="Comma  - Style3 3 2 2" xfId="22729" xr:uid="{00000000-0005-0000-0000-0000F4130000}"/>
    <cellStyle name="Comma  - Style3 3 3" xfId="1796" xr:uid="{00000000-0005-0000-0000-0000F5130000}"/>
    <cellStyle name="Comma  - Style3 3 3 2" xfId="22730" xr:uid="{00000000-0005-0000-0000-0000F6130000}"/>
    <cellStyle name="Comma  - Style3 3 4" xfId="21783" xr:uid="{00000000-0005-0000-0000-0000F7130000}"/>
    <cellStyle name="Comma  - Style3 4" xfId="280" xr:uid="{00000000-0005-0000-0000-0000F8130000}"/>
    <cellStyle name="Comma  - Style3 4 2" xfId="1797" xr:uid="{00000000-0005-0000-0000-0000F9130000}"/>
    <cellStyle name="Comma  - Style3 4 2 2" xfId="22731" xr:uid="{00000000-0005-0000-0000-0000FA130000}"/>
    <cellStyle name="Comma  - Style3 4 3" xfId="1798" xr:uid="{00000000-0005-0000-0000-0000FB130000}"/>
    <cellStyle name="Comma  - Style3 4 3 2" xfId="22732" xr:uid="{00000000-0005-0000-0000-0000FC130000}"/>
    <cellStyle name="Comma  - Style3 4 4" xfId="21784" xr:uid="{00000000-0005-0000-0000-0000FD130000}"/>
    <cellStyle name="Comma  - Style3 5" xfId="281" xr:uid="{00000000-0005-0000-0000-0000FE130000}"/>
    <cellStyle name="Comma  - Style3 5 2" xfId="1799" xr:uid="{00000000-0005-0000-0000-0000FF130000}"/>
    <cellStyle name="Comma  - Style3 5 2 2" xfId="22733" xr:uid="{00000000-0005-0000-0000-000000140000}"/>
    <cellStyle name="Comma  - Style3 5 3" xfId="1800" xr:uid="{00000000-0005-0000-0000-000001140000}"/>
    <cellStyle name="Comma  - Style3 5 3 2" xfId="22734" xr:uid="{00000000-0005-0000-0000-000002140000}"/>
    <cellStyle name="Comma  - Style3 5 4" xfId="21785" xr:uid="{00000000-0005-0000-0000-000003140000}"/>
    <cellStyle name="Comma  - Style3 6" xfId="21781" xr:uid="{00000000-0005-0000-0000-000004140000}"/>
    <cellStyle name="Comma  - Style3_AFE x Contract" xfId="282" xr:uid="{00000000-0005-0000-0000-000005140000}"/>
    <cellStyle name="Comma  - Style4" xfId="283" xr:uid="{00000000-0005-0000-0000-000006140000}"/>
    <cellStyle name="Comma  - Style4 2" xfId="284" xr:uid="{00000000-0005-0000-0000-000007140000}"/>
    <cellStyle name="Comma  - Style4 2 2" xfId="1801" xr:uid="{00000000-0005-0000-0000-000008140000}"/>
    <cellStyle name="Comma  - Style4 2 2 2" xfId="22735" xr:uid="{00000000-0005-0000-0000-000009140000}"/>
    <cellStyle name="Comma  - Style4 2 3" xfId="1802" xr:uid="{00000000-0005-0000-0000-00000A140000}"/>
    <cellStyle name="Comma  - Style4 2 3 2" xfId="22736" xr:uid="{00000000-0005-0000-0000-00000B140000}"/>
    <cellStyle name="Comma  - Style4 2 4" xfId="21787" xr:uid="{00000000-0005-0000-0000-00000C140000}"/>
    <cellStyle name="Comma  - Style4 3" xfId="285" xr:uid="{00000000-0005-0000-0000-00000D140000}"/>
    <cellStyle name="Comma  - Style4 3 2" xfId="1803" xr:uid="{00000000-0005-0000-0000-00000E140000}"/>
    <cellStyle name="Comma  - Style4 3 2 2" xfId="22737" xr:uid="{00000000-0005-0000-0000-00000F140000}"/>
    <cellStyle name="Comma  - Style4 3 3" xfId="1804" xr:uid="{00000000-0005-0000-0000-000010140000}"/>
    <cellStyle name="Comma  - Style4 3 3 2" xfId="22738" xr:uid="{00000000-0005-0000-0000-000011140000}"/>
    <cellStyle name="Comma  - Style4 3 4" xfId="21788" xr:uid="{00000000-0005-0000-0000-000012140000}"/>
    <cellStyle name="Comma  - Style4 4" xfId="286" xr:uid="{00000000-0005-0000-0000-000013140000}"/>
    <cellStyle name="Comma  - Style4 4 2" xfId="1805" xr:uid="{00000000-0005-0000-0000-000014140000}"/>
    <cellStyle name="Comma  - Style4 4 2 2" xfId="22739" xr:uid="{00000000-0005-0000-0000-000015140000}"/>
    <cellStyle name="Comma  - Style4 4 3" xfId="1806" xr:uid="{00000000-0005-0000-0000-000016140000}"/>
    <cellStyle name="Comma  - Style4 4 3 2" xfId="22740" xr:uid="{00000000-0005-0000-0000-000017140000}"/>
    <cellStyle name="Comma  - Style4 4 4" xfId="21789" xr:uid="{00000000-0005-0000-0000-000018140000}"/>
    <cellStyle name="Comma  - Style4 5" xfId="287" xr:uid="{00000000-0005-0000-0000-000019140000}"/>
    <cellStyle name="Comma  - Style4 5 2" xfId="1807" xr:uid="{00000000-0005-0000-0000-00001A140000}"/>
    <cellStyle name="Comma  - Style4 5 2 2" xfId="22741" xr:uid="{00000000-0005-0000-0000-00001B140000}"/>
    <cellStyle name="Comma  - Style4 5 3" xfId="1808" xr:uid="{00000000-0005-0000-0000-00001C140000}"/>
    <cellStyle name="Comma  - Style4 5 3 2" xfId="22742" xr:uid="{00000000-0005-0000-0000-00001D140000}"/>
    <cellStyle name="Comma  - Style4 5 4" xfId="21790" xr:uid="{00000000-0005-0000-0000-00001E140000}"/>
    <cellStyle name="Comma  - Style4 6" xfId="21786" xr:uid="{00000000-0005-0000-0000-00001F140000}"/>
    <cellStyle name="Comma  - Style4_AFE x Contract" xfId="288" xr:uid="{00000000-0005-0000-0000-000020140000}"/>
    <cellStyle name="Comma  - Style5" xfId="289" xr:uid="{00000000-0005-0000-0000-000021140000}"/>
    <cellStyle name="Comma  - Style5 2" xfId="290" xr:uid="{00000000-0005-0000-0000-000022140000}"/>
    <cellStyle name="Comma  - Style5 2 2" xfId="1809" xr:uid="{00000000-0005-0000-0000-000023140000}"/>
    <cellStyle name="Comma  - Style5 2 2 2" xfId="22743" xr:uid="{00000000-0005-0000-0000-000024140000}"/>
    <cellStyle name="Comma  - Style5 2 3" xfId="1810" xr:uid="{00000000-0005-0000-0000-000025140000}"/>
    <cellStyle name="Comma  - Style5 2 3 2" xfId="22744" xr:uid="{00000000-0005-0000-0000-000026140000}"/>
    <cellStyle name="Comma  - Style5 2 4" xfId="21792" xr:uid="{00000000-0005-0000-0000-000027140000}"/>
    <cellStyle name="Comma  - Style5 3" xfId="291" xr:uid="{00000000-0005-0000-0000-000028140000}"/>
    <cellStyle name="Comma  - Style5 3 2" xfId="1811" xr:uid="{00000000-0005-0000-0000-000029140000}"/>
    <cellStyle name="Comma  - Style5 3 2 2" xfId="22745" xr:uid="{00000000-0005-0000-0000-00002A140000}"/>
    <cellStyle name="Comma  - Style5 3 3" xfId="1812" xr:uid="{00000000-0005-0000-0000-00002B140000}"/>
    <cellStyle name="Comma  - Style5 3 3 2" xfId="22746" xr:uid="{00000000-0005-0000-0000-00002C140000}"/>
    <cellStyle name="Comma  - Style5 3 4" xfId="21793" xr:uid="{00000000-0005-0000-0000-00002D140000}"/>
    <cellStyle name="Comma  - Style5 4" xfId="292" xr:uid="{00000000-0005-0000-0000-00002E140000}"/>
    <cellStyle name="Comma  - Style5 4 2" xfId="1813" xr:uid="{00000000-0005-0000-0000-00002F140000}"/>
    <cellStyle name="Comma  - Style5 4 2 2" xfId="22747" xr:uid="{00000000-0005-0000-0000-000030140000}"/>
    <cellStyle name="Comma  - Style5 4 3" xfId="1814" xr:uid="{00000000-0005-0000-0000-000031140000}"/>
    <cellStyle name="Comma  - Style5 4 3 2" xfId="22748" xr:uid="{00000000-0005-0000-0000-000032140000}"/>
    <cellStyle name="Comma  - Style5 4 4" xfId="21794" xr:uid="{00000000-0005-0000-0000-000033140000}"/>
    <cellStyle name="Comma  - Style5 5" xfId="293" xr:uid="{00000000-0005-0000-0000-000034140000}"/>
    <cellStyle name="Comma  - Style5 5 2" xfId="1815" xr:uid="{00000000-0005-0000-0000-000035140000}"/>
    <cellStyle name="Comma  - Style5 5 2 2" xfId="22749" xr:uid="{00000000-0005-0000-0000-000036140000}"/>
    <cellStyle name="Comma  - Style5 5 3" xfId="1816" xr:uid="{00000000-0005-0000-0000-000037140000}"/>
    <cellStyle name="Comma  - Style5 5 3 2" xfId="22750" xr:uid="{00000000-0005-0000-0000-000038140000}"/>
    <cellStyle name="Comma  - Style5 5 4" xfId="21795" xr:uid="{00000000-0005-0000-0000-000039140000}"/>
    <cellStyle name="Comma  - Style5 6" xfId="21791" xr:uid="{00000000-0005-0000-0000-00003A140000}"/>
    <cellStyle name="Comma  - Style5_AFE x Contract" xfId="294" xr:uid="{00000000-0005-0000-0000-00003B140000}"/>
    <cellStyle name="Comma  - Style6" xfId="295" xr:uid="{00000000-0005-0000-0000-00003C140000}"/>
    <cellStyle name="Comma  - Style6 2" xfId="296" xr:uid="{00000000-0005-0000-0000-00003D140000}"/>
    <cellStyle name="Comma  - Style6 2 2" xfId="1817" xr:uid="{00000000-0005-0000-0000-00003E140000}"/>
    <cellStyle name="Comma  - Style6 2 2 2" xfId="22751" xr:uid="{00000000-0005-0000-0000-00003F140000}"/>
    <cellStyle name="Comma  - Style6 2 3" xfId="1818" xr:uid="{00000000-0005-0000-0000-000040140000}"/>
    <cellStyle name="Comma  - Style6 2 3 2" xfId="22752" xr:uid="{00000000-0005-0000-0000-000041140000}"/>
    <cellStyle name="Comma  - Style6 2 4" xfId="21797" xr:uid="{00000000-0005-0000-0000-000042140000}"/>
    <cellStyle name="Comma  - Style6 3" xfId="297" xr:uid="{00000000-0005-0000-0000-000043140000}"/>
    <cellStyle name="Comma  - Style6 3 2" xfId="1819" xr:uid="{00000000-0005-0000-0000-000044140000}"/>
    <cellStyle name="Comma  - Style6 3 2 2" xfId="22753" xr:uid="{00000000-0005-0000-0000-000045140000}"/>
    <cellStyle name="Comma  - Style6 3 3" xfId="1820" xr:uid="{00000000-0005-0000-0000-000046140000}"/>
    <cellStyle name="Comma  - Style6 3 3 2" xfId="22754" xr:uid="{00000000-0005-0000-0000-000047140000}"/>
    <cellStyle name="Comma  - Style6 3 4" xfId="21798" xr:uid="{00000000-0005-0000-0000-000048140000}"/>
    <cellStyle name="Comma  - Style6 4" xfId="298" xr:uid="{00000000-0005-0000-0000-000049140000}"/>
    <cellStyle name="Comma  - Style6 4 2" xfId="1821" xr:uid="{00000000-0005-0000-0000-00004A140000}"/>
    <cellStyle name="Comma  - Style6 4 2 2" xfId="22755" xr:uid="{00000000-0005-0000-0000-00004B140000}"/>
    <cellStyle name="Comma  - Style6 4 3" xfId="1822" xr:uid="{00000000-0005-0000-0000-00004C140000}"/>
    <cellStyle name="Comma  - Style6 4 3 2" xfId="22756" xr:uid="{00000000-0005-0000-0000-00004D140000}"/>
    <cellStyle name="Comma  - Style6 4 4" xfId="21799" xr:uid="{00000000-0005-0000-0000-00004E140000}"/>
    <cellStyle name="Comma  - Style6 5" xfId="299" xr:uid="{00000000-0005-0000-0000-00004F140000}"/>
    <cellStyle name="Comma  - Style6 5 2" xfId="1823" xr:uid="{00000000-0005-0000-0000-000050140000}"/>
    <cellStyle name="Comma  - Style6 5 2 2" xfId="22757" xr:uid="{00000000-0005-0000-0000-000051140000}"/>
    <cellStyle name="Comma  - Style6 5 3" xfId="1824" xr:uid="{00000000-0005-0000-0000-000052140000}"/>
    <cellStyle name="Comma  - Style6 5 3 2" xfId="22758" xr:uid="{00000000-0005-0000-0000-000053140000}"/>
    <cellStyle name="Comma  - Style6 5 4" xfId="21800" xr:uid="{00000000-0005-0000-0000-000054140000}"/>
    <cellStyle name="Comma  - Style6 6" xfId="21796" xr:uid="{00000000-0005-0000-0000-000055140000}"/>
    <cellStyle name="Comma  - Style6_AFE x Contract" xfId="300" xr:uid="{00000000-0005-0000-0000-000056140000}"/>
    <cellStyle name="Comma  - Style7" xfId="301" xr:uid="{00000000-0005-0000-0000-000057140000}"/>
    <cellStyle name="Comma  - Style7 2" xfId="302" xr:uid="{00000000-0005-0000-0000-000058140000}"/>
    <cellStyle name="Comma  - Style7 2 2" xfId="1825" xr:uid="{00000000-0005-0000-0000-000059140000}"/>
    <cellStyle name="Comma  - Style7 2 2 2" xfId="22759" xr:uid="{00000000-0005-0000-0000-00005A140000}"/>
    <cellStyle name="Comma  - Style7 2 3" xfId="1826" xr:uid="{00000000-0005-0000-0000-00005B140000}"/>
    <cellStyle name="Comma  - Style7 2 3 2" xfId="22760" xr:uid="{00000000-0005-0000-0000-00005C140000}"/>
    <cellStyle name="Comma  - Style7 2 4" xfId="21802" xr:uid="{00000000-0005-0000-0000-00005D140000}"/>
    <cellStyle name="Comma  - Style7 3" xfId="303" xr:uid="{00000000-0005-0000-0000-00005E140000}"/>
    <cellStyle name="Comma  - Style7 3 2" xfId="1827" xr:uid="{00000000-0005-0000-0000-00005F140000}"/>
    <cellStyle name="Comma  - Style7 3 2 2" xfId="22761" xr:uid="{00000000-0005-0000-0000-000060140000}"/>
    <cellStyle name="Comma  - Style7 3 3" xfId="1828" xr:uid="{00000000-0005-0000-0000-000061140000}"/>
    <cellStyle name="Comma  - Style7 3 3 2" xfId="22762" xr:uid="{00000000-0005-0000-0000-000062140000}"/>
    <cellStyle name="Comma  - Style7 3 4" xfId="21803" xr:uid="{00000000-0005-0000-0000-000063140000}"/>
    <cellStyle name="Comma  - Style7 4" xfId="304" xr:uid="{00000000-0005-0000-0000-000064140000}"/>
    <cellStyle name="Comma  - Style7 4 2" xfId="1829" xr:uid="{00000000-0005-0000-0000-000065140000}"/>
    <cellStyle name="Comma  - Style7 4 2 2" xfId="22763" xr:uid="{00000000-0005-0000-0000-000066140000}"/>
    <cellStyle name="Comma  - Style7 4 3" xfId="1830" xr:uid="{00000000-0005-0000-0000-000067140000}"/>
    <cellStyle name="Comma  - Style7 4 3 2" xfId="22764" xr:uid="{00000000-0005-0000-0000-000068140000}"/>
    <cellStyle name="Comma  - Style7 4 4" xfId="21804" xr:uid="{00000000-0005-0000-0000-000069140000}"/>
    <cellStyle name="Comma  - Style7 5" xfId="305" xr:uid="{00000000-0005-0000-0000-00006A140000}"/>
    <cellStyle name="Comma  - Style7 5 2" xfId="1831" xr:uid="{00000000-0005-0000-0000-00006B140000}"/>
    <cellStyle name="Comma  - Style7 5 2 2" xfId="22765" xr:uid="{00000000-0005-0000-0000-00006C140000}"/>
    <cellStyle name="Comma  - Style7 5 3" xfId="1832" xr:uid="{00000000-0005-0000-0000-00006D140000}"/>
    <cellStyle name="Comma  - Style7 5 3 2" xfId="22766" xr:uid="{00000000-0005-0000-0000-00006E140000}"/>
    <cellStyle name="Comma  - Style7 5 4" xfId="21805" xr:uid="{00000000-0005-0000-0000-00006F140000}"/>
    <cellStyle name="Comma  - Style7 6" xfId="21801" xr:uid="{00000000-0005-0000-0000-000070140000}"/>
    <cellStyle name="Comma  - Style7_AFE x Contract" xfId="306" xr:uid="{00000000-0005-0000-0000-000071140000}"/>
    <cellStyle name="Comma  - Style8" xfId="307" xr:uid="{00000000-0005-0000-0000-000072140000}"/>
    <cellStyle name="Comma  - Style8 2" xfId="308" xr:uid="{00000000-0005-0000-0000-000073140000}"/>
    <cellStyle name="Comma  - Style8 2 2" xfId="1833" xr:uid="{00000000-0005-0000-0000-000074140000}"/>
    <cellStyle name="Comma  - Style8 2 2 2" xfId="22767" xr:uid="{00000000-0005-0000-0000-000075140000}"/>
    <cellStyle name="Comma  - Style8 2 3" xfId="1834" xr:uid="{00000000-0005-0000-0000-000076140000}"/>
    <cellStyle name="Comma  - Style8 2 3 2" xfId="22768" xr:uid="{00000000-0005-0000-0000-000077140000}"/>
    <cellStyle name="Comma  - Style8 2 4" xfId="21807" xr:uid="{00000000-0005-0000-0000-000078140000}"/>
    <cellStyle name="Comma  - Style8 3" xfId="309" xr:uid="{00000000-0005-0000-0000-000079140000}"/>
    <cellStyle name="Comma  - Style8 3 2" xfId="1835" xr:uid="{00000000-0005-0000-0000-00007A140000}"/>
    <cellStyle name="Comma  - Style8 3 2 2" xfId="22769" xr:uid="{00000000-0005-0000-0000-00007B140000}"/>
    <cellStyle name="Comma  - Style8 3 3" xfId="1836" xr:uid="{00000000-0005-0000-0000-00007C140000}"/>
    <cellStyle name="Comma  - Style8 3 3 2" xfId="22770" xr:uid="{00000000-0005-0000-0000-00007D140000}"/>
    <cellStyle name="Comma  - Style8 3 4" xfId="21808" xr:uid="{00000000-0005-0000-0000-00007E140000}"/>
    <cellStyle name="Comma  - Style8 4" xfId="310" xr:uid="{00000000-0005-0000-0000-00007F140000}"/>
    <cellStyle name="Comma  - Style8 4 2" xfId="1837" xr:uid="{00000000-0005-0000-0000-000080140000}"/>
    <cellStyle name="Comma  - Style8 4 2 2" xfId="22771" xr:uid="{00000000-0005-0000-0000-000081140000}"/>
    <cellStyle name="Comma  - Style8 4 3" xfId="1838" xr:uid="{00000000-0005-0000-0000-000082140000}"/>
    <cellStyle name="Comma  - Style8 4 3 2" xfId="22772" xr:uid="{00000000-0005-0000-0000-000083140000}"/>
    <cellStyle name="Comma  - Style8 4 4" xfId="21809" xr:uid="{00000000-0005-0000-0000-000084140000}"/>
    <cellStyle name="Comma  - Style8 5" xfId="311" xr:uid="{00000000-0005-0000-0000-000085140000}"/>
    <cellStyle name="Comma  - Style8 5 2" xfId="1839" xr:uid="{00000000-0005-0000-0000-000086140000}"/>
    <cellStyle name="Comma  - Style8 5 2 2" xfId="22773" xr:uid="{00000000-0005-0000-0000-000087140000}"/>
    <cellStyle name="Comma  - Style8 5 3" xfId="1840" xr:uid="{00000000-0005-0000-0000-000088140000}"/>
    <cellStyle name="Comma  - Style8 5 3 2" xfId="22774" xr:uid="{00000000-0005-0000-0000-000089140000}"/>
    <cellStyle name="Comma  - Style8 5 4" xfId="21810" xr:uid="{00000000-0005-0000-0000-00008A140000}"/>
    <cellStyle name="Comma  - Style8 6" xfId="21806" xr:uid="{00000000-0005-0000-0000-00008B140000}"/>
    <cellStyle name="Comma  - Style8_AFE x Contract" xfId="312" xr:uid="{00000000-0005-0000-0000-00008C140000}"/>
    <cellStyle name="Comma 10" xfId="1841" xr:uid="{00000000-0005-0000-0000-00008D140000}"/>
    <cellStyle name="Comma 10 2" xfId="22775" xr:uid="{00000000-0005-0000-0000-00008E140000}"/>
    <cellStyle name="Comma 11" xfId="1842" xr:uid="{00000000-0005-0000-0000-00008F140000}"/>
    <cellStyle name="Comma 11 2" xfId="22776" xr:uid="{00000000-0005-0000-0000-000090140000}"/>
    <cellStyle name="Comma 12" xfId="1843" xr:uid="{00000000-0005-0000-0000-000091140000}"/>
    <cellStyle name="Comma 12 2" xfId="22777" xr:uid="{00000000-0005-0000-0000-000092140000}"/>
    <cellStyle name="Comma 13" xfId="1844" xr:uid="{00000000-0005-0000-0000-000093140000}"/>
    <cellStyle name="Comma 13 2" xfId="22778" xr:uid="{00000000-0005-0000-0000-000094140000}"/>
    <cellStyle name="Comma 14" xfId="1845" xr:uid="{00000000-0005-0000-0000-000095140000}"/>
    <cellStyle name="Comma 14 2" xfId="22779" xr:uid="{00000000-0005-0000-0000-000096140000}"/>
    <cellStyle name="Comma 15" xfId="1846" xr:uid="{00000000-0005-0000-0000-000097140000}"/>
    <cellStyle name="Comma 15 2" xfId="22780" xr:uid="{00000000-0005-0000-0000-000098140000}"/>
    <cellStyle name="Comma 16" xfId="1847" xr:uid="{00000000-0005-0000-0000-000099140000}"/>
    <cellStyle name="Comma 16 2" xfId="22781" xr:uid="{00000000-0005-0000-0000-00009A140000}"/>
    <cellStyle name="Comma 17" xfId="1848" xr:uid="{00000000-0005-0000-0000-00009B140000}"/>
    <cellStyle name="Comma 17 2" xfId="22782" xr:uid="{00000000-0005-0000-0000-00009C140000}"/>
    <cellStyle name="Comma 18" xfId="1849" xr:uid="{00000000-0005-0000-0000-00009D140000}"/>
    <cellStyle name="Comma 18 2" xfId="22783" xr:uid="{00000000-0005-0000-0000-00009E140000}"/>
    <cellStyle name="Comma 19" xfId="1850" xr:uid="{00000000-0005-0000-0000-00009F140000}"/>
    <cellStyle name="Comma 19 2" xfId="22784" xr:uid="{00000000-0005-0000-0000-0000A0140000}"/>
    <cellStyle name="Comma 2" xfId="313" xr:uid="{00000000-0005-0000-0000-0000A1140000}"/>
    <cellStyle name="Comma 2 10" xfId="314" xr:uid="{00000000-0005-0000-0000-0000A2140000}"/>
    <cellStyle name="Comma 2 10 2" xfId="1851" xr:uid="{00000000-0005-0000-0000-0000A3140000}"/>
    <cellStyle name="Comma 2 10 2 2" xfId="22785" xr:uid="{00000000-0005-0000-0000-0000A4140000}"/>
    <cellStyle name="Comma 2 10 3" xfId="1852" xr:uid="{00000000-0005-0000-0000-0000A5140000}"/>
    <cellStyle name="Comma 2 10 3 2" xfId="22786" xr:uid="{00000000-0005-0000-0000-0000A6140000}"/>
    <cellStyle name="Comma 2 10 4" xfId="21811" xr:uid="{00000000-0005-0000-0000-0000A7140000}"/>
    <cellStyle name="Comma 2 11" xfId="315" xr:uid="{00000000-0005-0000-0000-0000A8140000}"/>
    <cellStyle name="Comma 2 11 2" xfId="1853" xr:uid="{00000000-0005-0000-0000-0000A9140000}"/>
    <cellStyle name="Comma 2 11 2 2" xfId="22787" xr:uid="{00000000-0005-0000-0000-0000AA140000}"/>
    <cellStyle name="Comma 2 11 3" xfId="1854" xr:uid="{00000000-0005-0000-0000-0000AB140000}"/>
    <cellStyle name="Comma 2 11 3 2" xfId="22788" xr:uid="{00000000-0005-0000-0000-0000AC140000}"/>
    <cellStyle name="Comma 2 11 4" xfId="21812" xr:uid="{00000000-0005-0000-0000-0000AD140000}"/>
    <cellStyle name="Comma 2 12" xfId="316" xr:uid="{00000000-0005-0000-0000-0000AE140000}"/>
    <cellStyle name="Comma 2 12 2" xfId="1855" xr:uid="{00000000-0005-0000-0000-0000AF140000}"/>
    <cellStyle name="Comma 2 12 2 2" xfId="22789" xr:uid="{00000000-0005-0000-0000-0000B0140000}"/>
    <cellStyle name="Comma 2 12 3" xfId="1856" xr:uid="{00000000-0005-0000-0000-0000B1140000}"/>
    <cellStyle name="Comma 2 12 3 2" xfId="22790" xr:uid="{00000000-0005-0000-0000-0000B2140000}"/>
    <cellStyle name="Comma 2 12 4" xfId="21813" xr:uid="{00000000-0005-0000-0000-0000B3140000}"/>
    <cellStyle name="Comma 2 13" xfId="317" xr:uid="{00000000-0005-0000-0000-0000B4140000}"/>
    <cellStyle name="Comma 2 13 2" xfId="1857" xr:uid="{00000000-0005-0000-0000-0000B5140000}"/>
    <cellStyle name="Comma 2 13 2 2" xfId="22791" xr:uid="{00000000-0005-0000-0000-0000B6140000}"/>
    <cellStyle name="Comma 2 13 3" xfId="1858" xr:uid="{00000000-0005-0000-0000-0000B7140000}"/>
    <cellStyle name="Comma 2 13 3 2" xfId="22792" xr:uid="{00000000-0005-0000-0000-0000B8140000}"/>
    <cellStyle name="Comma 2 13 4" xfId="21814" xr:uid="{00000000-0005-0000-0000-0000B9140000}"/>
    <cellStyle name="Comma 2 14" xfId="318" xr:uid="{00000000-0005-0000-0000-0000BA140000}"/>
    <cellStyle name="Comma 2 14 2" xfId="1859" xr:uid="{00000000-0005-0000-0000-0000BB140000}"/>
    <cellStyle name="Comma 2 14 2 2" xfId="22793" xr:uid="{00000000-0005-0000-0000-0000BC140000}"/>
    <cellStyle name="Comma 2 14 3" xfId="1860" xr:uid="{00000000-0005-0000-0000-0000BD140000}"/>
    <cellStyle name="Comma 2 14 3 2" xfId="22794" xr:uid="{00000000-0005-0000-0000-0000BE140000}"/>
    <cellStyle name="Comma 2 14 4" xfId="21815" xr:uid="{00000000-0005-0000-0000-0000BF140000}"/>
    <cellStyle name="Comma 2 15" xfId="319" xr:uid="{00000000-0005-0000-0000-0000C0140000}"/>
    <cellStyle name="Comma 2 15 2" xfId="1861" xr:uid="{00000000-0005-0000-0000-0000C1140000}"/>
    <cellStyle name="Comma 2 15 2 2" xfId="22795" xr:uid="{00000000-0005-0000-0000-0000C2140000}"/>
    <cellStyle name="Comma 2 15 3" xfId="1862" xr:uid="{00000000-0005-0000-0000-0000C3140000}"/>
    <cellStyle name="Comma 2 15 3 2" xfId="22796" xr:uid="{00000000-0005-0000-0000-0000C4140000}"/>
    <cellStyle name="Comma 2 15 4" xfId="21816" xr:uid="{00000000-0005-0000-0000-0000C5140000}"/>
    <cellStyle name="Comma 2 16" xfId="320" xr:uid="{00000000-0005-0000-0000-0000C6140000}"/>
    <cellStyle name="Comma 2 16 2" xfId="1863" xr:uid="{00000000-0005-0000-0000-0000C7140000}"/>
    <cellStyle name="Comma 2 16 2 2" xfId="22797" xr:uid="{00000000-0005-0000-0000-0000C8140000}"/>
    <cellStyle name="Comma 2 16 3" xfId="1864" xr:uid="{00000000-0005-0000-0000-0000C9140000}"/>
    <cellStyle name="Comma 2 16 3 2" xfId="22798" xr:uid="{00000000-0005-0000-0000-0000CA140000}"/>
    <cellStyle name="Comma 2 16 4" xfId="21817" xr:uid="{00000000-0005-0000-0000-0000CB140000}"/>
    <cellStyle name="Comma 2 17" xfId="321" xr:uid="{00000000-0005-0000-0000-0000CC140000}"/>
    <cellStyle name="Comma 2 17 2" xfId="1865" xr:uid="{00000000-0005-0000-0000-0000CD140000}"/>
    <cellStyle name="Comma 2 17 2 2" xfId="22799" xr:uid="{00000000-0005-0000-0000-0000CE140000}"/>
    <cellStyle name="Comma 2 17 3" xfId="1866" xr:uid="{00000000-0005-0000-0000-0000CF140000}"/>
    <cellStyle name="Comma 2 17 3 2" xfId="22800" xr:uid="{00000000-0005-0000-0000-0000D0140000}"/>
    <cellStyle name="Comma 2 17 4" xfId="21818" xr:uid="{00000000-0005-0000-0000-0000D1140000}"/>
    <cellStyle name="Comma 2 18" xfId="322" xr:uid="{00000000-0005-0000-0000-0000D2140000}"/>
    <cellStyle name="Comma 2 18 2" xfId="1867" xr:uid="{00000000-0005-0000-0000-0000D3140000}"/>
    <cellStyle name="Comma 2 18 2 2" xfId="22801" xr:uid="{00000000-0005-0000-0000-0000D4140000}"/>
    <cellStyle name="Comma 2 18 3" xfId="1868" xr:uid="{00000000-0005-0000-0000-0000D5140000}"/>
    <cellStyle name="Comma 2 18 3 2" xfId="22802" xr:uid="{00000000-0005-0000-0000-0000D6140000}"/>
    <cellStyle name="Comma 2 18 4" xfId="21819" xr:uid="{00000000-0005-0000-0000-0000D7140000}"/>
    <cellStyle name="Comma 2 19" xfId="323" xr:uid="{00000000-0005-0000-0000-0000D8140000}"/>
    <cellStyle name="Comma 2 19 2" xfId="1869" xr:uid="{00000000-0005-0000-0000-0000D9140000}"/>
    <cellStyle name="Comma 2 19 2 2" xfId="22803" xr:uid="{00000000-0005-0000-0000-0000DA140000}"/>
    <cellStyle name="Comma 2 19 3" xfId="1870" xr:uid="{00000000-0005-0000-0000-0000DB140000}"/>
    <cellStyle name="Comma 2 19 3 2" xfId="22804" xr:uid="{00000000-0005-0000-0000-0000DC140000}"/>
    <cellStyle name="Comma 2 19 4" xfId="21820" xr:uid="{00000000-0005-0000-0000-0000DD140000}"/>
    <cellStyle name="Comma 2 2" xfId="324" xr:uid="{00000000-0005-0000-0000-0000DE140000}"/>
    <cellStyle name="Comma 2 2 10" xfId="325" xr:uid="{00000000-0005-0000-0000-0000DF140000}"/>
    <cellStyle name="Comma 2 2 10 2" xfId="1871" xr:uid="{00000000-0005-0000-0000-0000E0140000}"/>
    <cellStyle name="Comma 2 2 10 2 2" xfId="22805" xr:uid="{00000000-0005-0000-0000-0000E1140000}"/>
    <cellStyle name="Comma 2 2 10 3" xfId="1872" xr:uid="{00000000-0005-0000-0000-0000E2140000}"/>
    <cellStyle name="Comma 2 2 10 3 2" xfId="22806" xr:uid="{00000000-0005-0000-0000-0000E3140000}"/>
    <cellStyle name="Comma 2 2 10 4" xfId="21822" xr:uid="{00000000-0005-0000-0000-0000E4140000}"/>
    <cellStyle name="Comma 2 2 11" xfId="326" xr:uid="{00000000-0005-0000-0000-0000E5140000}"/>
    <cellStyle name="Comma 2 2 11 2" xfId="1873" xr:uid="{00000000-0005-0000-0000-0000E6140000}"/>
    <cellStyle name="Comma 2 2 11 2 2" xfId="22807" xr:uid="{00000000-0005-0000-0000-0000E7140000}"/>
    <cellStyle name="Comma 2 2 11 3" xfId="1874" xr:uid="{00000000-0005-0000-0000-0000E8140000}"/>
    <cellStyle name="Comma 2 2 11 3 2" xfId="22808" xr:uid="{00000000-0005-0000-0000-0000E9140000}"/>
    <cellStyle name="Comma 2 2 11 4" xfId="21823" xr:uid="{00000000-0005-0000-0000-0000EA140000}"/>
    <cellStyle name="Comma 2 2 12" xfId="327" xr:uid="{00000000-0005-0000-0000-0000EB140000}"/>
    <cellStyle name="Comma 2 2 12 2" xfId="1875" xr:uid="{00000000-0005-0000-0000-0000EC140000}"/>
    <cellStyle name="Comma 2 2 12 2 2" xfId="22809" xr:uid="{00000000-0005-0000-0000-0000ED140000}"/>
    <cellStyle name="Comma 2 2 12 3" xfId="1876" xr:uid="{00000000-0005-0000-0000-0000EE140000}"/>
    <cellStyle name="Comma 2 2 12 3 2" xfId="22810" xr:uid="{00000000-0005-0000-0000-0000EF140000}"/>
    <cellStyle name="Comma 2 2 12 4" xfId="21824" xr:uid="{00000000-0005-0000-0000-0000F0140000}"/>
    <cellStyle name="Comma 2 2 13" xfId="328" xr:uid="{00000000-0005-0000-0000-0000F1140000}"/>
    <cellStyle name="Comma 2 2 13 2" xfId="1877" xr:uid="{00000000-0005-0000-0000-0000F2140000}"/>
    <cellStyle name="Comma 2 2 13 2 2" xfId="22811" xr:uid="{00000000-0005-0000-0000-0000F3140000}"/>
    <cellStyle name="Comma 2 2 13 3" xfId="1878" xr:uid="{00000000-0005-0000-0000-0000F4140000}"/>
    <cellStyle name="Comma 2 2 13 3 2" xfId="22812" xr:uid="{00000000-0005-0000-0000-0000F5140000}"/>
    <cellStyle name="Comma 2 2 13 4" xfId="21825" xr:uid="{00000000-0005-0000-0000-0000F6140000}"/>
    <cellStyle name="Comma 2 2 14" xfId="329" xr:uid="{00000000-0005-0000-0000-0000F7140000}"/>
    <cellStyle name="Comma 2 2 14 2" xfId="1879" xr:uid="{00000000-0005-0000-0000-0000F8140000}"/>
    <cellStyle name="Comma 2 2 14 2 2" xfId="22813" xr:uid="{00000000-0005-0000-0000-0000F9140000}"/>
    <cellStyle name="Comma 2 2 14 3" xfId="1880" xr:uid="{00000000-0005-0000-0000-0000FA140000}"/>
    <cellStyle name="Comma 2 2 14 3 2" xfId="22814" xr:uid="{00000000-0005-0000-0000-0000FB140000}"/>
    <cellStyle name="Comma 2 2 14 4" xfId="21826" xr:uid="{00000000-0005-0000-0000-0000FC140000}"/>
    <cellStyle name="Comma 2 2 15" xfId="330" xr:uid="{00000000-0005-0000-0000-0000FD140000}"/>
    <cellStyle name="Comma 2 2 15 2" xfId="1881" xr:uid="{00000000-0005-0000-0000-0000FE140000}"/>
    <cellStyle name="Comma 2 2 15 2 2" xfId="22815" xr:uid="{00000000-0005-0000-0000-0000FF140000}"/>
    <cellStyle name="Comma 2 2 15 3" xfId="1882" xr:uid="{00000000-0005-0000-0000-000000150000}"/>
    <cellStyle name="Comma 2 2 15 3 2" xfId="22816" xr:uid="{00000000-0005-0000-0000-000001150000}"/>
    <cellStyle name="Comma 2 2 15 4" xfId="21827" xr:uid="{00000000-0005-0000-0000-000002150000}"/>
    <cellStyle name="Comma 2 2 16" xfId="331" xr:uid="{00000000-0005-0000-0000-000003150000}"/>
    <cellStyle name="Comma 2 2 16 2" xfId="1883" xr:uid="{00000000-0005-0000-0000-000004150000}"/>
    <cellStyle name="Comma 2 2 16 2 2" xfId="22817" xr:uid="{00000000-0005-0000-0000-000005150000}"/>
    <cellStyle name="Comma 2 2 16 3" xfId="1884" xr:uid="{00000000-0005-0000-0000-000006150000}"/>
    <cellStyle name="Comma 2 2 16 3 2" xfId="22818" xr:uid="{00000000-0005-0000-0000-000007150000}"/>
    <cellStyle name="Comma 2 2 16 4" xfId="21828" xr:uid="{00000000-0005-0000-0000-000008150000}"/>
    <cellStyle name="Comma 2 2 17" xfId="332" xr:uid="{00000000-0005-0000-0000-000009150000}"/>
    <cellStyle name="Comma 2 2 17 2" xfId="1885" xr:uid="{00000000-0005-0000-0000-00000A150000}"/>
    <cellStyle name="Comma 2 2 17 2 2" xfId="22819" xr:uid="{00000000-0005-0000-0000-00000B150000}"/>
    <cellStyle name="Comma 2 2 17 3" xfId="1886" xr:uid="{00000000-0005-0000-0000-00000C150000}"/>
    <cellStyle name="Comma 2 2 17 3 2" xfId="22820" xr:uid="{00000000-0005-0000-0000-00000D150000}"/>
    <cellStyle name="Comma 2 2 17 4" xfId="21829" xr:uid="{00000000-0005-0000-0000-00000E150000}"/>
    <cellStyle name="Comma 2 2 18" xfId="333" xr:uid="{00000000-0005-0000-0000-00000F150000}"/>
    <cellStyle name="Comma 2 2 18 2" xfId="1887" xr:uid="{00000000-0005-0000-0000-000010150000}"/>
    <cellStyle name="Comma 2 2 18 2 2" xfId="22821" xr:uid="{00000000-0005-0000-0000-000011150000}"/>
    <cellStyle name="Comma 2 2 18 3" xfId="1888" xr:uid="{00000000-0005-0000-0000-000012150000}"/>
    <cellStyle name="Comma 2 2 18 3 2" xfId="22822" xr:uid="{00000000-0005-0000-0000-000013150000}"/>
    <cellStyle name="Comma 2 2 18 4" xfId="21830" xr:uid="{00000000-0005-0000-0000-000014150000}"/>
    <cellStyle name="Comma 2 2 19" xfId="334" xr:uid="{00000000-0005-0000-0000-000015150000}"/>
    <cellStyle name="Comma 2 2 19 2" xfId="1889" xr:uid="{00000000-0005-0000-0000-000016150000}"/>
    <cellStyle name="Comma 2 2 19 2 2" xfId="22823" xr:uid="{00000000-0005-0000-0000-000017150000}"/>
    <cellStyle name="Comma 2 2 19 3" xfId="1890" xr:uid="{00000000-0005-0000-0000-000018150000}"/>
    <cellStyle name="Comma 2 2 19 3 2" xfId="22824" xr:uid="{00000000-0005-0000-0000-000019150000}"/>
    <cellStyle name="Comma 2 2 19 4" xfId="21831" xr:uid="{00000000-0005-0000-0000-00001A150000}"/>
    <cellStyle name="Comma 2 2 2" xfId="335" xr:uid="{00000000-0005-0000-0000-00001B150000}"/>
    <cellStyle name="Comma 2 2 2 2" xfId="1891" xr:uid="{00000000-0005-0000-0000-00001C150000}"/>
    <cellStyle name="Comma 2 2 2 2 2" xfId="22825" xr:uid="{00000000-0005-0000-0000-00001D150000}"/>
    <cellStyle name="Comma 2 2 2 3" xfId="1892" xr:uid="{00000000-0005-0000-0000-00001E150000}"/>
    <cellStyle name="Comma 2 2 2 3 2" xfId="22826" xr:uid="{00000000-0005-0000-0000-00001F150000}"/>
    <cellStyle name="Comma 2 2 2 4" xfId="21832" xr:uid="{00000000-0005-0000-0000-000020150000}"/>
    <cellStyle name="Comma 2 2 20" xfId="336" xr:uid="{00000000-0005-0000-0000-000021150000}"/>
    <cellStyle name="Comma 2 2 20 2" xfId="1893" xr:uid="{00000000-0005-0000-0000-000022150000}"/>
    <cellStyle name="Comma 2 2 20 2 2" xfId="22827" xr:uid="{00000000-0005-0000-0000-000023150000}"/>
    <cellStyle name="Comma 2 2 20 3" xfId="1894" xr:uid="{00000000-0005-0000-0000-000024150000}"/>
    <cellStyle name="Comma 2 2 20 3 2" xfId="22828" xr:uid="{00000000-0005-0000-0000-000025150000}"/>
    <cellStyle name="Comma 2 2 20 4" xfId="21833" xr:uid="{00000000-0005-0000-0000-000026150000}"/>
    <cellStyle name="Comma 2 2 21" xfId="337" xr:uid="{00000000-0005-0000-0000-000027150000}"/>
    <cellStyle name="Comma 2 2 21 2" xfId="1895" xr:uid="{00000000-0005-0000-0000-000028150000}"/>
    <cellStyle name="Comma 2 2 21 2 2" xfId="22829" xr:uid="{00000000-0005-0000-0000-000029150000}"/>
    <cellStyle name="Comma 2 2 21 3" xfId="1896" xr:uid="{00000000-0005-0000-0000-00002A150000}"/>
    <cellStyle name="Comma 2 2 21 3 2" xfId="22830" xr:uid="{00000000-0005-0000-0000-00002B150000}"/>
    <cellStyle name="Comma 2 2 21 4" xfId="21834" xr:uid="{00000000-0005-0000-0000-00002C150000}"/>
    <cellStyle name="Comma 2 2 22" xfId="338" xr:uid="{00000000-0005-0000-0000-00002D150000}"/>
    <cellStyle name="Comma 2 2 22 2" xfId="1897" xr:uid="{00000000-0005-0000-0000-00002E150000}"/>
    <cellStyle name="Comma 2 2 22 2 2" xfId="22831" xr:uid="{00000000-0005-0000-0000-00002F150000}"/>
    <cellStyle name="Comma 2 2 22 3" xfId="1898" xr:uid="{00000000-0005-0000-0000-000030150000}"/>
    <cellStyle name="Comma 2 2 22 3 2" xfId="22832" xr:uid="{00000000-0005-0000-0000-000031150000}"/>
    <cellStyle name="Comma 2 2 22 4" xfId="21835" xr:uid="{00000000-0005-0000-0000-000032150000}"/>
    <cellStyle name="Comma 2 2 23" xfId="339" xr:uid="{00000000-0005-0000-0000-000033150000}"/>
    <cellStyle name="Comma 2 2 23 2" xfId="1899" xr:uid="{00000000-0005-0000-0000-000034150000}"/>
    <cellStyle name="Comma 2 2 23 2 2" xfId="22833" xr:uid="{00000000-0005-0000-0000-000035150000}"/>
    <cellStyle name="Comma 2 2 23 3" xfId="1900" xr:uid="{00000000-0005-0000-0000-000036150000}"/>
    <cellStyle name="Comma 2 2 23 3 2" xfId="22834" xr:uid="{00000000-0005-0000-0000-000037150000}"/>
    <cellStyle name="Comma 2 2 23 4" xfId="21836" xr:uid="{00000000-0005-0000-0000-000038150000}"/>
    <cellStyle name="Comma 2 2 24" xfId="340" xr:uid="{00000000-0005-0000-0000-000039150000}"/>
    <cellStyle name="Comma 2 2 24 2" xfId="1901" xr:uid="{00000000-0005-0000-0000-00003A150000}"/>
    <cellStyle name="Comma 2 2 24 2 2" xfId="22835" xr:uid="{00000000-0005-0000-0000-00003B150000}"/>
    <cellStyle name="Comma 2 2 24 3" xfId="1902" xr:uid="{00000000-0005-0000-0000-00003C150000}"/>
    <cellStyle name="Comma 2 2 24 3 2" xfId="22836" xr:uid="{00000000-0005-0000-0000-00003D150000}"/>
    <cellStyle name="Comma 2 2 24 4" xfId="21837" xr:uid="{00000000-0005-0000-0000-00003E150000}"/>
    <cellStyle name="Comma 2 2 25" xfId="341" xr:uid="{00000000-0005-0000-0000-00003F150000}"/>
    <cellStyle name="Comma 2 2 25 2" xfId="1903" xr:uid="{00000000-0005-0000-0000-000040150000}"/>
    <cellStyle name="Comma 2 2 25 2 2" xfId="22837" xr:uid="{00000000-0005-0000-0000-000041150000}"/>
    <cellStyle name="Comma 2 2 25 3" xfId="1904" xr:uid="{00000000-0005-0000-0000-000042150000}"/>
    <cellStyle name="Comma 2 2 25 3 2" xfId="22838" xr:uid="{00000000-0005-0000-0000-000043150000}"/>
    <cellStyle name="Comma 2 2 25 4" xfId="21838" xr:uid="{00000000-0005-0000-0000-000044150000}"/>
    <cellStyle name="Comma 2 2 26" xfId="342" xr:uid="{00000000-0005-0000-0000-000045150000}"/>
    <cellStyle name="Comma 2 2 26 2" xfId="1905" xr:uid="{00000000-0005-0000-0000-000046150000}"/>
    <cellStyle name="Comma 2 2 26 2 2" xfId="22839" xr:uid="{00000000-0005-0000-0000-000047150000}"/>
    <cellStyle name="Comma 2 2 26 3" xfId="1906" xr:uid="{00000000-0005-0000-0000-000048150000}"/>
    <cellStyle name="Comma 2 2 26 3 2" xfId="22840" xr:uid="{00000000-0005-0000-0000-000049150000}"/>
    <cellStyle name="Comma 2 2 26 4" xfId="21839" xr:uid="{00000000-0005-0000-0000-00004A150000}"/>
    <cellStyle name="Comma 2 2 27" xfId="343" xr:uid="{00000000-0005-0000-0000-00004B150000}"/>
    <cellStyle name="Comma 2 2 27 2" xfId="1907" xr:uid="{00000000-0005-0000-0000-00004C150000}"/>
    <cellStyle name="Comma 2 2 27 2 2" xfId="22841" xr:uid="{00000000-0005-0000-0000-00004D150000}"/>
    <cellStyle name="Comma 2 2 27 3" xfId="1908" xr:uid="{00000000-0005-0000-0000-00004E150000}"/>
    <cellStyle name="Comma 2 2 27 3 2" xfId="22842" xr:uid="{00000000-0005-0000-0000-00004F150000}"/>
    <cellStyle name="Comma 2 2 27 4" xfId="21840" xr:uid="{00000000-0005-0000-0000-000050150000}"/>
    <cellStyle name="Comma 2 2 28" xfId="344" xr:uid="{00000000-0005-0000-0000-000051150000}"/>
    <cellStyle name="Comma 2 2 28 2" xfId="1909" xr:uid="{00000000-0005-0000-0000-000052150000}"/>
    <cellStyle name="Comma 2 2 28 2 2" xfId="22843" xr:uid="{00000000-0005-0000-0000-000053150000}"/>
    <cellStyle name="Comma 2 2 28 3" xfId="1910" xr:uid="{00000000-0005-0000-0000-000054150000}"/>
    <cellStyle name="Comma 2 2 28 3 2" xfId="22844" xr:uid="{00000000-0005-0000-0000-000055150000}"/>
    <cellStyle name="Comma 2 2 28 4" xfId="21841" xr:uid="{00000000-0005-0000-0000-000056150000}"/>
    <cellStyle name="Comma 2 2 29" xfId="345" xr:uid="{00000000-0005-0000-0000-000057150000}"/>
    <cellStyle name="Comma 2 2 29 2" xfId="1911" xr:uid="{00000000-0005-0000-0000-000058150000}"/>
    <cellStyle name="Comma 2 2 29 2 2" xfId="22845" xr:uid="{00000000-0005-0000-0000-000059150000}"/>
    <cellStyle name="Comma 2 2 29 3" xfId="1912" xr:uid="{00000000-0005-0000-0000-00005A150000}"/>
    <cellStyle name="Comma 2 2 29 3 2" xfId="22846" xr:uid="{00000000-0005-0000-0000-00005B150000}"/>
    <cellStyle name="Comma 2 2 29 4" xfId="21842" xr:uid="{00000000-0005-0000-0000-00005C150000}"/>
    <cellStyle name="Comma 2 2 3" xfId="346" xr:uid="{00000000-0005-0000-0000-00005D150000}"/>
    <cellStyle name="Comma 2 2 3 2" xfId="1913" xr:uid="{00000000-0005-0000-0000-00005E150000}"/>
    <cellStyle name="Comma 2 2 3 2 2" xfId="22847" xr:uid="{00000000-0005-0000-0000-00005F150000}"/>
    <cellStyle name="Comma 2 2 3 3" xfId="1914" xr:uid="{00000000-0005-0000-0000-000060150000}"/>
    <cellStyle name="Comma 2 2 3 3 2" xfId="22848" xr:uid="{00000000-0005-0000-0000-000061150000}"/>
    <cellStyle name="Comma 2 2 3 4" xfId="21843" xr:uid="{00000000-0005-0000-0000-000062150000}"/>
    <cellStyle name="Comma 2 2 30" xfId="347" xr:uid="{00000000-0005-0000-0000-000063150000}"/>
    <cellStyle name="Comma 2 2 30 2" xfId="1915" xr:uid="{00000000-0005-0000-0000-000064150000}"/>
    <cellStyle name="Comma 2 2 30 2 2" xfId="22849" xr:uid="{00000000-0005-0000-0000-000065150000}"/>
    <cellStyle name="Comma 2 2 30 3" xfId="1916" xr:uid="{00000000-0005-0000-0000-000066150000}"/>
    <cellStyle name="Comma 2 2 30 3 2" xfId="22850" xr:uid="{00000000-0005-0000-0000-000067150000}"/>
    <cellStyle name="Comma 2 2 30 4" xfId="21844" xr:uid="{00000000-0005-0000-0000-000068150000}"/>
    <cellStyle name="Comma 2 2 31" xfId="348" xr:uid="{00000000-0005-0000-0000-000069150000}"/>
    <cellStyle name="Comma 2 2 31 2" xfId="1917" xr:uid="{00000000-0005-0000-0000-00006A150000}"/>
    <cellStyle name="Comma 2 2 31 2 2" xfId="22851" xr:uid="{00000000-0005-0000-0000-00006B150000}"/>
    <cellStyle name="Comma 2 2 31 3" xfId="1918" xr:uid="{00000000-0005-0000-0000-00006C150000}"/>
    <cellStyle name="Comma 2 2 31 3 2" xfId="22852" xr:uid="{00000000-0005-0000-0000-00006D150000}"/>
    <cellStyle name="Comma 2 2 31 4" xfId="21845" xr:uid="{00000000-0005-0000-0000-00006E150000}"/>
    <cellStyle name="Comma 2 2 32" xfId="349" xr:uid="{00000000-0005-0000-0000-00006F150000}"/>
    <cellStyle name="Comma 2 2 32 2" xfId="1919" xr:uid="{00000000-0005-0000-0000-000070150000}"/>
    <cellStyle name="Comma 2 2 32 2 2" xfId="22853" xr:uid="{00000000-0005-0000-0000-000071150000}"/>
    <cellStyle name="Comma 2 2 32 3" xfId="1920" xr:uid="{00000000-0005-0000-0000-000072150000}"/>
    <cellStyle name="Comma 2 2 32 3 2" xfId="22854" xr:uid="{00000000-0005-0000-0000-000073150000}"/>
    <cellStyle name="Comma 2 2 32 4" xfId="21846" xr:uid="{00000000-0005-0000-0000-000074150000}"/>
    <cellStyle name="Comma 2 2 33" xfId="350" xr:uid="{00000000-0005-0000-0000-000075150000}"/>
    <cellStyle name="Comma 2 2 33 2" xfId="1921" xr:uid="{00000000-0005-0000-0000-000076150000}"/>
    <cellStyle name="Comma 2 2 33 2 2" xfId="22855" xr:uid="{00000000-0005-0000-0000-000077150000}"/>
    <cellStyle name="Comma 2 2 33 3" xfId="1922" xr:uid="{00000000-0005-0000-0000-000078150000}"/>
    <cellStyle name="Comma 2 2 33 3 2" xfId="22856" xr:uid="{00000000-0005-0000-0000-000079150000}"/>
    <cellStyle name="Comma 2 2 33 4" xfId="21847" xr:uid="{00000000-0005-0000-0000-00007A150000}"/>
    <cellStyle name="Comma 2 2 34" xfId="351" xr:uid="{00000000-0005-0000-0000-00007B150000}"/>
    <cellStyle name="Comma 2 2 34 2" xfId="1923" xr:uid="{00000000-0005-0000-0000-00007C150000}"/>
    <cellStyle name="Comma 2 2 34 2 2" xfId="22857" xr:uid="{00000000-0005-0000-0000-00007D150000}"/>
    <cellStyle name="Comma 2 2 34 3" xfId="1924" xr:uid="{00000000-0005-0000-0000-00007E150000}"/>
    <cellStyle name="Comma 2 2 34 3 2" xfId="22858" xr:uid="{00000000-0005-0000-0000-00007F150000}"/>
    <cellStyle name="Comma 2 2 34 4" xfId="21848" xr:uid="{00000000-0005-0000-0000-000080150000}"/>
    <cellStyle name="Comma 2 2 35" xfId="352" xr:uid="{00000000-0005-0000-0000-000081150000}"/>
    <cellStyle name="Comma 2 2 35 2" xfId="1925" xr:uid="{00000000-0005-0000-0000-000082150000}"/>
    <cellStyle name="Comma 2 2 35 2 2" xfId="22859" xr:uid="{00000000-0005-0000-0000-000083150000}"/>
    <cellStyle name="Comma 2 2 35 3" xfId="1926" xr:uid="{00000000-0005-0000-0000-000084150000}"/>
    <cellStyle name="Comma 2 2 35 3 2" xfId="22860" xr:uid="{00000000-0005-0000-0000-000085150000}"/>
    <cellStyle name="Comma 2 2 35 4" xfId="21849" xr:uid="{00000000-0005-0000-0000-000086150000}"/>
    <cellStyle name="Comma 2 2 36" xfId="1927" xr:uid="{00000000-0005-0000-0000-000087150000}"/>
    <cellStyle name="Comma 2 2 36 2" xfId="22861" xr:uid="{00000000-0005-0000-0000-000088150000}"/>
    <cellStyle name="Comma 2 2 37" xfId="1928" xr:uid="{00000000-0005-0000-0000-000089150000}"/>
    <cellStyle name="Comma 2 2 37 2" xfId="22862" xr:uid="{00000000-0005-0000-0000-00008A150000}"/>
    <cellStyle name="Comma 2 2 38" xfId="21821" xr:uid="{00000000-0005-0000-0000-00008B150000}"/>
    <cellStyle name="Comma 2 2 4" xfId="353" xr:uid="{00000000-0005-0000-0000-00008C150000}"/>
    <cellStyle name="Comma 2 2 4 2" xfId="1929" xr:uid="{00000000-0005-0000-0000-00008D150000}"/>
    <cellStyle name="Comma 2 2 4 2 2" xfId="22863" xr:uid="{00000000-0005-0000-0000-00008E150000}"/>
    <cellStyle name="Comma 2 2 4 3" xfId="1930" xr:uid="{00000000-0005-0000-0000-00008F150000}"/>
    <cellStyle name="Comma 2 2 4 3 2" xfId="22864" xr:uid="{00000000-0005-0000-0000-000090150000}"/>
    <cellStyle name="Comma 2 2 4 4" xfId="21850" xr:uid="{00000000-0005-0000-0000-000091150000}"/>
    <cellStyle name="Comma 2 2 5" xfId="354" xr:uid="{00000000-0005-0000-0000-000092150000}"/>
    <cellStyle name="Comma 2 2 5 2" xfId="1931" xr:uid="{00000000-0005-0000-0000-000093150000}"/>
    <cellStyle name="Comma 2 2 5 2 2" xfId="22865" xr:uid="{00000000-0005-0000-0000-000094150000}"/>
    <cellStyle name="Comma 2 2 5 3" xfId="1932" xr:uid="{00000000-0005-0000-0000-000095150000}"/>
    <cellStyle name="Comma 2 2 5 3 2" xfId="22866" xr:uid="{00000000-0005-0000-0000-000096150000}"/>
    <cellStyle name="Comma 2 2 5 4" xfId="21851" xr:uid="{00000000-0005-0000-0000-000097150000}"/>
    <cellStyle name="Comma 2 2 6" xfId="355" xr:uid="{00000000-0005-0000-0000-000098150000}"/>
    <cellStyle name="Comma 2 2 6 2" xfId="1933" xr:uid="{00000000-0005-0000-0000-000099150000}"/>
    <cellStyle name="Comma 2 2 6 2 2" xfId="22867" xr:uid="{00000000-0005-0000-0000-00009A150000}"/>
    <cellStyle name="Comma 2 2 6 3" xfId="1934" xr:uid="{00000000-0005-0000-0000-00009B150000}"/>
    <cellStyle name="Comma 2 2 6 3 2" xfId="22868" xr:uid="{00000000-0005-0000-0000-00009C150000}"/>
    <cellStyle name="Comma 2 2 6 4" xfId="21852" xr:uid="{00000000-0005-0000-0000-00009D150000}"/>
    <cellStyle name="Comma 2 2 7" xfId="356" xr:uid="{00000000-0005-0000-0000-00009E150000}"/>
    <cellStyle name="Comma 2 2 7 2" xfId="1935" xr:uid="{00000000-0005-0000-0000-00009F150000}"/>
    <cellStyle name="Comma 2 2 7 2 2" xfId="22869" xr:uid="{00000000-0005-0000-0000-0000A0150000}"/>
    <cellStyle name="Comma 2 2 7 3" xfId="1936" xr:uid="{00000000-0005-0000-0000-0000A1150000}"/>
    <cellStyle name="Comma 2 2 7 3 2" xfId="22870" xr:uid="{00000000-0005-0000-0000-0000A2150000}"/>
    <cellStyle name="Comma 2 2 7 4" xfId="21853" xr:uid="{00000000-0005-0000-0000-0000A3150000}"/>
    <cellStyle name="Comma 2 2 8" xfId="357" xr:uid="{00000000-0005-0000-0000-0000A4150000}"/>
    <cellStyle name="Comma 2 2 8 2" xfId="1937" xr:uid="{00000000-0005-0000-0000-0000A5150000}"/>
    <cellStyle name="Comma 2 2 8 2 2" xfId="22871" xr:uid="{00000000-0005-0000-0000-0000A6150000}"/>
    <cellStyle name="Comma 2 2 8 3" xfId="1938" xr:uid="{00000000-0005-0000-0000-0000A7150000}"/>
    <cellStyle name="Comma 2 2 8 3 2" xfId="22872" xr:uid="{00000000-0005-0000-0000-0000A8150000}"/>
    <cellStyle name="Comma 2 2 8 4" xfId="21854" xr:uid="{00000000-0005-0000-0000-0000A9150000}"/>
    <cellStyle name="Comma 2 2 9" xfId="358" xr:uid="{00000000-0005-0000-0000-0000AA150000}"/>
    <cellStyle name="Comma 2 2 9 2" xfId="1939" xr:uid="{00000000-0005-0000-0000-0000AB150000}"/>
    <cellStyle name="Comma 2 2 9 2 2" xfId="22873" xr:uid="{00000000-0005-0000-0000-0000AC150000}"/>
    <cellStyle name="Comma 2 2 9 3" xfId="1940" xr:uid="{00000000-0005-0000-0000-0000AD150000}"/>
    <cellStyle name="Comma 2 2 9 3 2" xfId="22874" xr:uid="{00000000-0005-0000-0000-0000AE150000}"/>
    <cellStyle name="Comma 2 2 9 4" xfId="21855" xr:uid="{00000000-0005-0000-0000-0000AF150000}"/>
    <cellStyle name="Comma 2 2_Summary" xfId="359" xr:uid="{00000000-0005-0000-0000-0000B0150000}"/>
    <cellStyle name="Comma 2 20" xfId="360" xr:uid="{00000000-0005-0000-0000-0000B1150000}"/>
    <cellStyle name="Comma 2 20 2" xfId="1941" xr:uid="{00000000-0005-0000-0000-0000B2150000}"/>
    <cellStyle name="Comma 2 20 2 2" xfId="22875" xr:uid="{00000000-0005-0000-0000-0000B3150000}"/>
    <cellStyle name="Comma 2 20 3" xfId="1942" xr:uid="{00000000-0005-0000-0000-0000B4150000}"/>
    <cellStyle name="Comma 2 20 3 2" xfId="22876" xr:uid="{00000000-0005-0000-0000-0000B5150000}"/>
    <cellStyle name="Comma 2 20 4" xfId="21856" xr:uid="{00000000-0005-0000-0000-0000B6150000}"/>
    <cellStyle name="Comma 2 21" xfId="361" xr:uid="{00000000-0005-0000-0000-0000B7150000}"/>
    <cellStyle name="Comma 2 21 2" xfId="1943" xr:uid="{00000000-0005-0000-0000-0000B8150000}"/>
    <cellStyle name="Comma 2 21 2 2" xfId="22877" xr:uid="{00000000-0005-0000-0000-0000B9150000}"/>
    <cellStyle name="Comma 2 21 3" xfId="1944" xr:uid="{00000000-0005-0000-0000-0000BA150000}"/>
    <cellStyle name="Comma 2 21 3 2" xfId="22878" xr:uid="{00000000-0005-0000-0000-0000BB150000}"/>
    <cellStyle name="Comma 2 21 4" xfId="21857" xr:uid="{00000000-0005-0000-0000-0000BC150000}"/>
    <cellStyle name="Comma 2 22" xfId="362" xr:uid="{00000000-0005-0000-0000-0000BD150000}"/>
    <cellStyle name="Comma 2 22 2" xfId="1945" xr:uid="{00000000-0005-0000-0000-0000BE150000}"/>
    <cellStyle name="Comma 2 22 2 2" xfId="22879" xr:uid="{00000000-0005-0000-0000-0000BF150000}"/>
    <cellStyle name="Comma 2 22 3" xfId="1946" xr:uid="{00000000-0005-0000-0000-0000C0150000}"/>
    <cellStyle name="Comma 2 22 3 2" xfId="22880" xr:uid="{00000000-0005-0000-0000-0000C1150000}"/>
    <cellStyle name="Comma 2 22 4" xfId="21858" xr:uid="{00000000-0005-0000-0000-0000C2150000}"/>
    <cellStyle name="Comma 2 23" xfId="363" xr:uid="{00000000-0005-0000-0000-0000C3150000}"/>
    <cellStyle name="Comma 2 23 2" xfId="1947" xr:uid="{00000000-0005-0000-0000-0000C4150000}"/>
    <cellStyle name="Comma 2 23 2 2" xfId="22881" xr:uid="{00000000-0005-0000-0000-0000C5150000}"/>
    <cellStyle name="Comma 2 23 3" xfId="1948" xr:uid="{00000000-0005-0000-0000-0000C6150000}"/>
    <cellStyle name="Comma 2 23 3 2" xfId="22882" xr:uid="{00000000-0005-0000-0000-0000C7150000}"/>
    <cellStyle name="Comma 2 23 4" xfId="21859" xr:uid="{00000000-0005-0000-0000-0000C8150000}"/>
    <cellStyle name="Comma 2 24" xfId="364" xr:uid="{00000000-0005-0000-0000-0000C9150000}"/>
    <cellStyle name="Comma 2 24 2" xfId="1949" xr:uid="{00000000-0005-0000-0000-0000CA150000}"/>
    <cellStyle name="Comma 2 24 2 2" xfId="22883" xr:uid="{00000000-0005-0000-0000-0000CB150000}"/>
    <cellStyle name="Comma 2 24 3" xfId="1950" xr:uid="{00000000-0005-0000-0000-0000CC150000}"/>
    <cellStyle name="Comma 2 24 3 2" xfId="22884" xr:uid="{00000000-0005-0000-0000-0000CD150000}"/>
    <cellStyle name="Comma 2 24 4" xfId="21860" xr:uid="{00000000-0005-0000-0000-0000CE150000}"/>
    <cellStyle name="Comma 2 25" xfId="365" xr:uid="{00000000-0005-0000-0000-0000CF150000}"/>
    <cellStyle name="Comma 2 25 2" xfId="1951" xr:uid="{00000000-0005-0000-0000-0000D0150000}"/>
    <cellStyle name="Comma 2 25 2 2" xfId="22885" xr:uid="{00000000-0005-0000-0000-0000D1150000}"/>
    <cellStyle name="Comma 2 25 3" xfId="1952" xr:uid="{00000000-0005-0000-0000-0000D2150000}"/>
    <cellStyle name="Comma 2 25 3 2" xfId="22886" xr:uid="{00000000-0005-0000-0000-0000D3150000}"/>
    <cellStyle name="Comma 2 25 4" xfId="21861" xr:uid="{00000000-0005-0000-0000-0000D4150000}"/>
    <cellStyle name="Comma 2 26" xfId="366" xr:uid="{00000000-0005-0000-0000-0000D5150000}"/>
    <cellStyle name="Comma 2 26 2" xfId="1953" xr:uid="{00000000-0005-0000-0000-0000D6150000}"/>
    <cellStyle name="Comma 2 26 2 2" xfId="22887" xr:uid="{00000000-0005-0000-0000-0000D7150000}"/>
    <cellStyle name="Comma 2 26 3" xfId="1954" xr:uid="{00000000-0005-0000-0000-0000D8150000}"/>
    <cellStyle name="Comma 2 26 3 2" xfId="22888" xr:uid="{00000000-0005-0000-0000-0000D9150000}"/>
    <cellStyle name="Comma 2 26 4" xfId="21862" xr:uid="{00000000-0005-0000-0000-0000DA150000}"/>
    <cellStyle name="Comma 2 27" xfId="367" xr:uid="{00000000-0005-0000-0000-0000DB150000}"/>
    <cellStyle name="Comma 2 27 2" xfId="1955" xr:uid="{00000000-0005-0000-0000-0000DC150000}"/>
    <cellStyle name="Comma 2 27 2 2" xfId="22889" xr:uid="{00000000-0005-0000-0000-0000DD150000}"/>
    <cellStyle name="Comma 2 27 3" xfId="1956" xr:uid="{00000000-0005-0000-0000-0000DE150000}"/>
    <cellStyle name="Comma 2 27 3 2" xfId="22890" xr:uid="{00000000-0005-0000-0000-0000DF150000}"/>
    <cellStyle name="Comma 2 27 4" xfId="21863" xr:uid="{00000000-0005-0000-0000-0000E0150000}"/>
    <cellStyle name="Comma 2 28" xfId="368" xr:uid="{00000000-0005-0000-0000-0000E1150000}"/>
    <cellStyle name="Comma 2 28 2" xfId="1957" xr:uid="{00000000-0005-0000-0000-0000E2150000}"/>
    <cellStyle name="Comma 2 28 2 2" xfId="22891" xr:uid="{00000000-0005-0000-0000-0000E3150000}"/>
    <cellStyle name="Comma 2 28 3" xfId="1958" xr:uid="{00000000-0005-0000-0000-0000E4150000}"/>
    <cellStyle name="Comma 2 28 3 2" xfId="22892" xr:uid="{00000000-0005-0000-0000-0000E5150000}"/>
    <cellStyle name="Comma 2 28 4" xfId="21864" xr:uid="{00000000-0005-0000-0000-0000E6150000}"/>
    <cellStyle name="Comma 2 29" xfId="369" xr:uid="{00000000-0005-0000-0000-0000E7150000}"/>
    <cellStyle name="Comma 2 29 2" xfId="1959" xr:uid="{00000000-0005-0000-0000-0000E8150000}"/>
    <cellStyle name="Comma 2 29 2 2" xfId="22893" xr:uid="{00000000-0005-0000-0000-0000E9150000}"/>
    <cellStyle name="Comma 2 29 3" xfId="1960" xr:uid="{00000000-0005-0000-0000-0000EA150000}"/>
    <cellStyle name="Comma 2 29 3 2" xfId="22894" xr:uid="{00000000-0005-0000-0000-0000EB150000}"/>
    <cellStyle name="Comma 2 29 4" xfId="21865" xr:uid="{00000000-0005-0000-0000-0000EC150000}"/>
    <cellStyle name="Comma 2 3" xfId="370" xr:uid="{00000000-0005-0000-0000-0000ED150000}"/>
    <cellStyle name="Comma 2 3 2" xfId="1961" xr:uid="{00000000-0005-0000-0000-0000EE150000}"/>
    <cellStyle name="Comma 2 3 2 2" xfId="22895" xr:uid="{00000000-0005-0000-0000-0000EF150000}"/>
    <cellStyle name="Comma 2 3 3" xfId="1962" xr:uid="{00000000-0005-0000-0000-0000F0150000}"/>
    <cellStyle name="Comma 2 3 3 2" xfId="22896" xr:uid="{00000000-0005-0000-0000-0000F1150000}"/>
    <cellStyle name="Comma 2 3 4" xfId="21866" xr:uid="{00000000-0005-0000-0000-0000F2150000}"/>
    <cellStyle name="Comma 2 30" xfId="371" xr:uid="{00000000-0005-0000-0000-0000F3150000}"/>
    <cellStyle name="Comma 2 30 2" xfId="1963" xr:uid="{00000000-0005-0000-0000-0000F4150000}"/>
    <cellStyle name="Comma 2 30 2 2" xfId="22897" xr:uid="{00000000-0005-0000-0000-0000F5150000}"/>
    <cellStyle name="Comma 2 30 3" xfId="1964" xr:uid="{00000000-0005-0000-0000-0000F6150000}"/>
    <cellStyle name="Comma 2 30 3 2" xfId="22898" xr:uid="{00000000-0005-0000-0000-0000F7150000}"/>
    <cellStyle name="Comma 2 30 4" xfId="21867" xr:uid="{00000000-0005-0000-0000-0000F8150000}"/>
    <cellStyle name="Comma 2 31" xfId="372" xr:uid="{00000000-0005-0000-0000-0000F9150000}"/>
    <cellStyle name="Comma 2 31 2" xfId="1965" xr:uid="{00000000-0005-0000-0000-0000FA150000}"/>
    <cellStyle name="Comma 2 31 2 2" xfId="22899" xr:uid="{00000000-0005-0000-0000-0000FB150000}"/>
    <cellStyle name="Comma 2 31 3" xfId="1966" xr:uid="{00000000-0005-0000-0000-0000FC150000}"/>
    <cellStyle name="Comma 2 31 3 2" xfId="22900" xr:uid="{00000000-0005-0000-0000-0000FD150000}"/>
    <cellStyle name="Comma 2 31 4" xfId="21868" xr:uid="{00000000-0005-0000-0000-0000FE150000}"/>
    <cellStyle name="Comma 2 32" xfId="373" xr:uid="{00000000-0005-0000-0000-0000FF150000}"/>
    <cellStyle name="Comma 2 32 2" xfId="1967" xr:uid="{00000000-0005-0000-0000-000000160000}"/>
    <cellStyle name="Comma 2 32 2 2" xfId="22901" xr:uid="{00000000-0005-0000-0000-000001160000}"/>
    <cellStyle name="Comma 2 32 3" xfId="1968" xr:uid="{00000000-0005-0000-0000-000002160000}"/>
    <cellStyle name="Comma 2 32 3 2" xfId="22902" xr:uid="{00000000-0005-0000-0000-000003160000}"/>
    <cellStyle name="Comma 2 32 4" xfId="21869" xr:uid="{00000000-0005-0000-0000-000004160000}"/>
    <cellStyle name="Comma 2 4" xfId="374" xr:uid="{00000000-0005-0000-0000-000005160000}"/>
    <cellStyle name="Comma 2 4 2" xfId="1969" xr:uid="{00000000-0005-0000-0000-000006160000}"/>
    <cellStyle name="Comma 2 4 2 2" xfId="22903" xr:uid="{00000000-0005-0000-0000-000007160000}"/>
    <cellStyle name="Comma 2 4 3" xfId="1970" xr:uid="{00000000-0005-0000-0000-000008160000}"/>
    <cellStyle name="Comma 2 4 3 2" xfId="22904" xr:uid="{00000000-0005-0000-0000-000009160000}"/>
    <cellStyle name="Comma 2 4 4" xfId="21870" xr:uid="{00000000-0005-0000-0000-00000A160000}"/>
    <cellStyle name="Comma 2 5" xfId="375" xr:uid="{00000000-0005-0000-0000-00000B160000}"/>
    <cellStyle name="Comma 2 5 2" xfId="1971" xr:uid="{00000000-0005-0000-0000-00000C160000}"/>
    <cellStyle name="Comma 2 5 2 2" xfId="22905" xr:uid="{00000000-0005-0000-0000-00000D160000}"/>
    <cellStyle name="Comma 2 5 3" xfId="1972" xr:uid="{00000000-0005-0000-0000-00000E160000}"/>
    <cellStyle name="Comma 2 5 3 2" xfId="22906" xr:uid="{00000000-0005-0000-0000-00000F160000}"/>
    <cellStyle name="Comma 2 5 4" xfId="21871" xr:uid="{00000000-0005-0000-0000-000010160000}"/>
    <cellStyle name="Comma 2 6" xfId="376" xr:uid="{00000000-0005-0000-0000-000011160000}"/>
    <cellStyle name="Comma 2 6 2" xfId="1973" xr:uid="{00000000-0005-0000-0000-000012160000}"/>
    <cellStyle name="Comma 2 6 2 2" xfId="22907" xr:uid="{00000000-0005-0000-0000-000013160000}"/>
    <cellStyle name="Comma 2 6 3" xfId="1974" xr:uid="{00000000-0005-0000-0000-000014160000}"/>
    <cellStyle name="Comma 2 6 3 2" xfId="22908" xr:uid="{00000000-0005-0000-0000-000015160000}"/>
    <cellStyle name="Comma 2 6 4" xfId="21872" xr:uid="{00000000-0005-0000-0000-000016160000}"/>
    <cellStyle name="Comma 2 7" xfId="377" xr:uid="{00000000-0005-0000-0000-000017160000}"/>
    <cellStyle name="Comma 2 7 2" xfId="1975" xr:uid="{00000000-0005-0000-0000-000018160000}"/>
    <cellStyle name="Comma 2 7 2 2" xfId="22909" xr:uid="{00000000-0005-0000-0000-000019160000}"/>
    <cellStyle name="Comma 2 7 3" xfId="1976" xr:uid="{00000000-0005-0000-0000-00001A160000}"/>
    <cellStyle name="Comma 2 7 3 2" xfId="22910" xr:uid="{00000000-0005-0000-0000-00001B160000}"/>
    <cellStyle name="Comma 2 7 4" xfId="21873" xr:uid="{00000000-0005-0000-0000-00001C160000}"/>
    <cellStyle name="Comma 2 8" xfId="378" xr:uid="{00000000-0005-0000-0000-00001D160000}"/>
    <cellStyle name="Comma 2 8 2" xfId="1977" xr:uid="{00000000-0005-0000-0000-00001E160000}"/>
    <cellStyle name="Comma 2 8 2 2" xfId="22911" xr:uid="{00000000-0005-0000-0000-00001F160000}"/>
    <cellStyle name="Comma 2 8 3" xfId="1978" xr:uid="{00000000-0005-0000-0000-000020160000}"/>
    <cellStyle name="Comma 2 8 3 2" xfId="22912" xr:uid="{00000000-0005-0000-0000-000021160000}"/>
    <cellStyle name="Comma 2 8 4" xfId="21874" xr:uid="{00000000-0005-0000-0000-000022160000}"/>
    <cellStyle name="Comma 2 9" xfId="379" xr:uid="{00000000-0005-0000-0000-000023160000}"/>
    <cellStyle name="Comma 2 9 2" xfId="1979" xr:uid="{00000000-0005-0000-0000-000024160000}"/>
    <cellStyle name="Comma 2 9 2 2" xfId="22913" xr:uid="{00000000-0005-0000-0000-000025160000}"/>
    <cellStyle name="Comma 2 9 3" xfId="1980" xr:uid="{00000000-0005-0000-0000-000026160000}"/>
    <cellStyle name="Comma 2 9 3 2" xfId="22914" xr:uid="{00000000-0005-0000-0000-000027160000}"/>
    <cellStyle name="Comma 2 9 4" xfId="21875" xr:uid="{00000000-0005-0000-0000-000028160000}"/>
    <cellStyle name="Comma 20" xfId="1981" xr:uid="{00000000-0005-0000-0000-000029160000}"/>
    <cellStyle name="Comma 20 2" xfId="22915" xr:uid="{00000000-0005-0000-0000-00002A160000}"/>
    <cellStyle name="Comma 21" xfId="1982" xr:uid="{00000000-0005-0000-0000-00002B160000}"/>
    <cellStyle name="Comma 21 2" xfId="22916" xr:uid="{00000000-0005-0000-0000-00002C160000}"/>
    <cellStyle name="Comma 22" xfId="1983" xr:uid="{00000000-0005-0000-0000-00002D160000}"/>
    <cellStyle name="Comma 22 2" xfId="22917" xr:uid="{00000000-0005-0000-0000-00002E160000}"/>
    <cellStyle name="Comma 23" xfId="1984" xr:uid="{00000000-0005-0000-0000-00002F160000}"/>
    <cellStyle name="Comma 23 2" xfId="22918" xr:uid="{00000000-0005-0000-0000-000030160000}"/>
    <cellStyle name="Comma 24" xfId="1985" xr:uid="{00000000-0005-0000-0000-000031160000}"/>
    <cellStyle name="Comma 24 2" xfId="22919" xr:uid="{00000000-0005-0000-0000-000032160000}"/>
    <cellStyle name="Comma 25" xfId="1986" xr:uid="{00000000-0005-0000-0000-000033160000}"/>
    <cellStyle name="Comma 25 2" xfId="22920" xr:uid="{00000000-0005-0000-0000-000034160000}"/>
    <cellStyle name="Comma 26" xfId="1987" xr:uid="{00000000-0005-0000-0000-000035160000}"/>
    <cellStyle name="Comma 26 2" xfId="22921" xr:uid="{00000000-0005-0000-0000-000036160000}"/>
    <cellStyle name="Comma 27" xfId="1988" xr:uid="{00000000-0005-0000-0000-000037160000}"/>
    <cellStyle name="Comma 27 2" xfId="22922" xr:uid="{00000000-0005-0000-0000-000038160000}"/>
    <cellStyle name="Comma 28" xfId="1989" xr:uid="{00000000-0005-0000-0000-000039160000}"/>
    <cellStyle name="Comma 28 2" xfId="22923" xr:uid="{00000000-0005-0000-0000-00003A160000}"/>
    <cellStyle name="Comma 29" xfId="1990" xr:uid="{00000000-0005-0000-0000-00003B160000}"/>
    <cellStyle name="Comma 29 2" xfId="22924" xr:uid="{00000000-0005-0000-0000-00003C160000}"/>
    <cellStyle name="Comma 3" xfId="380" xr:uid="{00000000-0005-0000-0000-00003D160000}"/>
    <cellStyle name="Comma 3 2" xfId="381" xr:uid="{00000000-0005-0000-0000-00003E160000}"/>
    <cellStyle name="Comma 3 2 2" xfId="1991" xr:uid="{00000000-0005-0000-0000-00003F160000}"/>
    <cellStyle name="Comma 3 2 2 2" xfId="22925" xr:uid="{00000000-0005-0000-0000-000040160000}"/>
    <cellStyle name="Comma 3 2 3" xfId="1992" xr:uid="{00000000-0005-0000-0000-000041160000}"/>
    <cellStyle name="Comma 3 2 3 2" xfId="22926" xr:uid="{00000000-0005-0000-0000-000042160000}"/>
    <cellStyle name="Comma 3 2 4" xfId="21876" xr:uid="{00000000-0005-0000-0000-000043160000}"/>
    <cellStyle name="Comma 3_111226 Casing Running Cost Mapale wells" xfId="382" xr:uid="{00000000-0005-0000-0000-000044160000}"/>
    <cellStyle name="Comma 30" xfId="1993" xr:uid="{00000000-0005-0000-0000-000045160000}"/>
    <cellStyle name="Comma 30 2" xfId="22927" xr:uid="{00000000-0005-0000-0000-000046160000}"/>
    <cellStyle name="Comma 31" xfId="1994" xr:uid="{00000000-0005-0000-0000-000047160000}"/>
    <cellStyle name="Comma 31 2" xfId="22928" xr:uid="{00000000-0005-0000-0000-000048160000}"/>
    <cellStyle name="Comma 32" xfId="1995" xr:uid="{00000000-0005-0000-0000-000049160000}"/>
    <cellStyle name="Comma 32 2" xfId="22929" xr:uid="{00000000-0005-0000-0000-00004A160000}"/>
    <cellStyle name="Comma 33" xfId="1996" xr:uid="{00000000-0005-0000-0000-00004B160000}"/>
    <cellStyle name="Comma 33 2" xfId="22930" xr:uid="{00000000-0005-0000-0000-00004C160000}"/>
    <cellStyle name="Comma 34" xfId="1997" xr:uid="{00000000-0005-0000-0000-00004D160000}"/>
    <cellStyle name="Comma 34 2" xfId="22931" xr:uid="{00000000-0005-0000-0000-00004E160000}"/>
    <cellStyle name="Comma 35" xfId="21770" xr:uid="{00000000-0005-0000-0000-00004F160000}"/>
    <cellStyle name="Comma 4" xfId="383" xr:uid="{00000000-0005-0000-0000-000050160000}"/>
    <cellStyle name="Comma 5" xfId="384" xr:uid="{00000000-0005-0000-0000-000051160000}"/>
    <cellStyle name="Comma 6" xfId="385" xr:uid="{00000000-0005-0000-0000-000052160000}"/>
    <cellStyle name="Comma 6 2" xfId="1998" xr:uid="{00000000-0005-0000-0000-000053160000}"/>
    <cellStyle name="Comma 6 2 2" xfId="22932" xr:uid="{00000000-0005-0000-0000-000054160000}"/>
    <cellStyle name="Comma 6 3" xfId="1999" xr:uid="{00000000-0005-0000-0000-000055160000}"/>
    <cellStyle name="Comma 6 3 2" xfId="22933" xr:uid="{00000000-0005-0000-0000-000056160000}"/>
    <cellStyle name="Comma 6 4" xfId="21877" xr:uid="{00000000-0005-0000-0000-000057160000}"/>
    <cellStyle name="Comma 7" xfId="386" xr:uid="{00000000-0005-0000-0000-000058160000}"/>
    <cellStyle name="Comma 7 2" xfId="2000" xr:uid="{00000000-0005-0000-0000-000059160000}"/>
    <cellStyle name="Comma 7 2 2" xfId="22934" xr:uid="{00000000-0005-0000-0000-00005A160000}"/>
    <cellStyle name="Comma 7 3" xfId="2001" xr:uid="{00000000-0005-0000-0000-00005B160000}"/>
    <cellStyle name="Comma 7 3 2" xfId="22935" xr:uid="{00000000-0005-0000-0000-00005C160000}"/>
    <cellStyle name="Comma 7 4" xfId="21878" xr:uid="{00000000-0005-0000-0000-00005D160000}"/>
    <cellStyle name="Comma 8" xfId="387" xr:uid="{00000000-0005-0000-0000-00005E160000}"/>
    <cellStyle name="Comma 8 2" xfId="2002" xr:uid="{00000000-0005-0000-0000-00005F160000}"/>
    <cellStyle name="Comma 8 2 2" xfId="22936" xr:uid="{00000000-0005-0000-0000-000060160000}"/>
    <cellStyle name="Comma 8 3" xfId="2003" xr:uid="{00000000-0005-0000-0000-000061160000}"/>
    <cellStyle name="Comma 8 3 2" xfId="22937" xr:uid="{00000000-0005-0000-0000-000062160000}"/>
    <cellStyle name="Comma 8 4" xfId="21879" xr:uid="{00000000-0005-0000-0000-000063160000}"/>
    <cellStyle name="Comma 9" xfId="2004" xr:uid="{00000000-0005-0000-0000-000064160000}"/>
    <cellStyle name="Comma 9 2" xfId="22938" xr:uid="{00000000-0005-0000-0000-000065160000}"/>
    <cellStyle name="Comma0" xfId="388" xr:uid="{00000000-0005-0000-0000-000066160000}"/>
    <cellStyle name="Currency [0]b" xfId="389" xr:uid="{00000000-0005-0000-0000-000067160000}"/>
    <cellStyle name="Currency 10" xfId="390" xr:uid="{00000000-0005-0000-0000-000068160000}"/>
    <cellStyle name="Currency 11" xfId="391" xr:uid="{00000000-0005-0000-0000-000069160000}"/>
    <cellStyle name="Currency 11 2" xfId="2005" xr:uid="{00000000-0005-0000-0000-00006A160000}"/>
    <cellStyle name="Currency 11 2 2" xfId="22939" xr:uid="{00000000-0005-0000-0000-00006B160000}"/>
    <cellStyle name="Currency 11 3" xfId="2006" xr:uid="{00000000-0005-0000-0000-00006C160000}"/>
    <cellStyle name="Currency 11 3 2" xfId="22940" xr:uid="{00000000-0005-0000-0000-00006D160000}"/>
    <cellStyle name="Currency 11 4" xfId="21880" xr:uid="{00000000-0005-0000-0000-00006E160000}"/>
    <cellStyle name="Currency 12" xfId="392" xr:uid="{00000000-0005-0000-0000-00006F160000}"/>
    <cellStyle name="Currency 12 2" xfId="2007" xr:uid="{00000000-0005-0000-0000-000070160000}"/>
    <cellStyle name="Currency 12 2 2" xfId="22941" xr:uid="{00000000-0005-0000-0000-000071160000}"/>
    <cellStyle name="Currency 12 3" xfId="2008" xr:uid="{00000000-0005-0000-0000-000072160000}"/>
    <cellStyle name="Currency 12 3 2" xfId="22942" xr:uid="{00000000-0005-0000-0000-000073160000}"/>
    <cellStyle name="Currency 12 4" xfId="21881" xr:uid="{00000000-0005-0000-0000-000074160000}"/>
    <cellStyle name="Currency 13" xfId="393" xr:uid="{00000000-0005-0000-0000-000075160000}"/>
    <cellStyle name="Currency 13 2" xfId="2009" xr:uid="{00000000-0005-0000-0000-000076160000}"/>
    <cellStyle name="Currency 13 2 2" xfId="22943" xr:uid="{00000000-0005-0000-0000-000077160000}"/>
    <cellStyle name="Currency 13 3" xfId="2010" xr:uid="{00000000-0005-0000-0000-000078160000}"/>
    <cellStyle name="Currency 13 3 2" xfId="22944" xr:uid="{00000000-0005-0000-0000-000079160000}"/>
    <cellStyle name="Currency 13 4" xfId="21882" xr:uid="{00000000-0005-0000-0000-00007A160000}"/>
    <cellStyle name="Currency 2" xfId="394" xr:uid="{00000000-0005-0000-0000-00007B160000}"/>
    <cellStyle name="Currency 2 2" xfId="395" xr:uid="{00000000-0005-0000-0000-00007C160000}"/>
    <cellStyle name="Currency 2 2 2" xfId="2011" xr:uid="{00000000-0005-0000-0000-00007D160000}"/>
    <cellStyle name="Currency 2 2 2 2" xfId="22945" xr:uid="{00000000-0005-0000-0000-00007E160000}"/>
    <cellStyle name="Currency 2 2 3" xfId="2012" xr:uid="{00000000-0005-0000-0000-00007F160000}"/>
    <cellStyle name="Currency 2 2 3 2" xfId="22946" xr:uid="{00000000-0005-0000-0000-000080160000}"/>
    <cellStyle name="Currency 2 2 4" xfId="21884" xr:uid="{00000000-0005-0000-0000-000081160000}"/>
    <cellStyle name="Currency 2 3" xfId="2013" xr:uid="{00000000-0005-0000-0000-000082160000}"/>
    <cellStyle name="Currency 2 3 2" xfId="22947" xr:uid="{00000000-0005-0000-0000-000083160000}"/>
    <cellStyle name="Currency 2 4" xfId="2014" xr:uid="{00000000-0005-0000-0000-000084160000}"/>
    <cellStyle name="Currency 2 4 2" xfId="22948" xr:uid="{00000000-0005-0000-0000-000085160000}"/>
    <cellStyle name="Currency 2 5" xfId="21883" xr:uid="{00000000-0005-0000-0000-000086160000}"/>
    <cellStyle name="Currency 3" xfId="396" xr:uid="{00000000-0005-0000-0000-000087160000}"/>
    <cellStyle name="Currency 3 2" xfId="397" xr:uid="{00000000-0005-0000-0000-000088160000}"/>
    <cellStyle name="Currency 3 2 2" xfId="2015" xr:uid="{00000000-0005-0000-0000-000089160000}"/>
    <cellStyle name="Currency 3 2 2 2" xfId="22949" xr:uid="{00000000-0005-0000-0000-00008A160000}"/>
    <cellStyle name="Currency 3 2 3" xfId="2016" xr:uid="{00000000-0005-0000-0000-00008B160000}"/>
    <cellStyle name="Currency 3 2 3 2" xfId="22950" xr:uid="{00000000-0005-0000-0000-00008C160000}"/>
    <cellStyle name="Currency 3 2 4" xfId="21885" xr:uid="{00000000-0005-0000-0000-00008D160000}"/>
    <cellStyle name="Currency 3_111226 Casing Running Cost Mapale wells" xfId="398" xr:uid="{00000000-0005-0000-0000-00008E160000}"/>
    <cellStyle name="Currency 4" xfId="399" xr:uid="{00000000-0005-0000-0000-00008F160000}"/>
    <cellStyle name="Currency 5" xfId="400" xr:uid="{00000000-0005-0000-0000-000090160000}"/>
    <cellStyle name="Currency 6" xfId="401" xr:uid="{00000000-0005-0000-0000-000091160000}"/>
    <cellStyle name="Currency 7" xfId="402" xr:uid="{00000000-0005-0000-0000-000092160000}"/>
    <cellStyle name="Currency 8" xfId="403" xr:uid="{00000000-0005-0000-0000-000093160000}"/>
    <cellStyle name="Currency 9" xfId="404" xr:uid="{00000000-0005-0000-0000-000094160000}"/>
    <cellStyle name="Currency 9 2" xfId="2017" xr:uid="{00000000-0005-0000-0000-000095160000}"/>
    <cellStyle name="Currency 9 2 2" xfId="22951" xr:uid="{00000000-0005-0000-0000-000096160000}"/>
    <cellStyle name="Currency 9 3" xfId="2018" xr:uid="{00000000-0005-0000-0000-000097160000}"/>
    <cellStyle name="Currency 9 3 2" xfId="22952" xr:uid="{00000000-0005-0000-0000-000098160000}"/>
    <cellStyle name="Currency 9 4" xfId="21886" xr:uid="{00000000-0005-0000-0000-000099160000}"/>
    <cellStyle name="currency(2)" xfId="405" xr:uid="{00000000-0005-0000-0000-00009A160000}"/>
    <cellStyle name="Currency0" xfId="406" xr:uid="{00000000-0005-0000-0000-00009B160000}"/>
    <cellStyle name="Date" xfId="407" xr:uid="{00000000-0005-0000-0000-00009C160000}"/>
    <cellStyle name="Date 2" xfId="2019" xr:uid="{00000000-0005-0000-0000-00009D160000}"/>
    <cellStyle name="Date 2 2" xfId="22953" xr:uid="{00000000-0005-0000-0000-00009E160000}"/>
    <cellStyle name="Date 3" xfId="2020" xr:uid="{00000000-0005-0000-0000-00009F160000}"/>
    <cellStyle name="Date 3 2" xfId="22954" xr:uid="{00000000-0005-0000-0000-0000A0160000}"/>
    <cellStyle name="Date 4" xfId="21887" xr:uid="{00000000-0005-0000-0000-0000A1160000}"/>
    <cellStyle name="Emphasis 1" xfId="408" xr:uid="{00000000-0005-0000-0000-0000A2160000}"/>
    <cellStyle name="Emphasis 2" xfId="409" xr:uid="{00000000-0005-0000-0000-0000A3160000}"/>
    <cellStyle name="Emphasis 3" xfId="410" xr:uid="{00000000-0005-0000-0000-0000A4160000}"/>
    <cellStyle name="Encabezado 4 2" xfId="411" xr:uid="{00000000-0005-0000-0000-0000A5160000}"/>
    <cellStyle name="Encabezado 4 3" xfId="454" xr:uid="{00000000-0005-0000-0000-0000A6160000}"/>
    <cellStyle name="Encabezado 4 4" xfId="21904" xr:uid="{00000000-0005-0000-0000-0000A7160000}"/>
    <cellStyle name="Énfasis1 2" xfId="412" xr:uid="{00000000-0005-0000-0000-0000A8160000}"/>
    <cellStyle name="Énfasis2 2" xfId="413" xr:uid="{00000000-0005-0000-0000-0000A9160000}"/>
    <cellStyle name="Énfasis3 2" xfId="414" xr:uid="{00000000-0005-0000-0000-0000AA160000}"/>
    <cellStyle name="Énfasis4 2" xfId="415" xr:uid="{00000000-0005-0000-0000-0000AB160000}"/>
    <cellStyle name="Énfasis5 2" xfId="416" xr:uid="{00000000-0005-0000-0000-0000AC160000}"/>
    <cellStyle name="Énfasis6 2" xfId="417" xr:uid="{00000000-0005-0000-0000-0000AD160000}"/>
    <cellStyle name="Entrada 10" xfId="2021" xr:uid="{00000000-0005-0000-0000-0000AE160000}"/>
    <cellStyle name="Entrada 10 2" xfId="6390" xr:uid="{00000000-0005-0000-0000-0000AF160000}"/>
    <cellStyle name="Entrada 10 2 2" xfId="15042" xr:uid="{00000000-0005-0000-0000-0000B0160000}"/>
    <cellStyle name="Entrada 10 2 3" xfId="26374" xr:uid="{00000000-0005-0000-0000-0000B1160000}"/>
    <cellStyle name="Entrada 10 3" xfId="4720" xr:uid="{00000000-0005-0000-0000-0000B2160000}"/>
    <cellStyle name="Entrada 10 3 2" xfId="13381" xr:uid="{00000000-0005-0000-0000-0000B3160000}"/>
    <cellStyle name="Entrada 10 3 3" xfId="24713" xr:uid="{00000000-0005-0000-0000-0000B4160000}"/>
    <cellStyle name="Entrada 10 4" xfId="6343" xr:uid="{00000000-0005-0000-0000-0000B5160000}"/>
    <cellStyle name="Entrada 10 4 2" xfId="14995" xr:uid="{00000000-0005-0000-0000-0000B6160000}"/>
    <cellStyle name="Entrada 10 4 3" xfId="26327" xr:uid="{00000000-0005-0000-0000-0000B7160000}"/>
    <cellStyle name="Entrada 10 5" xfId="5025" xr:uid="{00000000-0005-0000-0000-0000B8160000}"/>
    <cellStyle name="Entrada 10 5 2" xfId="13684" xr:uid="{00000000-0005-0000-0000-0000B9160000}"/>
    <cellStyle name="Entrada 10 5 3" xfId="25016" xr:uid="{00000000-0005-0000-0000-0000BA160000}"/>
    <cellStyle name="Entrada 10 6" xfId="7666" xr:uid="{00000000-0005-0000-0000-0000BB160000}"/>
    <cellStyle name="Entrada 10 6 2" xfId="16304" xr:uid="{00000000-0005-0000-0000-0000BC160000}"/>
    <cellStyle name="Entrada 10 6 3" xfId="27636" xr:uid="{00000000-0005-0000-0000-0000BD160000}"/>
    <cellStyle name="Entrada 10 7" xfId="10162" xr:uid="{00000000-0005-0000-0000-0000BE160000}"/>
    <cellStyle name="Entrada 10 7 2" xfId="18789" xr:uid="{00000000-0005-0000-0000-0000BF160000}"/>
    <cellStyle name="Entrada 10 7 3" xfId="30123" xr:uid="{00000000-0005-0000-0000-0000C0160000}"/>
    <cellStyle name="Entrada 10 8" xfId="10163" xr:uid="{00000000-0005-0000-0000-0000C1160000}"/>
    <cellStyle name="Entrada 10 8 2" xfId="18790" xr:uid="{00000000-0005-0000-0000-0000C2160000}"/>
    <cellStyle name="Entrada 10 8 3" xfId="30124" xr:uid="{00000000-0005-0000-0000-0000C3160000}"/>
    <cellStyle name="Entrada 11" xfId="2022" xr:uid="{00000000-0005-0000-0000-0000C4160000}"/>
    <cellStyle name="Entrada 11 2" xfId="6391" xr:uid="{00000000-0005-0000-0000-0000C5160000}"/>
    <cellStyle name="Entrada 11 2 2" xfId="15043" xr:uid="{00000000-0005-0000-0000-0000C6160000}"/>
    <cellStyle name="Entrada 11 2 3" xfId="26375" xr:uid="{00000000-0005-0000-0000-0000C7160000}"/>
    <cellStyle name="Entrada 11 3" xfId="6317" xr:uid="{00000000-0005-0000-0000-0000C8160000}"/>
    <cellStyle name="Entrada 11 3 2" xfId="14969" xr:uid="{00000000-0005-0000-0000-0000C9160000}"/>
    <cellStyle name="Entrada 11 3 3" xfId="26301" xr:uid="{00000000-0005-0000-0000-0000CA160000}"/>
    <cellStyle name="Entrada 11 4" xfId="4733" xr:uid="{00000000-0005-0000-0000-0000CB160000}"/>
    <cellStyle name="Entrada 11 4 2" xfId="13394" xr:uid="{00000000-0005-0000-0000-0000CC160000}"/>
    <cellStyle name="Entrada 11 4 3" xfId="24726" xr:uid="{00000000-0005-0000-0000-0000CD160000}"/>
    <cellStyle name="Entrada 11 5" xfId="5479" xr:uid="{00000000-0005-0000-0000-0000CE160000}"/>
    <cellStyle name="Entrada 11 5 2" xfId="14138" xr:uid="{00000000-0005-0000-0000-0000CF160000}"/>
    <cellStyle name="Entrada 11 5 3" xfId="25470" xr:uid="{00000000-0005-0000-0000-0000D0160000}"/>
    <cellStyle name="Entrada 11 6" xfId="5486" xr:uid="{00000000-0005-0000-0000-0000D1160000}"/>
    <cellStyle name="Entrada 11 6 2" xfId="14145" xr:uid="{00000000-0005-0000-0000-0000D2160000}"/>
    <cellStyle name="Entrada 11 6 3" xfId="25477" xr:uid="{00000000-0005-0000-0000-0000D3160000}"/>
    <cellStyle name="Entrada 11 7" xfId="10353" xr:uid="{00000000-0005-0000-0000-0000D4160000}"/>
    <cellStyle name="Entrada 11 7 2" xfId="18980" xr:uid="{00000000-0005-0000-0000-0000D5160000}"/>
    <cellStyle name="Entrada 11 7 3" xfId="30314" xr:uid="{00000000-0005-0000-0000-0000D6160000}"/>
    <cellStyle name="Entrada 11 8" xfId="10351" xr:uid="{00000000-0005-0000-0000-0000D7160000}"/>
    <cellStyle name="Entrada 11 8 2" xfId="18978" xr:uid="{00000000-0005-0000-0000-0000D8160000}"/>
    <cellStyle name="Entrada 11 8 3" xfId="30312" xr:uid="{00000000-0005-0000-0000-0000D9160000}"/>
    <cellStyle name="Entrada 12" xfId="2023" xr:uid="{00000000-0005-0000-0000-0000DA160000}"/>
    <cellStyle name="Entrada 12 2" xfId="6392" xr:uid="{00000000-0005-0000-0000-0000DB160000}"/>
    <cellStyle name="Entrada 12 2 2" xfId="15044" xr:uid="{00000000-0005-0000-0000-0000DC160000}"/>
    <cellStyle name="Entrada 12 2 3" xfId="26376" xr:uid="{00000000-0005-0000-0000-0000DD160000}"/>
    <cellStyle name="Entrada 12 3" xfId="6316" xr:uid="{00000000-0005-0000-0000-0000DE160000}"/>
    <cellStyle name="Entrada 12 3 2" xfId="14968" xr:uid="{00000000-0005-0000-0000-0000DF160000}"/>
    <cellStyle name="Entrada 12 3 3" xfId="26300" xr:uid="{00000000-0005-0000-0000-0000E0160000}"/>
    <cellStyle name="Entrada 12 4" xfId="6344" xr:uid="{00000000-0005-0000-0000-0000E1160000}"/>
    <cellStyle name="Entrada 12 4 2" xfId="14996" xr:uid="{00000000-0005-0000-0000-0000E2160000}"/>
    <cellStyle name="Entrada 12 4 3" xfId="26328" xr:uid="{00000000-0005-0000-0000-0000E3160000}"/>
    <cellStyle name="Entrada 12 5" xfId="5024" xr:uid="{00000000-0005-0000-0000-0000E4160000}"/>
    <cellStyle name="Entrada 12 5 2" xfId="13683" xr:uid="{00000000-0005-0000-0000-0000E5160000}"/>
    <cellStyle name="Entrada 12 5 3" xfId="25015" xr:uid="{00000000-0005-0000-0000-0000E6160000}"/>
    <cellStyle name="Entrada 12 6" xfId="5039" xr:uid="{00000000-0005-0000-0000-0000E7160000}"/>
    <cellStyle name="Entrada 12 6 2" xfId="13698" xr:uid="{00000000-0005-0000-0000-0000E8160000}"/>
    <cellStyle name="Entrada 12 6 3" xfId="25030" xr:uid="{00000000-0005-0000-0000-0000E9160000}"/>
    <cellStyle name="Entrada 12 7" xfId="10354" xr:uid="{00000000-0005-0000-0000-0000EA160000}"/>
    <cellStyle name="Entrada 12 7 2" xfId="18981" xr:uid="{00000000-0005-0000-0000-0000EB160000}"/>
    <cellStyle name="Entrada 12 7 3" xfId="30315" xr:uid="{00000000-0005-0000-0000-0000EC160000}"/>
    <cellStyle name="Entrada 12 8" xfId="8632" xr:uid="{00000000-0005-0000-0000-0000ED160000}"/>
    <cellStyle name="Entrada 12 8 2" xfId="17260" xr:uid="{00000000-0005-0000-0000-0000EE160000}"/>
    <cellStyle name="Entrada 12 8 3" xfId="28593" xr:uid="{00000000-0005-0000-0000-0000EF160000}"/>
    <cellStyle name="Entrada 13" xfId="2024" xr:uid="{00000000-0005-0000-0000-0000F0160000}"/>
    <cellStyle name="Entrada 13 2" xfId="6393" xr:uid="{00000000-0005-0000-0000-0000F1160000}"/>
    <cellStyle name="Entrada 13 2 2" xfId="15045" xr:uid="{00000000-0005-0000-0000-0000F2160000}"/>
    <cellStyle name="Entrada 13 2 3" xfId="26377" xr:uid="{00000000-0005-0000-0000-0000F3160000}"/>
    <cellStyle name="Entrada 13 3" xfId="4719" xr:uid="{00000000-0005-0000-0000-0000F4160000}"/>
    <cellStyle name="Entrada 13 3 2" xfId="13380" xr:uid="{00000000-0005-0000-0000-0000F5160000}"/>
    <cellStyle name="Entrada 13 3 3" xfId="24712" xr:uid="{00000000-0005-0000-0000-0000F6160000}"/>
    <cellStyle name="Entrada 13 4" xfId="6345" xr:uid="{00000000-0005-0000-0000-0000F7160000}"/>
    <cellStyle name="Entrada 13 4 2" xfId="14997" xr:uid="{00000000-0005-0000-0000-0000F8160000}"/>
    <cellStyle name="Entrada 13 4 3" xfId="26329" xr:uid="{00000000-0005-0000-0000-0000F9160000}"/>
    <cellStyle name="Entrada 13 5" xfId="5032" xr:uid="{00000000-0005-0000-0000-0000FA160000}"/>
    <cellStyle name="Entrada 13 5 2" xfId="13691" xr:uid="{00000000-0005-0000-0000-0000FB160000}"/>
    <cellStyle name="Entrada 13 5 3" xfId="25023" xr:uid="{00000000-0005-0000-0000-0000FC160000}"/>
    <cellStyle name="Entrada 13 6" xfId="7667" xr:uid="{00000000-0005-0000-0000-0000FD160000}"/>
    <cellStyle name="Entrada 13 6 2" xfId="16305" xr:uid="{00000000-0005-0000-0000-0000FE160000}"/>
    <cellStyle name="Entrada 13 6 3" xfId="27637" xr:uid="{00000000-0005-0000-0000-0000FF160000}"/>
    <cellStyle name="Entrada 13 7" xfId="10161" xr:uid="{00000000-0005-0000-0000-000000170000}"/>
    <cellStyle name="Entrada 13 7 2" xfId="18788" xr:uid="{00000000-0005-0000-0000-000001170000}"/>
    <cellStyle name="Entrada 13 7 3" xfId="30122" xr:uid="{00000000-0005-0000-0000-000002170000}"/>
    <cellStyle name="Entrada 13 8" xfId="10164" xr:uid="{00000000-0005-0000-0000-000003170000}"/>
    <cellStyle name="Entrada 13 8 2" xfId="18791" xr:uid="{00000000-0005-0000-0000-000004170000}"/>
    <cellStyle name="Entrada 13 8 3" xfId="30125" xr:uid="{00000000-0005-0000-0000-000005170000}"/>
    <cellStyle name="Entrada 14" xfId="2025" xr:uid="{00000000-0005-0000-0000-000006170000}"/>
    <cellStyle name="Entrada 14 2" xfId="6394" xr:uid="{00000000-0005-0000-0000-000007170000}"/>
    <cellStyle name="Entrada 14 2 2" xfId="15046" xr:uid="{00000000-0005-0000-0000-000008170000}"/>
    <cellStyle name="Entrada 14 2 3" xfId="26378" xr:uid="{00000000-0005-0000-0000-000009170000}"/>
    <cellStyle name="Entrada 14 3" xfId="6315" xr:uid="{00000000-0005-0000-0000-00000A170000}"/>
    <cellStyle name="Entrada 14 3 2" xfId="14967" xr:uid="{00000000-0005-0000-0000-00000B170000}"/>
    <cellStyle name="Entrada 14 3 3" xfId="26299" xr:uid="{00000000-0005-0000-0000-00000C170000}"/>
    <cellStyle name="Entrada 14 4" xfId="4734" xr:uid="{00000000-0005-0000-0000-00000D170000}"/>
    <cellStyle name="Entrada 14 4 2" xfId="13395" xr:uid="{00000000-0005-0000-0000-00000E170000}"/>
    <cellStyle name="Entrada 14 4 3" xfId="24727" xr:uid="{00000000-0005-0000-0000-00000F170000}"/>
    <cellStyle name="Entrada 14 5" xfId="5478" xr:uid="{00000000-0005-0000-0000-000010170000}"/>
    <cellStyle name="Entrada 14 5 2" xfId="14137" xr:uid="{00000000-0005-0000-0000-000011170000}"/>
    <cellStyle name="Entrada 14 5 3" xfId="25469" xr:uid="{00000000-0005-0000-0000-000012170000}"/>
    <cellStyle name="Entrada 14 6" xfId="5487" xr:uid="{00000000-0005-0000-0000-000013170000}"/>
    <cellStyle name="Entrada 14 6 2" xfId="14146" xr:uid="{00000000-0005-0000-0000-000014170000}"/>
    <cellStyle name="Entrada 14 6 3" xfId="25478" xr:uid="{00000000-0005-0000-0000-000015170000}"/>
    <cellStyle name="Entrada 14 7" xfId="9029" xr:uid="{00000000-0005-0000-0000-000016170000}"/>
    <cellStyle name="Entrada 14 7 2" xfId="17657" xr:uid="{00000000-0005-0000-0000-000017170000}"/>
    <cellStyle name="Entrada 14 7 3" xfId="28990" xr:uid="{00000000-0005-0000-0000-000018170000}"/>
    <cellStyle name="Entrada 14 8" xfId="5102" xr:uid="{00000000-0005-0000-0000-000019170000}"/>
    <cellStyle name="Entrada 14 8 2" xfId="13761" xr:uid="{00000000-0005-0000-0000-00001A170000}"/>
    <cellStyle name="Entrada 14 8 3" xfId="25093" xr:uid="{00000000-0005-0000-0000-00001B170000}"/>
    <cellStyle name="Entrada 15" xfId="2026" xr:uid="{00000000-0005-0000-0000-00001C170000}"/>
    <cellStyle name="Entrada 15 2" xfId="6395" xr:uid="{00000000-0005-0000-0000-00001D170000}"/>
    <cellStyle name="Entrada 15 2 2" xfId="15047" xr:uid="{00000000-0005-0000-0000-00001E170000}"/>
    <cellStyle name="Entrada 15 2 3" xfId="26379" xr:uid="{00000000-0005-0000-0000-00001F170000}"/>
    <cellStyle name="Entrada 15 3" xfId="6314" xr:uid="{00000000-0005-0000-0000-000020170000}"/>
    <cellStyle name="Entrada 15 3 2" xfId="14966" xr:uid="{00000000-0005-0000-0000-000021170000}"/>
    <cellStyle name="Entrada 15 3 3" xfId="26298" xr:uid="{00000000-0005-0000-0000-000022170000}"/>
    <cellStyle name="Entrada 15 4" xfId="8179" xr:uid="{00000000-0005-0000-0000-000023170000}"/>
    <cellStyle name="Entrada 15 4 2" xfId="16817" xr:uid="{00000000-0005-0000-0000-000024170000}"/>
    <cellStyle name="Entrada 15 4 3" xfId="28149" xr:uid="{00000000-0005-0000-0000-000025170000}"/>
    <cellStyle name="Entrada 15 5" xfId="5023" xr:uid="{00000000-0005-0000-0000-000026170000}"/>
    <cellStyle name="Entrada 15 5 2" xfId="13682" xr:uid="{00000000-0005-0000-0000-000027170000}"/>
    <cellStyle name="Entrada 15 5 3" xfId="25014" xr:uid="{00000000-0005-0000-0000-000028170000}"/>
    <cellStyle name="Entrada 15 6" xfId="10520" xr:uid="{00000000-0005-0000-0000-000029170000}"/>
    <cellStyle name="Entrada 15 6 2" xfId="19147" xr:uid="{00000000-0005-0000-0000-00002A170000}"/>
    <cellStyle name="Entrada 15 6 3" xfId="30481" xr:uid="{00000000-0005-0000-0000-00002B170000}"/>
    <cellStyle name="Entrada 15 7" xfId="10355" xr:uid="{00000000-0005-0000-0000-00002C170000}"/>
    <cellStyle name="Entrada 15 7 2" xfId="18982" xr:uid="{00000000-0005-0000-0000-00002D170000}"/>
    <cellStyle name="Entrada 15 7 3" xfId="30316" xr:uid="{00000000-0005-0000-0000-00002E170000}"/>
    <cellStyle name="Entrada 15 8" xfId="10350" xr:uid="{00000000-0005-0000-0000-00002F170000}"/>
    <cellStyle name="Entrada 15 8 2" xfId="18977" xr:uid="{00000000-0005-0000-0000-000030170000}"/>
    <cellStyle name="Entrada 15 8 3" xfId="30311" xr:uid="{00000000-0005-0000-0000-000031170000}"/>
    <cellStyle name="Entrada 16" xfId="2027" xr:uid="{00000000-0005-0000-0000-000032170000}"/>
    <cellStyle name="Entrada 16 2" xfId="6396" xr:uid="{00000000-0005-0000-0000-000033170000}"/>
    <cellStyle name="Entrada 16 2 2" xfId="15048" xr:uid="{00000000-0005-0000-0000-000034170000}"/>
    <cellStyle name="Entrada 16 2 3" xfId="26380" xr:uid="{00000000-0005-0000-0000-000035170000}"/>
    <cellStyle name="Entrada 16 3" xfId="4718" xr:uid="{00000000-0005-0000-0000-000036170000}"/>
    <cellStyle name="Entrada 16 3 2" xfId="13379" xr:uid="{00000000-0005-0000-0000-000037170000}"/>
    <cellStyle name="Entrada 16 3 3" xfId="24711" xr:uid="{00000000-0005-0000-0000-000038170000}"/>
    <cellStyle name="Entrada 16 4" xfId="6346" xr:uid="{00000000-0005-0000-0000-000039170000}"/>
    <cellStyle name="Entrada 16 4 2" xfId="14998" xr:uid="{00000000-0005-0000-0000-00003A170000}"/>
    <cellStyle name="Entrada 16 4 3" xfId="26330" xr:uid="{00000000-0005-0000-0000-00003B170000}"/>
    <cellStyle name="Entrada 16 5" xfId="5022" xr:uid="{00000000-0005-0000-0000-00003C170000}"/>
    <cellStyle name="Entrada 16 5 2" xfId="13681" xr:uid="{00000000-0005-0000-0000-00003D170000}"/>
    <cellStyle name="Entrada 16 5 3" xfId="25013" xr:uid="{00000000-0005-0000-0000-00003E170000}"/>
    <cellStyle name="Entrada 16 6" xfId="7668" xr:uid="{00000000-0005-0000-0000-00003F170000}"/>
    <cellStyle name="Entrada 16 6 2" xfId="16306" xr:uid="{00000000-0005-0000-0000-000040170000}"/>
    <cellStyle name="Entrada 16 6 3" xfId="27638" xr:uid="{00000000-0005-0000-0000-000041170000}"/>
    <cellStyle name="Entrada 16 7" xfId="10160" xr:uid="{00000000-0005-0000-0000-000042170000}"/>
    <cellStyle name="Entrada 16 7 2" xfId="18787" xr:uid="{00000000-0005-0000-0000-000043170000}"/>
    <cellStyle name="Entrada 16 7 3" xfId="30121" xr:uid="{00000000-0005-0000-0000-000044170000}"/>
    <cellStyle name="Entrada 16 8" xfId="12475" xr:uid="{00000000-0005-0000-0000-000045170000}"/>
    <cellStyle name="Entrada 16 8 2" xfId="21099" xr:uid="{00000000-0005-0000-0000-000046170000}"/>
    <cellStyle name="Entrada 16 8 3" xfId="32436" xr:uid="{00000000-0005-0000-0000-000047170000}"/>
    <cellStyle name="Entrada 17" xfId="2028" xr:uid="{00000000-0005-0000-0000-000048170000}"/>
    <cellStyle name="Entrada 17 2" xfId="6397" xr:uid="{00000000-0005-0000-0000-000049170000}"/>
    <cellStyle name="Entrada 17 2 2" xfId="15049" xr:uid="{00000000-0005-0000-0000-00004A170000}"/>
    <cellStyle name="Entrada 17 2 3" xfId="26381" xr:uid="{00000000-0005-0000-0000-00004B170000}"/>
    <cellStyle name="Entrada 17 3" xfId="6313" xr:uid="{00000000-0005-0000-0000-00004C170000}"/>
    <cellStyle name="Entrada 17 3 2" xfId="14965" xr:uid="{00000000-0005-0000-0000-00004D170000}"/>
    <cellStyle name="Entrada 17 3 3" xfId="26297" xr:uid="{00000000-0005-0000-0000-00004E170000}"/>
    <cellStyle name="Entrada 17 4" xfId="6347" xr:uid="{00000000-0005-0000-0000-00004F170000}"/>
    <cellStyle name="Entrada 17 4 2" xfId="14999" xr:uid="{00000000-0005-0000-0000-000050170000}"/>
    <cellStyle name="Entrada 17 4 3" xfId="26331" xr:uid="{00000000-0005-0000-0000-000051170000}"/>
    <cellStyle name="Entrada 17 5" xfId="5477" xr:uid="{00000000-0005-0000-0000-000052170000}"/>
    <cellStyle name="Entrada 17 5 2" xfId="14136" xr:uid="{00000000-0005-0000-0000-000053170000}"/>
    <cellStyle name="Entrada 17 5 3" xfId="25468" xr:uid="{00000000-0005-0000-0000-000054170000}"/>
    <cellStyle name="Entrada 17 6" xfId="5040" xr:uid="{00000000-0005-0000-0000-000055170000}"/>
    <cellStyle name="Entrada 17 6 2" xfId="13699" xr:uid="{00000000-0005-0000-0000-000056170000}"/>
    <cellStyle name="Entrada 17 6 3" xfId="25031" xr:uid="{00000000-0005-0000-0000-000057170000}"/>
    <cellStyle name="Entrada 17 7" xfId="10359" xr:uid="{00000000-0005-0000-0000-000058170000}"/>
    <cellStyle name="Entrada 17 7 2" xfId="18986" xr:uid="{00000000-0005-0000-0000-000059170000}"/>
    <cellStyle name="Entrada 17 7 3" xfId="30320" xr:uid="{00000000-0005-0000-0000-00005A170000}"/>
    <cellStyle name="Entrada 17 8" xfId="10165" xr:uid="{00000000-0005-0000-0000-00005B170000}"/>
    <cellStyle name="Entrada 17 8 2" xfId="18792" xr:uid="{00000000-0005-0000-0000-00005C170000}"/>
    <cellStyle name="Entrada 17 8 3" xfId="30126" xr:uid="{00000000-0005-0000-0000-00005D170000}"/>
    <cellStyle name="Entrada 18" xfId="4817" xr:uid="{00000000-0005-0000-0000-00005E170000}"/>
    <cellStyle name="Entrada 18 2" xfId="13478" xr:uid="{00000000-0005-0000-0000-00005F170000}"/>
    <cellStyle name="Entrada 18 3" xfId="24810" xr:uid="{00000000-0005-0000-0000-000060170000}"/>
    <cellStyle name="Entrada 19" xfId="8124" xr:uid="{00000000-0005-0000-0000-000061170000}"/>
    <cellStyle name="Entrada 19 2" xfId="16762" xr:uid="{00000000-0005-0000-0000-000062170000}"/>
    <cellStyle name="Entrada 19 3" xfId="28094" xr:uid="{00000000-0005-0000-0000-000063170000}"/>
    <cellStyle name="Entrada 2" xfId="418" xr:uid="{00000000-0005-0000-0000-000064170000}"/>
    <cellStyle name="Entrada 2 10" xfId="2029" xr:uid="{00000000-0005-0000-0000-000065170000}"/>
    <cellStyle name="Entrada 2 10 2" xfId="6398" xr:uid="{00000000-0005-0000-0000-000066170000}"/>
    <cellStyle name="Entrada 2 10 2 2" xfId="15050" xr:uid="{00000000-0005-0000-0000-000067170000}"/>
    <cellStyle name="Entrada 2 10 2 3" xfId="26382" xr:uid="{00000000-0005-0000-0000-000068170000}"/>
    <cellStyle name="Entrada 2 10 3" xfId="6312" xr:uid="{00000000-0005-0000-0000-000069170000}"/>
    <cellStyle name="Entrada 2 10 3 2" xfId="14964" xr:uid="{00000000-0005-0000-0000-00006A170000}"/>
    <cellStyle name="Entrada 2 10 3 3" xfId="26296" xr:uid="{00000000-0005-0000-0000-00006B170000}"/>
    <cellStyle name="Entrada 2 10 4" xfId="8180" xr:uid="{00000000-0005-0000-0000-00006C170000}"/>
    <cellStyle name="Entrada 2 10 4 2" xfId="16818" xr:uid="{00000000-0005-0000-0000-00006D170000}"/>
    <cellStyle name="Entrada 2 10 4 3" xfId="28150" xr:uid="{00000000-0005-0000-0000-00006E170000}"/>
    <cellStyle name="Entrada 2 10 5" xfId="5021" xr:uid="{00000000-0005-0000-0000-00006F170000}"/>
    <cellStyle name="Entrada 2 10 5 2" xfId="13680" xr:uid="{00000000-0005-0000-0000-000070170000}"/>
    <cellStyle name="Entrada 2 10 5 3" xfId="25012" xr:uid="{00000000-0005-0000-0000-000071170000}"/>
    <cellStyle name="Entrada 2 10 6" xfId="10521" xr:uid="{00000000-0005-0000-0000-000072170000}"/>
    <cellStyle name="Entrada 2 10 6 2" xfId="19148" xr:uid="{00000000-0005-0000-0000-000073170000}"/>
    <cellStyle name="Entrada 2 10 6 3" xfId="30482" xr:uid="{00000000-0005-0000-0000-000074170000}"/>
    <cellStyle name="Entrada 2 10 7" xfId="10360" xr:uid="{00000000-0005-0000-0000-000075170000}"/>
    <cellStyle name="Entrada 2 10 7 2" xfId="18987" xr:uid="{00000000-0005-0000-0000-000076170000}"/>
    <cellStyle name="Entrada 2 10 7 3" xfId="30321" xr:uid="{00000000-0005-0000-0000-000077170000}"/>
    <cellStyle name="Entrada 2 10 8" xfId="5233" xr:uid="{00000000-0005-0000-0000-000078170000}"/>
    <cellStyle name="Entrada 2 10 8 2" xfId="13892" xr:uid="{00000000-0005-0000-0000-000079170000}"/>
    <cellStyle name="Entrada 2 10 8 3" xfId="25224" xr:uid="{00000000-0005-0000-0000-00007A170000}"/>
    <cellStyle name="Entrada 2 11" xfId="2030" xr:uid="{00000000-0005-0000-0000-00007B170000}"/>
    <cellStyle name="Entrada 2 11 2" xfId="6399" xr:uid="{00000000-0005-0000-0000-00007C170000}"/>
    <cellStyle name="Entrada 2 11 2 2" xfId="15051" xr:uid="{00000000-0005-0000-0000-00007D170000}"/>
    <cellStyle name="Entrada 2 11 2 3" xfId="26383" xr:uid="{00000000-0005-0000-0000-00007E170000}"/>
    <cellStyle name="Entrada 2 11 3" xfId="4717" xr:uid="{00000000-0005-0000-0000-00007F170000}"/>
    <cellStyle name="Entrada 2 11 3 2" xfId="13378" xr:uid="{00000000-0005-0000-0000-000080170000}"/>
    <cellStyle name="Entrada 2 11 3 3" xfId="24710" xr:uid="{00000000-0005-0000-0000-000081170000}"/>
    <cellStyle name="Entrada 2 11 4" xfId="4735" xr:uid="{00000000-0005-0000-0000-000082170000}"/>
    <cellStyle name="Entrada 2 11 4 2" xfId="13396" xr:uid="{00000000-0005-0000-0000-000083170000}"/>
    <cellStyle name="Entrada 2 11 4 3" xfId="24728" xr:uid="{00000000-0005-0000-0000-000084170000}"/>
    <cellStyle name="Entrada 2 11 5" xfId="5020" xr:uid="{00000000-0005-0000-0000-000085170000}"/>
    <cellStyle name="Entrada 2 11 5 2" xfId="13679" xr:uid="{00000000-0005-0000-0000-000086170000}"/>
    <cellStyle name="Entrada 2 11 5 3" xfId="25011" xr:uid="{00000000-0005-0000-0000-000087170000}"/>
    <cellStyle name="Entrada 2 11 6" xfId="5488" xr:uid="{00000000-0005-0000-0000-000088170000}"/>
    <cellStyle name="Entrada 2 11 6 2" xfId="14147" xr:uid="{00000000-0005-0000-0000-000089170000}"/>
    <cellStyle name="Entrada 2 11 6 3" xfId="25479" xr:uid="{00000000-0005-0000-0000-00008A170000}"/>
    <cellStyle name="Entrada 2 11 7" xfId="10159" xr:uid="{00000000-0005-0000-0000-00008B170000}"/>
    <cellStyle name="Entrada 2 11 7 2" xfId="18786" xr:uid="{00000000-0005-0000-0000-00008C170000}"/>
    <cellStyle name="Entrada 2 11 7 3" xfId="30120" xr:uid="{00000000-0005-0000-0000-00008D170000}"/>
    <cellStyle name="Entrada 2 11 8" xfId="12476" xr:uid="{00000000-0005-0000-0000-00008E170000}"/>
    <cellStyle name="Entrada 2 11 8 2" xfId="21100" xr:uid="{00000000-0005-0000-0000-00008F170000}"/>
    <cellStyle name="Entrada 2 11 8 3" xfId="32437" xr:uid="{00000000-0005-0000-0000-000090170000}"/>
    <cellStyle name="Entrada 2 12" xfId="2031" xr:uid="{00000000-0005-0000-0000-000091170000}"/>
    <cellStyle name="Entrada 2 12 2" xfId="6400" xr:uid="{00000000-0005-0000-0000-000092170000}"/>
    <cellStyle name="Entrada 2 12 2 2" xfId="15052" xr:uid="{00000000-0005-0000-0000-000093170000}"/>
    <cellStyle name="Entrada 2 12 2 3" xfId="26384" xr:uid="{00000000-0005-0000-0000-000094170000}"/>
    <cellStyle name="Entrada 2 12 3" xfId="6311" xr:uid="{00000000-0005-0000-0000-000095170000}"/>
    <cellStyle name="Entrada 2 12 3 2" xfId="14963" xr:uid="{00000000-0005-0000-0000-000096170000}"/>
    <cellStyle name="Entrada 2 12 3 3" xfId="26295" xr:uid="{00000000-0005-0000-0000-000097170000}"/>
    <cellStyle name="Entrada 2 12 4" xfId="6348" xr:uid="{00000000-0005-0000-0000-000098170000}"/>
    <cellStyle name="Entrada 2 12 4 2" xfId="15000" xr:uid="{00000000-0005-0000-0000-000099170000}"/>
    <cellStyle name="Entrada 2 12 4 3" xfId="26332" xr:uid="{00000000-0005-0000-0000-00009A170000}"/>
    <cellStyle name="Entrada 2 12 5" xfId="5476" xr:uid="{00000000-0005-0000-0000-00009B170000}"/>
    <cellStyle name="Entrada 2 12 5 2" xfId="14135" xr:uid="{00000000-0005-0000-0000-00009C170000}"/>
    <cellStyle name="Entrada 2 12 5 3" xfId="25467" xr:uid="{00000000-0005-0000-0000-00009D170000}"/>
    <cellStyle name="Entrada 2 12 6" xfId="5489" xr:uid="{00000000-0005-0000-0000-00009E170000}"/>
    <cellStyle name="Entrada 2 12 6 2" xfId="14148" xr:uid="{00000000-0005-0000-0000-00009F170000}"/>
    <cellStyle name="Entrada 2 12 6 3" xfId="25480" xr:uid="{00000000-0005-0000-0000-0000A0170000}"/>
    <cellStyle name="Entrada 2 12 7" xfId="9027" xr:uid="{00000000-0005-0000-0000-0000A1170000}"/>
    <cellStyle name="Entrada 2 12 7 2" xfId="17655" xr:uid="{00000000-0005-0000-0000-0000A2170000}"/>
    <cellStyle name="Entrada 2 12 7 3" xfId="28988" xr:uid="{00000000-0005-0000-0000-0000A3170000}"/>
    <cellStyle name="Entrada 2 12 8" xfId="8633" xr:uid="{00000000-0005-0000-0000-0000A4170000}"/>
    <cellStyle name="Entrada 2 12 8 2" xfId="17261" xr:uid="{00000000-0005-0000-0000-0000A5170000}"/>
    <cellStyle name="Entrada 2 12 8 3" xfId="28594" xr:uid="{00000000-0005-0000-0000-0000A6170000}"/>
    <cellStyle name="Entrada 2 13" xfId="2032" xr:uid="{00000000-0005-0000-0000-0000A7170000}"/>
    <cellStyle name="Entrada 2 13 2" xfId="6401" xr:uid="{00000000-0005-0000-0000-0000A8170000}"/>
    <cellStyle name="Entrada 2 13 2 2" xfId="15053" xr:uid="{00000000-0005-0000-0000-0000A9170000}"/>
    <cellStyle name="Entrada 2 13 2 3" xfId="26385" xr:uid="{00000000-0005-0000-0000-0000AA170000}"/>
    <cellStyle name="Entrada 2 13 3" xfId="6310" xr:uid="{00000000-0005-0000-0000-0000AB170000}"/>
    <cellStyle name="Entrada 2 13 3 2" xfId="14962" xr:uid="{00000000-0005-0000-0000-0000AC170000}"/>
    <cellStyle name="Entrada 2 13 3 3" xfId="26294" xr:uid="{00000000-0005-0000-0000-0000AD170000}"/>
    <cellStyle name="Entrada 2 13 4" xfId="5319" xr:uid="{00000000-0005-0000-0000-0000AE170000}"/>
    <cellStyle name="Entrada 2 13 4 2" xfId="13978" xr:uid="{00000000-0005-0000-0000-0000AF170000}"/>
    <cellStyle name="Entrada 2 13 4 3" xfId="25310" xr:uid="{00000000-0005-0000-0000-0000B0170000}"/>
    <cellStyle name="Entrada 2 13 5" xfId="5019" xr:uid="{00000000-0005-0000-0000-0000B1170000}"/>
    <cellStyle name="Entrada 2 13 5 2" xfId="13678" xr:uid="{00000000-0005-0000-0000-0000B2170000}"/>
    <cellStyle name="Entrada 2 13 5 3" xfId="25010" xr:uid="{00000000-0005-0000-0000-0000B3170000}"/>
    <cellStyle name="Entrada 2 13 6" xfId="10522" xr:uid="{00000000-0005-0000-0000-0000B4170000}"/>
    <cellStyle name="Entrada 2 13 6 2" xfId="19149" xr:uid="{00000000-0005-0000-0000-0000B5170000}"/>
    <cellStyle name="Entrada 2 13 6 3" xfId="30483" xr:uid="{00000000-0005-0000-0000-0000B6170000}"/>
    <cellStyle name="Entrada 2 13 7" xfId="10361" xr:uid="{00000000-0005-0000-0000-0000B7170000}"/>
    <cellStyle name="Entrada 2 13 7 2" xfId="18988" xr:uid="{00000000-0005-0000-0000-0000B8170000}"/>
    <cellStyle name="Entrada 2 13 7 3" xfId="30322" xr:uid="{00000000-0005-0000-0000-0000B9170000}"/>
    <cellStyle name="Entrada 2 13 8" xfId="10166" xr:uid="{00000000-0005-0000-0000-0000BA170000}"/>
    <cellStyle name="Entrada 2 13 8 2" xfId="18793" xr:uid="{00000000-0005-0000-0000-0000BB170000}"/>
    <cellStyle name="Entrada 2 13 8 3" xfId="30127" xr:uid="{00000000-0005-0000-0000-0000BC170000}"/>
    <cellStyle name="Entrada 2 14" xfId="2033" xr:uid="{00000000-0005-0000-0000-0000BD170000}"/>
    <cellStyle name="Entrada 2 14 2" xfId="6402" xr:uid="{00000000-0005-0000-0000-0000BE170000}"/>
    <cellStyle name="Entrada 2 14 2 2" xfId="15054" xr:uid="{00000000-0005-0000-0000-0000BF170000}"/>
    <cellStyle name="Entrada 2 14 2 3" xfId="26386" xr:uid="{00000000-0005-0000-0000-0000C0170000}"/>
    <cellStyle name="Entrada 2 14 3" xfId="4716" xr:uid="{00000000-0005-0000-0000-0000C1170000}"/>
    <cellStyle name="Entrada 2 14 3 2" xfId="13377" xr:uid="{00000000-0005-0000-0000-0000C2170000}"/>
    <cellStyle name="Entrada 2 14 3 3" xfId="24709" xr:uid="{00000000-0005-0000-0000-0000C3170000}"/>
    <cellStyle name="Entrada 2 14 4" xfId="6349" xr:uid="{00000000-0005-0000-0000-0000C4170000}"/>
    <cellStyle name="Entrada 2 14 4 2" xfId="15001" xr:uid="{00000000-0005-0000-0000-0000C5170000}"/>
    <cellStyle name="Entrada 2 14 4 3" xfId="26333" xr:uid="{00000000-0005-0000-0000-0000C6170000}"/>
    <cellStyle name="Entrada 2 14 5" xfId="5018" xr:uid="{00000000-0005-0000-0000-0000C7170000}"/>
    <cellStyle name="Entrada 2 14 5 2" xfId="13677" xr:uid="{00000000-0005-0000-0000-0000C8170000}"/>
    <cellStyle name="Entrada 2 14 5 3" xfId="25009" xr:uid="{00000000-0005-0000-0000-0000C9170000}"/>
    <cellStyle name="Entrada 2 14 6" xfId="5041" xr:uid="{00000000-0005-0000-0000-0000CA170000}"/>
    <cellStyle name="Entrada 2 14 6 2" xfId="13700" xr:uid="{00000000-0005-0000-0000-0000CB170000}"/>
    <cellStyle name="Entrada 2 14 6 3" xfId="25032" xr:uid="{00000000-0005-0000-0000-0000CC170000}"/>
    <cellStyle name="Entrada 2 14 7" xfId="10158" xr:uid="{00000000-0005-0000-0000-0000CD170000}"/>
    <cellStyle name="Entrada 2 14 7 2" xfId="18785" xr:uid="{00000000-0005-0000-0000-0000CE170000}"/>
    <cellStyle name="Entrada 2 14 7 3" xfId="30119" xr:uid="{00000000-0005-0000-0000-0000CF170000}"/>
    <cellStyle name="Entrada 2 14 8" xfId="12477" xr:uid="{00000000-0005-0000-0000-0000D0170000}"/>
    <cellStyle name="Entrada 2 14 8 2" xfId="21101" xr:uid="{00000000-0005-0000-0000-0000D1170000}"/>
    <cellStyle name="Entrada 2 14 8 3" xfId="32438" xr:uid="{00000000-0005-0000-0000-0000D2170000}"/>
    <cellStyle name="Entrada 2 15" xfId="2034" xr:uid="{00000000-0005-0000-0000-0000D3170000}"/>
    <cellStyle name="Entrada 2 15 2" xfId="6403" xr:uid="{00000000-0005-0000-0000-0000D4170000}"/>
    <cellStyle name="Entrada 2 15 2 2" xfId="15055" xr:uid="{00000000-0005-0000-0000-0000D5170000}"/>
    <cellStyle name="Entrada 2 15 2 3" xfId="26387" xr:uid="{00000000-0005-0000-0000-0000D6170000}"/>
    <cellStyle name="Entrada 2 15 3" xfId="6309" xr:uid="{00000000-0005-0000-0000-0000D7170000}"/>
    <cellStyle name="Entrada 2 15 3 2" xfId="14961" xr:uid="{00000000-0005-0000-0000-0000D8170000}"/>
    <cellStyle name="Entrada 2 15 3 3" xfId="26293" xr:uid="{00000000-0005-0000-0000-0000D9170000}"/>
    <cellStyle name="Entrada 2 15 4" xfId="6350" xr:uid="{00000000-0005-0000-0000-0000DA170000}"/>
    <cellStyle name="Entrada 2 15 4 2" xfId="15002" xr:uid="{00000000-0005-0000-0000-0000DB170000}"/>
    <cellStyle name="Entrada 2 15 4 3" xfId="26334" xr:uid="{00000000-0005-0000-0000-0000DC170000}"/>
    <cellStyle name="Entrada 2 15 5" xfId="5475" xr:uid="{00000000-0005-0000-0000-0000DD170000}"/>
    <cellStyle name="Entrada 2 15 5 2" xfId="14134" xr:uid="{00000000-0005-0000-0000-0000DE170000}"/>
    <cellStyle name="Entrada 2 15 5 3" xfId="25466" xr:uid="{00000000-0005-0000-0000-0000DF170000}"/>
    <cellStyle name="Entrada 2 15 6" xfId="5042" xr:uid="{00000000-0005-0000-0000-0000E0170000}"/>
    <cellStyle name="Entrada 2 15 6 2" xfId="13701" xr:uid="{00000000-0005-0000-0000-0000E1170000}"/>
    <cellStyle name="Entrada 2 15 6 3" xfId="25033" xr:uid="{00000000-0005-0000-0000-0000E2170000}"/>
    <cellStyle name="Entrada 2 15 7" xfId="10362" xr:uid="{00000000-0005-0000-0000-0000E3170000}"/>
    <cellStyle name="Entrada 2 15 7 2" xfId="18989" xr:uid="{00000000-0005-0000-0000-0000E4170000}"/>
    <cellStyle name="Entrada 2 15 7 3" xfId="30323" xr:uid="{00000000-0005-0000-0000-0000E5170000}"/>
    <cellStyle name="Entrada 2 15 8" xfId="9030" xr:uid="{00000000-0005-0000-0000-0000E6170000}"/>
    <cellStyle name="Entrada 2 15 8 2" xfId="17658" xr:uid="{00000000-0005-0000-0000-0000E7170000}"/>
    <cellStyle name="Entrada 2 15 8 3" xfId="28991" xr:uid="{00000000-0005-0000-0000-0000E8170000}"/>
    <cellStyle name="Entrada 2 16" xfId="2035" xr:uid="{00000000-0005-0000-0000-0000E9170000}"/>
    <cellStyle name="Entrada 2 16 2" xfId="6404" xr:uid="{00000000-0005-0000-0000-0000EA170000}"/>
    <cellStyle name="Entrada 2 16 2 2" xfId="15056" xr:uid="{00000000-0005-0000-0000-0000EB170000}"/>
    <cellStyle name="Entrada 2 16 2 3" xfId="26388" xr:uid="{00000000-0005-0000-0000-0000EC170000}"/>
    <cellStyle name="Entrada 2 16 3" xfId="6308" xr:uid="{00000000-0005-0000-0000-0000ED170000}"/>
    <cellStyle name="Entrada 2 16 3 2" xfId="14960" xr:uid="{00000000-0005-0000-0000-0000EE170000}"/>
    <cellStyle name="Entrada 2 16 3 3" xfId="26292" xr:uid="{00000000-0005-0000-0000-0000EF170000}"/>
    <cellStyle name="Entrada 2 16 4" xfId="8181" xr:uid="{00000000-0005-0000-0000-0000F0170000}"/>
    <cellStyle name="Entrada 2 16 4 2" xfId="16819" xr:uid="{00000000-0005-0000-0000-0000F1170000}"/>
    <cellStyle name="Entrada 2 16 4 3" xfId="28151" xr:uid="{00000000-0005-0000-0000-0000F2170000}"/>
    <cellStyle name="Entrada 2 16 5" xfId="5016" xr:uid="{00000000-0005-0000-0000-0000F3170000}"/>
    <cellStyle name="Entrada 2 16 5 2" xfId="13675" xr:uid="{00000000-0005-0000-0000-0000F4170000}"/>
    <cellStyle name="Entrada 2 16 5 3" xfId="25007" xr:uid="{00000000-0005-0000-0000-0000F5170000}"/>
    <cellStyle name="Entrada 2 16 6" xfId="10523" xr:uid="{00000000-0005-0000-0000-0000F6170000}"/>
    <cellStyle name="Entrada 2 16 6 2" xfId="19150" xr:uid="{00000000-0005-0000-0000-0000F7170000}"/>
    <cellStyle name="Entrada 2 16 6 3" xfId="30484" xr:uid="{00000000-0005-0000-0000-0000F8170000}"/>
    <cellStyle name="Entrada 2 16 7" xfId="8575" xr:uid="{00000000-0005-0000-0000-0000F9170000}"/>
    <cellStyle name="Entrada 2 16 7 2" xfId="17203" xr:uid="{00000000-0005-0000-0000-0000FA170000}"/>
    <cellStyle name="Entrada 2 16 7 3" xfId="28536" xr:uid="{00000000-0005-0000-0000-0000FB170000}"/>
    <cellStyle name="Entrada 2 16 8" xfId="5103" xr:uid="{00000000-0005-0000-0000-0000FC170000}"/>
    <cellStyle name="Entrada 2 16 8 2" xfId="13762" xr:uid="{00000000-0005-0000-0000-0000FD170000}"/>
    <cellStyle name="Entrada 2 16 8 3" xfId="25094" xr:uid="{00000000-0005-0000-0000-0000FE170000}"/>
    <cellStyle name="Entrada 2 17" xfId="4772" xr:uid="{00000000-0005-0000-0000-0000FF170000}"/>
    <cellStyle name="Entrada 2 17 2" xfId="13433" xr:uid="{00000000-0005-0000-0000-000000180000}"/>
    <cellStyle name="Entrada 2 17 3" xfId="24765" xr:uid="{00000000-0005-0000-0000-000001180000}"/>
    <cellStyle name="Entrada 2 18" xfId="8154" xr:uid="{00000000-0005-0000-0000-000002180000}"/>
    <cellStyle name="Entrada 2 18 2" xfId="16792" xr:uid="{00000000-0005-0000-0000-000003180000}"/>
    <cellStyle name="Entrada 2 18 3" xfId="28124" xr:uid="{00000000-0005-0000-0000-000004180000}"/>
    <cellStyle name="Entrada 2 19" xfId="9338" xr:uid="{00000000-0005-0000-0000-000005180000}"/>
    <cellStyle name="Entrada 2 19 2" xfId="17966" xr:uid="{00000000-0005-0000-0000-000006180000}"/>
    <cellStyle name="Entrada 2 19 3" xfId="29299" xr:uid="{00000000-0005-0000-0000-000007180000}"/>
    <cellStyle name="Entrada 2 2" xfId="2036" xr:uid="{00000000-0005-0000-0000-000008180000}"/>
    <cellStyle name="Entrada 2 2 10" xfId="6351" xr:uid="{00000000-0005-0000-0000-000009180000}"/>
    <cellStyle name="Entrada 2 2 10 2" xfId="15003" xr:uid="{00000000-0005-0000-0000-00000A180000}"/>
    <cellStyle name="Entrada 2 2 10 3" xfId="26335" xr:uid="{00000000-0005-0000-0000-00000B180000}"/>
    <cellStyle name="Entrada 2 2 11" xfId="5015" xr:uid="{00000000-0005-0000-0000-00000C180000}"/>
    <cellStyle name="Entrada 2 2 11 2" xfId="13674" xr:uid="{00000000-0005-0000-0000-00000D180000}"/>
    <cellStyle name="Entrada 2 2 11 3" xfId="25006" xr:uid="{00000000-0005-0000-0000-00000E180000}"/>
    <cellStyle name="Entrada 2 2 12" xfId="5490" xr:uid="{00000000-0005-0000-0000-00000F180000}"/>
    <cellStyle name="Entrada 2 2 12 2" xfId="14149" xr:uid="{00000000-0005-0000-0000-000010180000}"/>
    <cellStyle name="Entrada 2 2 12 3" xfId="25481" xr:uid="{00000000-0005-0000-0000-000011180000}"/>
    <cellStyle name="Entrada 2 2 13" xfId="10157" xr:uid="{00000000-0005-0000-0000-000012180000}"/>
    <cellStyle name="Entrada 2 2 13 2" xfId="18784" xr:uid="{00000000-0005-0000-0000-000013180000}"/>
    <cellStyle name="Entrada 2 2 13 3" xfId="30118" xr:uid="{00000000-0005-0000-0000-000014180000}"/>
    <cellStyle name="Entrada 2 2 14" xfId="12478" xr:uid="{00000000-0005-0000-0000-000015180000}"/>
    <cellStyle name="Entrada 2 2 14 2" xfId="21102" xr:uid="{00000000-0005-0000-0000-000016180000}"/>
    <cellStyle name="Entrada 2 2 14 3" xfId="32439" xr:uid="{00000000-0005-0000-0000-000017180000}"/>
    <cellStyle name="Entrada 2 2 2" xfId="2037" xr:uid="{00000000-0005-0000-0000-000018180000}"/>
    <cellStyle name="Entrada 2 2 2 10" xfId="5474" xr:uid="{00000000-0005-0000-0000-000019180000}"/>
    <cellStyle name="Entrada 2 2 2 10 2" xfId="14133" xr:uid="{00000000-0005-0000-0000-00001A180000}"/>
    <cellStyle name="Entrada 2 2 2 10 3" xfId="25465" xr:uid="{00000000-0005-0000-0000-00001B180000}"/>
    <cellStyle name="Entrada 2 2 2 11" xfId="5043" xr:uid="{00000000-0005-0000-0000-00001C180000}"/>
    <cellStyle name="Entrada 2 2 2 11 2" xfId="13702" xr:uid="{00000000-0005-0000-0000-00001D180000}"/>
    <cellStyle name="Entrada 2 2 2 11 3" xfId="25034" xr:uid="{00000000-0005-0000-0000-00001E180000}"/>
    <cellStyle name="Entrada 2 2 2 12" xfId="7911" xr:uid="{00000000-0005-0000-0000-00001F180000}"/>
    <cellStyle name="Entrada 2 2 2 12 2" xfId="16549" xr:uid="{00000000-0005-0000-0000-000020180000}"/>
    <cellStyle name="Entrada 2 2 2 12 3" xfId="27881" xr:uid="{00000000-0005-0000-0000-000021180000}"/>
    <cellStyle name="Entrada 2 2 2 13" xfId="10167" xr:uid="{00000000-0005-0000-0000-000022180000}"/>
    <cellStyle name="Entrada 2 2 2 13 2" xfId="18794" xr:uid="{00000000-0005-0000-0000-000023180000}"/>
    <cellStyle name="Entrada 2 2 2 13 3" xfId="30128" xr:uid="{00000000-0005-0000-0000-000024180000}"/>
    <cellStyle name="Entrada 2 2 2 2" xfId="2038" xr:uid="{00000000-0005-0000-0000-000025180000}"/>
    <cellStyle name="Entrada 2 2 2 2 2" xfId="6407" xr:uid="{00000000-0005-0000-0000-000026180000}"/>
    <cellStyle name="Entrada 2 2 2 2 2 2" xfId="15059" xr:uid="{00000000-0005-0000-0000-000027180000}"/>
    <cellStyle name="Entrada 2 2 2 2 2 3" xfId="26391" xr:uid="{00000000-0005-0000-0000-000028180000}"/>
    <cellStyle name="Entrada 2 2 2 2 3" xfId="6306" xr:uid="{00000000-0005-0000-0000-000029180000}"/>
    <cellStyle name="Entrada 2 2 2 2 3 2" xfId="14958" xr:uid="{00000000-0005-0000-0000-00002A180000}"/>
    <cellStyle name="Entrada 2 2 2 2 3 3" xfId="26290" xr:uid="{00000000-0005-0000-0000-00002B180000}"/>
    <cellStyle name="Entrada 2 2 2 2 4" xfId="8182" xr:uid="{00000000-0005-0000-0000-00002C180000}"/>
    <cellStyle name="Entrada 2 2 2 2 4 2" xfId="16820" xr:uid="{00000000-0005-0000-0000-00002D180000}"/>
    <cellStyle name="Entrada 2 2 2 2 4 3" xfId="28152" xr:uid="{00000000-0005-0000-0000-00002E180000}"/>
    <cellStyle name="Entrada 2 2 2 2 5" xfId="5014" xr:uid="{00000000-0005-0000-0000-00002F180000}"/>
    <cellStyle name="Entrada 2 2 2 2 5 2" xfId="13673" xr:uid="{00000000-0005-0000-0000-000030180000}"/>
    <cellStyle name="Entrada 2 2 2 2 5 3" xfId="25005" xr:uid="{00000000-0005-0000-0000-000031180000}"/>
    <cellStyle name="Entrada 2 2 2 2 6" xfId="10524" xr:uid="{00000000-0005-0000-0000-000032180000}"/>
    <cellStyle name="Entrada 2 2 2 2 6 2" xfId="19151" xr:uid="{00000000-0005-0000-0000-000033180000}"/>
    <cellStyle name="Entrada 2 2 2 2 6 3" xfId="30485" xr:uid="{00000000-0005-0000-0000-000034180000}"/>
    <cellStyle name="Entrada 2 2 2 2 7" xfId="10363" xr:uid="{00000000-0005-0000-0000-000035180000}"/>
    <cellStyle name="Entrada 2 2 2 2 7 2" xfId="18990" xr:uid="{00000000-0005-0000-0000-000036180000}"/>
    <cellStyle name="Entrada 2 2 2 2 7 3" xfId="30324" xr:uid="{00000000-0005-0000-0000-000037180000}"/>
    <cellStyle name="Entrada 2 2 2 2 8" xfId="8634" xr:uid="{00000000-0005-0000-0000-000038180000}"/>
    <cellStyle name="Entrada 2 2 2 2 8 2" xfId="17262" xr:uid="{00000000-0005-0000-0000-000039180000}"/>
    <cellStyle name="Entrada 2 2 2 2 8 3" xfId="28595" xr:uid="{00000000-0005-0000-0000-00003A180000}"/>
    <cellStyle name="Entrada 2 2 2 3" xfId="2039" xr:uid="{00000000-0005-0000-0000-00003B180000}"/>
    <cellStyle name="Entrada 2 2 2 3 2" xfId="6408" xr:uid="{00000000-0005-0000-0000-00003C180000}"/>
    <cellStyle name="Entrada 2 2 2 3 2 2" xfId="15060" xr:uid="{00000000-0005-0000-0000-00003D180000}"/>
    <cellStyle name="Entrada 2 2 2 3 2 3" xfId="26392" xr:uid="{00000000-0005-0000-0000-00003E180000}"/>
    <cellStyle name="Entrada 2 2 2 3 3" xfId="4714" xr:uid="{00000000-0005-0000-0000-00003F180000}"/>
    <cellStyle name="Entrada 2 2 2 3 3 2" xfId="13375" xr:uid="{00000000-0005-0000-0000-000040180000}"/>
    <cellStyle name="Entrada 2 2 2 3 3 3" xfId="24707" xr:uid="{00000000-0005-0000-0000-000041180000}"/>
    <cellStyle name="Entrada 2 2 2 3 4" xfId="6353" xr:uid="{00000000-0005-0000-0000-000042180000}"/>
    <cellStyle name="Entrada 2 2 2 3 4 2" xfId="15005" xr:uid="{00000000-0005-0000-0000-000043180000}"/>
    <cellStyle name="Entrada 2 2 2 3 4 3" xfId="26337" xr:uid="{00000000-0005-0000-0000-000044180000}"/>
    <cellStyle name="Entrada 2 2 2 3 5" xfId="5013" xr:uid="{00000000-0005-0000-0000-000045180000}"/>
    <cellStyle name="Entrada 2 2 2 3 5 2" xfId="13672" xr:uid="{00000000-0005-0000-0000-000046180000}"/>
    <cellStyle name="Entrada 2 2 2 3 5 3" xfId="25004" xr:uid="{00000000-0005-0000-0000-000047180000}"/>
    <cellStyle name="Entrada 2 2 2 3 6" xfId="7669" xr:uid="{00000000-0005-0000-0000-000048180000}"/>
    <cellStyle name="Entrada 2 2 2 3 6 2" xfId="16307" xr:uid="{00000000-0005-0000-0000-000049180000}"/>
    <cellStyle name="Entrada 2 2 2 3 6 3" xfId="27639" xr:uid="{00000000-0005-0000-0000-00004A180000}"/>
    <cellStyle name="Entrada 2 2 2 3 7" xfId="10156" xr:uid="{00000000-0005-0000-0000-00004B180000}"/>
    <cellStyle name="Entrada 2 2 2 3 7 2" xfId="18783" xr:uid="{00000000-0005-0000-0000-00004C180000}"/>
    <cellStyle name="Entrada 2 2 2 3 7 3" xfId="30117" xr:uid="{00000000-0005-0000-0000-00004D180000}"/>
    <cellStyle name="Entrada 2 2 2 3 8" xfId="12479" xr:uid="{00000000-0005-0000-0000-00004E180000}"/>
    <cellStyle name="Entrada 2 2 2 3 8 2" xfId="21103" xr:uid="{00000000-0005-0000-0000-00004F180000}"/>
    <cellStyle name="Entrada 2 2 2 3 8 3" xfId="32440" xr:uid="{00000000-0005-0000-0000-000050180000}"/>
    <cellStyle name="Entrada 2 2 2 4" xfId="2040" xr:uid="{00000000-0005-0000-0000-000051180000}"/>
    <cellStyle name="Entrada 2 2 2 4 2" xfId="6409" xr:uid="{00000000-0005-0000-0000-000052180000}"/>
    <cellStyle name="Entrada 2 2 2 4 2 2" xfId="15061" xr:uid="{00000000-0005-0000-0000-000053180000}"/>
    <cellStyle name="Entrada 2 2 2 4 2 3" xfId="26393" xr:uid="{00000000-0005-0000-0000-000054180000}"/>
    <cellStyle name="Entrada 2 2 2 4 3" xfId="6305" xr:uid="{00000000-0005-0000-0000-000055180000}"/>
    <cellStyle name="Entrada 2 2 2 4 3 2" xfId="14957" xr:uid="{00000000-0005-0000-0000-000056180000}"/>
    <cellStyle name="Entrada 2 2 2 4 3 3" xfId="26289" xr:uid="{00000000-0005-0000-0000-000057180000}"/>
    <cellStyle name="Entrada 2 2 2 4 4" xfId="6354" xr:uid="{00000000-0005-0000-0000-000058180000}"/>
    <cellStyle name="Entrada 2 2 2 4 4 2" xfId="15006" xr:uid="{00000000-0005-0000-0000-000059180000}"/>
    <cellStyle name="Entrada 2 2 2 4 4 3" xfId="26338" xr:uid="{00000000-0005-0000-0000-00005A180000}"/>
    <cellStyle name="Entrada 2 2 2 4 5" xfId="5473" xr:uid="{00000000-0005-0000-0000-00005B180000}"/>
    <cellStyle name="Entrada 2 2 2 4 5 2" xfId="14132" xr:uid="{00000000-0005-0000-0000-00005C180000}"/>
    <cellStyle name="Entrada 2 2 2 4 5 3" xfId="25464" xr:uid="{00000000-0005-0000-0000-00005D180000}"/>
    <cellStyle name="Entrada 2 2 2 4 6" xfId="5491" xr:uid="{00000000-0005-0000-0000-00005E180000}"/>
    <cellStyle name="Entrada 2 2 2 4 6 2" xfId="14150" xr:uid="{00000000-0005-0000-0000-00005F180000}"/>
    <cellStyle name="Entrada 2 2 2 4 6 3" xfId="25482" xr:uid="{00000000-0005-0000-0000-000060180000}"/>
    <cellStyle name="Entrada 2 2 2 4 7" xfId="10364" xr:uid="{00000000-0005-0000-0000-000061180000}"/>
    <cellStyle name="Entrada 2 2 2 4 7 2" xfId="18991" xr:uid="{00000000-0005-0000-0000-000062180000}"/>
    <cellStyle name="Entrada 2 2 2 4 7 3" xfId="30325" xr:uid="{00000000-0005-0000-0000-000063180000}"/>
    <cellStyle name="Entrada 2 2 2 4 8" xfId="10349" xr:uid="{00000000-0005-0000-0000-000064180000}"/>
    <cellStyle name="Entrada 2 2 2 4 8 2" xfId="18976" xr:uid="{00000000-0005-0000-0000-000065180000}"/>
    <cellStyle name="Entrada 2 2 2 4 8 3" xfId="30310" xr:uid="{00000000-0005-0000-0000-000066180000}"/>
    <cellStyle name="Entrada 2 2 2 5" xfId="2041" xr:uid="{00000000-0005-0000-0000-000067180000}"/>
    <cellStyle name="Entrada 2 2 2 5 2" xfId="6410" xr:uid="{00000000-0005-0000-0000-000068180000}"/>
    <cellStyle name="Entrada 2 2 2 5 2 2" xfId="15062" xr:uid="{00000000-0005-0000-0000-000069180000}"/>
    <cellStyle name="Entrada 2 2 2 5 2 3" xfId="26394" xr:uid="{00000000-0005-0000-0000-00006A180000}"/>
    <cellStyle name="Entrada 2 2 2 5 3" xfId="6304" xr:uid="{00000000-0005-0000-0000-00006B180000}"/>
    <cellStyle name="Entrada 2 2 2 5 3 2" xfId="14956" xr:uid="{00000000-0005-0000-0000-00006C180000}"/>
    <cellStyle name="Entrada 2 2 2 5 3 3" xfId="26288" xr:uid="{00000000-0005-0000-0000-00006D180000}"/>
    <cellStyle name="Entrada 2 2 2 5 4" xfId="5320" xr:uid="{00000000-0005-0000-0000-00006E180000}"/>
    <cellStyle name="Entrada 2 2 2 5 4 2" xfId="13979" xr:uid="{00000000-0005-0000-0000-00006F180000}"/>
    <cellStyle name="Entrada 2 2 2 5 4 3" xfId="25311" xr:uid="{00000000-0005-0000-0000-000070180000}"/>
    <cellStyle name="Entrada 2 2 2 5 5" xfId="5012" xr:uid="{00000000-0005-0000-0000-000071180000}"/>
    <cellStyle name="Entrada 2 2 2 5 5 2" xfId="13671" xr:uid="{00000000-0005-0000-0000-000072180000}"/>
    <cellStyle name="Entrada 2 2 2 5 5 3" xfId="25003" xr:uid="{00000000-0005-0000-0000-000073180000}"/>
    <cellStyle name="Entrada 2 2 2 5 6" xfId="10525" xr:uid="{00000000-0005-0000-0000-000074180000}"/>
    <cellStyle name="Entrada 2 2 2 5 6 2" xfId="19152" xr:uid="{00000000-0005-0000-0000-000075180000}"/>
    <cellStyle name="Entrada 2 2 2 5 6 3" xfId="30486" xr:uid="{00000000-0005-0000-0000-000076180000}"/>
    <cellStyle name="Entrada 2 2 2 5 7" xfId="9026" xr:uid="{00000000-0005-0000-0000-000077180000}"/>
    <cellStyle name="Entrada 2 2 2 5 7 2" xfId="17654" xr:uid="{00000000-0005-0000-0000-000078180000}"/>
    <cellStyle name="Entrada 2 2 2 5 7 3" xfId="28987" xr:uid="{00000000-0005-0000-0000-000079180000}"/>
    <cellStyle name="Entrada 2 2 2 5 8" xfId="10168" xr:uid="{00000000-0005-0000-0000-00007A180000}"/>
    <cellStyle name="Entrada 2 2 2 5 8 2" xfId="18795" xr:uid="{00000000-0005-0000-0000-00007B180000}"/>
    <cellStyle name="Entrada 2 2 2 5 8 3" xfId="30129" xr:uid="{00000000-0005-0000-0000-00007C180000}"/>
    <cellStyle name="Entrada 2 2 2 6" xfId="2042" xr:uid="{00000000-0005-0000-0000-00007D180000}"/>
    <cellStyle name="Entrada 2 2 2 6 2" xfId="6411" xr:uid="{00000000-0005-0000-0000-00007E180000}"/>
    <cellStyle name="Entrada 2 2 2 6 2 2" xfId="15063" xr:uid="{00000000-0005-0000-0000-00007F180000}"/>
    <cellStyle name="Entrada 2 2 2 6 2 3" xfId="26395" xr:uid="{00000000-0005-0000-0000-000080180000}"/>
    <cellStyle name="Entrada 2 2 2 6 3" xfId="4713" xr:uid="{00000000-0005-0000-0000-000081180000}"/>
    <cellStyle name="Entrada 2 2 2 6 3 2" xfId="13374" xr:uid="{00000000-0005-0000-0000-000082180000}"/>
    <cellStyle name="Entrada 2 2 2 6 3 3" xfId="24706" xr:uid="{00000000-0005-0000-0000-000083180000}"/>
    <cellStyle name="Entrada 2 2 2 6 4" xfId="6355" xr:uid="{00000000-0005-0000-0000-000084180000}"/>
    <cellStyle name="Entrada 2 2 2 6 4 2" xfId="15007" xr:uid="{00000000-0005-0000-0000-000085180000}"/>
    <cellStyle name="Entrada 2 2 2 6 4 3" xfId="26339" xr:uid="{00000000-0005-0000-0000-000086180000}"/>
    <cellStyle name="Entrada 2 2 2 6 5" xfId="5011" xr:uid="{00000000-0005-0000-0000-000087180000}"/>
    <cellStyle name="Entrada 2 2 2 6 5 2" xfId="13670" xr:uid="{00000000-0005-0000-0000-000088180000}"/>
    <cellStyle name="Entrada 2 2 2 6 5 3" xfId="25002" xr:uid="{00000000-0005-0000-0000-000089180000}"/>
    <cellStyle name="Entrada 2 2 2 6 6" xfId="7670" xr:uid="{00000000-0005-0000-0000-00008A180000}"/>
    <cellStyle name="Entrada 2 2 2 6 6 2" xfId="16308" xr:uid="{00000000-0005-0000-0000-00008B180000}"/>
    <cellStyle name="Entrada 2 2 2 6 6 3" xfId="27640" xr:uid="{00000000-0005-0000-0000-00008C180000}"/>
    <cellStyle name="Entrada 2 2 2 6 7" xfId="10155" xr:uid="{00000000-0005-0000-0000-00008D180000}"/>
    <cellStyle name="Entrada 2 2 2 6 7 2" xfId="18782" xr:uid="{00000000-0005-0000-0000-00008E180000}"/>
    <cellStyle name="Entrada 2 2 2 6 7 3" xfId="30116" xr:uid="{00000000-0005-0000-0000-00008F180000}"/>
    <cellStyle name="Entrada 2 2 2 6 8" xfId="12480" xr:uid="{00000000-0005-0000-0000-000090180000}"/>
    <cellStyle name="Entrada 2 2 2 6 8 2" xfId="21104" xr:uid="{00000000-0005-0000-0000-000091180000}"/>
    <cellStyle name="Entrada 2 2 2 6 8 3" xfId="32441" xr:uid="{00000000-0005-0000-0000-000092180000}"/>
    <cellStyle name="Entrada 2 2 2 7" xfId="6406" xr:uid="{00000000-0005-0000-0000-000093180000}"/>
    <cellStyle name="Entrada 2 2 2 7 2" xfId="15058" xr:uid="{00000000-0005-0000-0000-000094180000}"/>
    <cellStyle name="Entrada 2 2 2 7 3" xfId="26390" xr:uid="{00000000-0005-0000-0000-000095180000}"/>
    <cellStyle name="Entrada 2 2 2 8" xfId="6307" xr:uid="{00000000-0005-0000-0000-000096180000}"/>
    <cellStyle name="Entrada 2 2 2 8 2" xfId="14959" xr:uid="{00000000-0005-0000-0000-000097180000}"/>
    <cellStyle name="Entrada 2 2 2 8 3" xfId="26291" xr:uid="{00000000-0005-0000-0000-000098180000}"/>
    <cellStyle name="Entrada 2 2 2 9" xfId="6352" xr:uid="{00000000-0005-0000-0000-000099180000}"/>
    <cellStyle name="Entrada 2 2 2 9 2" xfId="15004" xr:uid="{00000000-0005-0000-0000-00009A180000}"/>
    <cellStyle name="Entrada 2 2 2 9 3" xfId="26336" xr:uid="{00000000-0005-0000-0000-00009B180000}"/>
    <cellStyle name="Entrada 2 2 3" xfId="2043" xr:uid="{00000000-0005-0000-0000-00009C180000}"/>
    <cellStyle name="Entrada 2 2 3 2" xfId="6412" xr:uid="{00000000-0005-0000-0000-00009D180000}"/>
    <cellStyle name="Entrada 2 2 3 2 2" xfId="15064" xr:uid="{00000000-0005-0000-0000-00009E180000}"/>
    <cellStyle name="Entrada 2 2 3 2 3" xfId="26396" xr:uid="{00000000-0005-0000-0000-00009F180000}"/>
    <cellStyle name="Entrada 2 2 3 3" xfId="6303" xr:uid="{00000000-0005-0000-0000-0000A0180000}"/>
    <cellStyle name="Entrada 2 2 3 3 2" xfId="14955" xr:uid="{00000000-0005-0000-0000-0000A1180000}"/>
    <cellStyle name="Entrada 2 2 3 3 3" xfId="26287" xr:uid="{00000000-0005-0000-0000-0000A2180000}"/>
    <cellStyle name="Entrada 2 2 3 4" xfId="6356" xr:uid="{00000000-0005-0000-0000-0000A3180000}"/>
    <cellStyle name="Entrada 2 2 3 4 2" xfId="15008" xr:uid="{00000000-0005-0000-0000-0000A4180000}"/>
    <cellStyle name="Entrada 2 2 3 4 3" xfId="26340" xr:uid="{00000000-0005-0000-0000-0000A5180000}"/>
    <cellStyle name="Entrada 2 2 3 5" xfId="5472" xr:uid="{00000000-0005-0000-0000-0000A6180000}"/>
    <cellStyle name="Entrada 2 2 3 5 2" xfId="14131" xr:uid="{00000000-0005-0000-0000-0000A7180000}"/>
    <cellStyle name="Entrada 2 2 3 5 3" xfId="25463" xr:uid="{00000000-0005-0000-0000-0000A8180000}"/>
    <cellStyle name="Entrada 2 2 3 6" xfId="5044" xr:uid="{00000000-0005-0000-0000-0000A9180000}"/>
    <cellStyle name="Entrada 2 2 3 6 2" xfId="13703" xr:uid="{00000000-0005-0000-0000-0000AA180000}"/>
    <cellStyle name="Entrada 2 2 3 6 3" xfId="25035" xr:uid="{00000000-0005-0000-0000-0000AB180000}"/>
    <cellStyle name="Entrada 2 2 3 7" xfId="10365" xr:uid="{00000000-0005-0000-0000-0000AC180000}"/>
    <cellStyle name="Entrada 2 2 3 7 2" xfId="18992" xr:uid="{00000000-0005-0000-0000-0000AD180000}"/>
    <cellStyle name="Entrada 2 2 3 7 3" xfId="30326" xr:uid="{00000000-0005-0000-0000-0000AE180000}"/>
    <cellStyle name="Entrada 2 2 3 8" xfId="8015" xr:uid="{00000000-0005-0000-0000-0000AF180000}"/>
    <cellStyle name="Entrada 2 2 3 8 2" xfId="16653" xr:uid="{00000000-0005-0000-0000-0000B0180000}"/>
    <cellStyle name="Entrada 2 2 3 8 3" xfId="27985" xr:uid="{00000000-0005-0000-0000-0000B1180000}"/>
    <cellStyle name="Entrada 2 2 4" xfId="2044" xr:uid="{00000000-0005-0000-0000-0000B2180000}"/>
    <cellStyle name="Entrada 2 2 4 2" xfId="6413" xr:uid="{00000000-0005-0000-0000-0000B3180000}"/>
    <cellStyle name="Entrada 2 2 4 2 2" xfId="15065" xr:uid="{00000000-0005-0000-0000-0000B4180000}"/>
    <cellStyle name="Entrada 2 2 4 2 3" xfId="26397" xr:uid="{00000000-0005-0000-0000-0000B5180000}"/>
    <cellStyle name="Entrada 2 2 4 3" xfId="6302" xr:uid="{00000000-0005-0000-0000-0000B6180000}"/>
    <cellStyle name="Entrada 2 2 4 3 2" xfId="14954" xr:uid="{00000000-0005-0000-0000-0000B7180000}"/>
    <cellStyle name="Entrada 2 2 4 3 3" xfId="26286" xr:uid="{00000000-0005-0000-0000-0000B8180000}"/>
    <cellStyle name="Entrada 2 2 4 4" xfId="8183" xr:uid="{00000000-0005-0000-0000-0000B9180000}"/>
    <cellStyle name="Entrada 2 2 4 4 2" xfId="16821" xr:uid="{00000000-0005-0000-0000-0000BA180000}"/>
    <cellStyle name="Entrada 2 2 4 4 3" xfId="28153" xr:uid="{00000000-0005-0000-0000-0000BB180000}"/>
    <cellStyle name="Entrada 2 2 4 5" xfId="5010" xr:uid="{00000000-0005-0000-0000-0000BC180000}"/>
    <cellStyle name="Entrada 2 2 4 5 2" xfId="13669" xr:uid="{00000000-0005-0000-0000-0000BD180000}"/>
    <cellStyle name="Entrada 2 2 4 5 3" xfId="25001" xr:uid="{00000000-0005-0000-0000-0000BE180000}"/>
    <cellStyle name="Entrada 2 2 4 6" xfId="10526" xr:uid="{00000000-0005-0000-0000-0000BF180000}"/>
    <cellStyle name="Entrada 2 2 4 6 2" xfId="19153" xr:uid="{00000000-0005-0000-0000-0000C0180000}"/>
    <cellStyle name="Entrada 2 2 4 6 3" xfId="30487" xr:uid="{00000000-0005-0000-0000-0000C1180000}"/>
    <cellStyle name="Entrada 2 2 4 7" xfId="10366" xr:uid="{00000000-0005-0000-0000-0000C2180000}"/>
    <cellStyle name="Entrada 2 2 4 7 2" xfId="18993" xr:uid="{00000000-0005-0000-0000-0000C3180000}"/>
    <cellStyle name="Entrada 2 2 4 7 3" xfId="30327" xr:uid="{00000000-0005-0000-0000-0000C4180000}"/>
    <cellStyle name="Entrada 2 2 4 8" xfId="5104" xr:uid="{00000000-0005-0000-0000-0000C5180000}"/>
    <cellStyle name="Entrada 2 2 4 8 2" xfId="13763" xr:uid="{00000000-0005-0000-0000-0000C6180000}"/>
    <cellStyle name="Entrada 2 2 4 8 3" xfId="25095" xr:uid="{00000000-0005-0000-0000-0000C7180000}"/>
    <cellStyle name="Entrada 2 2 5" xfId="2045" xr:uid="{00000000-0005-0000-0000-0000C8180000}"/>
    <cellStyle name="Entrada 2 2 5 2" xfId="6414" xr:uid="{00000000-0005-0000-0000-0000C9180000}"/>
    <cellStyle name="Entrada 2 2 5 2 2" xfId="15066" xr:uid="{00000000-0005-0000-0000-0000CA180000}"/>
    <cellStyle name="Entrada 2 2 5 2 3" xfId="26398" xr:uid="{00000000-0005-0000-0000-0000CB180000}"/>
    <cellStyle name="Entrada 2 2 5 3" xfId="4712" xr:uid="{00000000-0005-0000-0000-0000CC180000}"/>
    <cellStyle name="Entrada 2 2 5 3 2" xfId="13373" xr:uid="{00000000-0005-0000-0000-0000CD180000}"/>
    <cellStyle name="Entrada 2 2 5 3 3" xfId="24705" xr:uid="{00000000-0005-0000-0000-0000CE180000}"/>
    <cellStyle name="Entrada 2 2 5 4" xfId="6357" xr:uid="{00000000-0005-0000-0000-0000CF180000}"/>
    <cellStyle name="Entrada 2 2 5 4 2" xfId="15009" xr:uid="{00000000-0005-0000-0000-0000D0180000}"/>
    <cellStyle name="Entrada 2 2 5 4 3" xfId="26341" xr:uid="{00000000-0005-0000-0000-0000D1180000}"/>
    <cellStyle name="Entrada 2 2 5 5" xfId="5009" xr:uid="{00000000-0005-0000-0000-0000D2180000}"/>
    <cellStyle name="Entrada 2 2 5 5 2" xfId="13668" xr:uid="{00000000-0005-0000-0000-0000D3180000}"/>
    <cellStyle name="Entrada 2 2 5 5 3" xfId="25000" xr:uid="{00000000-0005-0000-0000-0000D4180000}"/>
    <cellStyle name="Entrada 2 2 5 6" xfId="5492" xr:uid="{00000000-0005-0000-0000-0000D5180000}"/>
    <cellStyle name="Entrada 2 2 5 6 2" xfId="14151" xr:uid="{00000000-0005-0000-0000-0000D6180000}"/>
    <cellStyle name="Entrada 2 2 5 6 3" xfId="25483" xr:uid="{00000000-0005-0000-0000-0000D7180000}"/>
    <cellStyle name="Entrada 2 2 5 7" xfId="10154" xr:uid="{00000000-0005-0000-0000-0000D8180000}"/>
    <cellStyle name="Entrada 2 2 5 7 2" xfId="18781" xr:uid="{00000000-0005-0000-0000-0000D9180000}"/>
    <cellStyle name="Entrada 2 2 5 7 3" xfId="30115" xr:uid="{00000000-0005-0000-0000-0000DA180000}"/>
    <cellStyle name="Entrada 2 2 5 8" xfId="12481" xr:uid="{00000000-0005-0000-0000-0000DB180000}"/>
    <cellStyle name="Entrada 2 2 5 8 2" xfId="21105" xr:uid="{00000000-0005-0000-0000-0000DC180000}"/>
    <cellStyle name="Entrada 2 2 5 8 3" xfId="32442" xr:uid="{00000000-0005-0000-0000-0000DD180000}"/>
    <cellStyle name="Entrada 2 2 6" xfId="2046" xr:uid="{00000000-0005-0000-0000-0000DE180000}"/>
    <cellStyle name="Entrada 2 2 6 2" xfId="6415" xr:uid="{00000000-0005-0000-0000-0000DF180000}"/>
    <cellStyle name="Entrada 2 2 6 2 2" xfId="15067" xr:uid="{00000000-0005-0000-0000-0000E0180000}"/>
    <cellStyle name="Entrada 2 2 6 2 3" xfId="26399" xr:uid="{00000000-0005-0000-0000-0000E1180000}"/>
    <cellStyle name="Entrada 2 2 6 3" xfId="6301" xr:uid="{00000000-0005-0000-0000-0000E2180000}"/>
    <cellStyle name="Entrada 2 2 6 3 2" xfId="14953" xr:uid="{00000000-0005-0000-0000-0000E3180000}"/>
    <cellStyle name="Entrada 2 2 6 3 3" xfId="26285" xr:uid="{00000000-0005-0000-0000-0000E4180000}"/>
    <cellStyle name="Entrada 2 2 6 4" xfId="6358" xr:uid="{00000000-0005-0000-0000-0000E5180000}"/>
    <cellStyle name="Entrada 2 2 6 4 2" xfId="15010" xr:uid="{00000000-0005-0000-0000-0000E6180000}"/>
    <cellStyle name="Entrada 2 2 6 4 3" xfId="26342" xr:uid="{00000000-0005-0000-0000-0000E7180000}"/>
    <cellStyle name="Entrada 2 2 6 5" xfId="5471" xr:uid="{00000000-0005-0000-0000-0000E8180000}"/>
    <cellStyle name="Entrada 2 2 6 5 2" xfId="14130" xr:uid="{00000000-0005-0000-0000-0000E9180000}"/>
    <cellStyle name="Entrada 2 2 6 5 3" xfId="25462" xr:uid="{00000000-0005-0000-0000-0000EA180000}"/>
    <cellStyle name="Entrada 2 2 6 6" xfId="7671" xr:uid="{00000000-0005-0000-0000-0000EB180000}"/>
    <cellStyle name="Entrada 2 2 6 6 2" xfId="16309" xr:uid="{00000000-0005-0000-0000-0000EC180000}"/>
    <cellStyle name="Entrada 2 2 6 6 3" xfId="27641" xr:uid="{00000000-0005-0000-0000-0000ED180000}"/>
    <cellStyle name="Entrada 2 2 6 7" xfId="10352" xr:uid="{00000000-0005-0000-0000-0000EE180000}"/>
    <cellStyle name="Entrada 2 2 6 7 2" xfId="18979" xr:uid="{00000000-0005-0000-0000-0000EF180000}"/>
    <cellStyle name="Entrada 2 2 6 7 3" xfId="30313" xr:uid="{00000000-0005-0000-0000-0000F0180000}"/>
    <cellStyle name="Entrada 2 2 6 8" xfId="10348" xr:uid="{00000000-0005-0000-0000-0000F1180000}"/>
    <cellStyle name="Entrada 2 2 6 8 2" xfId="18975" xr:uid="{00000000-0005-0000-0000-0000F2180000}"/>
    <cellStyle name="Entrada 2 2 6 8 3" xfId="30309" xr:uid="{00000000-0005-0000-0000-0000F3180000}"/>
    <cellStyle name="Entrada 2 2 7" xfId="2047" xr:uid="{00000000-0005-0000-0000-0000F4180000}"/>
    <cellStyle name="Entrada 2 2 7 2" xfId="6416" xr:uid="{00000000-0005-0000-0000-0000F5180000}"/>
    <cellStyle name="Entrada 2 2 7 2 2" xfId="15068" xr:uid="{00000000-0005-0000-0000-0000F6180000}"/>
    <cellStyle name="Entrada 2 2 7 2 3" xfId="26400" xr:uid="{00000000-0005-0000-0000-0000F7180000}"/>
    <cellStyle name="Entrada 2 2 7 3" xfId="6300" xr:uid="{00000000-0005-0000-0000-0000F8180000}"/>
    <cellStyle name="Entrada 2 2 7 3 2" xfId="14952" xr:uid="{00000000-0005-0000-0000-0000F9180000}"/>
    <cellStyle name="Entrada 2 2 7 3 3" xfId="26284" xr:uid="{00000000-0005-0000-0000-0000FA180000}"/>
    <cellStyle name="Entrada 2 2 7 4" xfId="8184" xr:uid="{00000000-0005-0000-0000-0000FB180000}"/>
    <cellStyle name="Entrada 2 2 7 4 2" xfId="16822" xr:uid="{00000000-0005-0000-0000-0000FC180000}"/>
    <cellStyle name="Entrada 2 2 7 4 3" xfId="28154" xr:uid="{00000000-0005-0000-0000-0000FD180000}"/>
    <cellStyle name="Entrada 2 2 7 5" xfId="7483" xr:uid="{00000000-0005-0000-0000-0000FE180000}"/>
    <cellStyle name="Entrada 2 2 7 5 2" xfId="16121" xr:uid="{00000000-0005-0000-0000-0000FF180000}"/>
    <cellStyle name="Entrada 2 2 7 5 3" xfId="27453" xr:uid="{00000000-0005-0000-0000-000000190000}"/>
    <cellStyle name="Entrada 2 2 7 6" xfId="10527" xr:uid="{00000000-0005-0000-0000-000001190000}"/>
    <cellStyle name="Entrada 2 2 7 6 2" xfId="19154" xr:uid="{00000000-0005-0000-0000-000002190000}"/>
    <cellStyle name="Entrada 2 2 7 6 3" xfId="30488" xr:uid="{00000000-0005-0000-0000-000003190000}"/>
    <cellStyle name="Entrada 2 2 7 7" xfId="10367" xr:uid="{00000000-0005-0000-0000-000004190000}"/>
    <cellStyle name="Entrada 2 2 7 7 2" xfId="18994" xr:uid="{00000000-0005-0000-0000-000005190000}"/>
    <cellStyle name="Entrada 2 2 7 7 3" xfId="30328" xr:uid="{00000000-0005-0000-0000-000006190000}"/>
    <cellStyle name="Entrada 2 2 7 8" xfId="8635" xr:uid="{00000000-0005-0000-0000-000007190000}"/>
    <cellStyle name="Entrada 2 2 7 8 2" xfId="17263" xr:uid="{00000000-0005-0000-0000-000008190000}"/>
    <cellStyle name="Entrada 2 2 7 8 3" xfId="28596" xr:uid="{00000000-0005-0000-0000-000009190000}"/>
    <cellStyle name="Entrada 2 2 8" xfId="6405" xr:uid="{00000000-0005-0000-0000-00000A190000}"/>
    <cellStyle name="Entrada 2 2 8 2" xfId="15057" xr:uid="{00000000-0005-0000-0000-00000B190000}"/>
    <cellStyle name="Entrada 2 2 8 3" xfId="26389" xr:uid="{00000000-0005-0000-0000-00000C190000}"/>
    <cellStyle name="Entrada 2 2 9" xfId="4715" xr:uid="{00000000-0005-0000-0000-00000D190000}"/>
    <cellStyle name="Entrada 2 2 9 2" xfId="13376" xr:uid="{00000000-0005-0000-0000-00000E190000}"/>
    <cellStyle name="Entrada 2 2 9 3" xfId="24708" xr:uid="{00000000-0005-0000-0000-00000F190000}"/>
    <cellStyle name="Entrada 2 20" xfId="10511" xr:uid="{00000000-0005-0000-0000-000010190000}"/>
    <cellStyle name="Entrada 2 20 2" xfId="19138" xr:uid="{00000000-0005-0000-0000-000011190000}"/>
    <cellStyle name="Entrada 2 20 3" xfId="30472" xr:uid="{00000000-0005-0000-0000-000012190000}"/>
    <cellStyle name="Entrada 2 21" xfId="10796" xr:uid="{00000000-0005-0000-0000-000013190000}"/>
    <cellStyle name="Entrada 2 21 2" xfId="19422" xr:uid="{00000000-0005-0000-0000-000014190000}"/>
    <cellStyle name="Entrada 2 21 3" xfId="30757" xr:uid="{00000000-0005-0000-0000-000015190000}"/>
    <cellStyle name="Entrada 2 22" xfId="12474" xr:uid="{00000000-0005-0000-0000-000016190000}"/>
    <cellStyle name="Entrada 2 22 2" xfId="21098" xr:uid="{00000000-0005-0000-0000-000017190000}"/>
    <cellStyle name="Entrada 2 22 3" xfId="32435" xr:uid="{00000000-0005-0000-0000-000018190000}"/>
    <cellStyle name="Entrada 2 23" xfId="12427" xr:uid="{00000000-0005-0000-0000-000019190000}"/>
    <cellStyle name="Entrada 2 23 2" xfId="21051" xr:uid="{00000000-0005-0000-0000-00001A190000}"/>
    <cellStyle name="Entrada 2 23 3" xfId="32388" xr:uid="{00000000-0005-0000-0000-00001B190000}"/>
    <cellStyle name="Entrada 2 3" xfId="2048" xr:uid="{00000000-0005-0000-0000-00001C190000}"/>
    <cellStyle name="Entrada 2 3 10" xfId="6359" xr:uid="{00000000-0005-0000-0000-00001D190000}"/>
    <cellStyle name="Entrada 2 3 10 2" xfId="15011" xr:uid="{00000000-0005-0000-0000-00001E190000}"/>
    <cellStyle name="Entrada 2 3 10 3" xfId="26343" xr:uid="{00000000-0005-0000-0000-00001F190000}"/>
    <cellStyle name="Entrada 2 3 11" xfId="7482" xr:uid="{00000000-0005-0000-0000-000020190000}"/>
    <cellStyle name="Entrada 2 3 11 2" xfId="16120" xr:uid="{00000000-0005-0000-0000-000021190000}"/>
    <cellStyle name="Entrada 2 3 11 3" xfId="27452" xr:uid="{00000000-0005-0000-0000-000022190000}"/>
    <cellStyle name="Entrada 2 3 12" xfId="7672" xr:uid="{00000000-0005-0000-0000-000023190000}"/>
    <cellStyle name="Entrada 2 3 12 2" xfId="16310" xr:uid="{00000000-0005-0000-0000-000024190000}"/>
    <cellStyle name="Entrada 2 3 12 3" xfId="27642" xr:uid="{00000000-0005-0000-0000-000025190000}"/>
    <cellStyle name="Entrada 2 3 13" xfId="10153" xr:uid="{00000000-0005-0000-0000-000026190000}"/>
    <cellStyle name="Entrada 2 3 13 2" xfId="18780" xr:uid="{00000000-0005-0000-0000-000027190000}"/>
    <cellStyle name="Entrada 2 3 13 3" xfId="30114" xr:uid="{00000000-0005-0000-0000-000028190000}"/>
    <cellStyle name="Entrada 2 3 14" xfId="12482" xr:uid="{00000000-0005-0000-0000-000029190000}"/>
    <cellStyle name="Entrada 2 3 14 2" xfId="21106" xr:uid="{00000000-0005-0000-0000-00002A190000}"/>
    <cellStyle name="Entrada 2 3 14 3" xfId="32443" xr:uid="{00000000-0005-0000-0000-00002B190000}"/>
    <cellStyle name="Entrada 2 3 2" xfId="2049" xr:uid="{00000000-0005-0000-0000-00002C190000}"/>
    <cellStyle name="Entrada 2 3 2 10" xfId="5470" xr:uid="{00000000-0005-0000-0000-00002D190000}"/>
    <cellStyle name="Entrada 2 3 2 10 2" xfId="14129" xr:uid="{00000000-0005-0000-0000-00002E190000}"/>
    <cellStyle name="Entrada 2 3 2 10 3" xfId="25461" xr:uid="{00000000-0005-0000-0000-00002F190000}"/>
    <cellStyle name="Entrada 2 3 2 11" xfId="5493" xr:uid="{00000000-0005-0000-0000-000030190000}"/>
    <cellStyle name="Entrada 2 3 2 11 2" xfId="14152" xr:uid="{00000000-0005-0000-0000-000031190000}"/>
    <cellStyle name="Entrada 2 3 2 11 3" xfId="25484" xr:uid="{00000000-0005-0000-0000-000032190000}"/>
    <cellStyle name="Entrada 2 3 2 12" xfId="10368" xr:uid="{00000000-0005-0000-0000-000033190000}"/>
    <cellStyle name="Entrada 2 3 2 12 2" xfId="18995" xr:uid="{00000000-0005-0000-0000-000034190000}"/>
    <cellStyle name="Entrada 2 3 2 12 3" xfId="30329" xr:uid="{00000000-0005-0000-0000-000035190000}"/>
    <cellStyle name="Entrada 2 3 2 13" xfId="10169" xr:uid="{00000000-0005-0000-0000-000036190000}"/>
    <cellStyle name="Entrada 2 3 2 13 2" xfId="18796" xr:uid="{00000000-0005-0000-0000-000037190000}"/>
    <cellStyle name="Entrada 2 3 2 13 3" xfId="30130" xr:uid="{00000000-0005-0000-0000-000038190000}"/>
    <cellStyle name="Entrada 2 3 2 2" xfId="2050" xr:uid="{00000000-0005-0000-0000-000039190000}"/>
    <cellStyle name="Entrada 2 3 2 2 2" xfId="6419" xr:uid="{00000000-0005-0000-0000-00003A190000}"/>
    <cellStyle name="Entrada 2 3 2 2 2 2" xfId="15071" xr:uid="{00000000-0005-0000-0000-00003B190000}"/>
    <cellStyle name="Entrada 2 3 2 2 2 3" xfId="26403" xr:uid="{00000000-0005-0000-0000-00003C190000}"/>
    <cellStyle name="Entrada 2 3 2 2 3" xfId="6298" xr:uid="{00000000-0005-0000-0000-00003D190000}"/>
    <cellStyle name="Entrada 2 3 2 2 3 2" xfId="14950" xr:uid="{00000000-0005-0000-0000-00003E190000}"/>
    <cellStyle name="Entrada 2 3 2 2 3 3" xfId="26282" xr:uid="{00000000-0005-0000-0000-00003F190000}"/>
    <cellStyle name="Entrada 2 3 2 2 4" xfId="5321" xr:uid="{00000000-0005-0000-0000-000040190000}"/>
    <cellStyle name="Entrada 2 3 2 2 4 2" xfId="13980" xr:uid="{00000000-0005-0000-0000-000041190000}"/>
    <cellStyle name="Entrada 2 3 2 2 4 3" xfId="25312" xr:uid="{00000000-0005-0000-0000-000042190000}"/>
    <cellStyle name="Entrada 2 3 2 2 5" xfId="5008" xr:uid="{00000000-0005-0000-0000-000043190000}"/>
    <cellStyle name="Entrada 2 3 2 2 5 2" xfId="13667" xr:uid="{00000000-0005-0000-0000-000044190000}"/>
    <cellStyle name="Entrada 2 3 2 2 5 3" xfId="24999" xr:uid="{00000000-0005-0000-0000-000045190000}"/>
    <cellStyle name="Entrada 2 3 2 2 6" xfId="10528" xr:uid="{00000000-0005-0000-0000-000046190000}"/>
    <cellStyle name="Entrada 2 3 2 2 6 2" xfId="19155" xr:uid="{00000000-0005-0000-0000-000047190000}"/>
    <cellStyle name="Entrada 2 3 2 2 6 3" xfId="30489" xr:uid="{00000000-0005-0000-0000-000048190000}"/>
    <cellStyle name="Entrada 2 3 2 2 7" xfId="10369" xr:uid="{00000000-0005-0000-0000-000049190000}"/>
    <cellStyle name="Entrada 2 3 2 2 7 2" xfId="18996" xr:uid="{00000000-0005-0000-0000-00004A190000}"/>
    <cellStyle name="Entrada 2 3 2 2 7 3" xfId="30330" xr:uid="{00000000-0005-0000-0000-00004B190000}"/>
    <cellStyle name="Entrada 2 3 2 2 8" xfId="8636" xr:uid="{00000000-0005-0000-0000-00004C190000}"/>
    <cellStyle name="Entrada 2 3 2 2 8 2" xfId="17264" xr:uid="{00000000-0005-0000-0000-00004D190000}"/>
    <cellStyle name="Entrada 2 3 2 2 8 3" xfId="28597" xr:uid="{00000000-0005-0000-0000-00004E190000}"/>
    <cellStyle name="Entrada 2 3 2 3" xfId="2051" xr:uid="{00000000-0005-0000-0000-00004F190000}"/>
    <cellStyle name="Entrada 2 3 2 3 2" xfId="6420" xr:uid="{00000000-0005-0000-0000-000050190000}"/>
    <cellStyle name="Entrada 2 3 2 3 2 2" xfId="15072" xr:uid="{00000000-0005-0000-0000-000051190000}"/>
    <cellStyle name="Entrada 2 3 2 3 2 3" xfId="26404" xr:uid="{00000000-0005-0000-0000-000052190000}"/>
    <cellStyle name="Entrada 2 3 2 3 3" xfId="4710" xr:uid="{00000000-0005-0000-0000-000053190000}"/>
    <cellStyle name="Entrada 2 3 2 3 3 2" xfId="13371" xr:uid="{00000000-0005-0000-0000-000054190000}"/>
    <cellStyle name="Entrada 2 3 2 3 3 3" xfId="24703" xr:uid="{00000000-0005-0000-0000-000055190000}"/>
    <cellStyle name="Entrada 2 3 2 3 4" xfId="4737" xr:uid="{00000000-0005-0000-0000-000056190000}"/>
    <cellStyle name="Entrada 2 3 2 3 4 2" xfId="13398" xr:uid="{00000000-0005-0000-0000-000057190000}"/>
    <cellStyle name="Entrada 2 3 2 3 4 3" xfId="24730" xr:uid="{00000000-0005-0000-0000-000058190000}"/>
    <cellStyle name="Entrada 2 3 2 3 5" xfId="7479" xr:uid="{00000000-0005-0000-0000-000059190000}"/>
    <cellStyle name="Entrada 2 3 2 3 5 2" xfId="16119" xr:uid="{00000000-0005-0000-0000-00005A190000}"/>
    <cellStyle name="Entrada 2 3 2 3 5 3" xfId="27451" xr:uid="{00000000-0005-0000-0000-00005B190000}"/>
    <cellStyle name="Entrada 2 3 2 3 6" xfId="5045" xr:uid="{00000000-0005-0000-0000-00005C190000}"/>
    <cellStyle name="Entrada 2 3 2 3 6 2" xfId="13704" xr:uid="{00000000-0005-0000-0000-00005D190000}"/>
    <cellStyle name="Entrada 2 3 2 3 6 3" xfId="25036" xr:uid="{00000000-0005-0000-0000-00005E190000}"/>
    <cellStyle name="Entrada 2 3 2 3 7" xfId="10152" xr:uid="{00000000-0005-0000-0000-00005F190000}"/>
    <cellStyle name="Entrada 2 3 2 3 7 2" xfId="18779" xr:uid="{00000000-0005-0000-0000-000060190000}"/>
    <cellStyle name="Entrada 2 3 2 3 7 3" xfId="30113" xr:uid="{00000000-0005-0000-0000-000061190000}"/>
    <cellStyle name="Entrada 2 3 2 3 8" xfId="11518" xr:uid="{00000000-0005-0000-0000-000062190000}"/>
    <cellStyle name="Entrada 2 3 2 3 8 2" xfId="20143" xr:uid="{00000000-0005-0000-0000-000063190000}"/>
    <cellStyle name="Entrada 2 3 2 3 8 3" xfId="31479" xr:uid="{00000000-0005-0000-0000-000064190000}"/>
    <cellStyle name="Entrada 2 3 2 4" xfId="2052" xr:uid="{00000000-0005-0000-0000-000065190000}"/>
    <cellStyle name="Entrada 2 3 2 4 2" xfId="6421" xr:uid="{00000000-0005-0000-0000-000066190000}"/>
    <cellStyle name="Entrada 2 3 2 4 2 2" xfId="15073" xr:uid="{00000000-0005-0000-0000-000067190000}"/>
    <cellStyle name="Entrada 2 3 2 4 2 3" xfId="26405" xr:uid="{00000000-0005-0000-0000-000068190000}"/>
    <cellStyle name="Entrada 2 3 2 4 3" xfId="6297" xr:uid="{00000000-0005-0000-0000-000069190000}"/>
    <cellStyle name="Entrada 2 3 2 4 3 2" xfId="14949" xr:uid="{00000000-0005-0000-0000-00006A190000}"/>
    <cellStyle name="Entrada 2 3 2 4 3 3" xfId="26281" xr:uid="{00000000-0005-0000-0000-00006B190000}"/>
    <cellStyle name="Entrada 2 3 2 4 4" xfId="6360" xr:uid="{00000000-0005-0000-0000-00006C190000}"/>
    <cellStyle name="Entrada 2 3 2 4 4 2" xfId="15012" xr:uid="{00000000-0005-0000-0000-00006D190000}"/>
    <cellStyle name="Entrada 2 3 2 4 4 3" xfId="26344" xr:uid="{00000000-0005-0000-0000-00006E190000}"/>
    <cellStyle name="Entrada 2 3 2 4 5" xfId="5469" xr:uid="{00000000-0005-0000-0000-00006F190000}"/>
    <cellStyle name="Entrada 2 3 2 4 5 2" xfId="14128" xr:uid="{00000000-0005-0000-0000-000070190000}"/>
    <cellStyle name="Entrada 2 3 2 4 5 3" xfId="25460" xr:uid="{00000000-0005-0000-0000-000071190000}"/>
    <cellStyle name="Entrada 2 3 2 4 6" xfId="7673" xr:uid="{00000000-0005-0000-0000-000072190000}"/>
    <cellStyle name="Entrada 2 3 2 4 6 2" xfId="16311" xr:uid="{00000000-0005-0000-0000-000073190000}"/>
    <cellStyle name="Entrada 2 3 2 4 6 3" xfId="27643" xr:uid="{00000000-0005-0000-0000-000074190000}"/>
    <cellStyle name="Entrada 2 3 2 4 7" xfId="10370" xr:uid="{00000000-0005-0000-0000-000075190000}"/>
    <cellStyle name="Entrada 2 3 2 4 7 2" xfId="18997" xr:uid="{00000000-0005-0000-0000-000076190000}"/>
    <cellStyle name="Entrada 2 3 2 4 7 3" xfId="30331" xr:uid="{00000000-0005-0000-0000-000077190000}"/>
    <cellStyle name="Entrada 2 3 2 4 8" xfId="9031" xr:uid="{00000000-0005-0000-0000-000078190000}"/>
    <cellStyle name="Entrada 2 3 2 4 8 2" xfId="17659" xr:uid="{00000000-0005-0000-0000-000079190000}"/>
    <cellStyle name="Entrada 2 3 2 4 8 3" xfId="28992" xr:uid="{00000000-0005-0000-0000-00007A190000}"/>
    <cellStyle name="Entrada 2 3 2 5" xfId="2053" xr:uid="{00000000-0005-0000-0000-00007B190000}"/>
    <cellStyle name="Entrada 2 3 2 5 2" xfId="6422" xr:uid="{00000000-0005-0000-0000-00007C190000}"/>
    <cellStyle name="Entrada 2 3 2 5 2 2" xfId="15074" xr:uid="{00000000-0005-0000-0000-00007D190000}"/>
    <cellStyle name="Entrada 2 3 2 5 2 3" xfId="26406" xr:uid="{00000000-0005-0000-0000-00007E190000}"/>
    <cellStyle name="Entrada 2 3 2 5 3" xfId="6296" xr:uid="{00000000-0005-0000-0000-00007F190000}"/>
    <cellStyle name="Entrada 2 3 2 5 3 2" xfId="14948" xr:uid="{00000000-0005-0000-0000-000080190000}"/>
    <cellStyle name="Entrada 2 3 2 5 3 3" xfId="26280" xr:uid="{00000000-0005-0000-0000-000081190000}"/>
    <cellStyle name="Entrada 2 3 2 5 4" xfId="8185" xr:uid="{00000000-0005-0000-0000-000082190000}"/>
    <cellStyle name="Entrada 2 3 2 5 4 2" xfId="16823" xr:uid="{00000000-0005-0000-0000-000083190000}"/>
    <cellStyle name="Entrada 2 3 2 5 4 3" xfId="28155" xr:uid="{00000000-0005-0000-0000-000084190000}"/>
    <cellStyle name="Entrada 2 3 2 5 5" xfId="7478" xr:uid="{00000000-0005-0000-0000-000085190000}"/>
    <cellStyle name="Entrada 2 3 2 5 5 2" xfId="16118" xr:uid="{00000000-0005-0000-0000-000086190000}"/>
    <cellStyle name="Entrada 2 3 2 5 5 3" xfId="27450" xr:uid="{00000000-0005-0000-0000-000087190000}"/>
    <cellStyle name="Entrada 2 3 2 5 6" xfId="10529" xr:uid="{00000000-0005-0000-0000-000088190000}"/>
    <cellStyle name="Entrada 2 3 2 5 6 2" xfId="19156" xr:uid="{00000000-0005-0000-0000-000089190000}"/>
    <cellStyle name="Entrada 2 3 2 5 6 3" xfId="30490" xr:uid="{00000000-0005-0000-0000-00008A190000}"/>
    <cellStyle name="Entrada 2 3 2 5 7" xfId="7912" xr:uid="{00000000-0005-0000-0000-00008B190000}"/>
    <cellStyle name="Entrada 2 3 2 5 7 2" xfId="16550" xr:uid="{00000000-0005-0000-0000-00008C190000}"/>
    <cellStyle name="Entrada 2 3 2 5 7 3" xfId="27882" xr:uid="{00000000-0005-0000-0000-00008D190000}"/>
    <cellStyle name="Entrada 2 3 2 5 8" xfId="10170" xr:uid="{00000000-0005-0000-0000-00008E190000}"/>
    <cellStyle name="Entrada 2 3 2 5 8 2" xfId="18797" xr:uid="{00000000-0005-0000-0000-00008F190000}"/>
    <cellStyle name="Entrada 2 3 2 5 8 3" xfId="30131" xr:uid="{00000000-0005-0000-0000-000090190000}"/>
    <cellStyle name="Entrada 2 3 2 6" xfId="2054" xr:uid="{00000000-0005-0000-0000-000091190000}"/>
    <cellStyle name="Entrada 2 3 2 6 2" xfId="6423" xr:uid="{00000000-0005-0000-0000-000092190000}"/>
    <cellStyle name="Entrada 2 3 2 6 2 2" xfId="15075" xr:uid="{00000000-0005-0000-0000-000093190000}"/>
    <cellStyle name="Entrada 2 3 2 6 2 3" xfId="26407" xr:uid="{00000000-0005-0000-0000-000094190000}"/>
    <cellStyle name="Entrada 2 3 2 6 3" xfId="6295" xr:uid="{00000000-0005-0000-0000-000095190000}"/>
    <cellStyle name="Entrada 2 3 2 6 3 2" xfId="14947" xr:uid="{00000000-0005-0000-0000-000096190000}"/>
    <cellStyle name="Entrada 2 3 2 6 3 3" xfId="26279" xr:uid="{00000000-0005-0000-0000-000097190000}"/>
    <cellStyle name="Entrada 2 3 2 6 4" xfId="6361" xr:uid="{00000000-0005-0000-0000-000098190000}"/>
    <cellStyle name="Entrada 2 3 2 6 4 2" xfId="15013" xr:uid="{00000000-0005-0000-0000-000099190000}"/>
    <cellStyle name="Entrada 2 3 2 6 4 3" xfId="26345" xr:uid="{00000000-0005-0000-0000-00009A190000}"/>
    <cellStyle name="Entrada 2 3 2 6 5" xfId="5007" xr:uid="{00000000-0005-0000-0000-00009B190000}"/>
    <cellStyle name="Entrada 2 3 2 6 5 2" xfId="13666" xr:uid="{00000000-0005-0000-0000-00009C190000}"/>
    <cellStyle name="Entrada 2 3 2 6 5 3" xfId="24998" xr:uid="{00000000-0005-0000-0000-00009D190000}"/>
    <cellStyle name="Entrada 2 3 2 6 6" xfId="5494" xr:uid="{00000000-0005-0000-0000-00009E190000}"/>
    <cellStyle name="Entrada 2 3 2 6 6 2" xfId="14153" xr:uid="{00000000-0005-0000-0000-00009F190000}"/>
    <cellStyle name="Entrada 2 3 2 6 6 3" xfId="25485" xr:uid="{00000000-0005-0000-0000-0000A0190000}"/>
    <cellStyle name="Entrada 2 3 2 6 7" xfId="10151" xr:uid="{00000000-0005-0000-0000-0000A1190000}"/>
    <cellStyle name="Entrada 2 3 2 6 7 2" xfId="18778" xr:uid="{00000000-0005-0000-0000-0000A2190000}"/>
    <cellStyle name="Entrada 2 3 2 6 7 3" xfId="30112" xr:uid="{00000000-0005-0000-0000-0000A3190000}"/>
    <cellStyle name="Entrada 2 3 2 6 8" xfId="12483" xr:uid="{00000000-0005-0000-0000-0000A4190000}"/>
    <cellStyle name="Entrada 2 3 2 6 8 2" xfId="21107" xr:uid="{00000000-0005-0000-0000-0000A5190000}"/>
    <cellStyle name="Entrada 2 3 2 6 8 3" xfId="32444" xr:uid="{00000000-0005-0000-0000-0000A6190000}"/>
    <cellStyle name="Entrada 2 3 2 7" xfId="6418" xr:uid="{00000000-0005-0000-0000-0000A7190000}"/>
    <cellStyle name="Entrada 2 3 2 7 2" xfId="15070" xr:uid="{00000000-0005-0000-0000-0000A8190000}"/>
    <cellStyle name="Entrada 2 3 2 7 3" xfId="26402" xr:uid="{00000000-0005-0000-0000-0000A9190000}"/>
    <cellStyle name="Entrada 2 3 2 8" xfId="6299" xr:uid="{00000000-0005-0000-0000-0000AA190000}"/>
    <cellStyle name="Entrada 2 3 2 8 2" xfId="14951" xr:uid="{00000000-0005-0000-0000-0000AB190000}"/>
    <cellStyle name="Entrada 2 3 2 8 3" xfId="26283" xr:uid="{00000000-0005-0000-0000-0000AC190000}"/>
    <cellStyle name="Entrada 2 3 2 9" xfId="4736" xr:uid="{00000000-0005-0000-0000-0000AD190000}"/>
    <cellStyle name="Entrada 2 3 2 9 2" xfId="13397" xr:uid="{00000000-0005-0000-0000-0000AE190000}"/>
    <cellStyle name="Entrada 2 3 2 9 3" xfId="24729" xr:uid="{00000000-0005-0000-0000-0000AF190000}"/>
    <cellStyle name="Entrada 2 3 3" xfId="2055" xr:uid="{00000000-0005-0000-0000-0000B0190000}"/>
    <cellStyle name="Entrada 2 3 3 2" xfId="6424" xr:uid="{00000000-0005-0000-0000-0000B1190000}"/>
    <cellStyle name="Entrada 2 3 3 2 2" xfId="15076" xr:uid="{00000000-0005-0000-0000-0000B2190000}"/>
    <cellStyle name="Entrada 2 3 3 2 3" xfId="26408" xr:uid="{00000000-0005-0000-0000-0000B3190000}"/>
    <cellStyle name="Entrada 2 3 3 3" xfId="6294" xr:uid="{00000000-0005-0000-0000-0000B4190000}"/>
    <cellStyle name="Entrada 2 3 3 3 2" xfId="14946" xr:uid="{00000000-0005-0000-0000-0000B5190000}"/>
    <cellStyle name="Entrada 2 3 3 3 3" xfId="26278" xr:uid="{00000000-0005-0000-0000-0000B6190000}"/>
    <cellStyle name="Entrada 2 3 3 4" xfId="6362" xr:uid="{00000000-0005-0000-0000-0000B7190000}"/>
    <cellStyle name="Entrada 2 3 3 4 2" xfId="15014" xr:uid="{00000000-0005-0000-0000-0000B8190000}"/>
    <cellStyle name="Entrada 2 3 3 4 3" xfId="26346" xr:uid="{00000000-0005-0000-0000-0000B9190000}"/>
    <cellStyle name="Entrada 2 3 3 5" xfId="5468" xr:uid="{00000000-0005-0000-0000-0000BA190000}"/>
    <cellStyle name="Entrada 2 3 3 5 2" xfId="14127" xr:uid="{00000000-0005-0000-0000-0000BB190000}"/>
    <cellStyle name="Entrada 2 3 3 5 3" xfId="25459" xr:uid="{00000000-0005-0000-0000-0000BC190000}"/>
    <cellStyle name="Entrada 2 3 3 6" xfId="7674" xr:uid="{00000000-0005-0000-0000-0000BD190000}"/>
    <cellStyle name="Entrada 2 3 3 6 2" xfId="16312" xr:uid="{00000000-0005-0000-0000-0000BE190000}"/>
    <cellStyle name="Entrada 2 3 3 6 3" xfId="27644" xr:uid="{00000000-0005-0000-0000-0000BF190000}"/>
    <cellStyle name="Entrada 2 3 3 7" xfId="10371" xr:uid="{00000000-0005-0000-0000-0000C0190000}"/>
    <cellStyle name="Entrada 2 3 3 7 2" xfId="18998" xr:uid="{00000000-0005-0000-0000-0000C1190000}"/>
    <cellStyle name="Entrada 2 3 3 7 3" xfId="30332" xr:uid="{00000000-0005-0000-0000-0000C2190000}"/>
    <cellStyle name="Entrada 2 3 3 8" xfId="5105" xr:uid="{00000000-0005-0000-0000-0000C3190000}"/>
    <cellStyle name="Entrada 2 3 3 8 2" xfId="13764" xr:uid="{00000000-0005-0000-0000-0000C4190000}"/>
    <cellStyle name="Entrada 2 3 3 8 3" xfId="25096" xr:uid="{00000000-0005-0000-0000-0000C5190000}"/>
    <cellStyle name="Entrada 2 3 4" xfId="2056" xr:uid="{00000000-0005-0000-0000-0000C6190000}"/>
    <cellStyle name="Entrada 2 3 4 2" xfId="6425" xr:uid="{00000000-0005-0000-0000-0000C7190000}"/>
    <cellStyle name="Entrada 2 3 4 2 2" xfId="15077" xr:uid="{00000000-0005-0000-0000-0000C8190000}"/>
    <cellStyle name="Entrada 2 3 4 2 3" xfId="26409" xr:uid="{00000000-0005-0000-0000-0000C9190000}"/>
    <cellStyle name="Entrada 2 3 4 3" xfId="4709" xr:uid="{00000000-0005-0000-0000-0000CA190000}"/>
    <cellStyle name="Entrada 2 3 4 3 2" xfId="13370" xr:uid="{00000000-0005-0000-0000-0000CB190000}"/>
    <cellStyle name="Entrada 2 3 4 3 3" xfId="24702" xr:uid="{00000000-0005-0000-0000-0000CC190000}"/>
    <cellStyle name="Entrada 2 3 4 4" xfId="8186" xr:uid="{00000000-0005-0000-0000-0000CD190000}"/>
    <cellStyle name="Entrada 2 3 4 4 2" xfId="16824" xr:uid="{00000000-0005-0000-0000-0000CE190000}"/>
    <cellStyle name="Entrada 2 3 4 4 3" xfId="28156" xr:uid="{00000000-0005-0000-0000-0000CF190000}"/>
    <cellStyle name="Entrada 2 3 4 5" xfId="7477" xr:uid="{00000000-0005-0000-0000-0000D0190000}"/>
    <cellStyle name="Entrada 2 3 4 5 2" xfId="16117" xr:uid="{00000000-0005-0000-0000-0000D1190000}"/>
    <cellStyle name="Entrada 2 3 4 5 3" xfId="27449" xr:uid="{00000000-0005-0000-0000-0000D2190000}"/>
    <cellStyle name="Entrada 2 3 4 6" xfId="10530" xr:uid="{00000000-0005-0000-0000-0000D3190000}"/>
    <cellStyle name="Entrada 2 3 4 6 2" xfId="19157" xr:uid="{00000000-0005-0000-0000-0000D4190000}"/>
    <cellStyle name="Entrada 2 3 4 6 3" xfId="30491" xr:uid="{00000000-0005-0000-0000-0000D5190000}"/>
    <cellStyle name="Entrada 2 3 4 7" xfId="9025" xr:uid="{00000000-0005-0000-0000-0000D6190000}"/>
    <cellStyle name="Entrada 2 3 4 7 2" xfId="17653" xr:uid="{00000000-0005-0000-0000-0000D7190000}"/>
    <cellStyle name="Entrada 2 3 4 7 3" xfId="28986" xr:uid="{00000000-0005-0000-0000-0000D8190000}"/>
    <cellStyle name="Entrada 2 3 4 8" xfId="8014" xr:uid="{00000000-0005-0000-0000-0000D9190000}"/>
    <cellStyle name="Entrada 2 3 4 8 2" xfId="16652" xr:uid="{00000000-0005-0000-0000-0000DA190000}"/>
    <cellStyle name="Entrada 2 3 4 8 3" xfId="27984" xr:uid="{00000000-0005-0000-0000-0000DB190000}"/>
    <cellStyle name="Entrada 2 3 5" xfId="2057" xr:uid="{00000000-0005-0000-0000-0000DC190000}"/>
    <cellStyle name="Entrada 2 3 5 2" xfId="6426" xr:uid="{00000000-0005-0000-0000-0000DD190000}"/>
    <cellStyle name="Entrada 2 3 5 2 2" xfId="15078" xr:uid="{00000000-0005-0000-0000-0000DE190000}"/>
    <cellStyle name="Entrada 2 3 5 2 3" xfId="26410" xr:uid="{00000000-0005-0000-0000-0000DF190000}"/>
    <cellStyle name="Entrada 2 3 5 3" xfId="6293" xr:uid="{00000000-0005-0000-0000-0000E0190000}"/>
    <cellStyle name="Entrada 2 3 5 3 2" xfId="14945" xr:uid="{00000000-0005-0000-0000-0000E1190000}"/>
    <cellStyle name="Entrada 2 3 5 3 3" xfId="26277" xr:uid="{00000000-0005-0000-0000-0000E2190000}"/>
    <cellStyle name="Entrada 2 3 5 4" xfId="6363" xr:uid="{00000000-0005-0000-0000-0000E3190000}"/>
    <cellStyle name="Entrada 2 3 5 4 2" xfId="15015" xr:uid="{00000000-0005-0000-0000-0000E4190000}"/>
    <cellStyle name="Entrada 2 3 5 4 3" xfId="26347" xr:uid="{00000000-0005-0000-0000-0000E5190000}"/>
    <cellStyle name="Entrada 2 3 5 5" xfId="7476" xr:uid="{00000000-0005-0000-0000-0000E6190000}"/>
    <cellStyle name="Entrada 2 3 5 5 2" xfId="16116" xr:uid="{00000000-0005-0000-0000-0000E7190000}"/>
    <cellStyle name="Entrada 2 3 5 5 3" xfId="27448" xr:uid="{00000000-0005-0000-0000-0000E8190000}"/>
    <cellStyle name="Entrada 2 3 5 6" xfId="5046" xr:uid="{00000000-0005-0000-0000-0000E9190000}"/>
    <cellStyle name="Entrada 2 3 5 6 2" xfId="13705" xr:uid="{00000000-0005-0000-0000-0000EA190000}"/>
    <cellStyle name="Entrada 2 3 5 6 3" xfId="25037" xr:uid="{00000000-0005-0000-0000-0000EB190000}"/>
    <cellStyle name="Entrada 2 3 5 7" xfId="10150" xr:uid="{00000000-0005-0000-0000-0000EC190000}"/>
    <cellStyle name="Entrada 2 3 5 7 2" xfId="18777" xr:uid="{00000000-0005-0000-0000-0000ED190000}"/>
    <cellStyle name="Entrada 2 3 5 7 3" xfId="30111" xr:uid="{00000000-0005-0000-0000-0000EE190000}"/>
    <cellStyle name="Entrada 2 3 5 8" xfId="12484" xr:uid="{00000000-0005-0000-0000-0000EF190000}"/>
    <cellStyle name="Entrada 2 3 5 8 2" xfId="21108" xr:uid="{00000000-0005-0000-0000-0000F0190000}"/>
    <cellStyle name="Entrada 2 3 5 8 3" xfId="32445" xr:uid="{00000000-0005-0000-0000-0000F1190000}"/>
    <cellStyle name="Entrada 2 3 6" xfId="2058" xr:uid="{00000000-0005-0000-0000-0000F2190000}"/>
    <cellStyle name="Entrada 2 3 6 2" xfId="6427" xr:uid="{00000000-0005-0000-0000-0000F3190000}"/>
    <cellStyle name="Entrada 2 3 6 2 2" xfId="15079" xr:uid="{00000000-0005-0000-0000-0000F4190000}"/>
    <cellStyle name="Entrada 2 3 6 2 3" xfId="26411" xr:uid="{00000000-0005-0000-0000-0000F5190000}"/>
    <cellStyle name="Entrada 2 3 6 3" xfId="6292" xr:uid="{00000000-0005-0000-0000-0000F6190000}"/>
    <cellStyle name="Entrada 2 3 6 3 2" xfId="14944" xr:uid="{00000000-0005-0000-0000-0000F7190000}"/>
    <cellStyle name="Entrada 2 3 6 3 3" xfId="26276" xr:uid="{00000000-0005-0000-0000-0000F8190000}"/>
    <cellStyle name="Entrada 2 3 6 4" xfId="6364" xr:uid="{00000000-0005-0000-0000-0000F9190000}"/>
    <cellStyle name="Entrada 2 3 6 4 2" xfId="15016" xr:uid="{00000000-0005-0000-0000-0000FA190000}"/>
    <cellStyle name="Entrada 2 3 6 4 3" xfId="26348" xr:uid="{00000000-0005-0000-0000-0000FB190000}"/>
    <cellStyle name="Entrada 2 3 6 5" xfId="5467" xr:uid="{00000000-0005-0000-0000-0000FC190000}"/>
    <cellStyle name="Entrada 2 3 6 5 2" xfId="14126" xr:uid="{00000000-0005-0000-0000-0000FD190000}"/>
    <cellStyle name="Entrada 2 3 6 5 3" xfId="25458" xr:uid="{00000000-0005-0000-0000-0000FE190000}"/>
    <cellStyle name="Entrada 2 3 6 6" xfId="5495" xr:uid="{00000000-0005-0000-0000-0000FF190000}"/>
    <cellStyle name="Entrada 2 3 6 6 2" xfId="14154" xr:uid="{00000000-0005-0000-0000-0000001A0000}"/>
    <cellStyle name="Entrada 2 3 6 6 3" xfId="25486" xr:uid="{00000000-0005-0000-0000-0000011A0000}"/>
    <cellStyle name="Entrada 2 3 6 7" xfId="10373" xr:uid="{00000000-0005-0000-0000-0000021A0000}"/>
    <cellStyle name="Entrada 2 3 6 7 2" xfId="19000" xr:uid="{00000000-0005-0000-0000-0000031A0000}"/>
    <cellStyle name="Entrada 2 3 6 7 3" xfId="30334" xr:uid="{00000000-0005-0000-0000-0000041A0000}"/>
    <cellStyle name="Entrada 2 3 6 8" xfId="10171" xr:uid="{00000000-0005-0000-0000-0000051A0000}"/>
    <cellStyle name="Entrada 2 3 6 8 2" xfId="18798" xr:uid="{00000000-0005-0000-0000-0000061A0000}"/>
    <cellStyle name="Entrada 2 3 6 8 3" xfId="30132" xr:uid="{00000000-0005-0000-0000-0000071A0000}"/>
    <cellStyle name="Entrada 2 3 7" xfId="2059" xr:uid="{00000000-0005-0000-0000-0000081A0000}"/>
    <cellStyle name="Entrada 2 3 7 2" xfId="6428" xr:uid="{00000000-0005-0000-0000-0000091A0000}"/>
    <cellStyle name="Entrada 2 3 7 2 2" xfId="15080" xr:uid="{00000000-0005-0000-0000-00000A1A0000}"/>
    <cellStyle name="Entrada 2 3 7 2 3" xfId="26412" xr:uid="{00000000-0005-0000-0000-00000B1A0000}"/>
    <cellStyle name="Entrada 2 3 7 3" xfId="4708" xr:uid="{00000000-0005-0000-0000-00000C1A0000}"/>
    <cellStyle name="Entrada 2 3 7 3 2" xfId="13369" xr:uid="{00000000-0005-0000-0000-00000D1A0000}"/>
    <cellStyle name="Entrada 2 3 7 3 3" xfId="24701" xr:uid="{00000000-0005-0000-0000-00000E1A0000}"/>
    <cellStyle name="Entrada 2 3 7 4" xfId="5322" xr:uid="{00000000-0005-0000-0000-00000F1A0000}"/>
    <cellStyle name="Entrada 2 3 7 4 2" xfId="13981" xr:uid="{00000000-0005-0000-0000-0000101A0000}"/>
    <cellStyle name="Entrada 2 3 7 4 3" xfId="25313" xr:uid="{00000000-0005-0000-0000-0000111A0000}"/>
    <cellStyle name="Entrada 2 3 7 5" xfId="5006" xr:uid="{00000000-0005-0000-0000-0000121A0000}"/>
    <cellStyle name="Entrada 2 3 7 5 2" xfId="13665" xr:uid="{00000000-0005-0000-0000-0000131A0000}"/>
    <cellStyle name="Entrada 2 3 7 5 3" xfId="24997" xr:uid="{00000000-0005-0000-0000-0000141A0000}"/>
    <cellStyle name="Entrada 2 3 7 6" xfId="10531" xr:uid="{00000000-0005-0000-0000-0000151A0000}"/>
    <cellStyle name="Entrada 2 3 7 6 2" xfId="19158" xr:uid="{00000000-0005-0000-0000-0000161A0000}"/>
    <cellStyle name="Entrada 2 3 7 6 3" xfId="30492" xr:uid="{00000000-0005-0000-0000-0000171A0000}"/>
    <cellStyle name="Entrada 2 3 7 7" xfId="10374" xr:uid="{00000000-0005-0000-0000-0000181A0000}"/>
    <cellStyle name="Entrada 2 3 7 7 2" xfId="19001" xr:uid="{00000000-0005-0000-0000-0000191A0000}"/>
    <cellStyle name="Entrada 2 3 7 7 3" xfId="30335" xr:uid="{00000000-0005-0000-0000-00001A1A0000}"/>
    <cellStyle name="Entrada 2 3 7 8" xfId="10347" xr:uid="{00000000-0005-0000-0000-00001B1A0000}"/>
    <cellStyle name="Entrada 2 3 7 8 2" xfId="18974" xr:uid="{00000000-0005-0000-0000-00001C1A0000}"/>
    <cellStyle name="Entrada 2 3 7 8 3" xfId="30308" xr:uid="{00000000-0005-0000-0000-00001D1A0000}"/>
    <cellStyle name="Entrada 2 3 8" xfId="6417" xr:uid="{00000000-0005-0000-0000-00001E1A0000}"/>
    <cellStyle name="Entrada 2 3 8 2" xfId="15069" xr:uid="{00000000-0005-0000-0000-00001F1A0000}"/>
    <cellStyle name="Entrada 2 3 8 3" xfId="26401" xr:uid="{00000000-0005-0000-0000-0000201A0000}"/>
    <cellStyle name="Entrada 2 3 9" xfId="4711" xr:uid="{00000000-0005-0000-0000-0000211A0000}"/>
    <cellStyle name="Entrada 2 3 9 2" xfId="13372" xr:uid="{00000000-0005-0000-0000-0000221A0000}"/>
    <cellStyle name="Entrada 2 3 9 3" xfId="24704" xr:uid="{00000000-0005-0000-0000-0000231A0000}"/>
    <cellStyle name="Entrada 2 4" xfId="2060" xr:uid="{00000000-0005-0000-0000-0000241A0000}"/>
    <cellStyle name="Entrada 2 4 10" xfId="6291" xr:uid="{00000000-0005-0000-0000-0000251A0000}"/>
    <cellStyle name="Entrada 2 4 10 2" xfId="14943" xr:uid="{00000000-0005-0000-0000-0000261A0000}"/>
    <cellStyle name="Entrada 2 4 10 3" xfId="26275" xr:uid="{00000000-0005-0000-0000-0000271A0000}"/>
    <cellStyle name="Entrada 2 4 11" xfId="6365" xr:uid="{00000000-0005-0000-0000-0000281A0000}"/>
    <cellStyle name="Entrada 2 4 11 2" xfId="15017" xr:uid="{00000000-0005-0000-0000-0000291A0000}"/>
    <cellStyle name="Entrada 2 4 11 3" xfId="26349" xr:uid="{00000000-0005-0000-0000-00002A1A0000}"/>
    <cellStyle name="Entrada 2 4 12" xfId="7475" xr:uid="{00000000-0005-0000-0000-00002B1A0000}"/>
    <cellStyle name="Entrada 2 4 12 2" xfId="16115" xr:uid="{00000000-0005-0000-0000-00002C1A0000}"/>
    <cellStyle name="Entrada 2 4 12 3" xfId="27447" xr:uid="{00000000-0005-0000-0000-00002D1A0000}"/>
    <cellStyle name="Entrada 2 4 13" xfId="7675" xr:uid="{00000000-0005-0000-0000-00002E1A0000}"/>
    <cellStyle name="Entrada 2 4 13 2" xfId="16313" xr:uid="{00000000-0005-0000-0000-00002F1A0000}"/>
    <cellStyle name="Entrada 2 4 13 3" xfId="27645" xr:uid="{00000000-0005-0000-0000-0000301A0000}"/>
    <cellStyle name="Entrada 2 4 14" xfId="10149" xr:uid="{00000000-0005-0000-0000-0000311A0000}"/>
    <cellStyle name="Entrada 2 4 14 2" xfId="18776" xr:uid="{00000000-0005-0000-0000-0000321A0000}"/>
    <cellStyle name="Entrada 2 4 14 3" xfId="30110" xr:uid="{00000000-0005-0000-0000-0000331A0000}"/>
    <cellStyle name="Entrada 2 4 15" xfId="12485" xr:uid="{00000000-0005-0000-0000-0000341A0000}"/>
    <cellStyle name="Entrada 2 4 15 2" xfId="21109" xr:uid="{00000000-0005-0000-0000-0000351A0000}"/>
    <cellStyle name="Entrada 2 4 15 3" xfId="32446" xr:uid="{00000000-0005-0000-0000-0000361A0000}"/>
    <cellStyle name="Entrada 2 4 2" xfId="2061" xr:uid="{00000000-0005-0000-0000-0000371A0000}"/>
    <cellStyle name="Entrada 2 4 2 2" xfId="6430" xr:uid="{00000000-0005-0000-0000-0000381A0000}"/>
    <cellStyle name="Entrada 2 4 2 2 2" xfId="15082" xr:uid="{00000000-0005-0000-0000-0000391A0000}"/>
    <cellStyle name="Entrada 2 4 2 2 3" xfId="26414" xr:uid="{00000000-0005-0000-0000-00003A1A0000}"/>
    <cellStyle name="Entrada 2 4 2 3" xfId="6290" xr:uid="{00000000-0005-0000-0000-00003B1A0000}"/>
    <cellStyle name="Entrada 2 4 2 3 2" xfId="14942" xr:uid="{00000000-0005-0000-0000-00003C1A0000}"/>
    <cellStyle name="Entrada 2 4 2 3 3" xfId="26274" xr:uid="{00000000-0005-0000-0000-00003D1A0000}"/>
    <cellStyle name="Entrada 2 4 2 4" xfId="6366" xr:uid="{00000000-0005-0000-0000-00003E1A0000}"/>
    <cellStyle name="Entrada 2 4 2 4 2" xfId="15018" xr:uid="{00000000-0005-0000-0000-00003F1A0000}"/>
    <cellStyle name="Entrada 2 4 2 4 3" xfId="26350" xr:uid="{00000000-0005-0000-0000-0000401A0000}"/>
    <cellStyle name="Entrada 2 4 2 5" xfId="5466" xr:uid="{00000000-0005-0000-0000-0000411A0000}"/>
    <cellStyle name="Entrada 2 4 2 5 2" xfId="14125" xr:uid="{00000000-0005-0000-0000-0000421A0000}"/>
    <cellStyle name="Entrada 2 4 2 5 3" xfId="25457" xr:uid="{00000000-0005-0000-0000-0000431A0000}"/>
    <cellStyle name="Entrada 2 4 2 6" xfId="7676" xr:uid="{00000000-0005-0000-0000-0000441A0000}"/>
    <cellStyle name="Entrada 2 4 2 6 2" xfId="16314" xr:uid="{00000000-0005-0000-0000-0000451A0000}"/>
    <cellStyle name="Entrada 2 4 2 6 3" xfId="27646" xr:uid="{00000000-0005-0000-0000-0000461A0000}"/>
    <cellStyle name="Entrada 2 4 2 7" xfId="9024" xr:uid="{00000000-0005-0000-0000-0000471A0000}"/>
    <cellStyle name="Entrada 2 4 2 7 2" xfId="17652" xr:uid="{00000000-0005-0000-0000-0000481A0000}"/>
    <cellStyle name="Entrada 2 4 2 7 3" xfId="28985" xr:uid="{00000000-0005-0000-0000-0000491A0000}"/>
    <cellStyle name="Entrada 2 4 2 8" xfId="8637" xr:uid="{00000000-0005-0000-0000-00004A1A0000}"/>
    <cellStyle name="Entrada 2 4 2 8 2" xfId="17265" xr:uid="{00000000-0005-0000-0000-00004B1A0000}"/>
    <cellStyle name="Entrada 2 4 2 8 3" xfId="28598" xr:uid="{00000000-0005-0000-0000-00004C1A0000}"/>
    <cellStyle name="Entrada 2 4 3" xfId="2062" xr:uid="{00000000-0005-0000-0000-00004D1A0000}"/>
    <cellStyle name="Entrada 2 4 3 2" xfId="6431" xr:uid="{00000000-0005-0000-0000-00004E1A0000}"/>
    <cellStyle name="Entrada 2 4 3 2 2" xfId="15083" xr:uid="{00000000-0005-0000-0000-00004F1A0000}"/>
    <cellStyle name="Entrada 2 4 3 2 3" xfId="26415" xr:uid="{00000000-0005-0000-0000-0000501A0000}"/>
    <cellStyle name="Entrada 2 4 3 3" xfId="4707" xr:uid="{00000000-0005-0000-0000-0000511A0000}"/>
    <cellStyle name="Entrada 2 4 3 3 2" xfId="13368" xr:uid="{00000000-0005-0000-0000-0000521A0000}"/>
    <cellStyle name="Entrada 2 4 3 3 3" xfId="24700" xr:uid="{00000000-0005-0000-0000-0000531A0000}"/>
    <cellStyle name="Entrada 2 4 3 4" xfId="8187" xr:uid="{00000000-0005-0000-0000-0000541A0000}"/>
    <cellStyle name="Entrada 2 4 3 4 2" xfId="16825" xr:uid="{00000000-0005-0000-0000-0000551A0000}"/>
    <cellStyle name="Entrada 2 4 3 4 3" xfId="28157" xr:uid="{00000000-0005-0000-0000-0000561A0000}"/>
    <cellStyle name="Entrada 2 4 3 5" xfId="7474" xr:uid="{00000000-0005-0000-0000-0000571A0000}"/>
    <cellStyle name="Entrada 2 4 3 5 2" xfId="16114" xr:uid="{00000000-0005-0000-0000-0000581A0000}"/>
    <cellStyle name="Entrada 2 4 3 5 3" xfId="27446" xr:uid="{00000000-0005-0000-0000-0000591A0000}"/>
    <cellStyle name="Entrada 2 4 3 6" xfId="10532" xr:uid="{00000000-0005-0000-0000-00005A1A0000}"/>
    <cellStyle name="Entrada 2 4 3 6 2" xfId="19159" xr:uid="{00000000-0005-0000-0000-00005B1A0000}"/>
    <cellStyle name="Entrada 2 4 3 6 3" xfId="30493" xr:uid="{00000000-0005-0000-0000-00005C1A0000}"/>
    <cellStyle name="Entrada 2 4 3 7" xfId="10375" xr:uid="{00000000-0005-0000-0000-00005D1A0000}"/>
    <cellStyle name="Entrada 2 4 3 7 2" xfId="19002" xr:uid="{00000000-0005-0000-0000-00005E1A0000}"/>
    <cellStyle name="Entrada 2 4 3 7 3" xfId="30336" xr:uid="{00000000-0005-0000-0000-00005F1A0000}"/>
    <cellStyle name="Entrada 2 4 3 8" xfId="10172" xr:uid="{00000000-0005-0000-0000-0000601A0000}"/>
    <cellStyle name="Entrada 2 4 3 8 2" xfId="18799" xr:uid="{00000000-0005-0000-0000-0000611A0000}"/>
    <cellStyle name="Entrada 2 4 3 8 3" xfId="30133" xr:uid="{00000000-0005-0000-0000-0000621A0000}"/>
    <cellStyle name="Entrada 2 4 4" xfId="2063" xr:uid="{00000000-0005-0000-0000-0000631A0000}"/>
    <cellStyle name="Entrada 2 4 4 2" xfId="6432" xr:uid="{00000000-0005-0000-0000-0000641A0000}"/>
    <cellStyle name="Entrada 2 4 4 2 2" xfId="15084" xr:uid="{00000000-0005-0000-0000-0000651A0000}"/>
    <cellStyle name="Entrada 2 4 4 2 3" xfId="26416" xr:uid="{00000000-0005-0000-0000-0000661A0000}"/>
    <cellStyle name="Entrada 2 4 4 3" xfId="6289" xr:uid="{00000000-0005-0000-0000-0000671A0000}"/>
    <cellStyle name="Entrada 2 4 4 3 2" xfId="14941" xr:uid="{00000000-0005-0000-0000-0000681A0000}"/>
    <cellStyle name="Entrada 2 4 4 3 3" xfId="26273" xr:uid="{00000000-0005-0000-0000-0000691A0000}"/>
    <cellStyle name="Entrada 2 4 4 4" xfId="4738" xr:uid="{00000000-0005-0000-0000-00006A1A0000}"/>
    <cellStyle name="Entrada 2 4 4 4 2" xfId="13399" xr:uid="{00000000-0005-0000-0000-00006B1A0000}"/>
    <cellStyle name="Entrada 2 4 4 4 3" xfId="24731" xr:uid="{00000000-0005-0000-0000-00006C1A0000}"/>
    <cellStyle name="Entrada 2 4 4 5" xfId="5005" xr:uid="{00000000-0005-0000-0000-00006D1A0000}"/>
    <cellStyle name="Entrada 2 4 4 5 2" xfId="13664" xr:uid="{00000000-0005-0000-0000-00006E1A0000}"/>
    <cellStyle name="Entrada 2 4 4 5 3" xfId="24996" xr:uid="{00000000-0005-0000-0000-00006F1A0000}"/>
    <cellStyle name="Entrada 2 4 4 6" xfId="5047" xr:uid="{00000000-0005-0000-0000-0000701A0000}"/>
    <cellStyle name="Entrada 2 4 4 6 2" xfId="13706" xr:uid="{00000000-0005-0000-0000-0000711A0000}"/>
    <cellStyle name="Entrada 2 4 4 6 3" xfId="25038" xr:uid="{00000000-0005-0000-0000-0000721A0000}"/>
    <cellStyle name="Entrada 2 4 4 7" xfId="10148" xr:uid="{00000000-0005-0000-0000-0000731A0000}"/>
    <cellStyle name="Entrada 2 4 4 7 2" xfId="18775" xr:uid="{00000000-0005-0000-0000-0000741A0000}"/>
    <cellStyle name="Entrada 2 4 4 7 3" xfId="30109" xr:uid="{00000000-0005-0000-0000-0000751A0000}"/>
    <cellStyle name="Entrada 2 4 4 8" xfId="12486" xr:uid="{00000000-0005-0000-0000-0000761A0000}"/>
    <cellStyle name="Entrada 2 4 4 8 2" xfId="21110" xr:uid="{00000000-0005-0000-0000-0000771A0000}"/>
    <cellStyle name="Entrada 2 4 4 8 3" xfId="32447" xr:uid="{00000000-0005-0000-0000-0000781A0000}"/>
    <cellStyle name="Entrada 2 4 5" xfId="2064" xr:uid="{00000000-0005-0000-0000-0000791A0000}"/>
    <cellStyle name="Entrada 2 4 5 2" xfId="6433" xr:uid="{00000000-0005-0000-0000-00007A1A0000}"/>
    <cellStyle name="Entrada 2 4 5 2 2" xfId="15085" xr:uid="{00000000-0005-0000-0000-00007B1A0000}"/>
    <cellStyle name="Entrada 2 4 5 2 3" xfId="26417" xr:uid="{00000000-0005-0000-0000-00007C1A0000}"/>
    <cellStyle name="Entrada 2 4 5 3" xfId="6288" xr:uid="{00000000-0005-0000-0000-00007D1A0000}"/>
    <cellStyle name="Entrada 2 4 5 3 2" xfId="14940" xr:uid="{00000000-0005-0000-0000-00007E1A0000}"/>
    <cellStyle name="Entrada 2 4 5 3 3" xfId="26272" xr:uid="{00000000-0005-0000-0000-00007F1A0000}"/>
    <cellStyle name="Entrada 2 4 5 4" xfId="4739" xr:uid="{00000000-0005-0000-0000-0000801A0000}"/>
    <cellStyle name="Entrada 2 4 5 4 2" xfId="13400" xr:uid="{00000000-0005-0000-0000-0000811A0000}"/>
    <cellStyle name="Entrada 2 4 5 4 3" xfId="24732" xr:uid="{00000000-0005-0000-0000-0000821A0000}"/>
    <cellStyle name="Entrada 2 4 5 5" xfId="5465" xr:uid="{00000000-0005-0000-0000-0000831A0000}"/>
    <cellStyle name="Entrada 2 4 5 5 2" xfId="14124" xr:uid="{00000000-0005-0000-0000-0000841A0000}"/>
    <cellStyle name="Entrada 2 4 5 5 3" xfId="25456" xr:uid="{00000000-0005-0000-0000-0000851A0000}"/>
    <cellStyle name="Entrada 2 4 5 6" xfId="7677" xr:uid="{00000000-0005-0000-0000-0000861A0000}"/>
    <cellStyle name="Entrada 2 4 5 6 2" xfId="16315" xr:uid="{00000000-0005-0000-0000-0000871A0000}"/>
    <cellStyle name="Entrada 2 4 5 6 3" xfId="27647" xr:uid="{00000000-0005-0000-0000-0000881A0000}"/>
    <cellStyle name="Entrada 2 4 5 7" xfId="10376" xr:uid="{00000000-0005-0000-0000-0000891A0000}"/>
    <cellStyle name="Entrada 2 4 5 7 2" xfId="19003" xr:uid="{00000000-0005-0000-0000-00008A1A0000}"/>
    <cellStyle name="Entrada 2 4 5 7 3" xfId="30337" xr:uid="{00000000-0005-0000-0000-00008B1A0000}"/>
    <cellStyle name="Entrada 2 4 5 8" xfId="5106" xr:uid="{00000000-0005-0000-0000-00008C1A0000}"/>
    <cellStyle name="Entrada 2 4 5 8 2" xfId="13765" xr:uid="{00000000-0005-0000-0000-00008D1A0000}"/>
    <cellStyle name="Entrada 2 4 5 8 3" xfId="25097" xr:uid="{00000000-0005-0000-0000-00008E1A0000}"/>
    <cellStyle name="Entrada 2 4 6" xfId="2065" xr:uid="{00000000-0005-0000-0000-00008F1A0000}"/>
    <cellStyle name="Entrada 2 4 6 2" xfId="6434" xr:uid="{00000000-0005-0000-0000-0000901A0000}"/>
    <cellStyle name="Entrada 2 4 6 2 2" xfId="15086" xr:uid="{00000000-0005-0000-0000-0000911A0000}"/>
    <cellStyle name="Entrada 2 4 6 2 3" xfId="26418" xr:uid="{00000000-0005-0000-0000-0000921A0000}"/>
    <cellStyle name="Entrada 2 4 6 3" xfId="4706" xr:uid="{00000000-0005-0000-0000-0000931A0000}"/>
    <cellStyle name="Entrada 2 4 6 3 2" xfId="13367" xr:uid="{00000000-0005-0000-0000-0000941A0000}"/>
    <cellStyle name="Entrada 2 4 6 3 3" xfId="24699" xr:uid="{00000000-0005-0000-0000-0000951A0000}"/>
    <cellStyle name="Entrada 2 4 6 4" xfId="8188" xr:uid="{00000000-0005-0000-0000-0000961A0000}"/>
    <cellStyle name="Entrada 2 4 6 4 2" xfId="16826" xr:uid="{00000000-0005-0000-0000-0000971A0000}"/>
    <cellStyle name="Entrada 2 4 6 4 3" xfId="28158" xr:uid="{00000000-0005-0000-0000-0000981A0000}"/>
    <cellStyle name="Entrada 2 4 6 5" xfId="7473" xr:uid="{00000000-0005-0000-0000-0000991A0000}"/>
    <cellStyle name="Entrada 2 4 6 5 2" xfId="16113" xr:uid="{00000000-0005-0000-0000-00009A1A0000}"/>
    <cellStyle name="Entrada 2 4 6 5 3" xfId="27445" xr:uid="{00000000-0005-0000-0000-00009B1A0000}"/>
    <cellStyle name="Entrada 2 4 6 6" xfId="10533" xr:uid="{00000000-0005-0000-0000-00009C1A0000}"/>
    <cellStyle name="Entrada 2 4 6 6 2" xfId="19160" xr:uid="{00000000-0005-0000-0000-00009D1A0000}"/>
    <cellStyle name="Entrada 2 4 6 6 3" xfId="30494" xr:uid="{00000000-0005-0000-0000-00009E1A0000}"/>
    <cellStyle name="Entrada 2 4 6 7" xfId="5195" xr:uid="{00000000-0005-0000-0000-00009F1A0000}"/>
    <cellStyle name="Entrada 2 4 6 7 2" xfId="13854" xr:uid="{00000000-0005-0000-0000-0000A01A0000}"/>
    <cellStyle name="Entrada 2 4 6 7 3" xfId="25186" xr:uid="{00000000-0005-0000-0000-0000A11A0000}"/>
    <cellStyle name="Entrada 2 4 6 8" xfId="10346" xr:uid="{00000000-0005-0000-0000-0000A21A0000}"/>
    <cellStyle name="Entrada 2 4 6 8 2" xfId="18973" xr:uid="{00000000-0005-0000-0000-0000A31A0000}"/>
    <cellStyle name="Entrada 2 4 6 8 3" xfId="30307" xr:uid="{00000000-0005-0000-0000-0000A41A0000}"/>
    <cellStyle name="Entrada 2 4 7" xfId="2066" xr:uid="{00000000-0005-0000-0000-0000A51A0000}"/>
    <cellStyle name="Entrada 2 4 7 2" xfId="6435" xr:uid="{00000000-0005-0000-0000-0000A61A0000}"/>
    <cellStyle name="Entrada 2 4 7 2 2" xfId="15087" xr:uid="{00000000-0005-0000-0000-0000A71A0000}"/>
    <cellStyle name="Entrada 2 4 7 2 3" xfId="26419" xr:uid="{00000000-0005-0000-0000-0000A81A0000}"/>
    <cellStyle name="Entrada 2 4 7 3" xfId="6287" xr:uid="{00000000-0005-0000-0000-0000A91A0000}"/>
    <cellStyle name="Entrada 2 4 7 3 2" xfId="14939" xr:uid="{00000000-0005-0000-0000-0000AA1A0000}"/>
    <cellStyle name="Entrada 2 4 7 3 3" xfId="26271" xr:uid="{00000000-0005-0000-0000-0000AB1A0000}"/>
    <cellStyle name="Entrada 2 4 7 4" xfId="4740" xr:uid="{00000000-0005-0000-0000-0000AC1A0000}"/>
    <cellStyle name="Entrada 2 4 7 4 2" xfId="13401" xr:uid="{00000000-0005-0000-0000-0000AD1A0000}"/>
    <cellStyle name="Entrada 2 4 7 4 3" xfId="24733" xr:uid="{00000000-0005-0000-0000-0000AE1A0000}"/>
    <cellStyle name="Entrada 2 4 7 5" xfId="7472" xr:uid="{00000000-0005-0000-0000-0000AF1A0000}"/>
    <cellStyle name="Entrada 2 4 7 5 2" xfId="16112" xr:uid="{00000000-0005-0000-0000-0000B01A0000}"/>
    <cellStyle name="Entrada 2 4 7 5 3" xfId="27444" xr:uid="{00000000-0005-0000-0000-0000B11A0000}"/>
    <cellStyle name="Entrada 2 4 7 6" xfId="5496" xr:uid="{00000000-0005-0000-0000-0000B21A0000}"/>
    <cellStyle name="Entrada 2 4 7 6 2" xfId="14155" xr:uid="{00000000-0005-0000-0000-0000B31A0000}"/>
    <cellStyle name="Entrada 2 4 7 6 3" xfId="25487" xr:uid="{00000000-0005-0000-0000-0000B41A0000}"/>
    <cellStyle name="Entrada 2 4 7 7" xfId="10147" xr:uid="{00000000-0005-0000-0000-0000B51A0000}"/>
    <cellStyle name="Entrada 2 4 7 7 2" xfId="18774" xr:uid="{00000000-0005-0000-0000-0000B61A0000}"/>
    <cellStyle name="Entrada 2 4 7 7 3" xfId="30108" xr:uid="{00000000-0005-0000-0000-0000B71A0000}"/>
    <cellStyle name="Entrada 2 4 7 8" xfId="12487" xr:uid="{00000000-0005-0000-0000-0000B81A0000}"/>
    <cellStyle name="Entrada 2 4 7 8 2" xfId="21111" xr:uid="{00000000-0005-0000-0000-0000B91A0000}"/>
    <cellStyle name="Entrada 2 4 7 8 3" xfId="32448" xr:uid="{00000000-0005-0000-0000-0000BA1A0000}"/>
    <cellStyle name="Entrada 2 4 8" xfId="2067" xr:uid="{00000000-0005-0000-0000-0000BB1A0000}"/>
    <cellStyle name="Entrada 2 4 8 2" xfId="6436" xr:uid="{00000000-0005-0000-0000-0000BC1A0000}"/>
    <cellStyle name="Entrada 2 4 8 2 2" xfId="15088" xr:uid="{00000000-0005-0000-0000-0000BD1A0000}"/>
    <cellStyle name="Entrada 2 4 8 2 3" xfId="26420" xr:uid="{00000000-0005-0000-0000-0000BE1A0000}"/>
    <cellStyle name="Entrada 2 4 8 3" xfId="6286" xr:uid="{00000000-0005-0000-0000-0000BF1A0000}"/>
    <cellStyle name="Entrada 2 4 8 3 2" xfId="14938" xr:uid="{00000000-0005-0000-0000-0000C01A0000}"/>
    <cellStyle name="Entrada 2 4 8 3 3" xfId="26270" xr:uid="{00000000-0005-0000-0000-0000C11A0000}"/>
    <cellStyle name="Entrada 2 4 8 4" xfId="6367" xr:uid="{00000000-0005-0000-0000-0000C21A0000}"/>
    <cellStyle name="Entrada 2 4 8 4 2" xfId="15019" xr:uid="{00000000-0005-0000-0000-0000C31A0000}"/>
    <cellStyle name="Entrada 2 4 8 4 3" xfId="26351" xr:uid="{00000000-0005-0000-0000-0000C41A0000}"/>
    <cellStyle name="Entrada 2 4 8 5" xfId="5464" xr:uid="{00000000-0005-0000-0000-0000C51A0000}"/>
    <cellStyle name="Entrada 2 4 8 5 2" xfId="14123" xr:uid="{00000000-0005-0000-0000-0000C61A0000}"/>
    <cellStyle name="Entrada 2 4 8 5 3" xfId="25455" xr:uid="{00000000-0005-0000-0000-0000C71A0000}"/>
    <cellStyle name="Entrada 2 4 8 6" xfId="7678" xr:uid="{00000000-0005-0000-0000-0000C81A0000}"/>
    <cellStyle name="Entrada 2 4 8 6 2" xfId="16316" xr:uid="{00000000-0005-0000-0000-0000C91A0000}"/>
    <cellStyle name="Entrada 2 4 8 6 3" xfId="27648" xr:uid="{00000000-0005-0000-0000-0000CA1A0000}"/>
    <cellStyle name="Entrada 2 4 8 7" xfId="10377" xr:uid="{00000000-0005-0000-0000-0000CB1A0000}"/>
    <cellStyle name="Entrada 2 4 8 7 2" xfId="19004" xr:uid="{00000000-0005-0000-0000-0000CC1A0000}"/>
    <cellStyle name="Entrada 2 4 8 7 3" xfId="30338" xr:uid="{00000000-0005-0000-0000-0000CD1A0000}"/>
    <cellStyle name="Entrada 2 4 8 8" xfId="10173" xr:uid="{00000000-0005-0000-0000-0000CE1A0000}"/>
    <cellStyle name="Entrada 2 4 8 8 2" xfId="18800" xr:uid="{00000000-0005-0000-0000-0000CF1A0000}"/>
    <cellStyle name="Entrada 2 4 8 8 3" xfId="30134" xr:uid="{00000000-0005-0000-0000-0000D01A0000}"/>
    <cellStyle name="Entrada 2 4 9" xfId="6429" xr:uid="{00000000-0005-0000-0000-0000D11A0000}"/>
    <cellStyle name="Entrada 2 4 9 2" xfId="15081" xr:uid="{00000000-0005-0000-0000-0000D21A0000}"/>
    <cellStyle name="Entrada 2 4 9 3" xfId="26413" xr:uid="{00000000-0005-0000-0000-0000D31A0000}"/>
    <cellStyle name="Entrada 2 5" xfId="2068" xr:uid="{00000000-0005-0000-0000-0000D41A0000}"/>
    <cellStyle name="Entrada 2 5 2" xfId="6437" xr:uid="{00000000-0005-0000-0000-0000D51A0000}"/>
    <cellStyle name="Entrada 2 5 2 2" xfId="15089" xr:uid="{00000000-0005-0000-0000-0000D61A0000}"/>
    <cellStyle name="Entrada 2 5 2 3" xfId="26421" xr:uid="{00000000-0005-0000-0000-0000D71A0000}"/>
    <cellStyle name="Entrada 2 5 3" xfId="4705" xr:uid="{00000000-0005-0000-0000-0000D81A0000}"/>
    <cellStyle name="Entrada 2 5 3 2" xfId="13366" xr:uid="{00000000-0005-0000-0000-0000D91A0000}"/>
    <cellStyle name="Entrada 2 5 3 3" xfId="24698" xr:uid="{00000000-0005-0000-0000-0000DA1A0000}"/>
    <cellStyle name="Entrada 2 5 4" xfId="5323" xr:uid="{00000000-0005-0000-0000-0000DB1A0000}"/>
    <cellStyle name="Entrada 2 5 4 2" xfId="13982" xr:uid="{00000000-0005-0000-0000-0000DC1A0000}"/>
    <cellStyle name="Entrada 2 5 4 3" xfId="25314" xr:uid="{00000000-0005-0000-0000-0000DD1A0000}"/>
    <cellStyle name="Entrada 2 5 5" xfId="5004" xr:uid="{00000000-0005-0000-0000-0000DE1A0000}"/>
    <cellStyle name="Entrada 2 5 5 2" xfId="13663" xr:uid="{00000000-0005-0000-0000-0000DF1A0000}"/>
    <cellStyle name="Entrada 2 5 5 3" xfId="24995" xr:uid="{00000000-0005-0000-0000-0000E01A0000}"/>
    <cellStyle name="Entrada 2 5 6" xfId="10534" xr:uid="{00000000-0005-0000-0000-0000E11A0000}"/>
    <cellStyle name="Entrada 2 5 6 2" xfId="19161" xr:uid="{00000000-0005-0000-0000-0000E21A0000}"/>
    <cellStyle name="Entrada 2 5 6 3" xfId="30495" xr:uid="{00000000-0005-0000-0000-0000E31A0000}"/>
    <cellStyle name="Entrada 2 5 7" xfId="8574" xr:uid="{00000000-0005-0000-0000-0000E41A0000}"/>
    <cellStyle name="Entrada 2 5 7 2" xfId="17202" xr:uid="{00000000-0005-0000-0000-0000E51A0000}"/>
    <cellStyle name="Entrada 2 5 7 3" xfId="28535" xr:uid="{00000000-0005-0000-0000-0000E61A0000}"/>
    <cellStyle name="Entrada 2 5 8" xfId="8638" xr:uid="{00000000-0005-0000-0000-0000E71A0000}"/>
    <cellStyle name="Entrada 2 5 8 2" xfId="17266" xr:uid="{00000000-0005-0000-0000-0000E81A0000}"/>
    <cellStyle name="Entrada 2 5 8 3" xfId="28599" xr:uid="{00000000-0005-0000-0000-0000E91A0000}"/>
    <cellStyle name="Entrada 2 6" xfId="2069" xr:uid="{00000000-0005-0000-0000-0000EA1A0000}"/>
    <cellStyle name="Entrada 2 6 2" xfId="6438" xr:uid="{00000000-0005-0000-0000-0000EB1A0000}"/>
    <cellStyle name="Entrada 2 6 2 2" xfId="15090" xr:uid="{00000000-0005-0000-0000-0000EC1A0000}"/>
    <cellStyle name="Entrada 2 6 2 3" xfId="26422" xr:uid="{00000000-0005-0000-0000-0000ED1A0000}"/>
    <cellStyle name="Entrada 2 6 3" xfId="6285" xr:uid="{00000000-0005-0000-0000-0000EE1A0000}"/>
    <cellStyle name="Entrada 2 6 3 2" xfId="14937" xr:uid="{00000000-0005-0000-0000-0000EF1A0000}"/>
    <cellStyle name="Entrada 2 6 3 3" xfId="26269" xr:uid="{00000000-0005-0000-0000-0000F01A0000}"/>
    <cellStyle name="Entrada 2 6 4" xfId="6368" xr:uid="{00000000-0005-0000-0000-0000F11A0000}"/>
    <cellStyle name="Entrada 2 6 4 2" xfId="15020" xr:uid="{00000000-0005-0000-0000-0000F21A0000}"/>
    <cellStyle name="Entrada 2 6 4 3" xfId="26352" xr:uid="{00000000-0005-0000-0000-0000F31A0000}"/>
    <cellStyle name="Entrada 2 6 5" xfId="7471" xr:uid="{00000000-0005-0000-0000-0000F41A0000}"/>
    <cellStyle name="Entrada 2 6 5 2" xfId="16111" xr:uid="{00000000-0005-0000-0000-0000F51A0000}"/>
    <cellStyle name="Entrada 2 6 5 3" xfId="27443" xr:uid="{00000000-0005-0000-0000-0000F61A0000}"/>
    <cellStyle name="Entrada 2 6 6" xfId="5048" xr:uid="{00000000-0005-0000-0000-0000F71A0000}"/>
    <cellStyle name="Entrada 2 6 6 2" xfId="13707" xr:uid="{00000000-0005-0000-0000-0000F81A0000}"/>
    <cellStyle name="Entrada 2 6 6 3" xfId="25039" xr:uid="{00000000-0005-0000-0000-0000F91A0000}"/>
    <cellStyle name="Entrada 2 6 7" xfId="10146" xr:uid="{00000000-0005-0000-0000-0000FA1A0000}"/>
    <cellStyle name="Entrada 2 6 7 2" xfId="18773" xr:uid="{00000000-0005-0000-0000-0000FB1A0000}"/>
    <cellStyle name="Entrada 2 6 7 3" xfId="30107" xr:uid="{00000000-0005-0000-0000-0000FC1A0000}"/>
    <cellStyle name="Entrada 2 6 8" xfId="12488" xr:uid="{00000000-0005-0000-0000-0000FD1A0000}"/>
    <cellStyle name="Entrada 2 6 8 2" xfId="21112" xr:uid="{00000000-0005-0000-0000-0000FE1A0000}"/>
    <cellStyle name="Entrada 2 6 8 3" xfId="32449" xr:uid="{00000000-0005-0000-0000-0000FF1A0000}"/>
    <cellStyle name="Entrada 2 7" xfId="2070" xr:uid="{00000000-0005-0000-0000-0000001B0000}"/>
    <cellStyle name="Entrada 2 7 2" xfId="6439" xr:uid="{00000000-0005-0000-0000-0000011B0000}"/>
    <cellStyle name="Entrada 2 7 2 2" xfId="15091" xr:uid="{00000000-0005-0000-0000-0000021B0000}"/>
    <cellStyle name="Entrada 2 7 2 3" xfId="26423" xr:uid="{00000000-0005-0000-0000-0000031B0000}"/>
    <cellStyle name="Entrada 2 7 3" xfId="6284" xr:uid="{00000000-0005-0000-0000-0000041B0000}"/>
    <cellStyle name="Entrada 2 7 3 2" xfId="14936" xr:uid="{00000000-0005-0000-0000-0000051B0000}"/>
    <cellStyle name="Entrada 2 7 3 3" xfId="26268" xr:uid="{00000000-0005-0000-0000-0000061B0000}"/>
    <cellStyle name="Entrada 2 7 4" xfId="4741" xr:uid="{00000000-0005-0000-0000-0000071B0000}"/>
    <cellStyle name="Entrada 2 7 4 2" xfId="13402" xr:uid="{00000000-0005-0000-0000-0000081B0000}"/>
    <cellStyle name="Entrada 2 7 4 3" xfId="24734" xr:uid="{00000000-0005-0000-0000-0000091B0000}"/>
    <cellStyle name="Entrada 2 7 5" xfId="5463" xr:uid="{00000000-0005-0000-0000-00000A1B0000}"/>
    <cellStyle name="Entrada 2 7 5 2" xfId="14122" xr:uid="{00000000-0005-0000-0000-00000B1B0000}"/>
    <cellStyle name="Entrada 2 7 5 3" xfId="25454" xr:uid="{00000000-0005-0000-0000-00000C1B0000}"/>
    <cellStyle name="Entrada 2 7 6" xfId="5497" xr:uid="{00000000-0005-0000-0000-00000D1B0000}"/>
    <cellStyle name="Entrada 2 7 6 2" xfId="14156" xr:uid="{00000000-0005-0000-0000-00000E1B0000}"/>
    <cellStyle name="Entrada 2 7 6 3" xfId="25488" xr:uid="{00000000-0005-0000-0000-00000F1B0000}"/>
    <cellStyle name="Entrada 2 7 7" xfId="5244" xr:uid="{00000000-0005-0000-0000-0000101B0000}"/>
    <cellStyle name="Entrada 2 7 7 2" xfId="13903" xr:uid="{00000000-0005-0000-0000-0000111B0000}"/>
    <cellStyle name="Entrada 2 7 7 3" xfId="25235" xr:uid="{00000000-0005-0000-0000-0000121B0000}"/>
    <cellStyle name="Entrada 2 7 8" xfId="5232" xr:uid="{00000000-0005-0000-0000-0000131B0000}"/>
    <cellStyle name="Entrada 2 7 8 2" xfId="13891" xr:uid="{00000000-0005-0000-0000-0000141B0000}"/>
    <cellStyle name="Entrada 2 7 8 3" xfId="25223" xr:uid="{00000000-0005-0000-0000-0000151B0000}"/>
    <cellStyle name="Entrada 2 8" xfId="2071" xr:uid="{00000000-0005-0000-0000-0000161B0000}"/>
    <cellStyle name="Entrada 2 8 2" xfId="6440" xr:uid="{00000000-0005-0000-0000-0000171B0000}"/>
    <cellStyle name="Entrada 2 8 2 2" xfId="15092" xr:uid="{00000000-0005-0000-0000-0000181B0000}"/>
    <cellStyle name="Entrada 2 8 2 3" xfId="26424" xr:uid="{00000000-0005-0000-0000-0000191B0000}"/>
    <cellStyle name="Entrada 2 8 3" xfId="4704" xr:uid="{00000000-0005-0000-0000-00001A1B0000}"/>
    <cellStyle name="Entrada 2 8 3 2" xfId="13365" xr:uid="{00000000-0005-0000-0000-00001B1B0000}"/>
    <cellStyle name="Entrada 2 8 3 3" xfId="24697" xr:uid="{00000000-0005-0000-0000-00001C1B0000}"/>
    <cellStyle name="Entrada 2 8 4" xfId="8189" xr:uid="{00000000-0005-0000-0000-00001D1B0000}"/>
    <cellStyle name="Entrada 2 8 4 2" xfId="16827" xr:uid="{00000000-0005-0000-0000-00001E1B0000}"/>
    <cellStyle name="Entrada 2 8 4 3" xfId="28159" xr:uid="{00000000-0005-0000-0000-00001F1B0000}"/>
    <cellStyle name="Entrada 2 8 5" xfId="7470" xr:uid="{00000000-0005-0000-0000-0000201B0000}"/>
    <cellStyle name="Entrada 2 8 5 2" xfId="16110" xr:uid="{00000000-0005-0000-0000-0000211B0000}"/>
    <cellStyle name="Entrada 2 8 5 3" xfId="27442" xr:uid="{00000000-0005-0000-0000-0000221B0000}"/>
    <cellStyle name="Entrada 2 8 6" xfId="10535" xr:uid="{00000000-0005-0000-0000-0000231B0000}"/>
    <cellStyle name="Entrada 2 8 6 2" xfId="19162" xr:uid="{00000000-0005-0000-0000-0000241B0000}"/>
    <cellStyle name="Entrada 2 8 6 3" xfId="30496" xr:uid="{00000000-0005-0000-0000-0000251B0000}"/>
    <cellStyle name="Entrada 2 8 7" xfId="10378" xr:uid="{00000000-0005-0000-0000-0000261B0000}"/>
    <cellStyle name="Entrada 2 8 7 2" xfId="19005" xr:uid="{00000000-0005-0000-0000-0000271B0000}"/>
    <cellStyle name="Entrada 2 8 7 3" xfId="30339" xr:uid="{00000000-0005-0000-0000-0000281B0000}"/>
    <cellStyle name="Entrada 2 8 8" xfId="10174" xr:uid="{00000000-0005-0000-0000-0000291B0000}"/>
    <cellStyle name="Entrada 2 8 8 2" xfId="18801" xr:uid="{00000000-0005-0000-0000-00002A1B0000}"/>
    <cellStyle name="Entrada 2 8 8 3" xfId="30135" xr:uid="{00000000-0005-0000-0000-00002B1B0000}"/>
    <cellStyle name="Entrada 2 9" xfId="2072" xr:uid="{00000000-0005-0000-0000-00002C1B0000}"/>
    <cellStyle name="Entrada 2 9 2" xfId="6441" xr:uid="{00000000-0005-0000-0000-00002D1B0000}"/>
    <cellStyle name="Entrada 2 9 2 2" xfId="15093" xr:uid="{00000000-0005-0000-0000-00002E1B0000}"/>
    <cellStyle name="Entrada 2 9 2 3" xfId="26425" xr:uid="{00000000-0005-0000-0000-00002F1B0000}"/>
    <cellStyle name="Entrada 2 9 3" xfId="6283" xr:uid="{00000000-0005-0000-0000-0000301B0000}"/>
    <cellStyle name="Entrada 2 9 3 2" xfId="14935" xr:uid="{00000000-0005-0000-0000-0000311B0000}"/>
    <cellStyle name="Entrada 2 9 3 3" xfId="26267" xr:uid="{00000000-0005-0000-0000-0000321B0000}"/>
    <cellStyle name="Entrada 2 9 4" xfId="6369" xr:uid="{00000000-0005-0000-0000-0000331B0000}"/>
    <cellStyle name="Entrada 2 9 4 2" xfId="15021" xr:uid="{00000000-0005-0000-0000-0000341B0000}"/>
    <cellStyle name="Entrada 2 9 4 3" xfId="26353" xr:uid="{00000000-0005-0000-0000-0000351B0000}"/>
    <cellStyle name="Entrada 2 9 5" xfId="5003" xr:uid="{00000000-0005-0000-0000-0000361B0000}"/>
    <cellStyle name="Entrada 2 9 5 2" xfId="13662" xr:uid="{00000000-0005-0000-0000-0000371B0000}"/>
    <cellStyle name="Entrada 2 9 5 3" xfId="24994" xr:uid="{00000000-0005-0000-0000-0000381B0000}"/>
    <cellStyle name="Entrada 2 9 6" xfId="7679" xr:uid="{00000000-0005-0000-0000-0000391B0000}"/>
    <cellStyle name="Entrada 2 9 6 2" xfId="16317" xr:uid="{00000000-0005-0000-0000-00003A1B0000}"/>
    <cellStyle name="Entrada 2 9 6 3" xfId="27649" xr:uid="{00000000-0005-0000-0000-00003B1B0000}"/>
    <cellStyle name="Entrada 2 9 7" xfId="11656" xr:uid="{00000000-0005-0000-0000-00003C1B0000}"/>
    <cellStyle name="Entrada 2 9 7 2" xfId="20281" xr:uid="{00000000-0005-0000-0000-00003D1B0000}"/>
    <cellStyle name="Entrada 2 9 7 3" xfId="31617" xr:uid="{00000000-0005-0000-0000-00003E1B0000}"/>
    <cellStyle name="Entrada 2 9 8" xfId="12489" xr:uid="{00000000-0005-0000-0000-00003F1B0000}"/>
    <cellStyle name="Entrada 2 9 8 2" xfId="21113" xr:uid="{00000000-0005-0000-0000-0000401B0000}"/>
    <cellStyle name="Entrada 2 9 8 3" xfId="32450" xr:uid="{00000000-0005-0000-0000-0000411B0000}"/>
    <cellStyle name="Entrada 20" xfId="9308" xr:uid="{00000000-0005-0000-0000-0000421B0000}"/>
    <cellStyle name="Entrada 20 2" xfId="17936" xr:uid="{00000000-0005-0000-0000-0000431B0000}"/>
    <cellStyle name="Entrada 20 3" xfId="29269" xr:uid="{00000000-0005-0000-0000-0000441B0000}"/>
    <cellStyle name="Entrada 21" xfId="10489" xr:uid="{00000000-0005-0000-0000-0000451B0000}"/>
    <cellStyle name="Entrada 21 2" xfId="19116" xr:uid="{00000000-0005-0000-0000-0000461B0000}"/>
    <cellStyle name="Entrada 21 3" xfId="30450" xr:uid="{00000000-0005-0000-0000-0000471B0000}"/>
    <cellStyle name="Entrada 22" xfId="10780" xr:uid="{00000000-0005-0000-0000-0000481B0000}"/>
    <cellStyle name="Entrada 22 2" xfId="19406" xr:uid="{00000000-0005-0000-0000-0000491B0000}"/>
    <cellStyle name="Entrada 22 3" xfId="30741" xr:uid="{00000000-0005-0000-0000-00004A1B0000}"/>
    <cellStyle name="Entrada 23" xfId="11519" xr:uid="{00000000-0005-0000-0000-00004B1B0000}"/>
    <cellStyle name="Entrada 23 2" xfId="20144" xr:uid="{00000000-0005-0000-0000-00004C1B0000}"/>
    <cellStyle name="Entrada 23 3" xfId="31480" xr:uid="{00000000-0005-0000-0000-00004D1B0000}"/>
    <cellStyle name="Entrada 24" xfId="12799" xr:uid="{00000000-0005-0000-0000-00004E1B0000}"/>
    <cellStyle name="Entrada 24 2" xfId="21422" xr:uid="{00000000-0005-0000-0000-00004F1B0000}"/>
    <cellStyle name="Entrada 24 3" xfId="32760" xr:uid="{00000000-0005-0000-0000-0000501B0000}"/>
    <cellStyle name="Entrada 25" xfId="463" xr:uid="{00000000-0005-0000-0000-0000511B0000}"/>
    <cellStyle name="Entrada 26" xfId="21907" xr:uid="{00000000-0005-0000-0000-0000521B0000}"/>
    <cellStyle name="Entrada 3" xfId="2073" xr:uid="{00000000-0005-0000-0000-0000531B0000}"/>
    <cellStyle name="Entrada 3 10" xfId="6370" xr:uid="{00000000-0005-0000-0000-0000541B0000}"/>
    <cellStyle name="Entrada 3 10 2" xfId="15022" xr:uid="{00000000-0005-0000-0000-0000551B0000}"/>
    <cellStyle name="Entrada 3 10 3" xfId="26354" xr:uid="{00000000-0005-0000-0000-0000561B0000}"/>
    <cellStyle name="Entrada 3 11" xfId="5462" xr:uid="{00000000-0005-0000-0000-0000571B0000}"/>
    <cellStyle name="Entrada 3 11 2" xfId="14121" xr:uid="{00000000-0005-0000-0000-0000581B0000}"/>
    <cellStyle name="Entrada 3 11 3" xfId="25453" xr:uid="{00000000-0005-0000-0000-0000591B0000}"/>
    <cellStyle name="Entrada 3 12" xfId="7680" xr:uid="{00000000-0005-0000-0000-00005A1B0000}"/>
    <cellStyle name="Entrada 3 12 2" xfId="16318" xr:uid="{00000000-0005-0000-0000-00005B1B0000}"/>
    <cellStyle name="Entrada 3 12 3" xfId="27650" xr:uid="{00000000-0005-0000-0000-00005C1B0000}"/>
    <cellStyle name="Entrada 3 13" xfId="10145" xr:uid="{00000000-0005-0000-0000-00005D1B0000}"/>
    <cellStyle name="Entrada 3 13 2" xfId="18772" xr:uid="{00000000-0005-0000-0000-00005E1B0000}"/>
    <cellStyle name="Entrada 3 13 3" xfId="30106" xr:uid="{00000000-0005-0000-0000-00005F1B0000}"/>
    <cellStyle name="Entrada 3 14" xfId="5194" xr:uid="{00000000-0005-0000-0000-0000601B0000}"/>
    <cellStyle name="Entrada 3 14 2" xfId="13853" xr:uid="{00000000-0005-0000-0000-0000611B0000}"/>
    <cellStyle name="Entrada 3 14 3" xfId="25185" xr:uid="{00000000-0005-0000-0000-0000621B0000}"/>
    <cellStyle name="Entrada 3 2" xfId="2074" xr:uid="{00000000-0005-0000-0000-0000631B0000}"/>
    <cellStyle name="Entrada 3 2 10" xfId="7469" xr:uid="{00000000-0005-0000-0000-0000641B0000}"/>
    <cellStyle name="Entrada 3 2 10 2" xfId="16109" xr:uid="{00000000-0005-0000-0000-0000651B0000}"/>
    <cellStyle name="Entrada 3 2 10 3" xfId="27441" xr:uid="{00000000-0005-0000-0000-0000661B0000}"/>
    <cellStyle name="Entrada 3 2 11" xfId="10536" xr:uid="{00000000-0005-0000-0000-0000671B0000}"/>
    <cellStyle name="Entrada 3 2 11 2" xfId="19163" xr:uid="{00000000-0005-0000-0000-0000681B0000}"/>
    <cellStyle name="Entrada 3 2 11 3" xfId="30497" xr:uid="{00000000-0005-0000-0000-0000691B0000}"/>
    <cellStyle name="Entrada 3 2 12" xfId="8573" xr:uid="{00000000-0005-0000-0000-00006A1B0000}"/>
    <cellStyle name="Entrada 3 2 12 2" xfId="17201" xr:uid="{00000000-0005-0000-0000-00006B1B0000}"/>
    <cellStyle name="Entrada 3 2 12 3" xfId="28534" xr:uid="{00000000-0005-0000-0000-00006C1B0000}"/>
    <cellStyle name="Entrada 3 2 13" xfId="5107" xr:uid="{00000000-0005-0000-0000-00006D1B0000}"/>
    <cellStyle name="Entrada 3 2 13 2" xfId="13766" xr:uid="{00000000-0005-0000-0000-00006E1B0000}"/>
    <cellStyle name="Entrada 3 2 13 3" xfId="25098" xr:uid="{00000000-0005-0000-0000-00006F1B0000}"/>
    <cellStyle name="Entrada 3 2 2" xfId="2075" xr:uid="{00000000-0005-0000-0000-0000701B0000}"/>
    <cellStyle name="Entrada 3 2 2 2" xfId="6444" xr:uid="{00000000-0005-0000-0000-0000711B0000}"/>
    <cellStyle name="Entrada 3 2 2 2 2" xfId="15096" xr:uid="{00000000-0005-0000-0000-0000721B0000}"/>
    <cellStyle name="Entrada 3 2 2 2 3" xfId="26428" xr:uid="{00000000-0005-0000-0000-0000731B0000}"/>
    <cellStyle name="Entrada 3 2 2 3" xfId="6281" xr:uid="{00000000-0005-0000-0000-0000741B0000}"/>
    <cellStyle name="Entrada 3 2 2 3 2" xfId="14933" xr:uid="{00000000-0005-0000-0000-0000751B0000}"/>
    <cellStyle name="Entrada 3 2 2 3 3" xfId="26265" xr:uid="{00000000-0005-0000-0000-0000761B0000}"/>
    <cellStyle name="Entrada 3 2 2 4" xfId="4742" xr:uid="{00000000-0005-0000-0000-0000771B0000}"/>
    <cellStyle name="Entrada 3 2 2 4 2" xfId="13403" xr:uid="{00000000-0005-0000-0000-0000781B0000}"/>
    <cellStyle name="Entrada 3 2 2 4 3" xfId="24735" xr:uid="{00000000-0005-0000-0000-0000791B0000}"/>
    <cellStyle name="Entrada 3 2 2 5" xfId="7468" xr:uid="{00000000-0005-0000-0000-00007A1B0000}"/>
    <cellStyle name="Entrada 3 2 2 5 2" xfId="16108" xr:uid="{00000000-0005-0000-0000-00007B1B0000}"/>
    <cellStyle name="Entrada 3 2 2 5 3" xfId="27440" xr:uid="{00000000-0005-0000-0000-00007C1B0000}"/>
    <cellStyle name="Entrada 3 2 2 6" xfId="5498" xr:uid="{00000000-0005-0000-0000-00007D1B0000}"/>
    <cellStyle name="Entrada 3 2 2 6 2" xfId="14157" xr:uid="{00000000-0005-0000-0000-00007E1B0000}"/>
    <cellStyle name="Entrada 3 2 2 6 3" xfId="25489" xr:uid="{00000000-0005-0000-0000-00007F1B0000}"/>
    <cellStyle name="Entrada 3 2 2 7" xfId="8572" xr:uid="{00000000-0005-0000-0000-0000801B0000}"/>
    <cellStyle name="Entrada 3 2 2 7 2" xfId="17200" xr:uid="{00000000-0005-0000-0000-0000811B0000}"/>
    <cellStyle name="Entrada 3 2 2 7 3" xfId="28533" xr:uid="{00000000-0005-0000-0000-0000821B0000}"/>
    <cellStyle name="Entrada 3 2 2 8" xfId="12490" xr:uid="{00000000-0005-0000-0000-0000831B0000}"/>
    <cellStyle name="Entrada 3 2 2 8 2" xfId="21114" xr:uid="{00000000-0005-0000-0000-0000841B0000}"/>
    <cellStyle name="Entrada 3 2 2 8 3" xfId="32451" xr:uid="{00000000-0005-0000-0000-0000851B0000}"/>
    <cellStyle name="Entrada 3 2 3" xfId="2076" xr:uid="{00000000-0005-0000-0000-0000861B0000}"/>
    <cellStyle name="Entrada 3 2 3 2" xfId="6445" xr:uid="{00000000-0005-0000-0000-0000871B0000}"/>
    <cellStyle name="Entrada 3 2 3 2 2" xfId="15097" xr:uid="{00000000-0005-0000-0000-0000881B0000}"/>
    <cellStyle name="Entrada 3 2 3 2 3" xfId="26429" xr:uid="{00000000-0005-0000-0000-0000891B0000}"/>
    <cellStyle name="Entrada 3 2 3 3" xfId="6280" xr:uid="{00000000-0005-0000-0000-00008A1B0000}"/>
    <cellStyle name="Entrada 3 2 3 3 2" xfId="14932" xr:uid="{00000000-0005-0000-0000-00008B1B0000}"/>
    <cellStyle name="Entrada 3 2 3 3 3" xfId="26264" xr:uid="{00000000-0005-0000-0000-00008C1B0000}"/>
    <cellStyle name="Entrada 3 2 3 4" xfId="6371" xr:uid="{00000000-0005-0000-0000-00008D1B0000}"/>
    <cellStyle name="Entrada 3 2 3 4 2" xfId="15023" xr:uid="{00000000-0005-0000-0000-00008E1B0000}"/>
    <cellStyle name="Entrada 3 2 3 4 3" xfId="26355" xr:uid="{00000000-0005-0000-0000-00008F1B0000}"/>
    <cellStyle name="Entrada 3 2 3 5" xfId="5461" xr:uid="{00000000-0005-0000-0000-0000901B0000}"/>
    <cellStyle name="Entrada 3 2 3 5 2" xfId="14120" xr:uid="{00000000-0005-0000-0000-0000911B0000}"/>
    <cellStyle name="Entrada 3 2 3 5 3" xfId="25452" xr:uid="{00000000-0005-0000-0000-0000921B0000}"/>
    <cellStyle name="Entrada 3 2 3 6" xfId="5049" xr:uid="{00000000-0005-0000-0000-0000931B0000}"/>
    <cellStyle name="Entrada 3 2 3 6 2" xfId="13708" xr:uid="{00000000-0005-0000-0000-0000941B0000}"/>
    <cellStyle name="Entrada 3 2 3 6 3" xfId="25040" xr:uid="{00000000-0005-0000-0000-0000951B0000}"/>
    <cellStyle name="Entrada 3 2 3 7" xfId="10144" xr:uid="{00000000-0005-0000-0000-0000961B0000}"/>
    <cellStyle name="Entrada 3 2 3 7 2" xfId="18771" xr:uid="{00000000-0005-0000-0000-0000971B0000}"/>
    <cellStyle name="Entrada 3 2 3 7 3" xfId="30105" xr:uid="{00000000-0005-0000-0000-0000981B0000}"/>
    <cellStyle name="Entrada 3 2 3 8" xfId="10175" xr:uid="{00000000-0005-0000-0000-0000991B0000}"/>
    <cellStyle name="Entrada 3 2 3 8 2" xfId="18802" xr:uid="{00000000-0005-0000-0000-00009A1B0000}"/>
    <cellStyle name="Entrada 3 2 3 8 3" xfId="30136" xr:uid="{00000000-0005-0000-0000-00009B1B0000}"/>
    <cellStyle name="Entrada 3 2 4" xfId="2077" xr:uid="{00000000-0005-0000-0000-00009C1B0000}"/>
    <cellStyle name="Entrada 3 2 4 2" xfId="6446" xr:uid="{00000000-0005-0000-0000-00009D1B0000}"/>
    <cellStyle name="Entrada 3 2 4 2 2" xfId="15098" xr:uid="{00000000-0005-0000-0000-00009E1B0000}"/>
    <cellStyle name="Entrada 3 2 4 2 3" xfId="26430" xr:uid="{00000000-0005-0000-0000-00009F1B0000}"/>
    <cellStyle name="Entrada 3 2 4 3" xfId="4702" xr:uid="{00000000-0005-0000-0000-0000A01B0000}"/>
    <cellStyle name="Entrada 3 2 4 3 2" xfId="13363" xr:uid="{00000000-0005-0000-0000-0000A11B0000}"/>
    <cellStyle name="Entrada 3 2 4 3 3" xfId="24695" xr:uid="{00000000-0005-0000-0000-0000A21B0000}"/>
    <cellStyle name="Entrada 3 2 4 4" xfId="5324" xr:uid="{00000000-0005-0000-0000-0000A31B0000}"/>
    <cellStyle name="Entrada 3 2 4 4 2" xfId="13983" xr:uid="{00000000-0005-0000-0000-0000A41B0000}"/>
    <cellStyle name="Entrada 3 2 4 4 3" xfId="25315" xr:uid="{00000000-0005-0000-0000-0000A51B0000}"/>
    <cellStyle name="Entrada 3 2 4 5" xfId="5159" xr:uid="{00000000-0005-0000-0000-0000A61B0000}"/>
    <cellStyle name="Entrada 3 2 4 5 2" xfId="13818" xr:uid="{00000000-0005-0000-0000-0000A71B0000}"/>
    <cellStyle name="Entrada 3 2 4 5 3" xfId="25150" xr:uid="{00000000-0005-0000-0000-0000A81B0000}"/>
    <cellStyle name="Entrada 3 2 4 6" xfId="10537" xr:uid="{00000000-0005-0000-0000-0000A91B0000}"/>
    <cellStyle name="Entrada 3 2 4 6 2" xfId="19164" xr:uid="{00000000-0005-0000-0000-0000AA1B0000}"/>
    <cellStyle name="Entrada 3 2 4 6 3" xfId="30498" xr:uid="{00000000-0005-0000-0000-0000AB1B0000}"/>
    <cellStyle name="Entrada 3 2 4 7" xfId="10134" xr:uid="{00000000-0005-0000-0000-0000AC1B0000}"/>
    <cellStyle name="Entrada 3 2 4 7 2" xfId="18761" xr:uid="{00000000-0005-0000-0000-0000AD1B0000}"/>
    <cellStyle name="Entrada 3 2 4 7 3" xfId="30095" xr:uid="{00000000-0005-0000-0000-0000AE1B0000}"/>
    <cellStyle name="Entrada 3 2 4 8" xfId="8639" xr:uid="{00000000-0005-0000-0000-0000AF1B0000}"/>
    <cellStyle name="Entrada 3 2 4 8 2" xfId="17267" xr:uid="{00000000-0005-0000-0000-0000B01B0000}"/>
    <cellStyle name="Entrada 3 2 4 8 3" xfId="28600" xr:uid="{00000000-0005-0000-0000-0000B11B0000}"/>
    <cellStyle name="Entrada 3 2 5" xfId="2078" xr:uid="{00000000-0005-0000-0000-0000B21B0000}"/>
    <cellStyle name="Entrada 3 2 5 2" xfId="6447" xr:uid="{00000000-0005-0000-0000-0000B31B0000}"/>
    <cellStyle name="Entrada 3 2 5 2 2" xfId="15099" xr:uid="{00000000-0005-0000-0000-0000B41B0000}"/>
    <cellStyle name="Entrada 3 2 5 2 3" xfId="26431" xr:uid="{00000000-0005-0000-0000-0000B51B0000}"/>
    <cellStyle name="Entrada 3 2 5 3" xfId="6279" xr:uid="{00000000-0005-0000-0000-0000B61B0000}"/>
    <cellStyle name="Entrada 3 2 5 3 2" xfId="14931" xr:uid="{00000000-0005-0000-0000-0000B71B0000}"/>
    <cellStyle name="Entrada 3 2 5 3 3" xfId="26263" xr:uid="{00000000-0005-0000-0000-0000B81B0000}"/>
    <cellStyle name="Entrada 3 2 5 4" xfId="6372" xr:uid="{00000000-0005-0000-0000-0000B91B0000}"/>
    <cellStyle name="Entrada 3 2 5 4 2" xfId="15024" xr:uid="{00000000-0005-0000-0000-0000BA1B0000}"/>
    <cellStyle name="Entrada 3 2 5 4 3" xfId="26356" xr:uid="{00000000-0005-0000-0000-0000BB1B0000}"/>
    <cellStyle name="Entrada 3 2 5 5" xfId="9222" xr:uid="{00000000-0005-0000-0000-0000BC1B0000}"/>
    <cellStyle name="Entrada 3 2 5 5 2" xfId="17850" xr:uid="{00000000-0005-0000-0000-0000BD1B0000}"/>
    <cellStyle name="Entrada 3 2 5 5 3" xfId="29183" xr:uid="{00000000-0005-0000-0000-0000BE1B0000}"/>
    <cellStyle name="Entrada 3 2 5 6" xfId="7681" xr:uid="{00000000-0005-0000-0000-0000BF1B0000}"/>
    <cellStyle name="Entrada 3 2 5 6 2" xfId="16319" xr:uid="{00000000-0005-0000-0000-0000C01B0000}"/>
    <cellStyle name="Entrada 3 2 5 6 3" xfId="27651" xr:uid="{00000000-0005-0000-0000-0000C11B0000}"/>
    <cellStyle name="Entrada 3 2 5 7" xfId="8034" xr:uid="{00000000-0005-0000-0000-0000C21B0000}"/>
    <cellStyle name="Entrada 3 2 5 7 2" xfId="16672" xr:uid="{00000000-0005-0000-0000-0000C31B0000}"/>
    <cellStyle name="Entrada 3 2 5 7 3" xfId="28004" xr:uid="{00000000-0005-0000-0000-0000C41B0000}"/>
    <cellStyle name="Entrada 3 2 5 8" xfId="12491" xr:uid="{00000000-0005-0000-0000-0000C51B0000}"/>
    <cellStyle name="Entrada 3 2 5 8 2" xfId="21115" xr:uid="{00000000-0005-0000-0000-0000C61B0000}"/>
    <cellStyle name="Entrada 3 2 5 8 3" xfId="32452" xr:uid="{00000000-0005-0000-0000-0000C71B0000}"/>
    <cellStyle name="Entrada 3 2 6" xfId="2079" xr:uid="{00000000-0005-0000-0000-0000C81B0000}"/>
    <cellStyle name="Entrada 3 2 6 2" xfId="6448" xr:uid="{00000000-0005-0000-0000-0000C91B0000}"/>
    <cellStyle name="Entrada 3 2 6 2 2" xfId="15100" xr:uid="{00000000-0005-0000-0000-0000CA1B0000}"/>
    <cellStyle name="Entrada 3 2 6 2 3" xfId="26432" xr:uid="{00000000-0005-0000-0000-0000CB1B0000}"/>
    <cellStyle name="Entrada 3 2 6 3" xfId="6278" xr:uid="{00000000-0005-0000-0000-0000CC1B0000}"/>
    <cellStyle name="Entrada 3 2 6 3 2" xfId="14930" xr:uid="{00000000-0005-0000-0000-0000CD1B0000}"/>
    <cellStyle name="Entrada 3 2 6 3 3" xfId="26262" xr:uid="{00000000-0005-0000-0000-0000CE1B0000}"/>
    <cellStyle name="Entrada 3 2 6 4" xfId="6373" xr:uid="{00000000-0005-0000-0000-0000CF1B0000}"/>
    <cellStyle name="Entrada 3 2 6 4 2" xfId="15025" xr:uid="{00000000-0005-0000-0000-0000D01B0000}"/>
    <cellStyle name="Entrada 3 2 6 4 3" xfId="26357" xr:uid="{00000000-0005-0000-0000-0000D11B0000}"/>
    <cellStyle name="Entrada 3 2 6 5" xfId="9223" xr:uid="{00000000-0005-0000-0000-0000D21B0000}"/>
    <cellStyle name="Entrada 3 2 6 5 2" xfId="17851" xr:uid="{00000000-0005-0000-0000-0000D31B0000}"/>
    <cellStyle name="Entrada 3 2 6 5 3" xfId="29184" xr:uid="{00000000-0005-0000-0000-0000D41B0000}"/>
    <cellStyle name="Entrada 3 2 6 6" xfId="5499" xr:uid="{00000000-0005-0000-0000-0000D51B0000}"/>
    <cellStyle name="Entrada 3 2 6 6 2" xfId="14158" xr:uid="{00000000-0005-0000-0000-0000D61B0000}"/>
    <cellStyle name="Entrada 3 2 6 6 3" xfId="25490" xr:uid="{00000000-0005-0000-0000-0000D71B0000}"/>
    <cellStyle name="Entrada 3 2 6 7" xfId="10143" xr:uid="{00000000-0005-0000-0000-0000D81B0000}"/>
    <cellStyle name="Entrada 3 2 6 7 2" xfId="18770" xr:uid="{00000000-0005-0000-0000-0000D91B0000}"/>
    <cellStyle name="Entrada 3 2 6 7 3" xfId="30104" xr:uid="{00000000-0005-0000-0000-0000DA1B0000}"/>
    <cellStyle name="Entrada 3 2 6 8" xfId="10345" xr:uid="{00000000-0005-0000-0000-0000DB1B0000}"/>
    <cellStyle name="Entrada 3 2 6 8 2" xfId="18972" xr:uid="{00000000-0005-0000-0000-0000DC1B0000}"/>
    <cellStyle name="Entrada 3 2 6 8 3" xfId="30306" xr:uid="{00000000-0005-0000-0000-0000DD1B0000}"/>
    <cellStyle name="Entrada 3 2 7" xfId="6443" xr:uid="{00000000-0005-0000-0000-0000DE1B0000}"/>
    <cellStyle name="Entrada 3 2 7 2" xfId="15095" xr:uid="{00000000-0005-0000-0000-0000DF1B0000}"/>
    <cellStyle name="Entrada 3 2 7 3" xfId="26427" xr:uid="{00000000-0005-0000-0000-0000E01B0000}"/>
    <cellStyle name="Entrada 3 2 8" xfId="4703" xr:uid="{00000000-0005-0000-0000-0000E11B0000}"/>
    <cellStyle name="Entrada 3 2 8 2" xfId="13364" xr:uid="{00000000-0005-0000-0000-0000E21B0000}"/>
    <cellStyle name="Entrada 3 2 8 3" xfId="24696" xr:uid="{00000000-0005-0000-0000-0000E31B0000}"/>
    <cellStyle name="Entrada 3 2 9" xfId="8190" xr:uid="{00000000-0005-0000-0000-0000E41B0000}"/>
    <cellStyle name="Entrada 3 2 9 2" xfId="16828" xr:uid="{00000000-0005-0000-0000-0000E51B0000}"/>
    <cellStyle name="Entrada 3 2 9 3" xfId="28160" xr:uid="{00000000-0005-0000-0000-0000E61B0000}"/>
    <cellStyle name="Entrada 3 3" xfId="2080" xr:uid="{00000000-0005-0000-0000-0000E71B0000}"/>
    <cellStyle name="Entrada 3 3 2" xfId="6449" xr:uid="{00000000-0005-0000-0000-0000E81B0000}"/>
    <cellStyle name="Entrada 3 3 2 2" xfId="15101" xr:uid="{00000000-0005-0000-0000-0000E91B0000}"/>
    <cellStyle name="Entrada 3 3 2 3" xfId="26433" xr:uid="{00000000-0005-0000-0000-0000EA1B0000}"/>
    <cellStyle name="Entrada 3 3 3" xfId="4701" xr:uid="{00000000-0005-0000-0000-0000EB1B0000}"/>
    <cellStyle name="Entrada 3 3 3 2" xfId="13362" xr:uid="{00000000-0005-0000-0000-0000EC1B0000}"/>
    <cellStyle name="Entrada 3 3 3 3" xfId="24694" xr:uid="{00000000-0005-0000-0000-0000ED1B0000}"/>
    <cellStyle name="Entrada 3 3 4" xfId="8191" xr:uid="{00000000-0005-0000-0000-0000EE1B0000}"/>
    <cellStyle name="Entrada 3 3 4 2" xfId="16829" xr:uid="{00000000-0005-0000-0000-0000EF1B0000}"/>
    <cellStyle name="Entrada 3 3 4 3" xfId="28161" xr:uid="{00000000-0005-0000-0000-0000F01B0000}"/>
    <cellStyle name="Entrada 3 3 5" xfId="7856" xr:uid="{00000000-0005-0000-0000-0000F11B0000}"/>
    <cellStyle name="Entrada 3 3 5 2" xfId="16494" xr:uid="{00000000-0005-0000-0000-0000F21B0000}"/>
    <cellStyle name="Entrada 3 3 5 3" xfId="27826" xr:uid="{00000000-0005-0000-0000-0000F31B0000}"/>
    <cellStyle name="Entrada 3 3 6" xfId="10538" xr:uid="{00000000-0005-0000-0000-0000F41B0000}"/>
    <cellStyle name="Entrada 3 3 6 2" xfId="19165" xr:uid="{00000000-0005-0000-0000-0000F51B0000}"/>
    <cellStyle name="Entrada 3 3 6 3" xfId="30499" xr:uid="{00000000-0005-0000-0000-0000F61B0000}"/>
    <cellStyle name="Entrada 3 3 7" xfId="8571" xr:uid="{00000000-0005-0000-0000-0000F71B0000}"/>
    <cellStyle name="Entrada 3 3 7 2" xfId="17199" xr:uid="{00000000-0005-0000-0000-0000F81B0000}"/>
    <cellStyle name="Entrada 3 3 7 3" xfId="28532" xr:uid="{00000000-0005-0000-0000-0000F91B0000}"/>
    <cellStyle name="Entrada 3 3 8" xfId="10176" xr:uid="{00000000-0005-0000-0000-0000FA1B0000}"/>
    <cellStyle name="Entrada 3 3 8 2" xfId="18803" xr:uid="{00000000-0005-0000-0000-0000FB1B0000}"/>
    <cellStyle name="Entrada 3 3 8 3" xfId="30137" xr:uid="{00000000-0005-0000-0000-0000FC1B0000}"/>
    <cellStyle name="Entrada 3 4" xfId="2081" xr:uid="{00000000-0005-0000-0000-0000FD1B0000}"/>
    <cellStyle name="Entrada 3 4 2" xfId="6450" xr:uid="{00000000-0005-0000-0000-0000FE1B0000}"/>
    <cellStyle name="Entrada 3 4 2 2" xfId="15102" xr:uid="{00000000-0005-0000-0000-0000FF1B0000}"/>
    <cellStyle name="Entrada 3 4 2 3" xfId="26434" xr:uid="{00000000-0005-0000-0000-0000001C0000}"/>
    <cellStyle name="Entrada 3 4 3" xfId="6277" xr:uid="{00000000-0005-0000-0000-0000011C0000}"/>
    <cellStyle name="Entrada 3 4 3 2" xfId="14929" xr:uid="{00000000-0005-0000-0000-0000021C0000}"/>
    <cellStyle name="Entrada 3 4 3 3" xfId="26261" xr:uid="{00000000-0005-0000-0000-0000031C0000}"/>
    <cellStyle name="Entrada 3 4 4" xfId="4743" xr:uid="{00000000-0005-0000-0000-0000041C0000}"/>
    <cellStyle name="Entrada 3 4 4 2" xfId="13404" xr:uid="{00000000-0005-0000-0000-0000051C0000}"/>
    <cellStyle name="Entrada 3 4 4 3" xfId="24736" xr:uid="{00000000-0005-0000-0000-0000061C0000}"/>
    <cellStyle name="Entrada 3 4 5" xfId="7853" xr:uid="{00000000-0005-0000-0000-0000071C0000}"/>
    <cellStyle name="Entrada 3 4 5 2" xfId="16491" xr:uid="{00000000-0005-0000-0000-0000081C0000}"/>
    <cellStyle name="Entrada 3 4 5 3" xfId="27823" xr:uid="{00000000-0005-0000-0000-0000091C0000}"/>
    <cellStyle name="Entrada 3 4 6" xfId="7682" xr:uid="{00000000-0005-0000-0000-00000A1C0000}"/>
    <cellStyle name="Entrada 3 4 6 2" xfId="16320" xr:uid="{00000000-0005-0000-0000-00000B1C0000}"/>
    <cellStyle name="Entrada 3 4 6 3" xfId="27652" xr:uid="{00000000-0005-0000-0000-00000C1C0000}"/>
    <cellStyle name="Entrada 3 4 7" xfId="9023" xr:uid="{00000000-0005-0000-0000-00000D1C0000}"/>
    <cellStyle name="Entrada 3 4 7 2" xfId="17651" xr:uid="{00000000-0005-0000-0000-00000E1C0000}"/>
    <cellStyle name="Entrada 3 4 7 3" xfId="28984" xr:uid="{00000000-0005-0000-0000-00000F1C0000}"/>
    <cellStyle name="Entrada 3 4 8" xfId="12492" xr:uid="{00000000-0005-0000-0000-0000101C0000}"/>
    <cellStyle name="Entrada 3 4 8 2" xfId="21116" xr:uid="{00000000-0005-0000-0000-0000111C0000}"/>
    <cellStyle name="Entrada 3 4 8 3" xfId="32453" xr:uid="{00000000-0005-0000-0000-0000121C0000}"/>
    <cellStyle name="Entrada 3 5" xfId="2082" xr:uid="{00000000-0005-0000-0000-0000131C0000}"/>
    <cellStyle name="Entrada 3 5 2" xfId="6451" xr:uid="{00000000-0005-0000-0000-0000141C0000}"/>
    <cellStyle name="Entrada 3 5 2 2" xfId="15103" xr:uid="{00000000-0005-0000-0000-0000151C0000}"/>
    <cellStyle name="Entrada 3 5 2 3" xfId="26435" xr:uid="{00000000-0005-0000-0000-0000161C0000}"/>
    <cellStyle name="Entrada 3 5 3" xfId="6276" xr:uid="{00000000-0005-0000-0000-0000171C0000}"/>
    <cellStyle name="Entrada 3 5 3 2" xfId="14928" xr:uid="{00000000-0005-0000-0000-0000181C0000}"/>
    <cellStyle name="Entrada 3 5 3 3" xfId="26260" xr:uid="{00000000-0005-0000-0000-0000191C0000}"/>
    <cellStyle name="Entrada 3 5 4" xfId="4744" xr:uid="{00000000-0005-0000-0000-00001A1C0000}"/>
    <cellStyle name="Entrada 3 5 4 2" xfId="13405" xr:uid="{00000000-0005-0000-0000-00001B1C0000}"/>
    <cellStyle name="Entrada 3 5 4 3" xfId="24737" xr:uid="{00000000-0005-0000-0000-00001C1C0000}"/>
    <cellStyle name="Entrada 3 5 5" xfId="9231" xr:uid="{00000000-0005-0000-0000-00001D1C0000}"/>
    <cellStyle name="Entrada 3 5 5 2" xfId="17859" xr:uid="{00000000-0005-0000-0000-00001E1C0000}"/>
    <cellStyle name="Entrada 3 5 5 3" xfId="29192" xr:uid="{00000000-0005-0000-0000-00001F1C0000}"/>
    <cellStyle name="Entrada 3 5 6" xfId="5050" xr:uid="{00000000-0005-0000-0000-0000201C0000}"/>
    <cellStyle name="Entrada 3 5 6 2" xfId="13709" xr:uid="{00000000-0005-0000-0000-0000211C0000}"/>
    <cellStyle name="Entrada 3 5 6 3" xfId="25041" xr:uid="{00000000-0005-0000-0000-0000221C0000}"/>
    <cellStyle name="Entrada 3 5 7" xfId="11657" xr:uid="{00000000-0005-0000-0000-0000231C0000}"/>
    <cellStyle name="Entrada 3 5 7 2" xfId="20282" xr:uid="{00000000-0005-0000-0000-0000241C0000}"/>
    <cellStyle name="Entrada 3 5 7 3" xfId="31618" xr:uid="{00000000-0005-0000-0000-0000251C0000}"/>
    <cellStyle name="Entrada 3 5 8" xfId="10344" xr:uid="{00000000-0005-0000-0000-0000261C0000}"/>
    <cellStyle name="Entrada 3 5 8 2" xfId="18971" xr:uid="{00000000-0005-0000-0000-0000271C0000}"/>
    <cellStyle name="Entrada 3 5 8 3" xfId="30305" xr:uid="{00000000-0005-0000-0000-0000281C0000}"/>
    <cellStyle name="Entrada 3 6" xfId="2083" xr:uid="{00000000-0005-0000-0000-0000291C0000}"/>
    <cellStyle name="Entrada 3 6 2" xfId="6452" xr:uid="{00000000-0005-0000-0000-00002A1C0000}"/>
    <cellStyle name="Entrada 3 6 2 2" xfId="15104" xr:uid="{00000000-0005-0000-0000-00002B1C0000}"/>
    <cellStyle name="Entrada 3 6 2 3" xfId="26436" xr:uid="{00000000-0005-0000-0000-00002C1C0000}"/>
    <cellStyle name="Entrada 3 6 3" xfId="4700" xr:uid="{00000000-0005-0000-0000-00002D1C0000}"/>
    <cellStyle name="Entrada 3 6 3 2" xfId="13361" xr:uid="{00000000-0005-0000-0000-00002E1C0000}"/>
    <cellStyle name="Entrada 3 6 3 3" xfId="24693" xr:uid="{00000000-0005-0000-0000-00002F1C0000}"/>
    <cellStyle name="Entrada 3 6 4" xfId="8192" xr:uid="{00000000-0005-0000-0000-0000301C0000}"/>
    <cellStyle name="Entrada 3 6 4 2" xfId="16830" xr:uid="{00000000-0005-0000-0000-0000311C0000}"/>
    <cellStyle name="Entrada 3 6 4 3" xfId="28162" xr:uid="{00000000-0005-0000-0000-0000321C0000}"/>
    <cellStyle name="Entrada 3 6 5" xfId="9232" xr:uid="{00000000-0005-0000-0000-0000331C0000}"/>
    <cellStyle name="Entrada 3 6 5 2" xfId="17860" xr:uid="{00000000-0005-0000-0000-0000341C0000}"/>
    <cellStyle name="Entrada 3 6 5 3" xfId="29193" xr:uid="{00000000-0005-0000-0000-0000351C0000}"/>
    <cellStyle name="Entrada 3 6 6" xfId="10539" xr:uid="{00000000-0005-0000-0000-0000361C0000}"/>
    <cellStyle name="Entrada 3 6 6 2" xfId="19166" xr:uid="{00000000-0005-0000-0000-0000371C0000}"/>
    <cellStyle name="Entrada 3 6 6 3" xfId="30500" xr:uid="{00000000-0005-0000-0000-0000381C0000}"/>
    <cellStyle name="Entrada 3 6 7" xfId="10142" xr:uid="{00000000-0005-0000-0000-0000391C0000}"/>
    <cellStyle name="Entrada 3 6 7 2" xfId="18769" xr:uid="{00000000-0005-0000-0000-00003A1C0000}"/>
    <cellStyle name="Entrada 3 6 7 3" xfId="30103" xr:uid="{00000000-0005-0000-0000-00003B1C0000}"/>
    <cellStyle name="Entrada 3 6 8" xfId="8640" xr:uid="{00000000-0005-0000-0000-00003C1C0000}"/>
    <cellStyle name="Entrada 3 6 8 2" xfId="17268" xr:uid="{00000000-0005-0000-0000-00003D1C0000}"/>
    <cellStyle name="Entrada 3 6 8 3" xfId="28601" xr:uid="{00000000-0005-0000-0000-00003E1C0000}"/>
    <cellStyle name="Entrada 3 7" xfId="2084" xr:uid="{00000000-0005-0000-0000-00003F1C0000}"/>
    <cellStyle name="Entrada 3 7 2" xfId="6453" xr:uid="{00000000-0005-0000-0000-0000401C0000}"/>
    <cellStyle name="Entrada 3 7 2 2" xfId="15105" xr:uid="{00000000-0005-0000-0000-0000411C0000}"/>
    <cellStyle name="Entrada 3 7 2 3" xfId="26437" xr:uid="{00000000-0005-0000-0000-0000421C0000}"/>
    <cellStyle name="Entrada 3 7 3" xfId="6275" xr:uid="{00000000-0005-0000-0000-0000431C0000}"/>
    <cellStyle name="Entrada 3 7 3 2" xfId="14927" xr:uid="{00000000-0005-0000-0000-0000441C0000}"/>
    <cellStyle name="Entrada 3 7 3 3" xfId="26259" xr:uid="{00000000-0005-0000-0000-0000451C0000}"/>
    <cellStyle name="Entrada 3 7 4" xfId="5325" xr:uid="{00000000-0005-0000-0000-0000461C0000}"/>
    <cellStyle name="Entrada 3 7 4 2" xfId="13984" xr:uid="{00000000-0005-0000-0000-0000471C0000}"/>
    <cellStyle name="Entrada 3 7 4 3" xfId="25316" xr:uid="{00000000-0005-0000-0000-0000481C0000}"/>
    <cellStyle name="Entrada 3 7 5" xfId="5158" xr:uid="{00000000-0005-0000-0000-0000491C0000}"/>
    <cellStyle name="Entrada 3 7 5 2" xfId="13817" xr:uid="{00000000-0005-0000-0000-00004A1C0000}"/>
    <cellStyle name="Entrada 3 7 5 3" xfId="25149" xr:uid="{00000000-0005-0000-0000-00004B1C0000}"/>
    <cellStyle name="Entrada 3 7 6" xfId="10540" xr:uid="{00000000-0005-0000-0000-00004C1C0000}"/>
    <cellStyle name="Entrada 3 7 6 2" xfId="19167" xr:uid="{00000000-0005-0000-0000-00004D1C0000}"/>
    <cellStyle name="Entrada 3 7 6 3" xfId="30501" xr:uid="{00000000-0005-0000-0000-00004E1C0000}"/>
    <cellStyle name="Entrada 3 7 7" xfId="8570" xr:uid="{00000000-0005-0000-0000-00004F1C0000}"/>
    <cellStyle name="Entrada 3 7 7 2" xfId="17198" xr:uid="{00000000-0005-0000-0000-0000501C0000}"/>
    <cellStyle name="Entrada 3 7 7 3" xfId="28531" xr:uid="{00000000-0005-0000-0000-0000511C0000}"/>
    <cellStyle name="Entrada 3 7 8" xfId="12493" xr:uid="{00000000-0005-0000-0000-0000521C0000}"/>
    <cellStyle name="Entrada 3 7 8 2" xfId="21117" xr:uid="{00000000-0005-0000-0000-0000531C0000}"/>
    <cellStyle name="Entrada 3 7 8 3" xfId="32454" xr:uid="{00000000-0005-0000-0000-0000541C0000}"/>
    <cellStyle name="Entrada 3 8" xfId="6442" xr:uid="{00000000-0005-0000-0000-0000551C0000}"/>
    <cellStyle name="Entrada 3 8 2" xfId="15094" xr:uid="{00000000-0005-0000-0000-0000561C0000}"/>
    <cellStyle name="Entrada 3 8 3" xfId="26426" xr:uid="{00000000-0005-0000-0000-0000571C0000}"/>
    <cellStyle name="Entrada 3 9" xfId="6282" xr:uid="{00000000-0005-0000-0000-0000581C0000}"/>
    <cellStyle name="Entrada 3 9 2" xfId="14934" xr:uid="{00000000-0005-0000-0000-0000591C0000}"/>
    <cellStyle name="Entrada 3 9 3" xfId="26266" xr:uid="{00000000-0005-0000-0000-00005A1C0000}"/>
    <cellStyle name="Entrada 4" xfId="2085" xr:uid="{00000000-0005-0000-0000-00005B1C0000}"/>
    <cellStyle name="Entrada 4 10" xfId="4745" xr:uid="{00000000-0005-0000-0000-00005C1C0000}"/>
    <cellStyle name="Entrada 4 10 2" xfId="13406" xr:uid="{00000000-0005-0000-0000-00005D1C0000}"/>
    <cellStyle name="Entrada 4 10 3" xfId="24738" xr:uid="{00000000-0005-0000-0000-00005E1C0000}"/>
    <cellStyle name="Entrada 4 11" xfId="9233" xr:uid="{00000000-0005-0000-0000-00005F1C0000}"/>
    <cellStyle name="Entrada 4 11 2" xfId="17861" xr:uid="{00000000-0005-0000-0000-0000601C0000}"/>
    <cellStyle name="Entrada 4 11 3" xfId="29194" xr:uid="{00000000-0005-0000-0000-0000611C0000}"/>
    <cellStyle name="Entrada 4 12" xfId="5500" xr:uid="{00000000-0005-0000-0000-0000621C0000}"/>
    <cellStyle name="Entrada 4 12 2" xfId="14159" xr:uid="{00000000-0005-0000-0000-0000631C0000}"/>
    <cellStyle name="Entrada 4 12 3" xfId="25491" xr:uid="{00000000-0005-0000-0000-0000641C0000}"/>
    <cellStyle name="Entrada 4 13" xfId="7773" xr:uid="{00000000-0005-0000-0000-0000651C0000}"/>
    <cellStyle name="Entrada 4 13 2" xfId="16411" xr:uid="{00000000-0005-0000-0000-0000661C0000}"/>
    <cellStyle name="Entrada 4 13 3" xfId="27743" xr:uid="{00000000-0005-0000-0000-0000671C0000}"/>
    <cellStyle name="Entrada 4 14" xfId="12494" xr:uid="{00000000-0005-0000-0000-0000681C0000}"/>
    <cellStyle name="Entrada 4 14 2" xfId="21118" xr:uid="{00000000-0005-0000-0000-0000691C0000}"/>
    <cellStyle name="Entrada 4 14 3" xfId="32455" xr:uid="{00000000-0005-0000-0000-00006A1C0000}"/>
    <cellStyle name="Entrada 4 2" xfId="2086" xr:uid="{00000000-0005-0000-0000-00006B1C0000}"/>
    <cellStyle name="Entrada 4 2 10" xfId="6729" xr:uid="{00000000-0005-0000-0000-00006C1C0000}"/>
    <cellStyle name="Entrada 4 2 10 2" xfId="15369" xr:uid="{00000000-0005-0000-0000-00006D1C0000}"/>
    <cellStyle name="Entrada 4 2 10 3" xfId="26701" xr:uid="{00000000-0005-0000-0000-00006E1C0000}"/>
    <cellStyle name="Entrada 4 2 11" xfId="7683" xr:uid="{00000000-0005-0000-0000-00006F1C0000}"/>
    <cellStyle name="Entrada 4 2 11 2" xfId="16321" xr:uid="{00000000-0005-0000-0000-0000701C0000}"/>
    <cellStyle name="Entrada 4 2 11 3" xfId="27653" xr:uid="{00000000-0005-0000-0000-0000711C0000}"/>
    <cellStyle name="Entrada 4 2 12" xfId="10141" xr:uid="{00000000-0005-0000-0000-0000721C0000}"/>
    <cellStyle name="Entrada 4 2 12 2" xfId="18768" xr:uid="{00000000-0005-0000-0000-0000731C0000}"/>
    <cellStyle name="Entrada 4 2 12 3" xfId="30102" xr:uid="{00000000-0005-0000-0000-0000741C0000}"/>
    <cellStyle name="Entrada 4 2 13" xfId="10177" xr:uid="{00000000-0005-0000-0000-0000751C0000}"/>
    <cellStyle name="Entrada 4 2 13 2" xfId="18804" xr:uid="{00000000-0005-0000-0000-0000761C0000}"/>
    <cellStyle name="Entrada 4 2 13 3" xfId="30138" xr:uid="{00000000-0005-0000-0000-0000771C0000}"/>
    <cellStyle name="Entrada 4 2 2" xfId="2087" xr:uid="{00000000-0005-0000-0000-0000781C0000}"/>
    <cellStyle name="Entrada 4 2 2 2" xfId="6456" xr:uid="{00000000-0005-0000-0000-0000791C0000}"/>
    <cellStyle name="Entrada 4 2 2 2 2" xfId="15108" xr:uid="{00000000-0005-0000-0000-00007A1C0000}"/>
    <cellStyle name="Entrada 4 2 2 2 3" xfId="26440" xr:uid="{00000000-0005-0000-0000-00007B1C0000}"/>
    <cellStyle name="Entrada 4 2 2 3" xfId="6273" xr:uid="{00000000-0005-0000-0000-00007C1C0000}"/>
    <cellStyle name="Entrada 4 2 2 3 2" xfId="14925" xr:uid="{00000000-0005-0000-0000-00007D1C0000}"/>
    <cellStyle name="Entrada 4 2 2 3 3" xfId="26257" xr:uid="{00000000-0005-0000-0000-00007E1C0000}"/>
    <cellStyle name="Entrada 4 2 2 4" xfId="8193" xr:uid="{00000000-0005-0000-0000-00007F1C0000}"/>
    <cellStyle name="Entrada 4 2 2 4 2" xfId="16831" xr:uid="{00000000-0005-0000-0000-0000801C0000}"/>
    <cellStyle name="Entrada 4 2 2 4 3" xfId="28163" xr:uid="{00000000-0005-0000-0000-0000811C0000}"/>
    <cellStyle name="Entrada 4 2 2 5" xfId="4904" xr:uid="{00000000-0005-0000-0000-0000821C0000}"/>
    <cellStyle name="Entrada 4 2 2 5 2" xfId="13563" xr:uid="{00000000-0005-0000-0000-0000831C0000}"/>
    <cellStyle name="Entrada 4 2 2 5 3" xfId="24895" xr:uid="{00000000-0005-0000-0000-0000841C0000}"/>
    <cellStyle name="Entrada 4 2 2 6" xfId="10541" xr:uid="{00000000-0005-0000-0000-0000851C0000}"/>
    <cellStyle name="Entrada 4 2 2 6 2" xfId="19168" xr:uid="{00000000-0005-0000-0000-0000861C0000}"/>
    <cellStyle name="Entrada 4 2 2 6 3" xfId="30502" xr:uid="{00000000-0005-0000-0000-0000871C0000}"/>
    <cellStyle name="Entrada 4 2 2 7" xfId="10379" xr:uid="{00000000-0005-0000-0000-0000881C0000}"/>
    <cellStyle name="Entrada 4 2 2 7 2" xfId="19006" xr:uid="{00000000-0005-0000-0000-0000891C0000}"/>
    <cellStyle name="Entrada 4 2 2 7 3" xfId="30340" xr:uid="{00000000-0005-0000-0000-00008A1C0000}"/>
    <cellStyle name="Entrada 4 2 2 8" xfId="5108" xr:uid="{00000000-0005-0000-0000-00008B1C0000}"/>
    <cellStyle name="Entrada 4 2 2 8 2" xfId="13767" xr:uid="{00000000-0005-0000-0000-00008C1C0000}"/>
    <cellStyle name="Entrada 4 2 2 8 3" xfId="25099" xr:uid="{00000000-0005-0000-0000-00008D1C0000}"/>
    <cellStyle name="Entrada 4 2 3" xfId="2088" xr:uid="{00000000-0005-0000-0000-00008E1C0000}"/>
    <cellStyle name="Entrada 4 2 3 2" xfId="6457" xr:uid="{00000000-0005-0000-0000-00008F1C0000}"/>
    <cellStyle name="Entrada 4 2 3 2 2" xfId="15109" xr:uid="{00000000-0005-0000-0000-0000901C0000}"/>
    <cellStyle name="Entrada 4 2 3 2 3" xfId="26441" xr:uid="{00000000-0005-0000-0000-0000911C0000}"/>
    <cellStyle name="Entrada 4 2 3 3" xfId="6272" xr:uid="{00000000-0005-0000-0000-0000921C0000}"/>
    <cellStyle name="Entrada 4 2 3 3 2" xfId="14924" xr:uid="{00000000-0005-0000-0000-0000931C0000}"/>
    <cellStyle name="Entrada 4 2 3 3 3" xfId="26256" xr:uid="{00000000-0005-0000-0000-0000941C0000}"/>
    <cellStyle name="Entrada 4 2 3 4" xfId="6374" xr:uid="{00000000-0005-0000-0000-0000951C0000}"/>
    <cellStyle name="Entrada 4 2 3 4 2" xfId="15026" xr:uid="{00000000-0005-0000-0000-0000961C0000}"/>
    <cellStyle name="Entrada 4 2 3 4 3" xfId="26358" xr:uid="{00000000-0005-0000-0000-0000971C0000}"/>
    <cellStyle name="Entrada 4 2 3 5" xfId="9234" xr:uid="{00000000-0005-0000-0000-0000981C0000}"/>
    <cellStyle name="Entrada 4 2 3 5 2" xfId="17862" xr:uid="{00000000-0005-0000-0000-0000991C0000}"/>
    <cellStyle name="Entrada 4 2 3 5 3" xfId="29195" xr:uid="{00000000-0005-0000-0000-00009A1C0000}"/>
    <cellStyle name="Entrada 4 2 3 6" xfId="7684" xr:uid="{00000000-0005-0000-0000-00009B1C0000}"/>
    <cellStyle name="Entrada 4 2 3 6 2" xfId="16322" xr:uid="{00000000-0005-0000-0000-00009C1C0000}"/>
    <cellStyle name="Entrada 4 2 3 6 3" xfId="27654" xr:uid="{00000000-0005-0000-0000-00009D1C0000}"/>
    <cellStyle name="Entrada 4 2 3 7" xfId="8035" xr:uid="{00000000-0005-0000-0000-00009E1C0000}"/>
    <cellStyle name="Entrada 4 2 3 7 2" xfId="16673" xr:uid="{00000000-0005-0000-0000-00009F1C0000}"/>
    <cellStyle name="Entrada 4 2 3 7 3" xfId="28005" xr:uid="{00000000-0005-0000-0000-0000A01C0000}"/>
    <cellStyle name="Entrada 4 2 3 8" xfId="12495" xr:uid="{00000000-0005-0000-0000-0000A11C0000}"/>
    <cellStyle name="Entrada 4 2 3 8 2" xfId="21119" xr:uid="{00000000-0005-0000-0000-0000A21C0000}"/>
    <cellStyle name="Entrada 4 2 3 8 3" xfId="32456" xr:uid="{00000000-0005-0000-0000-0000A31C0000}"/>
    <cellStyle name="Entrada 4 2 4" xfId="2089" xr:uid="{00000000-0005-0000-0000-0000A41C0000}"/>
    <cellStyle name="Entrada 4 2 4 2" xfId="6458" xr:uid="{00000000-0005-0000-0000-0000A51C0000}"/>
    <cellStyle name="Entrada 4 2 4 2 2" xfId="15110" xr:uid="{00000000-0005-0000-0000-0000A61C0000}"/>
    <cellStyle name="Entrada 4 2 4 2 3" xfId="26442" xr:uid="{00000000-0005-0000-0000-0000A71C0000}"/>
    <cellStyle name="Entrada 4 2 4 3" xfId="4698" xr:uid="{00000000-0005-0000-0000-0000A81C0000}"/>
    <cellStyle name="Entrada 4 2 4 3 2" xfId="13359" xr:uid="{00000000-0005-0000-0000-0000A91C0000}"/>
    <cellStyle name="Entrada 4 2 4 3 3" xfId="24691" xr:uid="{00000000-0005-0000-0000-0000AA1C0000}"/>
    <cellStyle name="Entrada 4 2 4 4" xfId="6375" xr:uid="{00000000-0005-0000-0000-0000AB1C0000}"/>
    <cellStyle name="Entrada 4 2 4 4 2" xfId="15027" xr:uid="{00000000-0005-0000-0000-0000AC1C0000}"/>
    <cellStyle name="Entrada 4 2 4 4 3" xfId="26359" xr:uid="{00000000-0005-0000-0000-0000AD1C0000}"/>
    <cellStyle name="Entrada 4 2 4 5" xfId="7852" xr:uid="{00000000-0005-0000-0000-0000AE1C0000}"/>
    <cellStyle name="Entrada 4 2 4 5 2" xfId="16490" xr:uid="{00000000-0005-0000-0000-0000AF1C0000}"/>
    <cellStyle name="Entrada 4 2 4 5 3" xfId="27822" xr:uid="{00000000-0005-0000-0000-0000B01C0000}"/>
    <cellStyle name="Entrada 4 2 4 6" xfId="5501" xr:uid="{00000000-0005-0000-0000-0000B11C0000}"/>
    <cellStyle name="Entrada 4 2 4 6 2" xfId="14160" xr:uid="{00000000-0005-0000-0000-0000B21C0000}"/>
    <cellStyle name="Entrada 4 2 4 6 3" xfId="25492" xr:uid="{00000000-0005-0000-0000-0000B31C0000}"/>
    <cellStyle name="Entrada 4 2 4 7" xfId="10140" xr:uid="{00000000-0005-0000-0000-0000B41C0000}"/>
    <cellStyle name="Entrada 4 2 4 7 2" xfId="18767" xr:uid="{00000000-0005-0000-0000-0000B51C0000}"/>
    <cellStyle name="Entrada 4 2 4 7 3" xfId="30101" xr:uid="{00000000-0005-0000-0000-0000B61C0000}"/>
    <cellStyle name="Entrada 4 2 4 8" xfId="9032" xr:uid="{00000000-0005-0000-0000-0000B71C0000}"/>
    <cellStyle name="Entrada 4 2 4 8 2" xfId="17660" xr:uid="{00000000-0005-0000-0000-0000B81C0000}"/>
    <cellStyle name="Entrada 4 2 4 8 3" xfId="28993" xr:uid="{00000000-0005-0000-0000-0000B91C0000}"/>
    <cellStyle name="Entrada 4 2 5" xfId="2090" xr:uid="{00000000-0005-0000-0000-0000BA1C0000}"/>
    <cellStyle name="Entrada 4 2 5 2" xfId="6459" xr:uid="{00000000-0005-0000-0000-0000BB1C0000}"/>
    <cellStyle name="Entrada 4 2 5 2 2" xfId="15111" xr:uid="{00000000-0005-0000-0000-0000BC1C0000}"/>
    <cellStyle name="Entrada 4 2 5 2 3" xfId="26443" xr:uid="{00000000-0005-0000-0000-0000BD1C0000}"/>
    <cellStyle name="Entrada 4 2 5 3" xfId="6271" xr:uid="{00000000-0005-0000-0000-0000BE1C0000}"/>
    <cellStyle name="Entrada 4 2 5 3 2" xfId="14923" xr:uid="{00000000-0005-0000-0000-0000BF1C0000}"/>
    <cellStyle name="Entrada 4 2 5 3 3" xfId="26255" xr:uid="{00000000-0005-0000-0000-0000C01C0000}"/>
    <cellStyle name="Entrada 4 2 5 4" xfId="8194" xr:uid="{00000000-0005-0000-0000-0000C11C0000}"/>
    <cellStyle name="Entrada 4 2 5 4 2" xfId="16832" xr:uid="{00000000-0005-0000-0000-0000C21C0000}"/>
    <cellStyle name="Entrada 4 2 5 4 3" xfId="28164" xr:uid="{00000000-0005-0000-0000-0000C31C0000}"/>
    <cellStyle name="Entrada 4 2 5 5" xfId="4903" xr:uid="{00000000-0005-0000-0000-0000C41C0000}"/>
    <cellStyle name="Entrada 4 2 5 5 2" xfId="13562" xr:uid="{00000000-0005-0000-0000-0000C51C0000}"/>
    <cellStyle name="Entrada 4 2 5 5 3" xfId="24894" xr:uid="{00000000-0005-0000-0000-0000C61C0000}"/>
    <cellStyle name="Entrada 4 2 5 6" xfId="10542" xr:uid="{00000000-0005-0000-0000-0000C71C0000}"/>
    <cellStyle name="Entrada 4 2 5 6 2" xfId="19169" xr:uid="{00000000-0005-0000-0000-0000C81C0000}"/>
    <cellStyle name="Entrada 4 2 5 6 3" xfId="30503" xr:uid="{00000000-0005-0000-0000-0000C91C0000}"/>
    <cellStyle name="Entrada 4 2 5 7" xfId="8569" xr:uid="{00000000-0005-0000-0000-0000CA1C0000}"/>
    <cellStyle name="Entrada 4 2 5 7 2" xfId="17197" xr:uid="{00000000-0005-0000-0000-0000CB1C0000}"/>
    <cellStyle name="Entrada 4 2 5 7 3" xfId="28530" xr:uid="{00000000-0005-0000-0000-0000CC1C0000}"/>
    <cellStyle name="Entrada 4 2 5 8" xfId="10178" xr:uid="{00000000-0005-0000-0000-0000CD1C0000}"/>
    <cellStyle name="Entrada 4 2 5 8 2" xfId="18805" xr:uid="{00000000-0005-0000-0000-0000CE1C0000}"/>
    <cellStyle name="Entrada 4 2 5 8 3" xfId="30139" xr:uid="{00000000-0005-0000-0000-0000CF1C0000}"/>
    <cellStyle name="Entrada 4 2 6" xfId="2091" xr:uid="{00000000-0005-0000-0000-0000D01C0000}"/>
    <cellStyle name="Entrada 4 2 6 2" xfId="6460" xr:uid="{00000000-0005-0000-0000-0000D11C0000}"/>
    <cellStyle name="Entrada 4 2 6 2 2" xfId="15112" xr:uid="{00000000-0005-0000-0000-0000D21C0000}"/>
    <cellStyle name="Entrada 4 2 6 2 3" xfId="26444" xr:uid="{00000000-0005-0000-0000-0000D31C0000}"/>
    <cellStyle name="Entrada 4 2 6 3" xfId="6270" xr:uid="{00000000-0005-0000-0000-0000D41C0000}"/>
    <cellStyle name="Entrada 4 2 6 3 2" xfId="14922" xr:uid="{00000000-0005-0000-0000-0000D51C0000}"/>
    <cellStyle name="Entrada 4 2 6 3 3" xfId="26254" xr:uid="{00000000-0005-0000-0000-0000D61C0000}"/>
    <cellStyle name="Entrada 4 2 6 4" xfId="4747" xr:uid="{00000000-0005-0000-0000-0000D71C0000}"/>
    <cellStyle name="Entrada 4 2 6 4 2" xfId="13408" xr:uid="{00000000-0005-0000-0000-0000D81C0000}"/>
    <cellStyle name="Entrada 4 2 6 4 3" xfId="24740" xr:uid="{00000000-0005-0000-0000-0000D91C0000}"/>
    <cellStyle name="Entrada 4 2 6 5" xfId="6728" xr:uid="{00000000-0005-0000-0000-0000DA1C0000}"/>
    <cellStyle name="Entrada 4 2 6 5 2" xfId="15368" xr:uid="{00000000-0005-0000-0000-0000DB1C0000}"/>
    <cellStyle name="Entrada 4 2 6 5 3" xfId="26700" xr:uid="{00000000-0005-0000-0000-0000DC1C0000}"/>
    <cellStyle name="Entrada 4 2 6 6" xfId="5051" xr:uid="{00000000-0005-0000-0000-0000DD1C0000}"/>
    <cellStyle name="Entrada 4 2 6 6 2" xfId="13710" xr:uid="{00000000-0005-0000-0000-0000DE1C0000}"/>
    <cellStyle name="Entrada 4 2 6 6 3" xfId="25042" xr:uid="{00000000-0005-0000-0000-0000DF1C0000}"/>
    <cellStyle name="Entrada 4 2 6 7" xfId="10380" xr:uid="{00000000-0005-0000-0000-0000E01C0000}"/>
    <cellStyle name="Entrada 4 2 6 7 2" xfId="19007" xr:uid="{00000000-0005-0000-0000-0000E11C0000}"/>
    <cellStyle name="Entrada 4 2 6 7 3" xfId="30341" xr:uid="{00000000-0005-0000-0000-0000E21C0000}"/>
    <cellStyle name="Entrada 4 2 6 8" xfId="12496" xr:uid="{00000000-0005-0000-0000-0000E31C0000}"/>
    <cellStyle name="Entrada 4 2 6 8 2" xfId="21120" xr:uid="{00000000-0005-0000-0000-0000E41C0000}"/>
    <cellStyle name="Entrada 4 2 6 8 3" xfId="32457" xr:uid="{00000000-0005-0000-0000-0000E51C0000}"/>
    <cellStyle name="Entrada 4 2 7" xfId="6455" xr:uid="{00000000-0005-0000-0000-0000E61C0000}"/>
    <cellStyle name="Entrada 4 2 7 2" xfId="15107" xr:uid="{00000000-0005-0000-0000-0000E71C0000}"/>
    <cellStyle name="Entrada 4 2 7 3" xfId="26439" xr:uid="{00000000-0005-0000-0000-0000E81C0000}"/>
    <cellStyle name="Entrada 4 2 8" xfId="4699" xr:uid="{00000000-0005-0000-0000-0000E91C0000}"/>
    <cellStyle name="Entrada 4 2 8 2" xfId="13360" xr:uid="{00000000-0005-0000-0000-0000EA1C0000}"/>
    <cellStyle name="Entrada 4 2 8 3" xfId="24692" xr:uid="{00000000-0005-0000-0000-0000EB1C0000}"/>
    <cellStyle name="Entrada 4 2 9" xfId="4746" xr:uid="{00000000-0005-0000-0000-0000EC1C0000}"/>
    <cellStyle name="Entrada 4 2 9 2" xfId="13407" xr:uid="{00000000-0005-0000-0000-0000ED1C0000}"/>
    <cellStyle name="Entrada 4 2 9 3" xfId="24739" xr:uid="{00000000-0005-0000-0000-0000EE1C0000}"/>
    <cellStyle name="Entrada 4 3" xfId="2092" xr:uid="{00000000-0005-0000-0000-0000EF1C0000}"/>
    <cellStyle name="Entrada 4 3 2" xfId="6461" xr:uid="{00000000-0005-0000-0000-0000F01C0000}"/>
    <cellStyle name="Entrada 4 3 2 2" xfId="15113" xr:uid="{00000000-0005-0000-0000-0000F11C0000}"/>
    <cellStyle name="Entrada 4 3 2 3" xfId="26445" xr:uid="{00000000-0005-0000-0000-0000F21C0000}"/>
    <cellStyle name="Entrada 4 3 3" xfId="4697" xr:uid="{00000000-0005-0000-0000-0000F31C0000}"/>
    <cellStyle name="Entrada 4 3 3 2" xfId="13358" xr:uid="{00000000-0005-0000-0000-0000F41C0000}"/>
    <cellStyle name="Entrada 4 3 3 3" xfId="24690" xr:uid="{00000000-0005-0000-0000-0000F51C0000}"/>
    <cellStyle name="Entrada 4 3 4" xfId="6376" xr:uid="{00000000-0005-0000-0000-0000F61C0000}"/>
    <cellStyle name="Entrada 4 3 4 2" xfId="15028" xr:uid="{00000000-0005-0000-0000-0000F71C0000}"/>
    <cellStyle name="Entrada 4 3 4 3" xfId="26360" xr:uid="{00000000-0005-0000-0000-0000F81C0000}"/>
    <cellStyle name="Entrada 4 3 5" xfId="9235" xr:uid="{00000000-0005-0000-0000-0000F91C0000}"/>
    <cellStyle name="Entrada 4 3 5 2" xfId="17863" xr:uid="{00000000-0005-0000-0000-0000FA1C0000}"/>
    <cellStyle name="Entrada 4 3 5 3" xfId="29196" xr:uid="{00000000-0005-0000-0000-0000FB1C0000}"/>
    <cellStyle name="Entrada 4 3 6" xfId="7685" xr:uid="{00000000-0005-0000-0000-0000FC1C0000}"/>
    <cellStyle name="Entrada 4 3 6 2" xfId="16323" xr:uid="{00000000-0005-0000-0000-0000FD1C0000}"/>
    <cellStyle name="Entrada 4 3 6 3" xfId="27655" xr:uid="{00000000-0005-0000-0000-0000FE1C0000}"/>
    <cellStyle name="Entrada 4 3 7" xfId="10139" xr:uid="{00000000-0005-0000-0000-0000FF1C0000}"/>
    <cellStyle name="Entrada 4 3 7 2" xfId="18766" xr:uid="{00000000-0005-0000-0000-0000001D0000}"/>
    <cellStyle name="Entrada 4 3 7 3" xfId="30100" xr:uid="{00000000-0005-0000-0000-0000011D0000}"/>
    <cellStyle name="Entrada 4 3 8" xfId="8013" xr:uid="{00000000-0005-0000-0000-0000021D0000}"/>
    <cellStyle name="Entrada 4 3 8 2" xfId="16651" xr:uid="{00000000-0005-0000-0000-0000031D0000}"/>
    <cellStyle name="Entrada 4 3 8 3" xfId="27983" xr:uid="{00000000-0005-0000-0000-0000041D0000}"/>
    <cellStyle name="Entrada 4 4" xfId="2093" xr:uid="{00000000-0005-0000-0000-0000051D0000}"/>
    <cellStyle name="Entrada 4 4 2" xfId="6462" xr:uid="{00000000-0005-0000-0000-0000061D0000}"/>
    <cellStyle name="Entrada 4 4 2 2" xfId="15114" xr:uid="{00000000-0005-0000-0000-0000071D0000}"/>
    <cellStyle name="Entrada 4 4 2 3" xfId="26446" xr:uid="{00000000-0005-0000-0000-0000081D0000}"/>
    <cellStyle name="Entrada 4 4 3" xfId="6269" xr:uid="{00000000-0005-0000-0000-0000091D0000}"/>
    <cellStyle name="Entrada 4 4 3 2" xfId="14921" xr:uid="{00000000-0005-0000-0000-00000A1D0000}"/>
    <cellStyle name="Entrada 4 4 3 3" xfId="26253" xr:uid="{00000000-0005-0000-0000-00000B1D0000}"/>
    <cellStyle name="Entrada 4 4 4" xfId="5326" xr:uid="{00000000-0005-0000-0000-00000C1D0000}"/>
    <cellStyle name="Entrada 4 4 4 2" xfId="13985" xr:uid="{00000000-0005-0000-0000-00000D1D0000}"/>
    <cellStyle name="Entrada 4 4 4 3" xfId="25317" xr:uid="{00000000-0005-0000-0000-00000E1D0000}"/>
    <cellStyle name="Entrada 4 4 5" xfId="6727" xr:uid="{00000000-0005-0000-0000-00000F1D0000}"/>
    <cellStyle name="Entrada 4 4 5 2" xfId="15367" xr:uid="{00000000-0005-0000-0000-0000101D0000}"/>
    <cellStyle name="Entrada 4 4 5 3" xfId="26699" xr:uid="{00000000-0005-0000-0000-0000111D0000}"/>
    <cellStyle name="Entrada 4 4 6" xfId="10543" xr:uid="{00000000-0005-0000-0000-0000121D0000}"/>
    <cellStyle name="Entrada 4 4 6 2" xfId="19170" xr:uid="{00000000-0005-0000-0000-0000131D0000}"/>
    <cellStyle name="Entrada 4 4 6 3" xfId="30504" xr:uid="{00000000-0005-0000-0000-0000141D0000}"/>
    <cellStyle name="Entrada 4 4 7" xfId="10295" xr:uid="{00000000-0005-0000-0000-0000151D0000}"/>
    <cellStyle name="Entrada 4 4 7 2" xfId="18922" xr:uid="{00000000-0005-0000-0000-0000161D0000}"/>
    <cellStyle name="Entrada 4 4 7 3" xfId="30256" xr:uid="{00000000-0005-0000-0000-0000171D0000}"/>
    <cellStyle name="Entrada 4 4 8" xfId="8641" xr:uid="{00000000-0005-0000-0000-0000181D0000}"/>
    <cellStyle name="Entrada 4 4 8 2" xfId="17269" xr:uid="{00000000-0005-0000-0000-0000191D0000}"/>
    <cellStyle name="Entrada 4 4 8 3" xfId="28602" xr:uid="{00000000-0005-0000-0000-00001A1D0000}"/>
    <cellStyle name="Entrada 4 5" xfId="2094" xr:uid="{00000000-0005-0000-0000-00001B1D0000}"/>
    <cellStyle name="Entrada 4 5 2" xfId="6463" xr:uid="{00000000-0005-0000-0000-00001C1D0000}"/>
    <cellStyle name="Entrada 4 5 2 2" xfId="15115" xr:uid="{00000000-0005-0000-0000-00001D1D0000}"/>
    <cellStyle name="Entrada 4 5 2 3" xfId="26447" xr:uid="{00000000-0005-0000-0000-00001E1D0000}"/>
    <cellStyle name="Entrada 4 5 3" xfId="6268" xr:uid="{00000000-0005-0000-0000-00001F1D0000}"/>
    <cellStyle name="Entrada 4 5 3 2" xfId="14920" xr:uid="{00000000-0005-0000-0000-0000201D0000}"/>
    <cellStyle name="Entrada 4 5 3 3" xfId="26252" xr:uid="{00000000-0005-0000-0000-0000211D0000}"/>
    <cellStyle name="Entrada 4 5 4" xfId="6377" xr:uid="{00000000-0005-0000-0000-0000221D0000}"/>
    <cellStyle name="Entrada 4 5 4 2" xfId="15029" xr:uid="{00000000-0005-0000-0000-0000231D0000}"/>
    <cellStyle name="Entrada 4 5 4 3" xfId="26361" xr:uid="{00000000-0005-0000-0000-0000241D0000}"/>
    <cellStyle name="Entrada 4 5 5" xfId="4902" xr:uid="{00000000-0005-0000-0000-0000251D0000}"/>
    <cellStyle name="Entrada 4 5 5 2" xfId="13561" xr:uid="{00000000-0005-0000-0000-0000261D0000}"/>
    <cellStyle name="Entrada 4 5 5 3" xfId="24893" xr:uid="{00000000-0005-0000-0000-0000271D0000}"/>
    <cellStyle name="Entrada 4 5 6" xfId="5502" xr:uid="{00000000-0005-0000-0000-0000281D0000}"/>
    <cellStyle name="Entrada 4 5 6 2" xfId="14161" xr:uid="{00000000-0005-0000-0000-0000291D0000}"/>
    <cellStyle name="Entrada 4 5 6 3" xfId="25493" xr:uid="{00000000-0005-0000-0000-00002A1D0000}"/>
    <cellStyle name="Entrada 4 5 7" xfId="11658" xr:uid="{00000000-0005-0000-0000-00002B1D0000}"/>
    <cellStyle name="Entrada 4 5 7 2" xfId="20283" xr:uid="{00000000-0005-0000-0000-00002C1D0000}"/>
    <cellStyle name="Entrada 4 5 7 3" xfId="31619" xr:uid="{00000000-0005-0000-0000-00002D1D0000}"/>
    <cellStyle name="Entrada 4 5 8" xfId="12497" xr:uid="{00000000-0005-0000-0000-00002E1D0000}"/>
    <cellStyle name="Entrada 4 5 8 2" xfId="21121" xr:uid="{00000000-0005-0000-0000-00002F1D0000}"/>
    <cellStyle name="Entrada 4 5 8 3" xfId="32458" xr:uid="{00000000-0005-0000-0000-0000301D0000}"/>
    <cellStyle name="Entrada 4 6" xfId="2095" xr:uid="{00000000-0005-0000-0000-0000311D0000}"/>
    <cellStyle name="Entrada 4 6 2" xfId="6464" xr:uid="{00000000-0005-0000-0000-0000321D0000}"/>
    <cellStyle name="Entrada 4 6 2 2" xfId="15116" xr:uid="{00000000-0005-0000-0000-0000331D0000}"/>
    <cellStyle name="Entrada 4 6 2 3" xfId="26448" xr:uid="{00000000-0005-0000-0000-0000341D0000}"/>
    <cellStyle name="Entrada 4 6 3" xfId="4696" xr:uid="{00000000-0005-0000-0000-0000351D0000}"/>
    <cellStyle name="Entrada 4 6 3 2" xfId="13357" xr:uid="{00000000-0005-0000-0000-0000361D0000}"/>
    <cellStyle name="Entrada 4 6 3 3" xfId="24689" xr:uid="{00000000-0005-0000-0000-0000371D0000}"/>
    <cellStyle name="Entrada 4 6 4" xfId="4748" xr:uid="{00000000-0005-0000-0000-0000381D0000}"/>
    <cellStyle name="Entrada 4 6 4 2" xfId="13409" xr:uid="{00000000-0005-0000-0000-0000391D0000}"/>
    <cellStyle name="Entrada 4 6 4 3" xfId="24741" xr:uid="{00000000-0005-0000-0000-00003A1D0000}"/>
    <cellStyle name="Entrada 4 6 5" xfId="9236" xr:uid="{00000000-0005-0000-0000-00003B1D0000}"/>
    <cellStyle name="Entrada 4 6 5 2" xfId="17864" xr:uid="{00000000-0005-0000-0000-00003C1D0000}"/>
    <cellStyle name="Entrada 4 6 5 3" xfId="29197" xr:uid="{00000000-0005-0000-0000-00003D1D0000}"/>
    <cellStyle name="Entrada 4 6 6" xfId="7686" xr:uid="{00000000-0005-0000-0000-00003E1D0000}"/>
    <cellStyle name="Entrada 4 6 6 2" xfId="16324" xr:uid="{00000000-0005-0000-0000-00003F1D0000}"/>
    <cellStyle name="Entrada 4 6 6 3" xfId="27656" xr:uid="{00000000-0005-0000-0000-0000401D0000}"/>
    <cellStyle name="Entrada 4 6 7" xfId="11659" xr:uid="{00000000-0005-0000-0000-0000411D0000}"/>
    <cellStyle name="Entrada 4 6 7 2" xfId="20284" xr:uid="{00000000-0005-0000-0000-0000421D0000}"/>
    <cellStyle name="Entrada 4 6 7 3" xfId="31620" xr:uid="{00000000-0005-0000-0000-0000431D0000}"/>
    <cellStyle name="Entrada 4 6 8" xfId="10179" xr:uid="{00000000-0005-0000-0000-0000441D0000}"/>
    <cellStyle name="Entrada 4 6 8 2" xfId="18806" xr:uid="{00000000-0005-0000-0000-0000451D0000}"/>
    <cellStyle name="Entrada 4 6 8 3" xfId="30140" xr:uid="{00000000-0005-0000-0000-0000461D0000}"/>
    <cellStyle name="Entrada 4 7" xfId="2096" xr:uid="{00000000-0005-0000-0000-0000471D0000}"/>
    <cellStyle name="Entrada 4 7 2" xfId="6465" xr:uid="{00000000-0005-0000-0000-0000481D0000}"/>
    <cellStyle name="Entrada 4 7 2 2" xfId="15117" xr:uid="{00000000-0005-0000-0000-0000491D0000}"/>
    <cellStyle name="Entrada 4 7 2 3" xfId="26449" xr:uid="{00000000-0005-0000-0000-00004A1D0000}"/>
    <cellStyle name="Entrada 4 7 3" xfId="6267" xr:uid="{00000000-0005-0000-0000-00004B1D0000}"/>
    <cellStyle name="Entrada 4 7 3 2" xfId="14919" xr:uid="{00000000-0005-0000-0000-00004C1D0000}"/>
    <cellStyle name="Entrada 4 7 3 3" xfId="26251" xr:uid="{00000000-0005-0000-0000-00004D1D0000}"/>
    <cellStyle name="Entrada 4 7 4" xfId="8195" xr:uid="{00000000-0005-0000-0000-00004E1D0000}"/>
    <cellStyle name="Entrada 4 7 4 2" xfId="16833" xr:uid="{00000000-0005-0000-0000-00004F1D0000}"/>
    <cellStyle name="Entrada 4 7 4 3" xfId="28165" xr:uid="{00000000-0005-0000-0000-0000501D0000}"/>
    <cellStyle name="Entrada 4 7 5" xfId="4901" xr:uid="{00000000-0005-0000-0000-0000511D0000}"/>
    <cellStyle name="Entrada 4 7 5 2" xfId="13560" xr:uid="{00000000-0005-0000-0000-0000521D0000}"/>
    <cellStyle name="Entrada 4 7 5 3" xfId="24892" xr:uid="{00000000-0005-0000-0000-0000531D0000}"/>
    <cellStyle name="Entrada 4 7 6" xfId="10544" xr:uid="{00000000-0005-0000-0000-0000541D0000}"/>
    <cellStyle name="Entrada 4 7 6 2" xfId="19171" xr:uid="{00000000-0005-0000-0000-0000551D0000}"/>
    <cellStyle name="Entrada 4 7 6 3" xfId="30505" xr:uid="{00000000-0005-0000-0000-0000561D0000}"/>
    <cellStyle name="Entrada 4 7 7" xfId="7740" xr:uid="{00000000-0005-0000-0000-0000571D0000}"/>
    <cellStyle name="Entrada 4 7 7 2" xfId="16378" xr:uid="{00000000-0005-0000-0000-0000581D0000}"/>
    <cellStyle name="Entrada 4 7 7 3" xfId="27710" xr:uid="{00000000-0005-0000-0000-0000591D0000}"/>
    <cellStyle name="Entrada 4 7 8" xfId="10343" xr:uid="{00000000-0005-0000-0000-00005A1D0000}"/>
    <cellStyle name="Entrada 4 7 8 2" xfId="18970" xr:uid="{00000000-0005-0000-0000-00005B1D0000}"/>
    <cellStyle name="Entrada 4 7 8 3" xfId="30304" xr:uid="{00000000-0005-0000-0000-00005C1D0000}"/>
    <cellStyle name="Entrada 4 8" xfId="6454" xr:uid="{00000000-0005-0000-0000-00005D1D0000}"/>
    <cellStyle name="Entrada 4 8 2" xfId="15106" xr:uid="{00000000-0005-0000-0000-00005E1D0000}"/>
    <cellStyle name="Entrada 4 8 3" xfId="26438" xr:uid="{00000000-0005-0000-0000-00005F1D0000}"/>
    <cellStyle name="Entrada 4 9" xfId="6274" xr:uid="{00000000-0005-0000-0000-0000601D0000}"/>
    <cellStyle name="Entrada 4 9 2" xfId="14926" xr:uid="{00000000-0005-0000-0000-0000611D0000}"/>
    <cellStyle name="Entrada 4 9 3" xfId="26258" xr:uid="{00000000-0005-0000-0000-0000621D0000}"/>
    <cellStyle name="Entrada 5" xfId="2097" xr:uid="{00000000-0005-0000-0000-0000631D0000}"/>
    <cellStyle name="Entrada 5 10" xfId="6266" xr:uid="{00000000-0005-0000-0000-0000641D0000}"/>
    <cellStyle name="Entrada 5 10 2" xfId="14918" xr:uid="{00000000-0005-0000-0000-0000651D0000}"/>
    <cellStyle name="Entrada 5 10 3" xfId="26250" xr:uid="{00000000-0005-0000-0000-0000661D0000}"/>
    <cellStyle name="Entrada 5 11" xfId="6378" xr:uid="{00000000-0005-0000-0000-0000671D0000}"/>
    <cellStyle name="Entrada 5 11 2" xfId="15030" xr:uid="{00000000-0005-0000-0000-0000681D0000}"/>
    <cellStyle name="Entrada 5 11 3" xfId="26362" xr:uid="{00000000-0005-0000-0000-0000691D0000}"/>
    <cellStyle name="Entrada 5 12" xfId="8272" xr:uid="{00000000-0005-0000-0000-00006A1D0000}"/>
    <cellStyle name="Entrada 5 12 2" xfId="16910" xr:uid="{00000000-0005-0000-0000-00006B1D0000}"/>
    <cellStyle name="Entrada 5 12 3" xfId="28242" xr:uid="{00000000-0005-0000-0000-00006C1D0000}"/>
    <cellStyle name="Entrada 5 13" xfId="5052" xr:uid="{00000000-0005-0000-0000-00006D1D0000}"/>
    <cellStyle name="Entrada 5 13 2" xfId="13711" xr:uid="{00000000-0005-0000-0000-00006E1D0000}"/>
    <cellStyle name="Entrada 5 13 3" xfId="25043" xr:uid="{00000000-0005-0000-0000-00006F1D0000}"/>
    <cellStyle name="Entrada 5 14" xfId="8568" xr:uid="{00000000-0005-0000-0000-0000701D0000}"/>
    <cellStyle name="Entrada 5 14 2" xfId="17196" xr:uid="{00000000-0005-0000-0000-0000711D0000}"/>
    <cellStyle name="Entrada 5 14 3" xfId="28529" xr:uid="{00000000-0005-0000-0000-0000721D0000}"/>
    <cellStyle name="Entrada 5 15" xfId="12498" xr:uid="{00000000-0005-0000-0000-0000731D0000}"/>
    <cellStyle name="Entrada 5 15 2" xfId="21122" xr:uid="{00000000-0005-0000-0000-0000741D0000}"/>
    <cellStyle name="Entrada 5 15 3" xfId="32459" xr:uid="{00000000-0005-0000-0000-0000751D0000}"/>
    <cellStyle name="Entrada 5 2" xfId="2098" xr:uid="{00000000-0005-0000-0000-0000761D0000}"/>
    <cellStyle name="Entrada 5 2 2" xfId="6467" xr:uid="{00000000-0005-0000-0000-0000771D0000}"/>
    <cellStyle name="Entrada 5 2 2 2" xfId="15119" xr:uid="{00000000-0005-0000-0000-0000781D0000}"/>
    <cellStyle name="Entrada 5 2 2 3" xfId="26451" xr:uid="{00000000-0005-0000-0000-0000791D0000}"/>
    <cellStyle name="Entrada 5 2 3" xfId="4695" xr:uid="{00000000-0005-0000-0000-00007A1D0000}"/>
    <cellStyle name="Entrada 5 2 3 2" xfId="13356" xr:uid="{00000000-0005-0000-0000-00007B1D0000}"/>
    <cellStyle name="Entrada 5 2 3 3" xfId="24688" xr:uid="{00000000-0005-0000-0000-00007C1D0000}"/>
    <cellStyle name="Entrada 5 2 4" xfId="6379" xr:uid="{00000000-0005-0000-0000-00007D1D0000}"/>
    <cellStyle name="Entrada 5 2 4 2" xfId="15031" xr:uid="{00000000-0005-0000-0000-00007E1D0000}"/>
    <cellStyle name="Entrada 5 2 4 3" xfId="26363" xr:uid="{00000000-0005-0000-0000-00007F1D0000}"/>
    <cellStyle name="Entrada 5 2 5" xfId="7851" xr:uid="{00000000-0005-0000-0000-0000801D0000}"/>
    <cellStyle name="Entrada 5 2 5 2" xfId="16489" xr:uid="{00000000-0005-0000-0000-0000811D0000}"/>
    <cellStyle name="Entrada 5 2 5 3" xfId="27821" xr:uid="{00000000-0005-0000-0000-0000821D0000}"/>
    <cellStyle name="Entrada 5 2 6" xfId="5503" xr:uid="{00000000-0005-0000-0000-0000831D0000}"/>
    <cellStyle name="Entrada 5 2 6 2" xfId="14162" xr:uid="{00000000-0005-0000-0000-0000841D0000}"/>
    <cellStyle name="Entrada 5 2 6 3" xfId="25494" xr:uid="{00000000-0005-0000-0000-0000851D0000}"/>
    <cellStyle name="Entrada 5 2 7" xfId="5245" xr:uid="{00000000-0005-0000-0000-0000861D0000}"/>
    <cellStyle name="Entrada 5 2 7 2" xfId="13904" xr:uid="{00000000-0005-0000-0000-0000871D0000}"/>
    <cellStyle name="Entrada 5 2 7 3" xfId="25236" xr:uid="{00000000-0005-0000-0000-0000881D0000}"/>
    <cellStyle name="Entrada 5 2 8" xfId="5109" xr:uid="{00000000-0005-0000-0000-0000891D0000}"/>
    <cellStyle name="Entrada 5 2 8 2" xfId="13768" xr:uid="{00000000-0005-0000-0000-00008A1D0000}"/>
    <cellStyle name="Entrada 5 2 8 3" xfId="25100" xr:uid="{00000000-0005-0000-0000-00008B1D0000}"/>
    <cellStyle name="Entrada 5 3" xfId="2099" xr:uid="{00000000-0005-0000-0000-00008C1D0000}"/>
    <cellStyle name="Entrada 5 3 2" xfId="6468" xr:uid="{00000000-0005-0000-0000-00008D1D0000}"/>
    <cellStyle name="Entrada 5 3 2 2" xfId="15120" xr:uid="{00000000-0005-0000-0000-00008E1D0000}"/>
    <cellStyle name="Entrada 5 3 2 3" xfId="26452" xr:uid="{00000000-0005-0000-0000-00008F1D0000}"/>
    <cellStyle name="Entrada 5 3 3" xfId="6265" xr:uid="{00000000-0005-0000-0000-0000901D0000}"/>
    <cellStyle name="Entrada 5 3 3 2" xfId="14917" xr:uid="{00000000-0005-0000-0000-0000911D0000}"/>
    <cellStyle name="Entrada 5 3 3 3" xfId="26249" xr:uid="{00000000-0005-0000-0000-0000921D0000}"/>
    <cellStyle name="Entrada 5 3 4" xfId="8196" xr:uid="{00000000-0005-0000-0000-0000931D0000}"/>
    <cellStyle name="Entrada 5 3 4 2" xfId="16834" xr:uid="{00000000-0005-0000-0000-0000941D0000}"/>
    <cellStyle name="Entrada 5 3 4 3" xfId="28166" xr:uid="{00000000-0005-0000-0000-0000951D0000}"/>
    <cellStyle name="Entrada 5 3 5" xfId="6726" xr:uid="{00000000-0005-0000-0000-0000961D0000}"/>
    <cellStyle name="Entrada 5 3 5 2" xfId="15366" xr:uid="{00000000-0005-0000-0000-0000971D0000}"/>
    <cellStyle name="Entrada 5 3 5 3" xfId="26698" xr:uid="{00000000-0005-0000-0000-0000981D0000}"/>
    <cellStyle name="Entrada 5 3 6" xfId="10545" xr:uid="{00000000-0005-0000-0000-0000991D0000}"/>
    <cellStyle name="Entrada 5 3 6 2" xfId="19172" xr:uid="{00000000-0005-0000-0000-00009A1D0000}"/>
    <cellStyle name="Entrada 5 3 6 3" xfId="30506" xr:uid="{00000000-0005-0000-0000-00009B1D0000}"/>
    <cellStyle name="Entrada 5 3 7" xfId="10138" xr:uid="{00000000-0005-0000-0000-00009C1D0000}"/>
    <cellStyle name="Entrada 5 3 7 2" xfId="18765" xr:uid="{00000000-0005-0000-0000-00009D1D0000}"/>
    <cellStyle name="Entrada 5 3 7 3" xfId="30099" xr:uid="{00000000-0005-0000-0000-00009E1D0000}"/>
    <cellStyle name="Entrada 5 3 8" xfId="10180" xr:uid="{00000000-0005-0000-0000-00009F1D0000}"/>
    <cellStyle name="Entrada 5 3 8 2" xfId="18807" xr:uid="{00000000-0005-0000-0000-0000A01D0000}"/>
    <cellStyle name="Entrada 5 3 8 3" xfId="30141" xr:uid="{00000000-0005-0000-0000-0000A11D0000}"/>
    <cellStyle name="Entrada 5 4" xfId="2100" xr:uid="{00000000-0005-0000-0000-0000A21D0000}"/>
    <cellStyle name="Entrada 5 4 2" xfId="6469" xr:uid="{00000000-0005-0000-0000-0000A31D0000}"/>
    <cellStyle name="Entrada 5 4 2 2" xfId="15121" xr:uid="{00000000-0005-0000-0000-0000A41D0000}"/>
    <cellStyle name="Entrada 5 4 2 3" xfId="26453" xr:uid="{00000000-0005-0000-0000-0000A51D0000}"/>
    <cellStyle name="Entrada 5 4 3" xfId="6264" xr:uid="{00000000-0005-0000-0000-0000A61D0000}"/>
    <cellStyle name="Entrada 5 4 3 2" xfId="14916" xr:uid="{00000000-0005-0000-0000-0000A71D0000}"/>
    <cellStyle name="Entrada 5 4 3 3" xfId="26248" xr:uid="{00000000-0005-0000-0000-0000A81D0000}"/>
    <cellStyle name="Entrada 5 4 4" xfId="4749" xr:uid="{00000000-0005-0000-0000-0000A91D0000}"/>
    <cellStyle name="Entrada 5 4 4 2" xfId="13410" xr:uid="{00000000-0005-0000-0000-0000AA1D0000}"/>
    <cellStyle name="Entrada 5 4 4 3" xfId="24742" xr:uid="{00000000-0005-0000-0000-0000AB1D0000}"/>
    <cellStyle name="Entrada 5 4 5" xfId="6725" xr:uid="{00000000-0005-0000-0000-0000AC1D0000}"/>
    <cellStyle name="Entrada 5 4 5 2" xfId="15365" xr:uid="{00000000-0005-0000-0000-0000AD1D0000}"/>
    <cellStyle name="Entrada 5 4 5 3" xfId="26697" xr:uid="{00000000-0005-0000-0000-0000AE1D0000}"/>
    <cellStyle name="Entrada 5 4 6" xfId="7687" xr:uid="{00000000-0005-0000-0000-0000AF1D0000}"/>
    <cellStyle name="Entrada 5 4 6 2" xfId="16325" xr:uid="{00000000-0005-0000-0000-0000B01D0000}"/>
    <cellStyle name="Entrada 5 4 6 3" xfId="27657" xr:uid="{00000000-0005-0000-0000-0000B11D0000}"/>
    <cellStyle name="Entrada 5 4 7" xfId="9022" xr:uid="{00000000-0005-0000-0000-0000B21D0000}"/>
    <cellStyle name="Entrada 5 4 7 2" xfId="17650" xr:uid="{00000000-0005-0000-0000-0000B31D0000}"/>
    <cellStyle name="Entrada 5 4 7 3" xfId="28983" xr:uid="{00000000-0005-0000-0000-0000B41D0000}"/>
    <cellStyle name="Entrada 5 4 8" xfId="12499" xr:uid="{00000000-0005-0000-0000-0000B51D0000}"/>
    <cellStyle name="Entrada 5 4 8 2" xfId="21123" xr:uid="{00000000-0005-0000-0000-0000B61D0000}"/>
    <cellStyle name="Entrada 5 4 8 3" xfId="32460" xr:uid="{00000000-0005-0000-0000-0000B71D0000}"/>
    <cellStyle name="Entrada 5 5" xfId="2101" xr:uid="{00000000-0005-0000-0000-0000B81D0000}"/>
    <cellStyle name="Entrada 5 5 2" xfId="6470" xr:uid="{00000000-0005-0000-0000-0000B91D0000}"/>
    <cellStyle name="Entrada 5 5 2 2" xfId="15122" xr:uid="{00000000-0005-0000-0000-0000BA1D0000}"/>
    <cellStyle name="Entrada 5 5 2 3" xfId="26454" xr:uid="{00000000-0005-0000-0000-0000BB1D0000}"/>
    <cellStyle name="Entrada 5 5 3" xfId="4694" xr:uid="{00000000-0005-0000-0000-0000BC1D0000}"/>
    <cellStyle name="Entrada 5 5 3 2" xfId="13355" xr:uid="{00000000-0005-0000-0000-0000BD1D0000}"/>
    <cellStyle name="Entrada 5 5 3 3" xfId="24687" xr:uid="{00000000-0005-0000-0000-0000BE1D0000}"/>
    <cellStyle name="Entrada 5 5 4" xfId="4750" xr:uid="{00000000-0005-0000-0000-0000BF1D0000}"/>
    <cellStyle name="Entrada 5 5 4 2" xfId="13411" xr:uid="{00000000-0005-0000-0000-0000C01D0000}"/>
    <cellStyle name="Entrada 5 5 4 3" xfId="24743" xr:uid="{00000000-0005-0000-0000-0000C11D0000}"/>
    <cellStyle name="Entrada 5 5 5" xfId="9237" xr:uid="{00000000-0005-0000-0000-0000C21D0000}"/>
    <cellStyle name="Entrada 5 5 5 2" xfId="17865" xr:uid="{00000000-0005-0000-0000-0000C31D0000}"/>
    <cellStyle name="Entrada 5 5 5 3" xfId="29198" xr:uid="{00000000-0005-0000-0000-0000C41D0000}"/>
    <cellStyle name="Entrada 5 5 6" xfId="7688" xr:uid="{00000000-0005-0000-0000-0000C51D0000}"/>
    <cellStyle name="Entrada 5 5 6 2" xfId="16326" xr:uid="{00000000-0005-0000-0000-0000C61D0000}"/>
    <cellStyle name="Entrada 5 5 6 3" xfId="27658" xr:uid="{00000000-0005-0000-0000-0000C71D0000}"/>
    <cellStyle name="Entrada 5 5 7" xfId="8036" xr:uid="{00000000-0005-0000-0000-0000C81D0000}"/>
    <cellStyle name="Entrada 5 5 7 2" xfId="16674" xr:uid="{00000000-0005-0000-0000-0000C91D0000}"/>
    <cellStyle name="Entrada 5 5 7 3" xfId="28006" xr:uid="{00000000-0005-0000-0000-0000CA1D0000}"/>
    <cellStyle name="Entrada 5 5 8" xfId="8642" xr:uid="{00000000-0005-0000-0000-0000CB1D0000}"/>
    <cellStyle name="Entrada 5 5 8 2" xfId="17270" xr:uid="{00000000-0005-0000-0000-0000CC1D0000}"/>
    <cellStyle name="Entrada 5 5 8 3" xfId="28603" xr:uid="{00000000-0005-0000-0000-0000CD1D0000}"/>
    <cellStyle name="Entrada 5 6" xfId="2102" xr:uid="{00000000-0005-0000-0000-0000CE1D0000}"/>
    <cellStyle name="Entrada 5 6 2" xfId="6471" xr:uid="{00000000-0005-0000-0000-0000CF1D0000}"/>
    <cellStyle name="Entrada 5 6 2 2" xfId="15123" xr:uid="{00000000-0005-0000-0000-0000D01D0000}"/>
    <cellStyle name="Entrada 5 6 2 3" xfId="26455" xr:uid="{00000000-0005-0000-0000-0000D11D0000}"/>
    <cellStyle name="Entrada 5 6 3" xfId="6263" xr:uid="{00000000-0005-0000-0000-0000D21D0000}"/>
    <cellStyle name="Entrada 5 6 3 2" xfId="14915" xr:uid="{00000000-0005-0000-0000-0000D31D0000}"/>
    <cellStyle name="Entrada 5 6 3 3" xfId="26247" xr:uid="{00000000-0005-0000-0000-0000D41D0000}"/>
    <cellStyle name="Entrada 5 6 4" xfId="5327" xr:uid="{00000000-0005-0000-0000-0000D51D0000}"/>
    <cellStyle name="Entrada 5 6 4 2" xfId="13986" xr:uid="{00000000-0005-0000-0000-0000D61D0000}"/>
    <cellStyle name="Entrada 5 6 4 3" xfId="25318" xr:uid="{00000000-0005-0000-0000-0000D71D0000}"/>
    <cellStyle name="Entrada 5 6 5" xfId="4900" xr:uid="{00000000-0005-0000-0000-0000D81D0000}"/>
    <cellStyle name="Entrada 5 6 5 2" xfId="13559" xr:uid="{00000000-0005-0000-0000-0000D91D0000}"/>
    <cellStyle name="Entrada 5 6 5 3" xfId="24891" xr:uid="{00000000-0005-0000-0000-0000DA1D0000}"/>
    <cellStyle name="Entrada 5 6 6" xfId="10546" xr:uid="{00000000-0005-0000-0000-0000DB1D0000}"/>
    <cellStyle name="Entrada 5 6 6 2" xfId="19173" xr:uid="{00000000-0005-0000-0000-0000DC1D0000}"/>
    <cellStyle name="Entrada 5 6 6 3" xfId="30507" xr:uid="{00000000-0005-0000-0000-0000DD1D0000}"/>
    <cellStyle name="Entrada 5 6 7" xfId="10137" xr:uid="{00000000-0005-0000-0000-0000DE1D0000}"/>
    <cellStyle name="Entrada 5 6 7 2" xfId="18764" xr:uid="{00000000-0005-0000-0000-0000DF1D0000}"/>
    <cellStyle name="Entrada 5 6 7 3" xfId="30098" xr:uid="{00000000-0005-0000-0000-0000E01D0000}"/>
    <cellStyle name="Entrada 5 6 8" xfId="10342" xr:uid="{00000000-0005-0000-0000-0000E11D0000}"/>
    <cellStyle name="Entrada 5 6 8 2" xfId="18969" xr:uid="{00000000-0005-0000-0000-0000E21D0000}"/>
    <cellStyle name="Entrada 5 6 8 3" xfId="30303" xr:uid="{00000000-0005-0000-0000-0000E31D0000}"/>
    <cellStyle name="Entrada 5 7" xfId="2103" xr:uid="{00000000-0005-0000-0000-0000E41D0000}"/>
    <cellStyle name="Entrada 5 7 2" xfId="6472" xr:uid="{00000000-0005-0000-0000-0000E51D0000}"/>
    <cellStyle name="Entrada 5 7 2 2" xfId="15124" xr:uid="{00000000-0005-0000-0000-0000E61D0000}"/>
    <cellStyle name="Entrada 5 7 2 3" xfId="26456" xr:uid="{00000000-0005-0000-0000-0000E71D0000}"/>
    <cellStyle name="Entrada 5 7 3" xfId="6262" xr:uid="{00000000-0005-0000-0000-0000E81D0000}"/>
    <cellStyle name="Entrada 5 7 3 2" xfId="14914" xr:uid="{00000000-0005-0000-0000-0000E91D0000}"/>
    <cellStyle name="Entrada 5 7 3 3" xfId="26246" xr:uid="{00000000-0005-0000-0000-0000EA1D0000}"/>
    <cellStyle name="Entrada 5 7 4" xfId="6380" xr:uid="{00000000-0005-0000-0000-0000EB1D0000}"/>
    <cellStyle name="Entrada 5 7 4 2" xfId="15032" xr:uid="{00000000-0005-0000-0000-0000EC1D0000}"/>
    <cellStyle name="Entrada 5 7 4 3" xfId="26364" xr:uid="{00000000-0005-0000-0000-0000ED1D0000}"/>
    <cellStyle name="Entrada 5 7 5" xfId="4899" xr:uid="{00000000-0005-0000-0000-0000EE1D0000}"/>
    <cellStyle name="Entrada 5 7 5 2" xfId="13558" xr:uid="{00000000-0005-0000-0000-0000EF1D0000}"/>
    <cellStyle name="Entrada 5 7 5 3" xfId="24890" xr:uid="{00000000-0005-0000-0000-0000F01D0000}"/>
    <cellStyle name="Entrada 5 7 6" xfId="5504" xr:uid="{00000000-0005-0000-0000-0000F11D0000}"/>
    <cellStyle name="Entrada 5 7 6 2" xfId="14163" xr:uid="{00000000-0005-0000-0000-0000F21D0000}"/>
    <cellStyle name="Entrada 5 7 6 3" xfId="25495" xr:uid="{00000000-0005-0000-0000-0000F31D0000}"/>
    <cellStyle name="Entrada 5 7 7" xfId="8567" xr:uid="{00000000-0005-0000-0000-0000F41D0000}"/>
    <cellStyle name="Entrada 5 7 7 2" xfId="17195" xr:uid="{00000000-0005-0000-0000-0000F51D0000}"/>
    <cellStyle name="Entrada 5 7 7 3" xfId="28528" xr:uid="{00000000-0005-0000-0000-0000F61D0000}"/>
    <cellStyle name="Entrada 5 7 8" xfId="12500" xr:uid="{00000000-0005-0000-0000-0000F71D0000}"/>
    <cellStyle name="Entrada 5 7 8 2" xfId="21124" xr:uid="{00000000-0005-0000-0000-0000F81D0000}"/>
    <cellStyle name="Entrada 5 7 8 3" xfId="32461" xr:uid="{00000000-0005-0000-0000-0000F91D0000}"/>
    <cellStyle name="Entrada 5 8" xfId="2104" xr:uid="{00000000-0005-0000-0000-0000FA1D0000}"/>
    <cellStyle name="Entrada 5 8 2" xfId="6473" xr:uid="{00000000-0005-0000-0000-0000FB1D0000}"/>
    <cellStyle name="Entrada 5 8 2 2" xfId="15125" xr:uid="{00000000-0005-0000-0000-0000FC1D0000}"/>
    <cellStyle name="Entrada 5 8 2 3" xfId="26457" xr:uid="{00000000-0005-0000-0000-0000FD1D0000}"/>
    <cellStyle name="Entrada 5 8 3" xfId="4693" xr:uid="{00000000-0005-0000-0000-0000FE1D0000}"/>
    <cellStyle name="Entrada 5 8 3 2" xfId="13354" xr:uid="{00000000-0005-0000-0000-0000FF1D0000}"/>
    <cellStyle name="Entrada 5 8 3 3" xfId="24686" xr:uid="{00000000-0005-0000-0000-0000001E0000}"/>
    <cellStyle name="Entrada 5 8 4" xfId="6381" xr:uid="{00000000-0005-0000-0000-0000011E0000}"/>
    <cellStyle name="Entrada 5 8 4 2" xfId="15033" xr:uid="{00000000-0005-0000-0000-0000021E0000}"/>
    <cellStyle name="Entrada 5 8 4 3" xfId="26365" xr:uid="{00000000-0005-0000-0000-0000031E0000}"/>
    <cellStyle name="Entrada 5 8 5" xfId="9238" xr:uid="{00000000-0005-0000-0000-0000041E0000}"/>
    <cellStyle name="Entrada 5 8 5 2" xfId="17866" xr:uid="{00000000-0005-0000-0000-0000051E0000}"/>
    <cellStyle name="Entrada 5 8 5 3" xfId="29199" xr:uid="{00000000-0005-0000-0000-0000061E0000}"/>
    <cellStyle name="Entrada 5 8 6" xfId="5053" xr:uid="{00000000-0005-0000-0000-0000071E0000}"/>
    <cellStyle name="Entrada 5 8 6 2" xfId="13712" xr:uid="{00000000-0005-0000-0000-0000081E0000}"/>
    <cellStyle name="Entrada 5 8 6 3" xfId="25044" xr:uid="{00000000-0005-0000-0000-0000091E0000}"/>
    <cellStyle name="Entrada 5 8 7" xfId="7913" xr:uid="{00000000-0005-0000-0000-00000A1E0000}"/>
    <cellStyle name="Entrada 5 8 7 2" xfId="16551" xr:uid="{00000000-0005-0000-0000-00000B1E0000}"/>
    <cellStyle name="Entrada 5 8 7 3" xfId="27883" xr:uid="{00000000-0005-0000-0000-00000C1E0000}"/>
    <cellStyle name="Entrada 5 8 8" xfId="10181" xr:uid="{00000000-0005-0000-0000-00000D1E0000}"/>
    <cellStyle name="Entrada 5 8 8 2" xfId="18808" xr:uid="{00000000-0005-0000-0000-00000E1E0000}"/>
    <cellStyle name="Entrada 5 8 8 3" xfId="30142" xr:uid="{00000000-0005-0000-0000-00000F1E0000}"/>
    <cellStyle name="Entrada 5 9" xfId="6466" xr:uid="{00000000-0005-0000-0000-0000101E0000}"/>
    <cellStyle name="Entrada 5 9 2" xfId="15118" xr:uid="{00000000-0005-0000-0000-0000111E0000}"/>
    <cellStyle name="Entrada 5 9 3" xfId="26450" xr:uid="{00000000-0005-0000-0000-0000121E0000}"/>
    <cellStyle name="Entrada 6" xfId="2105" xr:uid="{00000000-0005-0000-0000-0000131E0000}"/>
    <cellStyle name="Entrada 6 2" xfId="6474" xr:uid="{00000000-0005-0000-0000-0000141E0000}"/>
    <cellStyle name="Entrada 6 2 2" xfId="15126" xr:uid="{00000000-0005-0000-0000-0000151E0000}"/>
    <cellStyle name="Entrada 6 2 3" xfId="26458" xr:uid="{00000000-0005-0000-0000-0000161E0000}"/>
    <cellStyle name="Entrada 6 3" xfId="6261" xr:uid="{00000000-0005-0000-0000-0000171E0000}"/>
    <cellStyle name="Entrada 6 3 2" xfId="14913" xr:uid="{00000000-0005-0000-0000-0000181E0000}"/>
    <cellStyle name="Entrada 6 3 3" xfId="26245" xr:uid="{00000000-0005-0000-0000-0000191E0000}"/>
    <cellStyle name="Entrada 6 4" xfId="6382" xr:uid="{00000000-0005-0000-0000-00001A1E0000}"/>
    <cellStyle name="Entrada 6 4 2" xfId="15034" xr:uid="{00000000-0005-0000-0000-00001B1E0000}"/>
    <cellStyle name="Entrada 6 4 3" xfId="26366" xr:uid="{00000000-0005-0000-0000-00001C1E0000}"/>
    <cellStyle name="Entrada 6 5" xfId="6724" xr:uid="{00000000-0005-0000-0000-00001D1E0000}"/>
    <cellStyle name="Entrada 6 5 2" xfId="15364" xr:uid="{00000000-0005-0000-0000-00001E1E0000}"/>
    <cellStyle name="Entrada 6 5 3" xfId="26696" xr:uid="{00000000-0005-0000-0000-00001F1E0000}"/>
    <cellStyle name="Entrada 6 6" xfId="5054" xr:uid="{00000000-0005-0000-0000-0000201E0000}"/>
    <cellStyle name="Entrada 6 6 2" xfId="13713" xr:uid="{00000000-0005-0000-0000-0000211E0000}"/>
    <cellStyle name="Entrada 6 6 3" xfId="25045" xr:uid="{00000000-0005-0000-0000-0000221E0000}"/>
    <cellStyle name="Entrada 6 7" xfId="10136" xr:uid="{00000000-0005-0000-0000-0000231E0000}"/>
    <cellStyle name="Entrada 6 7 2" xfId="18763" xr:uid="{00000000-0005-0000-0000-0000241E0000}"/>
    <cellStyle name="Entrada 6 7 3" xfId="30097" xr:uid="{00000000-0005-0000-0000-0000251E0000}"/>
    <cellStyle name="Entrada 6 8" xfId="8012" xr:uid="{00000000-0005-0000-0000-0000261E0000}"/>
    <cellStyle name="Entrada 6 8 2" xfId="16650" xr:uid="{00000000-0005-0000-0000-0000271E0000}"/>
    <cellStyle name="Entrada 6 8 3" xfId="27982" xr:uid="{00000000-0005-0000-0000-0000281E0000}"/>
    <cellStyle name="Entrada 7" xfId="2106" xr:uid="{00000000-0005-0000-0000-0000291E0000}"/>
    <cellStyle name="Entrada 7 2" xfId="6475" xr:uid="{00000000-0005-0000-0000-00002A1E0000}"/>
    <cellStyle name="Entrada 7 2 2" xfId="15127" xr:uid="{00000000-0005-0000-0000-00002B1E0000}"/>
    <cellStyle name="Entrada 7 2 3" xfId="26459" xr:uid="{00000000-0005-0000-0000-00002C1E0000}"/>
    <cellStyle name="Entrada 7 3" xfId="6260" xr:uid="{00000000-0005-0000-0000-00002D1E0000}"/>
    <cellStyle name="Entrada 7 3 2" xfId="14912" xr:uid="{00000000-0005-0000-0000-00002E1E0000}"/>
    <cellStyle name="Entrada 7 3 3" xfId="26244" xr:uid="{00000000-0005-0000-0000-00002F1E0000}"/>
    <cellStyle name="Entrada 7 4" xfId="6383" xr:uid="{00000000-0005-0000-0000-0000301E0000}"/>
    <cellStyle name="Entrada 7 4 2" xfId="15035" xr:uid="{00000000-0005-0000-0000-0000311E0000}"/>
    <cellStyle name="Entrada 7 4 3" xfId="26367" xr:uid="{00000000-0005-0000-0000-0000321E0000}"/>
    <cellStyle name="Entrada 7 5" xfId="6723" xr:uid="{00000000-0005-0000-0000-0000331E0000}"/>
    <cellStyle name="Entrada 7 5 2" xfId="15363" xr:uid="{00000000-0005-0000-0000-0000341E0000}"/>
    <cellStyle name="Entrada 7 5 3" xfId="26695" xr:uid="{00000000-0005-0000-0000-0000351E0000}"/>
    <cellStyle name="Entrada 7 6" xfId="5505" xr:uid="{00000000-0005-0000-0000-0000361E0000}"/>
    <cellStyle name="Entrada 7 6 2" xfId="14164" xr:uid="{00000000-0005-0000-0000-0000371E0000}"/>
    <cellStyle name="Entrada 7 6 3" xfId="25496" xr:uid="{00000000-0005-0000-0000-0000381E0000}"/>
    <cellStyle name="Entrada 7 7" xfId="9469" xr:uid="{00000000-0005-0000-0000-0000391E0000}"/>
    <cellStyle name="Entrada 7 7 2" xfId="18097" xr:uid="{00000000-0005-0000-0000-00003A1E0000}"/>
    <cellStyle name="Entrada 7 7 3" xfId="29430" xr:uid="{00000000-0005-0000-0000-00003B1E0000}"/>
    <cellStyle name="Entrada 7 8" xfId="5110" xr:uid="{00000000-0005-0000-0000-00003C1E0000}"/>
    <cellStyle name="Entrada 7 8 2" xfId="13769" xr:uid="{00000000-0005-0000-0000-00003D1E0000}"/>
    <cellStyle name="Entrada 7 8 3" xfId="25101" xr:uid="{00000000-0005-0000-0000-00003E1E0000}"/>
    <cellStyle name="Entrada 8" xfId="2107" xr:uid="{00000000-0005-0000-0000-00003F1E0000}"/>
    <cellStyle name="Entrada 8 2" xfId="6476" xr:uid="{00000000-0005-0000-0000-0000401E0000}"/>
    <cellStyle name="Entrada 8 2 2" xfId="15128" xr:uid="{00000000-0005-0000-0000-0000411E0000}"/>
    <cellStyle name="Entrada 8 2 3" xfId="26460" xr:uid="{00000000-0005-0000-0000-0000421E0000}"/>
    <cellStyle name="Entrada 8 3" xfId="4692" xr:uid="{00000000-0005-0000-0000-0000431E0000}"/>
    <cellStyle name="Entrada 8 3 2" xfId="13353" xr:uid="{00000000-0005-0000-0000-0000441E0000}"/>
    <cellStyle name="Entrada 8 3 3" xfId="24685" xr:uid="{00000000-0005-0000-0000-0000451E0000}"/>
    <cellStyle name="Entrada 8 4" xfId="8197" xr:uid="{00000000-0005-0000-0000-0000461E0000}"/>
    <cellStyle name="Entrada 8 4 2" xfId="16835" xr:uid="{00000000-0005-0000-0000-0000471E0000}"/>
    <cellStyle name="Entrada 8 4 3" xfId="28167" xr:uid="{00000000-0005-0000-0000-0000481E0000}"/>
    <cellStyle name="Entrada 8 5" xfId="5157" xr:uid="{00000000-0005-0000-0000-0000491E0000}"/>
    <cellStyle name="Entrada 8 5 2" xfId="13816" xr:uid="{00000000-0005-0000-0000-00004A1E0000}"/>
    <cellStyle name="Entrada 8 5 3" xfId="25148" xr:uid="{00000000-0005-0000-0000-00004B1E0000}"/>
    <cellStyle name="Entrada 8 6" xfId="10547" xr:uid="{00000000-0005-0000-0000-00004C1E0000}"/>
    <cellStyle name="Entrada 8 6 2" xfId="19174" xr:uid="{00000000-0005-0000-0000-00004D1E0000}"/>
    <cellStyle name="Entrada 8 6 3" xfId="30508" xr:uid="{00000000-0005-0000-0000-00004E1E0000}"/>
    <cellStyle name="Entrada 8 7" xfId="9468" xr:uid="{00000000-0005-0000-0000-00004F1E0000}"/>
    <cellStyle name="Entrada 8 7 2" xfId="18096" xr:uid="{00000000-0005-0000-0000-0000501E0000}"/>
    <cellStyle name="Entrada 8 7 3" xfId="29429" xr:uid="{00000000-0005-0000-0000-0000511E0000}"/>
    <cellStyle name="Entrada 8 8" xfId="10182" xr:uid="{00000000-0005-0000-0000-0000521E0000}"/>
    <cellStyle name="Entrada 8 8 2" xfId="18809" xr:uid="{00000000-0005-0000-0000-0000531E0000}"/>
    <cellStyle name="Entrada 8 8 3" xfId="30143" xr:uid="{00000000-0005-0000-0000-0000541E0000}"/>
    <cellStyle name="Entrada 9" xfId="2108" xr:uid="{00000000-0005-0000-0000-0000551E0000}"/>
    <cellStyle name="Entrada 9 2" xfId="6477" xr:uid="{00000000-0005-0000-0000-0000561E0000}"/>
    <cellStyle name="Entrada 9 2 2" xfId="15129" xr:uid="{00000000-0005-0000-0000-0000571E0000}"/>
    <cellStyle name="Entrada 9 2 3" xfId="26461" xr:uid="{00000000-0005-0000-0000-0000581E0000}"/>
    <cellStyle name="Entrada 9 3" xfId="6259" xr:uid="{00000000-0005-0000-0000-0000591E0000}"/>
    <cellStyle name="Entrada 9 3 2" xfId="14911" xr:uid="{00000000-0005-0000-0000-00005A1E0000}"/>
    <cellStyle name="Entrada 9 3 3" xfId="26243" xr:uid="{00000000-0005-0000-0000-00005B1E0000}"/>
    <cellStyle name="Entrada 9 4" xfId="4751" xr:uid="{00000000-0005-0000-0000-00005C1E0000}"/>
    <cellStyle name="Entrada 9 4 2" xfId="13412" xr:uid="{00000000-0005-0000-0000-00005D1E0000}"/>
    <cellStyle name="Entrada 9 4 3" xfId="24744" xr:uid="{00000000-0005-0000-0000-00005E1E0000}"/>
    <cellStyle name="Entrada 9 5" xfId="5365" xr:uid="{00000000-0005-0000-0000-00005F1E0000}"/>
    <cellStyle name="Entrada 9 5 2" xfId="14024" xr:uid="{00000000-0005-0000-0000-0000601E0000}"/>
    <cellStyle name="Entrada 9 5 3" xfId="25356" xr:uid="{00000000-0005-0000-0000-0000611E0000}"/>
    <cellStyle name="Entrada 9 6" xfId="7689" xr:uid="{00000000-0005-0000-0000-0000621E0000}"/>
    <cellStyle name="Entrada 9 6 2" xfId="16327" xr:uid="{00000000-0005-0000-0000-0000631E0000}"/>
    <cellStyle name="Entrada 9 6 3" xfId="27659" xr:uid="{00000000-0005-0000-0000-0000641E0000}"/>
    <cellStyle name="Entrada 9 7" xfId="10135" xr:uid="{00000000-0005-0000-0000-0000651E0000}"/>
    <cellStyle name="Entrada 9 7 2" xfId="18762" xr:uid="{00000000-0005-0000-0000-0000661E0000}"/>
    <cellStyle name="Entrada 9 7 3" xfId="30096" xr:uid="{00000000-0005-0000-0000-0000671E0000}"/>
    <cellStyle name="Entrada 9 8" xfId="12501" xr:uid="{00000000-0005-0000-0000-0000681E0000}"/>
    <cellStyle name="Entrada 9 8 2" xfId="21125" xr:uid="{00000000-0005-0000-0000-0000691E0000}"/>
    <cellStyle name="Entrada 9 8 3" xfId="32462" xr:uid="{00000000-0005-0000-0000-00006A1E0000}"/>
    <cellStyle name="Error" xfId="419" xr:uid="{00000000-0005-0000-0000-00006B1E0000}"/>
    <cellStyle name="Estilo 1" xfId="420" xr:uid="{00000000-0005-0000-0000-00006C1E0000}"/>
    <cellStyle name="Estilo 1 2" xfId="2109" xr:uid="{00000000-0005-0000-0000-00006D1E0000}"/>
    <cellStyle name="Estilo 1 3" xfId="2110" xr:uid="{00000000-0005-0000-0000-00006E1E0000}"/>
    <cellStyle name="Euro" xfId="421" xr:uid="{00000000-0005-0000-0000-00006F1E0000}"/>
    <cellStyle name="Euro 2" xfId="2111" xr:uid="{00000000-0005-0000-0000-0000701E0000}"/>
    <cellStyle name="Euro 2 2" xfId="22955" xr:uid="{00000000-0005-0000-0000-0000711E0000}"/>
    <cellStyle name="Euro 3" xfId="2112" xr:uid="{00000000-0005-0000-0000-0000721E0000}"/>
    <cellStyle name="Euro 3 2" xfId="22956" xr:uid="{00000000-0005-0000-0000-0000731E0000}"/>
    <cellStyle name="Euro 4" xfId="21894" xr:uid="{00000000-0005-0000-0000-0000741E0000}"/>
    <cellStyle name="Explanatory Text 2" xfId="422" xr:uid="{00000000-0005-0000-0000-0000751E0000}"/>
    <cellStyle name="Explanatory Text 3" xfId="423" xr:uid="{00000000-0005-0000-0000-0000761E0000}"/>
    <cellStyle name="Explanatory Text 4" xfId="2113" xr:uid="{00000000-0005-0000-0000-0000771E0000}"/>
    <cellStyle name="F2" xfId="424" xr:uid="{00000000-0005-0000-0000-0000781E0000}"/>
    <cellStyle name="F2 2" xfId="2114" xr:uid="{00000000-0005-0000-0000-0000791E0000}"/>
    <cellStyle name="F2 2 2" xfId="22957" xr:uid="{00000000-0005-0000-0000-00007A1E0000}"/>
    <cellStyle name="F2 3" xfId="2115" xr:uid="{00000000-0005-0000-0000-00007B1E0000}"/>
    <cellStyle name="F2 3 2" xfId="22958" xr:uid="{00000000-0005-0000-0000-00007C1E0000}"/>
    <cellStyle name="F2 4" xfId="21895" xr:uid="{00000000-0005-0000-0000-00007D1E0000}"/>
    <cellStyle name="F3" xfId="425" xr:uid="{00000000-0005-0000-0000-00007E1E0000}"/>
    <cellStyle name="F3 2" xfId="2116" xr:uid="{00000000-0005-0000-0000-00007F1E0000}"/>
    <cellStyle name="F3 2 2" xfId="22959" xr:uid="{00000000-0005-0000-0000-0000801E0000}"/>
    <cellStyle name="F3 3" xfId="2117" xr:uid="{00000000-0005-0000-0000-0000811E0000}"/>
    <cellStyle name="F3 3 2" xfId="22960" xr:uid="{00000000-0005-0000-0000-0000821E0000}"/>
    <cellStyle name="F3 4" xfId="21896" xr:uid="{00000000-0005-0000-0000-0000831E0000}"/>
    <cellStyle name="F4" xfId="426" xr:uid="{00000000-0005-0000-0000-0000841E0000}"/>
    <cellStyle name="F4 2" xfId="2118" xr:uid="{00000000-0005-0000-0000-0000851E0000}"/>
    <cellStyle name="F4 2 2" xfId="22961" xr:uid="{00000000-0005-0000-0000-0000861E0000}"/>
    <cellStyle name="F4 3" xfId="2119" xr:uid="{00000000-0005-0000-0000-0000871E0000}"/>
    <cellStyle name="F4 3 2" xfId="22962" xr:uid="{00000000-0005-0000-0000-0000881E0000}"/>
    <cellStyle name="F4 4" xfId="21897" xr:uid="{00000000-0005-0000-0000-0000891E0000}"/>
    <cellStyle name="F5" xfId="427" xr:uid="{00000000-0005-0000-0000-00008A1E0000}"/>
    <cellStyle name="F5 2" xfId="2120" xr:uid="{00000000-0005-0000-0000-00008B1E0000}"/>
    <cellStyle name="F5 2 2" xfId="22963" xr:uid="{00000000-0005-0000-0000-00008C1E0000}"/>
    <cellStyle name="F5 3" xfId="2121" xr:uid="{00000000-0005-0000-0000-00008D1E0000}"/>
    <cellStyle name="F5 3 2" xfId="22964" xr:uid="{00000000-0005-0000-0000-00008E1E0000}"/>
    <cellStyle name="F5 4" xfId="21898" xr:uid="{00000000-0005-0000-0000-00008F1E0000}"/>
    <cellStyle name="F6" xfId="428" xr:uid="{00000000-0005-0000-0000-0000901E0000}"/>
    <cellStyle name="F6 2" xfId="2122" xr:uid="{00000000-0005-0000-0000-0000911E0000}"/>
    <cellStyle name="F6 2 2" xfId="22965" xr:uid="{00000000-0005-0000-0000-0000921E0000}"/>
    <cellStyle name="F6 3" xfId="2123" xr:uid="{00000000-0005-0000-0000-0000931E0000}"/>
    <cellStyle name="F6 3 2" xfId="22966" xr:uid="{00000000-0005-0000-0000-0000941E0000}"/>
    <cellStyle name="F6 4" xfId="21899" xr:uid="{00000000-0005-0000-0000-0000951E0000}"/>
    <cellStyle name="F7" xfId="429" xr:uid="{00000000-0005-0000-0000-0000961E0000}"/>
    <cellStyle name="F7 2" xfId="2124" xr:uid="{00000000-0005-0000-0000-0000971E0000}"/>
    <cellStyle name="F7 2 2" xfId="22967" xr:uid="{00000000-0005-0000-0000-0000981E0000}"/>
    <cellStyle name="F7 3" xfId="2125" xr:uid="{00000000-0005-0000-0000-0000991E0000}"/>
    <cellStyle name="F7 3 2" xfId="22968" xr:uid="{00000000-0005-0000-0000-00009A1E0000}"/>
    <cellStyle name="F7 4" xfId="21900" xr:uid="{00000000-0005-0000-0000-00009B1E0000}"/>
    <cellStyle name="F8" xfId="430" xr:uid="{00000000-0005-0000-0000-00009C1E0000}"/>
    <cellStyle name="F8 2" xfId="2126" xr:uid="{00000000-0005-0000-0000-00009D1E0000}"/>
    <cellStyle name="F8 2 2" xfId="22969" xr:uid="{00000000-0005-0000-0000-00009E1E0000}"/>
    <cellStyle name="F8 3" xfId="2127" xr:uid="{00000000-0005-0000-0000-00009F1E0000}"/>
    <cellStyle name="F8 3 2" xfId="22970" xr:uid="{00000000-0005-0000-0000-0000A01E0000}"/>
    <cellStyle name="F8 4" xfId="21901" xr:uid="{00000000-0005-0000-0000-0000A11E0000}"/>
    <cellStyle name="Feedback" xfId="431" xr:uid="{00000000-0005-0000-0000-0000A21E0000}"/>
    <cellStyle name="Fixed" xfId="432" xr:uid="{00000000-0005-0000-0000-0000A31E0000}"/>
    <cellStyle name="Fixed 2" xfId="2128" xr:uid="{00000000-0005-0000-0000-0000A41E0000}"/>
    <cellStyle name="Fixed 2 2" xfId="22971" xr:uid="{00000000-0005-0000-0000-0000A51E0000}"/>
    <cellStyle name="Fixed 3" xfId="2129" xr:uid="{00000000-0005-0000-0000-0000A61E0000}"/>
    <cellStyle name="Fixed 3 2" xfId="22972" xr:uid="{00000000-0005-0000-0000-0000A71E0000}"/>
    <cellStyle name="Fixed 4" xfId="21902" xr:uid="{00000000-0005-0000-0000-0000A81E0000}"/>
    <cellStyle name="form" xfId="433" xr:uid="{00000000-0005-0000-0000-0000A91E0000}"/>
    <cellStyle name="form 2" xfId="434" xr:uid="{00000000-0005-0000-0000-0000AA1E0000}"/>
    <cellStyle name="FORM_100106 TTRD_SORAC" xfId="435" xr:uid="{00000000-0005-0000-0000-0000AB1E0000}"/>
    <cellStyle name="Good 2" xfId="437" xr:uid="{00000000-0005-0000-0000-0000AC1E0000}"/>
    <cellStyle name="Good 2 2" xfId="438" xr:uid="{00000000-0005-0000-0000-0000AD1E0000}"/>
    <cellStyle name="Good 2_111226 Casing Running Cost Mapale wells" xfId="439" xr:uid="{00000000-0005-0000-0000-0000AE1E0000}"/>
    <cellStyle name="Good 3" xfId="440" xr:uid="{00000000-0005-0000-0000-0000AF1E0000}"/>
    <cellStyle name="Header" xfId="441" xr:uid="{00000000-0005-0000-0000-0000B01E0000}"/>
    <cellStyle name="Header 2" xfId="2130" xr:uid="{00000000-0005-0000-0000-0000B11E0000}"/>
    <cellStyle name="Header 2 2" xfId="2131" xr:uid="{00000000-0005-0000-0000-0000B21E0000}"/>
    <cellStyle name="Header 2 2 2" xfId="2132" xr:uid="{00000000-0005-0000-0000-0000B31E0000}"/>
    <cellStyle name="Header 2 2 3" xfId="2133" xr:uid="{00000000-0005-0000-0000-0000B41E0000}"/>
    <cellStyle name="Header 2 2 4" xfId="2134" xr:uid="{00000000-0005-0000-0000-0000B51E0000}"/>
    <cellStyle name="Header 2 2 5" xfId="2135" xr:uid="{00000000-0005-0000-0000-0000B61E0000}"/>
    <cellStyle name="Header 2 2 6" xfId="2136" xr:uid="{00000000-0005-0000-0000-0000B71E0000}"/>
    <cellStyle name="Header 2 2 7" xfId="2137" xr:uid="{00000000-0005-0000-0000-0000B81E0000}"/>
    <cellStyle name="Header 2 2 8" xfId="2138" xr:uid="{00000000-0005-0000-0000-0000B91E0000}"/>
    <cellStyle name="Header 2 3" xfId="2139" xr:uid="{00000000-0005-0000-0000-0000BA1E0000}"/>
    <cellStyle name="Header 2 4" xfId="2140" xr:uid="{00000000-0005-0000-0000-0000BB1E0000}"/>
    <cellStyle name="Header 2 5" xfId="2141" xr:uid="{00000000-0005-0000-0000-0000BC1E0000}"/>
    <cellStyle name="Header 2 6" xfId="2142" xr:uid="{00000000-0005-0000-0000-0000BD1E0000}"/>
    <cellStyle name="Header 2 7" xfId="2143" xr:uid="{00000000-0005-0000-0000-0000BE1E0000}"/>
    <cellStyle name="Header 2 8" xfId="2144" xr:uid="{00000000-0005-0000-0000-0000BF1E0000}"/>
    <cellStyle name="Header 2 9" xfId="2145" xr:uid="{00000000-0005-0000-0000-0000C01E0000}"/>
    <cellStyle name="Header 3" xfId="2146" xr:uid="{00000000-0005-0000-0000-0000C11E0000}"/>
    <cellStyle name="Header 3 2" xfId="2147" xr:uid="{00000000-0005-0000-0000-0000C21E0000}"/>
    <cellStyle name="Header 3 3" xfId="2148" xr:uid="{00000000-0005-0000-0000-0000C31E0000}"/>
    <cellStyle name="Header 3 4" xfId="2149" xr:uid="{00000000-0005-0000-0000-0000C41E0000}"/>
    <cellStyle name="Header 3 5" xfId="2150" xr:uid="{00000000-0005-0000-0000-0000C51E0000}"/>
    <cellStyle name="Header 3 6" xfId="2151" xr:uid="{00000000-0005-0000-0000-0000C61E0000}"/>
    <cellStyle name="Header 3 7" xfId="2152" xr:uid="{00000000-0005-0000-0000-0000C71E0000}"/>
    <cellStyle name="Header 3 8" xfId="2153" xr:uid="{00000000-0005-0000-0000-0000C81E0000}"/>
    <cellStyle name="Heading 1 2" xfId="442" xr:uid="{00000000-0005-0000-0000-0000C91E0000}"/>
    <cellStyle name="Heading 1 2 2" xfId="443" xr:uid="{00000000-0005-0000-0000-0000CA1E0000}"/>
    <cellStyle name="Heading 1 2_111226 Casing Running Cost Mapale wells" xfId="444" xr:uid="{00000000-0005-0000-0000-0000CB1E0000}"/>
    <cellStyle name="Heading 1 3" xfId="445" xr:uid="{00000000-0005-0000-0000-0000CC1E0000}"/>
    <cellStyle name="Heading 1 4" xfId="2154" xr:uid="{00000000-0005-0000-0000-0000CD1E0000}"/>
    <cellStyle name="Heading 2 2" xfId="446" xr:uid="{00000000-0005-0000-0000-0000CE1E0000}"/>
    <cellStyle name="Heading 2 2 2" xfId="447" xr:uid="{00000000-0005-0000-0000-0000CF1E0000}"/>
    <cellStyle name="Heading 2 2_111226 Casing Running Cost Mapale wells" xfId="448" xr:uid="{00000000-0005-0000-0000-0000D01E0000}"/>
    <cellStyle name="Heading 2 3" xfId="449" xr:uid="{00000000-0005-0000-0000-0000D11E0000}"/>
    <cellStyle name="Heading 2 4" xfId="2155" xr:uid="{00000000-0005-0000-0000-0000D21E0000}"/>
    <cellStyle name="Heading 3 2" xfId="450" xr:uid="{00000000-0005-0000-0000-0000D31E0000}"/>
    <cellStyle name="Heading 3 2 2" xfId="451" xr:uid="{00000000-0005-0000-0000-0000D41E0000}"/>
    <cellStyle name="Heading 3 2 2 2" xfId="2156" xr:uid="{00000000-0005-0000-0000-0000D51E0000}"/>
    <cellStyle name="Heading 3 2 3" xfId="2157" xr:uid="{00000000-0005-0000-0000-0000D61E0000}"/>
    <cellStyle name="Heading 3 2_111226 Casing Running Cost Mapale wells" xfId="452" xr:uid="{00000000-0005-0000-0000-0000D71E0000}"/>
    <cellStyle name="Heading 3 3" xfId="453" xr:uid="{00000000-0005-0000-0000-0000D81E0000}"/>
    <cellStyle name="Heading 3 3 2" xfId="2158" xr:uid="{00000000-0005-0000-0000-0000D91E0000}"/>
    <cellStyle name="Heading 3 4" xfId="2159" xr:uid="{00000000-0005-0000-0000-0000DA1E0000}"/>
    <cellStyle name="Heading 3 5" xfId="2160" xr:uid="{00000000-0005-0000-0000-0000DB1E0000}"/>
    <cellStyle name="Heading 4 2" xfId="455" xr:uid="{00000000-0005-0000-0000-0000DC1E0000}"/>
    <cellStyle name="Heading 4 2 2" xfId="456" xr:uid="{00000000-0005-0000-0000-0000DD1E0000}"/>
    <cellStyle name="Heading 4 2_111226 Casing Running Cost Mapale wells" xfId="457" xr:uid="{00000000-0005-0000-0000-0000DE1E0000}"/>
    <cellStyle name="Heading 4 3" xfId="458" xr:uid="{00000000-0005-0000-0000-0000DF1E0000}"/>
    <cellStyle name="Heading1" xfId="459" xr:uid="{00000000-0005-0000-0000-0000E01E0000}"/>
    <cellStyle name="Heading1 2" xfId="2161" xr:uid="{00000000-0005-0000-0000-0000E11E0000}"/>
    <cellStyle name="Heading1 2 2" xfId="22973" xr:uid="{00000000-0005-0000-0000-0000E21E0000}"/>
    <cellStyle name="Heading1 3" xfId="2162" xr:uid="{00000000-0005-0000-0000-0000E31E0000}"/>
    <cellStyle name="Heading1 3 2" xfId="22974" xr:uid="{00000000-0005-0000-0000-0000E41E0000}"/>
    <cellStyle name="Heading1 4" xfId="21905" xr:uid="{00000000-0005-0000-0000-0000E51E0000}"/>
    <cellStyle name="Heading2" xfId="460" xr:uid="{00000000-0005-0000-0000-0000E61E0000}"/>
    <cellStyle name="Heading2 2" xfId="2163" xr:uid="{00000000-0005-0000-0000-0000E71E0000}"/>
    <cellStyle name="Heading2 2 2" xfId="22975" xr:uid="{00000000-0005-0000-0000-0000E81E0000}"/>
    <cellStyle name="Heading2 3" xfId="2164" xr:uid="{00000000-0005-0000-0000-0000E91E0000}"/>
    <cellStyle name="Heading2 3 2" xfId="22976" xr:uid="{00000000-0005-0000-0000-0000EA1E0000}"/>
    <cellStyle name="Heading2 4" xfId="21906" xr:uid="{00000000-0005-0000-0000-0000EB1E0000}"/>
    <cellStyle name="Hipervínculo" xfId="1138" hidden="1" xr:uid="{00000000-0005-0000-0000-0000EC1E0000}"/>
    <cellStyle name="Hipervínculo" xfId="5399" hidden="1" xr:uid="{00000000-0005-0000-0000-0000ED1E0000}"/>
    <cellStyle name="Hipervínculo" xfId="5111" hidden="1" xr:uid="{00000000-0005-0000-0000-0000EE1E0000}"/>
    <cellStyle name="Hipervínculo" xfId="5204" hidden="1" xr:uid="{00000000-0005-0000-0000-0000EF1E0000}"/>
    <cellStyle name="Hipervínculo" xfId="9082" hidden="1" xr:uid="{00000000-0005-0000-0000-0000F01E0000}"/>
    <cellStyle name="Hipervínculo" xfId="10312" hidden="1" xr:uid="{00000000-0005-0000-0000-0000F11E0000}"/>
    <cellStyle name="Hipervínculo" xfId="10682" hidden="1" xr:uid="{00000000-0005-0000-0000-0000F21E0000}"/>
    <cellStyle name="Hipervínculo" xfId="12420" hidden="1" xr:uid="{00000000-0005-0000-0000-0000F31E0000}"/>
    <cellStyle name="Hipervínculo" xfId="12428" hidden="1" xr:uid="{00000000-0005-0000-0000-0000F41E0000}"/>
    <cellStyle name="Hipervínculo" xfId="12785" hidden="1" xr:uid="{00000000-0005-0000-0000-0000F51E0000}"/>
    <cellStyle name="Hipervínculo" xfId="13026" hidden="1" xr:uid="{00000000-0005-0000-0000-0000F61E0000}"/>
    <cellStyle name="Hipervínculo" xfId="14058" hidden="1" xr:uid="{00000000-0005-0000-0000-0000F71E0000}"/>
    <cellStyle name="Hipervínculo" xfId="13770" hidden="1" xr:uid="{00000000-0005-0000-0000-0000F81E0000}"/>
    <cellStyle name="Hipervínculo" xfId="13863" hidden="1" xr:uid="{00000000-0005-0000-0000-0000F91E0000}"/>
    <cellStyle name="Hipervínculo" xfId="17710" hidden="1" xr:uid="{00000000-0005-0000-0000-0000FA1E0000}"/>
    <cellStyle name="Hipervínculo" xfId="18939" hidden="1" xr:uid="{00000000-0005-0000-0000-0000FB1E0000}"/>
    <cellStyle name="Hipervínculo" xfId="19308" hidden="1" xr:uid="{00000000-0005-0000-0000-0000FC1E0000}"/>
    <cellStyle name="Hipervínculo" xfId="21044" hidden="1" xr:uid="{00000000-0005-0000-0000-0000FD1E0000}"/>
    <cellStyle name="Hipervínculo" xfId="21052" hidden="1" xr:uid="{00000000-0005-0000-0000-0000FE1E0000}"/>
    <cellStyle name="Hipervínculo" xfId="21408" hidden="1" xr:uid="{00000000-0005-0000-0000-0000FF1E0000}"/>
    <cellStyle name="Hipervínculo" xfId="22470" hidden="1" xr:uid="{00000000-0005-0000-0000-0000001F0000}"/>
    <cellStyle name="Hipervínculo" xfId="25390" hidden="1" xr:uid="{00000000-0005-0000-0000-0000011F0000}"/>
    <cellStyle name="Hipervínculo" xfId="25102" hidden="1" xr:uid="{00000000-0005-0000-0000-0000021F0000}"/>
    <cellStyle name="Hipervínculo" xfId="25195" hidden="1" xr:uid="{00000000-0005-0000-0000-0000031F0000}"/>
    <cellStyle name="Hipervínculo" xfId="29043" hidden="1" xr:uid="{00000000-0005-0000-0000-0000041F0000}"/>
    <cellStyle name="Hipervínculo" xfId="30273" hidden="1" xr:uid="{00000000-0005-0000-0000-0000051F0000}"/>
    <cellStyle name="Hipervínculo" xfId="30643" hidden="1" xr:uid="{00000000-0005-0000-0000-0000061F0000}"/>
    <cellStyle name="Hipervínculo" xfId="32381" hidden="1" xr:uid="{00000000-0005-0000-0000-0000071F0000}"/>
    <cellStyle name="Hipervínculo" xfId="32389" hidden="1" xr:uid="{00000000-0005-0000-0000-0000081F0000}"/>
    <cellStyle name="Hipervínculo" xfId="32746" hidden="1" xr:uid="{00000000-0005-0000-0000-0000091F0000}"/>
    <cellStyle name="Hipervínculo visitado" xfId="461" xr:uid="{00000000-0005-0000-0000-00000A1F0000}"/>
    <cellStyle name="Incorrecto 2" xfId="462" xr:uid="{00000000-0005-0000-0000-00000B1F0000}"/>
    <cellStyle name="Input 2" xfId="464" xr:uid="{00000000-0005-0000-0000-00000C1F0000}"/>
    <cellStyle name="Input 2 2" xfId="465" xr:uid="{00000000-0005-0000-0000-00000D1F0000}"/>
    <cellStyle name="Input 2 2 10" xfId="2165" xr:uid="{00000000-0005-0000-0000-00000E1F0000}"/>
    <cellStyle name="Input 2 2 10 2" xfId="6534" xr:uid="{00000000-0005-0000-0000-00000F1F0000}"/>
    <cellStyle name="Input 2 2 10 2 2" xfId="15186" xr:uid="{00000000-0005-0000-0000-0000101F0000}"/>
    <cellStyle name="Input 2 2 10 2 3" xfId="26518" xr:uid="{00000000-0005-0000-0000-0000111F0000}"/>
    <cellStyle name="Input 2 2 10 3" xfId="4672" xr:uid="{00000000-0005-0000-0000-0000121F0000}"/>
    <cellStyle name="Input 2 2 10 3 2" xfId="13333" xr:uid="{00000000-0005-0000-0000-0000131F0000}"/>
    <cellStyle name="Input 2 2 10 3 3" xfId="24665" xr:uid="{00000000-0005-0000-0000-0000141F0000}"/>
    <cellStyle name="Input 2 2 10 4" xfId="4778" xr:uid="{00000000-0005-0000-0000-0000151F0000}"/>
    <cellStyle name="Input 2 2 10 4 2" xfId="13439" xr:uid="{00000000-0005-0000-0000-0000161F0000}"/>
    <cellStyle name="Input 2 2 10 4 3" xfId="24771" xr:uid="{00000000-0005-0000-0000-0000171F0000}"/>
    <cellStyle name="Input 2 2 10 5" xfId="8267" xr:uid="{00000000-0005-0000-0000-0000181F0000}"/>
    <cellStyle name="Input 2 2 10 5 2" xfId="16905" xr:uid="{00000000-0005-0000-0000-0000191F0000}"/>
    <cellStyle name="Input 2 2 10 5 3" xfId="28237" xr:uid="{00000000-0005-0000-0000-00001A1F0000}"/>
    <cellStyle name="Input 2 2 10 6" xfId="7700" xr:uid="{00000000-0005-0000-0000-00001B1F0000}"/>
    <cellStyle name="Input 2 2 10 6 2" xfId="16338" xr:uid="{00000000-0005-0000-0000-00001C1F0000}"/>
    <cellStyle name="Input 2 2 10 6 3" xfId="27670" xr:uid="{00000000-0005-0000-0000-00001D1F0000}"/>
    <cellStyle name="Input 2 2 10 7" xfId="9467" xr:uid="{00000000-0005-0000-0000-00001E1F0000}"/>
    <cellStyle name="Input 2 2 10 7 2" xfId="18095" xr:uid="{00000000-0005-0000-0000-00001F1F0000}"/>
    <cellStyle name="Input 2 2 10 7 3" xfId="29428" xr:uid="{00000000-0005-0000-0000-0000201F0000}"/>
    <cellStyle name="Input 2 2 10 8" xfId="12502" xr:uid="{00000000-0005-0000-0000-0000211F0000}"/>
    <cellStyle name="Input 2 2 10 8 2" xfId="21126" xr:uid="{00000000-0005-0000-0000-0000221F0000}"/>
    <cellStyle name="Input 2 2 10 8 3" xfId="32463" xr:uid="{00000000-0005-0000-0000-0000231F0000}"/>
    <cellStyle name="Input 2 2 11" xfId="2166" xr:uid="{00000000-0005-0000-0000-0000241F0000}"/>
    <cellStyle name="Input 2 2 11 2" xfId="6535" xr:uid="{00000000-0005-0000-0000-0000251F0000}"/>
    <cellStyle name="Input 2 2 11 2 2" xfId="15187" xr:uid="{00000000-0005-0000-0000-0000261F0000}"/>
    <cellStyle name="Input 2 2 11 2 3" xfId="26519" xr:uid="{00000000-0005-0000-0000-0000271F0000}"/>
    <cellStyle name="Input 2 2 11 3" xfId="6221" xr:uid="{00000000-0005-0000-0000-0000281F0000}"/>
    <cellStyle name="Input 2 2 11 3 2" xfId="14873" xr:uid="{00000000-0005-0000-0000-0000291F0000}"/>
    <cellStyle name="Input 2 2 11 3 3" xfId="26205" xr:uid="{00000000-0005-0000-0000-00002A1F0000}"/>
    <cellStyle name="Input 2 2 11 4" xfId="6483" xr:uid="{00000000-0005-0000-0000-00002B1F0000}"/>
    <cellStyle name="Input 2 2 11 4 2" xfId="15135" xr:uid="{00000000-0005-0000-0000-00002C1F0000}"/>
    <cellStyle name="Input 2 2 11 4 3" xfId="26467" xr:uid="{00000000-0005-0000-0000-00002D1F0000}"/>
    <cellStyle name="Input 2 2 11 5" xfId="5537" xr:uid="{00000000-0005-0000-0000-00002E1F0000}"/>
    <cellStyle name="Input 2 2 11 5 2" xfId="14189" xr:uid="{00000000-0005-0000-0000-00002F1F0000}"/>
    <cellStyle name="Input 2 2 11 5 3" xfId="25521" xr:uid="{00000000-0005-0000-0000-0000301F0000}"/>
    <cellStyle name="Input 2 2 11 6" xfId="5060" xr:uid="{00000000-0005-0000-0000-0000311F0000}"/>
    <cellStyle name="Input 2 2 11 6 2" xfId="13719" xr:uid="{00000000-0005-0000-0000-0000321F0000}"/>
    <cellStyle name="Input 2 2 11 6 3" xfId="25051" xr:uid="{00000000-0005-0000-0000-0000331F0000}"/>
    <cellStyle name="Input 2 2 11 7" xfId="8566" xr:uid="{00000000-0005-0000-0000-0000341F0000}"/>
    <cellStyle name="Input 2 2 11 7 2" xfId="17194" xr:uid="{00000000-0005-0000-0000-0000351F0000}"/>
    <cellStyle name="Input 2 2 11 7 3" xfId="28527" xr:uid="{00000000-0005-0000-0000-0000361F0000}"/>
    <cellStyle name="Input 2 2 11 8" xfId="10183" xr:uid="{00000000-0005-0000-0000-0000371F0000}"/>
    <cellStyle name="Input 2 2 11 8 2" xfId="18810" xr:uid="{00000000-0005-0000-0000-0000381F0000}"/>
    <cellStyle name="Input 2 2 11 8 3" xfId="30144" xr:uid="{00000000-0005-0000-0000-0000391F0000}"/>
    <cellStyle name="Input 2 2 12" xfId="2167" xr:uid="{00000000-0005-0000-0000-00003A1F0000}"/>
    <cellStyle name="Input 2 2 12 2" xfId="6536" xr:uid="{00000000-0005-0000-0000-00003B1F0000}"/>
    <cellStyle name="Input 2 2 12 2 2" xfId="15188" xr:uid="{00000000-0005-0000-0000-00003C1F0000}"/>
    <cellStyle name="Input 2 2 12 2 3" xfId="26520" xr:uid="{00000000-0005-0000-0000-00003D1F0000}"/>
    <cellStyle name="Input 2 2 12 3" xfId="6220" xr:uid="{00000000-0005-0000-0000-00003E1F0000}"/>
    <cellStyle name="Input 2 2 12 3 2" xfId="14872" xr:uid="{00000000-0005-0000-0000-00003F1F0000}"/>
    <cellStyle name="Input 2 2 12 3 3" xfId="26204" xr:uid="{00000000-0005-0000-0000-0000401F0000}"/>
    <cellStyle name="Input 2 2 12 4" xfId="5334" xr:uid="{00000000-0005-0000-0000-0000411F0000}"/>
    <cellStyle name="Input 2 2 12 4 2" xfId="13993" xr:uid="{00000000-0005-0000-0000-0000421F0000}"/>
    <cellStyle name="Input 2 2 12 4 3" xfId="25325" xr:uid="{00000000-0005-0000-0000-0000431F0000}"/>
    <cellStyle name="Input 2 2 12 5" xfId="8266" xr:uid="{00000000-0005-0000-0000-0000441F0000}"/>
    <cellStyle name="Input 2 2 12 5 2" xfId="16904" xr:uid="{00000000-0005-0000-0000-0000451F0000}"/>
    <cellStyle name="Input 2 2 12 5 3" xfId="28236" xr:uid="{00000000-0005-0000-0000-0000461F0000}"/>
    <cellStyle name="Input 2 2 12 6" xfId="10559" xr:uid="{00000000-0005-0000-0000-0000471F0000}"/>
    <cellStyle name="Input 2 2 12 6 2" xfId="19186" xr:uid="{00000000-0005-0000-0000-0000481F0000}"/>
    <cellStyle name="Input 2 2 12 6 3" xfId="30520" xr:uid="{00000000-0005-0000-0000-0000491F0000}"/>
    <cellStyle name="Input 2 2 12 7" xfId="9098" xr:uid="{00000000-0005-0000-0000-00004A1F0000}"/>
    <cellStyle name="Input 2 2 12 7 2" xfId="17726" xr:uid="{00000000-0005-0000-0000-00004B1F0000}"/>
    <cellStyle name="Input 2 2 12 7 3" xfId="29059" xr:uid="{00000000-0005-0000-0000-00004C1F0000}"/>
    <cellStyle name="Input 2 2 12 8" xfId="8643" xr:uid="{00000000-0005-0000-0000-00004D1F0000}"/>
    <cellStyle name="Input 2 2 12 8 2" xfId="17271" xr:uid="{00000000-0005-0000-0000-00004E1F0000}"/>
    <cellStyle name="Input 2 2 12 8 3" xfId="28604" xr:uid="{00000000-0005-0000-0000-00004F1F0000}"/>
    <cellStyle name="Input 2 2 13" xfId="2168" xr:uid="{00000000-0005-0000-0000-0000501F0000}"/>
    <cellStyle name="Input 2 2 13 2" xfId="6537" xr:uid="{00000000-0005-0000-0000-0000511F0000}"/>
    <cellStyle name="Input 2 2 13 2 2" xfId="15189" xr:uid="{00000000-0005-0000-0000-0000521F0000}"/>
    <cellStyle name="Input 2 2 13 2 3" xfId="26521" xr:uid="{00000000-0005-0000-0000-0000531F0000}"/>
    <cellStyle name="Input 2 2 13 3" xfId="4671" xr:uid="{00000000-0005-0000-0000-0000541F0000}"/>
    <cellStyle name="Input 2 2 13 3 2" xfId="13332" xr:uid="{00000000-0005-0000-0000-0000551F0000}"/>
    <cellStyle name="Input 2 2 13 3 3" xfId="24664" xr:uid="{00000000-0005-0000-0000-0000561F0000}"/>
    <cellStyle name="Input 2 2 13 4" xfId="6484" xr:uid="{00000000-0005-0000-0000-0000571F0000}"/>
    <cellStyle name="Input 2 2 13 4 2" xfId="15136" xr:uid="{00000000-0005-0000-0000-0000581F0000}"/>
    <cellStyle name="Input 2 2 13 4 3" xfId="26468" xr:uid="{00000000-0005-0000-0000-0000591F0000}"/>
    <cellStyle name="Input 2 2 13 5" xfId="5361" xr:uid="{00000000-0005-0000-0000-00005A1F0000}"/>
    <cellStyle name="Input 2 2 13 5 2" xfId="14020" xr:uid="{00000000-0005-0000-0000-00005B1F0000}"/>
    <cellStyle name="Input 2 2 13 5 3" xfId="25352" xr:uid="{00000000-0005-0000-0000-00005C1F0000}"/>
    <cellStyle name="Input 2 2 13 6" xfId="9218" xr:uid="{00000000-0005-0000-0000-00005D1F0000}"/>
    <cellStyle name="Input 2 2 13 6 2" xfId="17846" xr:uid="{00000000-0005-0000-0000-00005E1F0000}"/>
    <cellStyle name="Input 2 2 13 6 3" xfId="29179" xr:uid="{00000000-0005-0000-0000-00005F1F0000}"/>
    <cellStyle name="Input 2 2 13 7" xfId="10381" xr:uid="{00000000-0005-0000-0000-0000601F0000}"/>
    <cellStyle name="Input 2 2 13 7 2" xfId="19008" xr:uid="{00000000-0005-0000-0000-0000611F0000}"/>
    <cellStyle name="Input 2 2 13 7 3" xfId="30342" xr:uid="{00000000-0005-0000-0000-0000621F0000}"/>
    <cellStyle name="Input 2 2 13 8" xfId="12503" xr:uid="{00000000-0005-0000-0000-0000631F0000}"/>
    <cellStyle name="Input 2 2 13 8 2" xfId="21127" xr:uid="{00000000-0005-0000-0000-0000641F0000}"/>
    <cellStyle name="Input 2 2 13 8 3" xfId="32464" xr:uid="{00000000-0005-0000-0000-0000651F0000}"/>
    <cellStyle name="Input 2 2 14" xfId="2169" xr:uid="{00000000-0005-0000-0000-0000661F0000}"/>
    <cellStyle name="Input 2 2 14 2" xfId="6538" xr:uid="{00000000-0005-0000-0000-0000671F0000}"/>
    <cellStyle name="Input 2 2 14 2 2" xfId="15190" xr:uid="{00000000-0005-0000-0000-0000681F0000}"/>
    <cellStyle name="Input 2 2 14 2 3" xfId="26522" xr:uid="{00000000-0005-0000-0000-0000691F0000}"/>
    <cellStyle name="Input 2 2 14 3" xfId="4670" xr:uid="{00000000-0005-0000-0000-00006A1F0000}"/>
    <cellStyle name="Input 2 2 14 3 2" xfId="13331" xr:uid="{00000000-0005-0000-0000-00006B1F0000}"/>
    <cellStyle name="Input 2 2 14 3 3" xfId="24663" xr:uid="{00000000-0005-0000-0000-00006C1F0000}"/>
    <cellStyle name="Input 2 2 14 4" xfId="4779" xr:uid="{00000000-0005-0000-0000-00006D1F0000}"/>
    <cellStyle name="Input 2 2 14 4 2" xfId="13440" xr:uid="{00000000-0005-0000-0000-00006E1F0000}"/>
    <cellStyle name="Input 2 2 14 4 3" xfId="24772" xr:uid="{00000000-0005-0000-0000-00006F1F0000}"/>
    <cellStyle name="Input 2 2 14 5" xfId="5534" xr:uid="{00000000-0005-0000-0000-0000701F0000}"/>
    <cellStyle name="Input 2 2 14 5 2" xfId="14186" xr:uid="{00000000-0005-0000-0000-0000711F0000}"/>
    <cellStyle name="Input 2 2 14 5 3" xfId="25518" xr:uid="{00000000-0005-0000-0000-0000721F0000}"/>
    <cellStyle name="Input 2 2 14 6" xfId="5514" xr:uid="{00000000-0005-0000-0000-0000731F0000}"/>
    <cellStyle name="Input 2 2 14 6 2" xfId="14173" xr:uid="{00000000-0005-0000-0000-0000741F0000}"/>
    <cellStyle name="Input 2 2 14 6 3" xfId="25505" xr:uid="{00000000-0005-0000-0000-0000751F0000}"/>
    <cellStyle name="Input 2 2 14 7" xfId="8565" xr:uid="{00000000-0005-0000-0000-0000761F0000}"/>
    <cellStyle name="Input 2 2 14 7 2" xfId="17193" xr:uid="{00000000-0005-0000-0000-0000771F0000}"/>
    <cellStyle name="Input 2 2 14 7 3" xfId="28526" xr:uid="{00000000-0005-0000-0000-0000781F0000}"/>
    <cellStyle name="Input 2 2 14 8" xfId="11655" xr:uid="{00000000-0005-0000-0000-0000791F0000}"/>
    <cellStyle name="Input 2 2 14 8 2" xfId="20280" xr:uid="{00000000-0005-0000-0000-00007A1F0000}"/>
    <cellStyle name="Input 2 2 14 8 3" xfId="31616" xr:uid="{00000000-0005-0000-0000-00007B1F0000}"/>
    <cellStyle name="Input 2 2 15" xfId="2170" xr:uid="{00000000-0005-0000-0000-00007C1F0000}"/>
    <cellStyle name="Input 2 2 15 2" xfId="6539" xr:uid="{00000000-0005-0000-0000-00007D1F0000}"/>
    <cellStyle name="Input 2 2 15 2 2" xfId="15191" xr:uid="{00000000-0005-0000-0000-00007E1F0000}"/>
    <cellStyle name="Input 2 2 15 2 3" xfId="26523" xr:uid="{00000000-0005-0000-0000-00007F1F0000}"/>
    <cellStyle name="Input 2 2 15 3" xfId="6219" xr:uid="{00000000-0005-0000-0000-0000801F0000}"/>
    <cellStyle name="Input 2 2 15 3 2" xfId="14871" xr:uid="{00000000-0005-0000-0000-0000811F0000}"/>
    <cellStyle name="Input 2 2 15 3 3" xfId="26203" xr:uid="{00000000-0005-0000-0000-0000821F0000}"/>
    <cellStyle name="Input 2 2 15 4" xfId="8211" xr:uid="{00000000-0005-0000-0000-0000831F0000}"/>
    <cellStyle name="Input 2 2 15 4 2" xfId="16849" xr:uid="{00000000-0005-0000-0000-0000841F0000}"/>
    <cellStyle name="Input 2 2 15 4 3" xfId="28181" xr:uid="{00000000-0005-0000-0000-0000851F0000}"/>
    <cellStyle name="Input 2 2 15 5" xfId="5532" xr:uid="{00000000-0005-0000-0000-0000861F0000}"/>
    <cellStyle name="Input 2 2 15 5 2" xfId="14184" xr:uid="{00000000-0005-0000-0000-0000871F0000}"/>
    <cellStyle name="Input 2 2 15 5 3" xfId="25516" xr:uid="{00000000-0005-0000-0000-0000881F0000}"/>
    <cellStyle name="Input 2 2 15 6" xfId="10560" xr:uid="{00000000-0005-0000-0000-0000891F0000}"/>
    <cellStyle name="Input 2 2 15 6 2" xfId="19187" xr:uid="{00000000-0005-0000-0000-00008A1F0000}"/>
    <cellStyle name="Input 2 2 15 6 3" xfId="30521" xr:uid="{00000000-0005-0000-0000-00008B1F0000}"/>
    <cellStyle name="Input 2 2 15 7" xfId="9097" xr:uid="{00000000-0005-0000-0000-00008C1F0000}"/>
    <cellStyle name="Input 2 2 15 7 2" xfId="17725" xr:uid="{00000000-0005-0000-0000-00008D1F0000}"/>
    <cellStyle name="Input 2 2 15 7 3" xfId="29058" xr:uid="{00000000-0005-0000-0000-00008E1F0000}"/>
    <cellStyle name="Input 2 2 15 8" xfId="10341" xr:uid="{00000000-0005-0000-0000-00008F1F0000}"/>
    <cellStyle name="Input 2 2 15 8 2" xfId="18968" xr:uid="{00000000-0005-0000-0000-0000901F0000}"/>
    <cellStyle name="Input 2 2 15 8 3" xfId="30302" xr:uid="{00000000-0005-0000-0000-0000911F0000}"/>
    <cellStyle name="Input 2 2 16" xfId="2171" xr:uid="{00000000-0005-0000-0000-0000921F0000}"/>
    <cellStyle name="Input 2 2 16 2" xfId="6540" xr:uid="{00000000-0005-0000-0000-0000931F0000}"/>
    <cellStyle name="Input 2 2 16 2 2" xfId="15192" xr:uid="{00000000-0005-0000-0000-0000941F0000}"/>
    <cellStyle name="Input 2 2 16 2 3" xfId="26524" xr:uid="{00000000-0005-0000-0000-0000951F0000}"/>
    <cellStyle name="Input 2 2 16 3" xfId="6218" xr:uid="{00000000-0005-0000-0000-0000961F0000}"/>
    <cellStyle name="Input 2 2 16 3 2" xfId="14870" xr:uid="{00000000-0005-0000-0000-0000971F0000}"/>
    <cellStyle name="Input 2 2 16 3 3" xfId="26202" xr:uid="{00000000-0005-0000-0000-0000981F0000}"/>
    <cellStyle name="Input 2 2 16 4" xfId="6485" xr:uid="{00000000-0005-0000-0000-0000991F0000}"/>
    <cellStyle name="Input 2 2 16 4 2" xfId="15137" xr:uid="{00000000-0005-0000-0000-00009A1F0000}"/>
    <cellStyle name="Input 2 2 16 4 3" xfId="26469" xr:uid="{00000000-0005-0000-0000-00009B1F0000}"/>
    <cellStyle name="Input 2 2 16 5" xfId="5155" xr:uid="{00000000-0005-0000-0000-00009C1F0000}"/>
    <cellStyle name="Input 2 2 16 5 2" xfId="13814" xr:uid="{00000000-0005-0000-0000-00009D1F0000}"/>
    <cellStyle name="Input 2 2 16 5 3" xfId="25146" xr:uid="{00000000-0005-0000-0000-00009E1F0000}"/>
    <cellStyle name="Input 2 2 16 6" xfId="7701" xr:uid="{00000000-0005-0000-0000-00009F1F0000}"/>
    <cellStyle name="Input 2 2 16 6 2" xfId="16339" xr:uid="{00000000-0005-0000-0000-0000A01F0000}"/>
    <cellStyle name="Input 2 2 16 6 3" xfId="27671" xr:uid="{00000000-0005-0000-0000-0000A11F0000}"/>
    <cellStyle name="Input 2 2 16 7" xfId="5246" xr:uid="{00000000-0005-0000-0000-0000A21F0000}"/>
    <cellStyle name="Input 2 2 16 7 2" xfId="13905" xr:uid="{00000000-0005-0000-0000-0000A31F0000}"/>
    <cellStyle name="Input 2 2 16 7 3" xfId="25237" xr:uid="{00000000-0005-0000-0000-0000A41F0000}"/>
    <cellStyle name="Input 2 2 16 8" xfId="12504" xr:uid="{00000000-0005-0000-0000-0000A51F0000}"/>
    <cellStyle name="Input 2 2 16 8 2" xfId="21128" xr:uid="{00000000-0005-0000-0000-0000A61F0000}"/>
    <cellStyle name="Input 2 2 16 8 3" xfId="32465" xr:uid="{00000000-0005-0000-0000-0000A71F0000}"/>
    <cellStyle name="Input 2 2 17" xfId="4819" xr:uid="{00000000-0005-0000-0000-0000A81F0000}"/>
    <cellStyle name="Input 2 2 17 2" xfId="13480" xr:uid="{00000000-0005-0000-0000-0000A91F0000}"/>
    <cellStyle name="Input 2 2 17 3" xfId="24812" xr:uid="{00000000-0005-0000-0000-0000AA1F0000}"/>
    <cellStyle name="Input 2 2 18" xfId="5289" xr:uid="{00000000-0005-0000-0000-0000AB1F0000}"/>
    <cellStyle name="Input 2 2 18 2" xfId="13948" xr:uid="{00000000-0005-0000-0000-0000AC1F0000}"/>
    <cellStyle name="Input 2 2 18 3" xfId="25280" xr:uid="{00000000-0005-0000-0000-0000AD1F0000}"/>
    <cellStyle name="Input 2 2 19" xfId="7828" xr:uid="{00000000-0005-0000-0000-0000AE1F0000}"/>
    <cellStyle name="Input 2 2 19 2" xfId="16466" xr:uid="{00000000-0005-0000-0000-0000AF1F0000}"/>
    <cellStyle name="Input 2 2 19 3" xfId="27798" xr:uid="{00000000-0005-0000-0000-0000B01F0000}"/>
    <cellStyle name="Input 2 2 2" xfId="2172" xr:uid="{00000000-0005-0000-0000-0000B11F0000}"/>
    <cellStyle name="Input 2 2 2 10" xfId="6486" xr:uid="{00000000-0005-0000-0000-0000B21F0000}"/>
    <cellStyle name="Input 2 2 2 10 2" xfId="15138" xr:uid="{00000000-0005-0000-0000-0000B31F0000}"/>
    <cellStyle name="Input 2 2 2 10 3" xfId="26470" xr:uid="{00000000-0005-0000-0000-0000B41F0000}"/>
    <cellStyle name="Input 2 2 2 11" xfId="8265" xr:uid="{00000000-0005-0000-0000-0000B51F0000}"/>
    <cellStyle name="Input 2 2 2 11 2" xfId="16903" xr:uid="{00000000-0005-0000-0000-0000B61F0000}"/>
    <cellStyle name="Input 2 2 2 11 3" xfId="28235" xr:uid="{00000000-0005-0000-0000-0000B71F0000}"/>
    <cellStyle name="Input 2 2 2 12" xfId="9217" xr:uid="{00000000-0005-0000-0000-0000B81F0000}"/>
    <cellStyle name="Input 2 2 2 12 2" xfId="17845" xr:uid="{00000000-0005-0000-0000-0000B91F0000}"/>
    <cellStyle name="Input 2 2 2 12 3" xfId="29178" xr:uid="{00000000-0005-0000-0000-0000BA1F0000}"/>
    <cellStyle name="Input 2 2 2 13" xfId="10382" xr:uid="{00000000-0005-0000-0000-0000BB1F0000}"/>
    <cellStyle name="Input 2 2 2 13 2" xfId="19009" xr:uid="{00000000-0005-0000-0000-0000BC1F0000}"/>
    <cellStyle name="Input 2 2 2 13 3" xfId="30343" xr:uid="{00000000-0005-0000-0000-0000BD1F0000}"/>
    <cellStyle name="Input 2 2 2 14" xfId="10184" xr:uid="{00000000-0005-0000-0000-0000BE1F0000}"/>
    <cellStyle name="Input 2 2 2 14 2" xfId="18811" xr:uid="{00000000-0005-0000-0000-0000BF1F0000}"/>
    <cellStyle name="Input 2 2 2 14 3" xfId="30145" xr:uid="{00000000-0005-0000-0000-0000C01F0000}"/>
    <cellStyle name="Input 2 2 2 2" xfId="2173" xr:uid="{00000000-0005-0000-0000-0000C11F0000}"/>
    <cellStyle name="Input 2 2 2 2 10" xfId="8142" xr:uid="{00000000-0005-0000-0000-0000C21F0000}"/>
    <cellStyle name="Input 2 2 2 2 10 2" xfId="16780" xr:uid="{00000000-0005-0000-0000-0000C31F0000}"/>
    <cellStyle name="Input 2 2 2 2 10 3" xfId="28112" xr:uid="{00000000-0005-0000-0000-0000C41F0000}"/>
    <cellStyle name="Input 2 2 2 2 11" xfId="10561" xr:uid="{00000000-0005-0000-0000-0000C51F0000}"/>
    <cellStyle name="Input 2 2 2 2 11 2" xfId="19188" xr:uid="{00000000-0005-0000-0000-0000C61F0000}"/>
    <cellStyle name="Input 2 2 2 2 11 3" xfId="30522" xr:uid="{00000000-0005-0000-0000-0000C71F0000}"/>
    <cellStyle name="Input 2 2 2 2 12" xfId="9096" xr:uid="{00000000-0005-0000-0000-0000C81F0000}"/>
    <cellStyle name="Input 2 2 2 2 12 2" xfId="17724" xr:uid="{00000000-0005-0000-0000-0000C91F0000}"/>
    <cellStyle name="Input 2 2 2 2 12 3" xfId="29057" xr:uid="{00000000-0005-0000-0000-0000CA1F0000}"/>
    <cellStyle name="Input 2 2 2 2 13" xfId="8864" xr:uid="{00000000-0005-0000-0000-0000CB1F0000}"/>
    <cellStyle name="Input 2 2 2 2 13 2" xfId="17492" xr:uid="{00000000-0005-0000-0000-0000CC1F0000}"/>
    <cellStyle name="Input 2 2 2 2 13 3" xfId="28825" xr:uid="{00000000-0005-0000-0000-0000CD1F0000}"/>
    <cellStyle name="Input 2 2 2 2 2" xfId="2174" xr:uid="{00000000-0005-0000-0000-0000CE1F0000}"/>
    <cellStyle name="Input 2 2 2 2 2 2" xfId="6543" xr:uid="{00000000-0005-0000-0000-0000CF1F0000}"/>
    <cellStyle name="Input 2 2 2 2 2 2 2" xfId="15195" xr:uid="{00000000-0005-0000-0000-0000D01F0000}"/>
    <cellStyle name="Input 2 2 2 2 2 2 3" xfId="26527" xr:uid="{00000000-0005-0000-0000-0000D11F0000}"/>
    <cellStyle name="Input 2 2 2 2 2 3" xfId="6215" xr:uid="{00000000-0005-0000-0000-0000D21F0000}"/>
    <cellStyle name="Input 2 2 2 2 2 3 2" xfId="14867" xr:uid="{00000000-0005-0000-0000-0000D31F0000}"/>
    <cellStyle name="Input 2 2 2 2 2 3 3" xfId="26199" xr:uid="{00000000-0005-0000-0000-0000D41F0000}"/>
    <cellStyle name="Input 2 2 2 2 2 4" xfId="4780" xr:uid="{00000000-0005-0000-0000-0000D51F0000}"/>
    <cellStyle name="Input 2 2 2 2 2 4 2" xfId="13441" xr:uid="{00000000-0005-0000-0000-0000D61F0000}"/>
    <cellStyle name="Input 2 2 2 2 2 4 3" xfId="24773" xr:uid="{00000000-0005-0000-0000-0000D71F0000}"/>
    <cellStyle name="Input 2 2 2 2 2 5" xfId="8264" xr:uid="{00000000-0005-0000-0000-0000D81F0000}"/>
    <cellStyle name="Input 2 2 2 2 2 5 2" xfId="16902" xr:uid="{00000000-0005-0000-0000-0000D91F0000}"/>
    <cellStyle name="Input 2 2 2 2 2 5 3" xfId="28234" xr:uid="{00000000-0005-0000-0000-0000DA1F0000}"/>
    <cellStyle name="Input 2 2 2 2 2 6" xfId="7702" xr:uid="{00000000-0005-0000-0000-0000DB1F0000}"/>
    <cellStyle name="Input 2 2 2 2 2 6 2" xfId="16340" xr:uid="{00000000-0005-0000-0000-0000DC1F0000}"/>
    <cellStyle name="Input 2 2 2 2 2 6 3" xfId="27672" xr:uid="{00000000-0005-0000-0000-0000DD1F0000}"/>
    <cellStyle name="Input 2 2 2 2 2 7" xfId="8564" xr:uid="{00000000-0005-0000-0000-0000DE1F0000}"/>
    <cellStyle name="Input 2 2 2 2 2 7 2" xfId="17192" xr:uid="{00000000-0005-0000-0000-0000DF1F0000}"/>
    <cellStyle name="Input 2 2 2 2 2 7 3" xfId="28525" xr:uid="{00000000-0005-0000-0000-0000E01F0000}"/>
    <cellStyle name="Input 2 2 2 2 2 8" xfId="12505" xr:uid="{00000000-0005-0000-0000-0000E11F0000}"/>
    <cellStyle name="Input 2 2 2 2 2 8 2" xfId="21129" xr:uid="{00000000-0005-0000-0000-0000E21F0000}"/>
    <cellStyle name="Input 2 2 2 2 2 8 3" xfId="32466" xr:uid="{00000000-0005-0000-0000-0000E31F0000}"/>
    <cellStyle name="Input 2 2 2 2 3" xfId="2175" xr:uid="{00000000-0005-0000-0000-0000E41F0000}"/>
    <cellStyle name="Input 2 2 2 2 3 2" xfId="6544" xr:uid="{00000000-0005-0000-0000-0000E51F0000}"/>
    <cellStyle name="Input 2 2 2 2 3 2 2" xfId="15196" xr:uid="{00000000-0005-0000-0000-0000E61F0000}"/>
    <cellStyle name="Input 2 2 2 2 3 2 3" xfId="26528" xr:uid="{00000000-0005-0000-0000-0000E71F0000}"/>
    <cellStyle name="Input 2 2 2 2 3 3" xfId="6214" xr:uid="{00000000-0005-0000-0000-0000E81F0000}"/>
    <cellStyle name="Input 2 2 2 2 3 3 2" xfId="14866" xr:uid="{00000000-0005-0000-0000-0000E91F0000}"/>
    <cellStyle name="Input 2 2 2 2 3 3 3" xfId="26198" xr:uid="{00000000-0005-0000-0000-0000EA1F0000}"/>
    <cellStyle name="Input 2 2 2 2 3 4" xfId="6487" xr:uid="{00000000-0005-0000-0000-0000EB1F0000}"/>
    <cellStyle name="Input 2 2 2 2 3 4 2" xfId="15139" xr:uid="{00000000-0005-0000-0000-0000EC1F0000}"/>
    <cellStyle name="Input 2 2 2 2 3 4 3" xfId="26471" xr:uid="{00000000-0005-0000-0000-0000ED1F0000}"/>
    <cellStyle name="Input 2 2 2 2 3 5" xfId="8260" xr:uid="{00000000-0005-0000-0000-0000EE1F0000}"/>
    <cellStyle name="Input 2 2 2 2 3 5 2" xfId="16898" xr:uid="{00000000-0005-0000-0000-0000EF1F0000}"/>
    <cellStyle name="Input 2 2 2 2 3 5 3" xfId="28230" xr:uid="{00000000-0005-0000-0000-0000F01F0000}"/>
    <cellStyle name="Input 2 2 2 2 3 6" xfId="5515" xr:uid="{00000000-0005-0000-0000-0000F11F0000}"/>
    <cellStyle name="Input 2 2 2 2 3 6 2" xfId="14174" xr:uid="{00000000-0005-0000-0000-0000F21F0000}"/>
    <cellStyle name="Input 2 2 2 2 3 6 3" xfId="25506" xr:uid="{00000000-0005-0000-0000-0000F31F0000}"/>
    <cellStyle name="Input 2 2 2 2 3 7" xfId="4367" xr:uid="{00000000-0005-0000-0000-0000F41F0000}"/>
    <cellStyle name="Input 2 2 2 2 3 7 2" xfId="13028" xr:uid="{00000000-0005-0000-0000-0000F51F0000}"/>
    <cellStyle name="Input 2 2 2 2 3 7 3" xfId="24360" xr:uid="{00000000-0005-0000-0000-0000F61F0000}"/>
    <cellStyle name="Input 2 2 2 2 3 8" xfId="7719" xr:uid="{00000000-0005-0000-0000-0000F71F0000}"/>
    <cellStyle name="Input 2 2 2 2 3 8 2" xfId="16357" xr:uid="{00000000-0005-0000-0000-0000F81F0000}"/>
    <cellStyle name="Input 2 2 2 2 3 8 3" xfId="27689" xr:uid="{00000000-0005-0000-0000-0000F91F0000}"/>
    <cellStyle name="Input 2 2 2 2 4" xfId="2176" xr:uid="{00000000-0005-0000-0000-0000FA1F0000}"/>
    <cellStyle name="Input 2 2 2 2 4 2" xfId="6545" xr:uid="{00000000-0005-0000-0000-0000FB1F0000}"/>
    <cellStyle name="Input 2 2 2 2 4 2 2" xfId="15197" xr:uid="{00000000-0005-0000-0000-0000FC1F0000}"/>
    <cellStyle name="Input 2 2 2 2 4 2 3" xfId="26529" xr:uid="{00000000-0005-0000-0000-0000FD1F0000}"/>
    <cellStyle name="Input 2 2 2 2 4 3" xfId="6213" xr:uid="{00000000-0005-0000-0000-0000FE1F0000}"/>
    <cellStyle name="Input 2 2 2 2 4 3 2" xfId="14865" xr:uid="{00000000-0005-0000-0000-0000FF1F0000}"/>
    <cellStyle name="Input 2 2 2 2 4 3 3" xfId="26197" xr:uid="{00000000-0005-0000-0000-000000200000}"/>
    <cellStyle name="Input 2 2 2 2 4 4" xfId="5335" xr:uid="{00000000-0005-0000-0000-000001200000}"/>
    <cellStyle name="Input 2 2 2 2 4 4 2" xfId="13994" xr:uid="{00000000-0005-0000-0000-000002200000}"/>
    <cellStyle name="Input 2 2 2 2 4 4 3" xfId="25326" xr:uid="{00000000-0005-0000-0000-000003200000}"/>
    <cellStyle name="Input 2 2 2 2 4 5" xfId="8261" xr:uid="{00000000-0005-0000-0000-000004200000}"/>
    <cellStyle name="Input 2 2 2 2 4 5 2" xfId="16899" xr:uid="{00000000-0005-0000-0000-000005200000}"/>
    <cellStyle name="Input 2 2 2 2 4 5 3" xfId="28231" xr:uid="{00000000-0005-0000-0000-000006200000}"/>
    <cellStyle name="Input 2 2 2 2 4 6" xfId="10562" xr:uid="{00000000-0005-0000-0000-000007200000}"/>
    <cellStyle name="Input 2 2 2 2 4 6 2" xfId="19189" xr:uid="{00000000-0005-0000-0000-000008200000}"/>
    <cellStyle name="Input 2 2 2 2 4 6 3" xfId="30523" xr:uid="{00000000-0005-0000-0000-000009200000}"/>
    <cellStyle name="Input 2 2 2 2 4 7" xfId="9095" xr:uid="{00000000-0005-0000-0000-00000A200000}"/>
    <cellStyle name="Input 2 2 2 2 4 7 2" xfId="17723" xr:uid="{00000000-0005-0000-0000-00000B200000}"/>
    <cellStyle name="Input 2 2 2 2 4 7 3" xfId="29056" xr:uid="{00000000-0005-0000-0000-00000C200000}"/>
    <cellStyle name="Input 2 2 2 2 4 8" xfId="7720" xr:uid="{00000000-0005-0000-0000-00000D200000}"/>
    <cellStyle name="Input 2 2 2 2 4 8 2" xfId="16358" xr:uid="{00000000-0005-0000-0000-00000E200000}"/>
    <cellStyle name="Input 2 2 2 2 4 8 3" xfId="27690" xr:uid="{00000000-0005-0000-0000-00000F200000}"/>
    <cellStyle name="Input 2 2 2 2 5" xfId="2177" xr:uid="{00000000-0005-0000-0000-000010200000}"/>
    <cellStyle name="Input 2 2 2 2 5 2" xfId="6546" xr:uid="{00000000-0005-0000-0000-000011200000}"/>
    <cellStyle name="Input 2 2 2 2 5 2 2" xfId="15198" xr:uid="{00000000-0005-0000-0000-000012200000}"/>
    <cellStyle name="Input 2 2 2 2 5 2 3" xfId="26530" xr:uid="{00000000-0005-0000-0000-000013200000}"/>
    <cellStyle name="Input 2 2 2 2 5 3" xfId="6212" xr:uid="{00000000-0005-0000-0000-000014200000}"/>
    <cellStyle name="Input 2 2 2 2 5 3 2" xfId="14864" xr:uid="{00000000-0005-0000-0000-000015200000}"/>
    <cellStyle name="Input 2 2 2 2 5 3 3" xfId="26196" xr:uid="{00000000-0005-0000-0000-000016200000}"/>
    <cellStyle name="Input 2 2 2 2 5 4" xfId="6488" xr:uid="{00000000-0005-0000-0000-000017200000}"/>
    <cellStyle name="Input 2 2 2 2 5 4 2" xfId="15140" xr:uid="{00000000-0005-0000-0000-000018200000}"/>
    <cellStyle name="Input 2 2 2 2 5 4 3" xfId="26472" xr:uid="{00000000-0005-0000-0000-000019200000}"/>
    <cellStyle name="Input 2 2 2 2 5 5" xfId="5288" xr:uid="{00000000-0005-0000-0000-00001A200000}"/>
    <cellStyle name="Input 2 2 2 2 5 5 2" xfId="13947" xr:uid="{00000000-0005-0000-0000-00001B200000}"/>
    <cellStyle name="Input 2 2 2 2 5 5 3" xfId="25279" xr:uid="{00000000-0005-0000-0000-00001C200000}"/>
    <cellStyle name="Input 2 2 2 2 5 6" xfId="7857" xr:uid="{00000000-0005-0000-0000-00001D200000}"/>
    <cellStyle name="Input 2 2 2 2 5 6 2" xfId="16495" xr:uid="{00000000-0005-0000-0000-00001E200000}"/>
    <cellStyle name="Input 2 2 2 2 5 6 3" xfId="27827" xr:uid="{00000000-0005-0000-0000-00001F200000}"/>
    <cellStyle name="Input 2 2 2 2 5 7" xfId="9021" xr:uid="{00000000-0005-0000-0000-000020200000}"/>
    <cellStyle name="Input 2 2 2 2 5 7 2" xfId="17649" xr:uid="{00000000-0005-0000-0000-000021200000}"/>
    <cellStyle name="Input 2 2 2 2 5 7 3" xfId="28982" xr:uid="{00000000-0005-0000-0000-000022200000}"/>
    <cellStyle name="Input 2 2 2 2 5 8" xfId="12506" xr:uid="{00000000-0005-0000-0000-000023200000}"/>
    <cellStyle name="Input 2 2 2 2 5 8 2" xfId="21130" xr:uid="{00000000-0005-0000-0000-000024200000}"/>
    <cellStyle name="Input 2 2 2 2 5 8 3" xfId="32467" xr:uid="{00000000-0005-0000-0000-000025200000}"/>
    <cellStyle name="Input 2 2 2 2 6" xfId="2178" xr:uid="{00000000-0005-0000-0000-000026200000}"/>
    <cellStyle name="Input 2 2 2 2 6 2" xfId="6547" xr:uid="{00000000-0005-0000-0000-000027200000}"/>
    <cellStyle name="Input 2 2 2 2 6 2 2" xfId="15199" xr:uid="{00000000-0005-0000-0000-000028200000}"/>
    <cellStyle name="Input 2 2 2 2 6 2 3" xfId="26531" xr:uid="{00000000-0005-0000-0000-000029200000}"/>
    <cellStyle name="Input 2 2 2 2 6 3" xfId="6211" xr:uid="{00000000-0005-0000-0000-00002A200000}"/>
    <cellStyle name="Input 2 2 2 2 6 3 2" xfId="14863" xr:uid="{00000000-0005-0000-0000-00002B200000}"/>
    <cellStyle name="Input 2 2 2 2 6 3 3" xfId="26195" xr:uid="{00000000-0005-0000-0000-00002C200000}"/>
    <cellStyle name="Input 2 2 2 2 6 4" xfId="4781" xr:uid="{00000000-0005-0000-0000-00002D200000}"/>
    <cellStyle name="Input 2 2 2 2 6 4 2" xfId="13442" xr:uid="{00000000-0005-0000-0000-00002E200000}"/>
    <cellStyle name="Input 2 2 2 2 6 4 3" xfId="24774" xr:uid="{00000000-0005-0000-0000-00002F200000}"/>
    <cellStyle name="Input 2 2 2 2 6 5" xfId="5358" xr:uid="{00000000-0005-0000-0000-000030200000}"/>
    <cellStyle name="Input 2 2 2 2 6 5 2" xfId="14017" xr:uid="{00000000-0005-0000-0000-000031200000}"/>
    <cellStyle name="Input 2 2 2 2 6 5 3" xfId="25349" xr:uid="{00000000-0005-0000-0000-000032200000}"/>
    <cellStyle name="Input 2 2 2 2 6 6" xfId="5061" xr:uid="{00000000-0005-0000-0000-000033200000}"/>
    <cellStyle name="Input 2 2 2 2 6 6 2" xfId="13720" xr:uid="{00000000-0005-0000-0000-000034200000}"/>
    <cellStyle name="Input 2 2 2 2 6 6 3" xfId="25052" xr:uid="{00000000-0005-0000-0000-000035200000}"/>
    <cellStyle name="Input 2 2 2 2 6 7" xfId="8037" xr:uid="{00000000-0005-0000-0000-000036200000}"/>
    <cellStyle name="Input 2 2 2 2 6 7 2" xfId="16675" xr:uid="{00000000-0005-0000-0000-000037200000}"/>
    <cellStyle name="Input 2 2 2 2 6 7 3" xfId="28007" xr:uid="{00000000-0005-0000-0000-000038200000}"/>
    <cellStyle name="Input 2 2 2 2 6 8" xfId="11654" xr:uid="{00000000-0005-0000-0000-000039200000}"/>
    <cellStyle name="Input 2 2 2 2 6 8 2" xfId="20279" xr:uid="{00000000-0005-0000-0000-00003A200000}"/>
    <cellStyle name="Input 2 2 2 2 6 8 3" xfId="31615" xr:uid="{00000000-0005-0000-0000-00003B200000}"/>
    <cellStyle name="Input 2 2 2 2 7" xfId="6542" xr:uid="{00000000-0005-0000-0000-00003C200000}"/>
    <cellStyle name="Input 2 2 2 2 7 2" xfId="15194" xr:uid="{00000000-0005-0000-0000-00003D200000}"/>
    <cellStyle name="Input 2 2 2 2 7 3" xfId="26526" xr:uid="{00000000-0005-0000-0000-00003E200000}"/>
    <cellStyle name="Input 2 2 2 2 8" xfId="6216" xr:uid="{00000000-0005-0000-0000-00003F200000}"/>
    <cellStyle name="Input 2 2 2 2 8 2" xfId="14868" xr:uid="{00000000-0005-0000-0000-000040200000}"/>
    <cellStyle name="Input 2 2 2 2 8 3" xfId="26200" xr:uid="{00000000-0005-0000-0000-000041200000}"/>
    <cellStyle name="Input 2 2 2 2 9" xfId="8212" xr:uid="{00000000-0005-0000-0000-000042200000}"/>
    <cellStyle name="Input 2 2 2 2 9 2" xfId="16850" xr:uid="{00000000-0005-0000-0000-000043200000}"/>
    <cellStyle name="Input 2 2 2 2 9 3" xfId="28182" xr:uid="{00000000-0005-0000-0000-000044200000}"/>
    <cellStyle name="Input 2 2 2 3" xfId="2179" xr:uid="{00000000-0005-0000-0000-000045200000}"/>
    <cellStyle name="Input 2 2 2 3 2" xfId="6548" xr:uid="{00000000-0005-0000-0000-000046200000}"/>
    <cellStyle name="Input 2 2 2 3 2 2" xfId="15200" xr:uid="{00000000-0005-0000-0000-000047200000}"/>
    <cellStyle name="Input 2 2 2 3 2 3" xfId="26532" xr:uid="{00000000-0005-0000-0000-000048200000}"/>
    <cellStyle name="Input 2 2 2 3 3" xfId="6210" xr:uid="{00000000-0005-0000-0000-000049200000}"/>
    <cellStyle name="Input 2 2 2 3 3 2" xfId="14862" xr:uid="{00000000-0005-0000-0000-00004A200000}"/>
    <cellStyle name="Input 2 2 2 3 3 3" xfId="26194" xr:uid="{00000000-0005-0000-0000-00004B200000}"/>
    <cellStyle name="Input 2 2 2 3 4" xfId="8213" xr:uid="{00000000-0005-0000-0000-00004C200000}"/>
    <cellStyle name="Input 2 2 2 3 4 2" xfId="16851" xr:uid="{00000000-0005-0000-0000-00004D200000}"/>
    <cellStyle name="Input 2 2 2 3 4 3" xfId="28183" xr:uid="{00000000-0005-0000-0000-00004E200000}"/>
    <cellStyle name="Input 2 2 2 3 5" xfId="8259" xr:uid="{00000000-0005-0000-0000-00004F200000}"/>
    <cellStyle name="Input 2 2 2 3 5 2" xfId="16897" xr:uid="{00000000-0005-0000-0000-000050200000}"/>
    <cellStyle name="Input 2 2 2 3 5 3" xfId="28229" xr:uid="{00000000-0005-0000-0000-000051200000}"/>
    <cellStyle name="Input 2 2 2 3 6" xfId="10563" xr:uid="{00000000-0005-0000-0000-000052200000}"/>
    <cellStyle name="Input 2 2 2 3 6 2" xfId="19190" xr:uid="{00000000-0005-0000-0000-000053200000}"/>
    <cellStyle name="Input 2 2 2 3 6 3" xfId="30524" xr:uid="{00000000-0005-0000-0000-000054200000}"/>
    <cellStyle name="Input 2 2 2 3 7" xfId="9094" xr:uid="{00000000-0005-0000-0000-000055200000}"/>
    <cellStyle name="Input 2 2 2 3 7 2" xfId="17722" xr:uid="{00000000-0005-0000-0000-000056200000}"/>
    <cellStyle name="Input 2 2 2 3 7 3" xfId="29055" xr:uid="{00000000-0005-0000-0000-000057200000}"/>
    <cellStyle name="Input 2 2 2 3 8" xfId="10185" xr:uid="{00000000-0005-0000-0000-000058200000}"/>
    <cellStyle name="Input 2 2 2 3 8 2" xfId="18812" xr:uid="{00000000-0005-0000-0000-000059200000}"/>
    <cellStyle name="Input 2 2 2 3 8 3" xfId="30146" xr:uid="{00000000-0005-0000-0000-00005A200000}"/>
    <cellStyle name="Input 2 2 2 4" xfId="2180" xr:uid="{00000000-0005-0000-0000-00005B200000}"/>
    <cellStyle name="Input 2 2 2 4 2" xfId="6549" xr:uid="{00000000-0005-0000-0000-00005C200000}"/>
    <cellStyle name="Input 2 2 2 4 2 2" xfId="15201" xr:uid="{00000000-0005-0000-0000-00005D200000}"/>
    <cellStyle name="Input 2 2 2 4 2 3" xfId="26533" xr:uid="{00000000-0005-0000-0000-00005E200000}"/>
    <cellStyle name="Input 2 2 2 4 3" xfId="4669" xr:uid="{00000000-0005-0000-0000-00005F200000}"/>
    <cellStyle name="Input 2 2 2 4 3 2" xfId="13330" xr:uid="{00000000-0005-0000-0000-000060200000}"/>
    <cellStyle name="Input 2 2 2 4 3 3" xfId="24662" xr:uid="{00000000-0005-0000-0000-000061200000}"/>
    <cellStyle name="Input 2 2 2 4 4" xfId="6489" xr:uid="{00000000-0005-0000-0000-000062200000}"/>
    <cellStyle name="Input 2 2 2 4 4 2" xfId="15141" xr:uid="{00000000-0005-0000-0000-000063200000}"/>
    <cellStyle name="Input 2 2 2 4 4 3" xfId="26473" xr:uid="{00000000-0005-0000-0000-000064200000}"/>
    <cellStyle name="Input 2 2 2 4 5" xfId="5357" xr:uid="{00000000-0005-0000-0000-000065200000}"/>
    <cellStyle name="Input 2 2 2 4 5 2" xfId="14016" xr:uid="{00000000-0005-0000-0000-000066200000}"/>
    <cellStyle name="Input 2 2 2 4 5 3" xfId="25348" xr:uid="{00000000-0005-0000-0000-000067200000}"/>
    <cellStyle name="Input 2 2 2 4 6" xfId="7703" xr:uid="{00000000-0005-0000-0000-000068200000}"/>
    <cellStyle name="Input 2 2 2 4 6 2" xfId="16341" xr:uid="{00000000-0005-0000-0000-000069200000}"/>
    <cellStyle name="Input 2 2 2 4 6 3" xfId="27673" xr:uid="{00000000-0005-0000-0000-00006A200000}"/>
    <cellStyle name="Input 2 2 2 4 7" xfId="9466" xr:uid="{00000000-0005-0000-0000-00006B200000}"/>
    <cellStyle name="Input 2 2 2 4 7 2" xfId="18094" xr:uid="{00000000-0005-0000-0000-00006C200000}"/>
    <cellStyle name="Input 2 2 2 4 7 3" xfId="29427" xr:uid="{00000000-0005-0000-0000-00006D200000}"/>
    <cellStyle name="Input 2 2 2 4 8" xfId="12507" xr:uid="{00000000-0005-0000-0000-00006E200000}"/>
    <cellStyle name="Input 2 2 2 4 8 2" xfId="21131" xr:uid="{00000000-0005-0000-0000-00006F200000}"/>
    <cellStyle name="Input 2 2 2 4 8 3" xfId="32468" xr:uid="{00000000-0005-0000-0000-000070200000}"/>
    <cellStyle name="Input 2 2 2 5" xfId="2181" xr:uid="{00000000-0005-0000-0000-000071200000}"/>
    <cellStyle name="Input 2 2 2 5 2" xfId="6550" xr:uid="{00000000-0005-0000-0000-000072200000}"/>
    <cellStyle name="Input 2 2 2 5 2 2" xfId="15202" xr:uid="{00000000-0005-0000-0000-000073200000}"/>
    <cellStyle name="Input 2 2 2 5 2 3" xfId="26534" xr:uid="{00000000-0005-0000-0000-000074200000}"/>
    <cellStyle name="Input 2 2 2 5 3" xfId="6209" xr:uid="{00000000-0005-0000-0000-000075200000}"/>
    <cellStyle name="Input 2 2 2 5 3 2" xfId="14861" xr:uid="{00000000-0005-0000-0000-000076200000}"/>
    <cellStyle name="Input 2 2 2 5 3 3" xfId="26193" xr:uid="{00000000-0005-0000-0000-000077200000}"/>
    <cellStyle name="Input 2 2 2 5 4" xfId="6490" xr:uid="{00000000-0005-0000-0000-000078200000}"/>
    <cellStyle name="Input 2 2 2 5 4 2" xfId="15142" xr:uid="{00000000-0005-0000-0000-000079200000}"/>
    <cellStyle name="Input 2 2 2 5 4 3" xfId="26474" xr:uid="{00000000-0005-0000-0000-00007A200000}"/>
    <cellStyle name="Input 2 2 2 5 5" xfId="8258" xr:uid="{00000000-0005-0000-0000-00007B200000}"/>
    <cellStyle name="Input 2 2 2 5 5 2" xfId="16896" xr:uid="{00000000-0005-0000-0000-00007C200000}"/>
    <cellStyle name="Input 2 2 2 5 5 3" xfId="28228" xr:uid="{00000000-0005-0000-0000-00007D200000}"/>
    <cellStyle name="Input 2 2 2 5 6" xfId="9216" xr:uid="{00000000-0005-0000-0000-00007E200000}"/>
    <cellStyle name="Input 2 2 2 5 6 2" xfId="17844" xr:uid="{00000000-0005-0000-0000-00007F200000}"/>
    <cellStyle name="Input 2 2 2 5 6 3" xfId="29177" xr:uid="{00000000-0005-0000-0000-000080200000}"/>
    <cellStyle name="Input 2 2 2 5 7" xfId="10383" xr:uid="{00000000-0005-0000-0000-000081200000}"/>
    <cellStyle name="Input 2 2 2 5 7 2" xfId="19010" xr:uid="{00000000-0005-0000-0000-000082200000}"/>
    <cellStyle name="Input 2 2 2 5 7 3" xfId="30344" xr:uid="{00000000-0005-0000-0000-000083200000}"/>
    <cellStyle name="Input 2 2 2 5 8" xfId="10340" xr:uid="{00000000-0005-0000-0000-000084200000}"/>
    <cellStyle name="Input 2 2 2 5 8 2" xfId="18967" xr:uid="{00000000-0005-0000-0000-000085200000}"/>
    <cellStyle name="Input 2 2 2 5 8 3" xfId="30301" xr:uid="{00000000-0005-0000-0000-000086200000}"/>
    <cellStyle name="Input 2 2 2 6" xfId="2182" xr:uid="{00000000-0005-0000-0000-000087200000}"/>
    <cellStyle name="Input 2 2 2 6 2" xfId="6551" xr:uid="{00000000-0005-0000-0000-000088200000}"/>
    <cellStyle name="Input 2 2 2 6 2 2" xfId="15203" xr:uid="{00000000-0005-0000-0000-000089200000}"/>
    <cellStyle name="Input 2 2 2 6 2 3" xfId="26535" xr:uid="{00000000-0005-0000-0000-00008A200000}"/>
    <cellStyle name="Input 2 2 2 6 3" xfId="6208" xr:uid="{00000000-0005-0000-0000-00008B200000}"/>
    <cellStyle name="Input 2 2 2 6 3 2" xfId="14860" xr:uid="{00000000-0005-0000-0000-00008C200000}"/>
    <cellStyle name="Input 2 2 2 6 3 3" xfId="26192" xr:uid="{00000000-0005-0000-0000-00008D200000}"/>
    <cellStyle name="Input 2 2 2 6 4" xfId="8214" xr:uid="{00000000-0005-0000-0000-00008E200000}"/>
    <cellStyle name="Input 2 2 2 6 4 2" xfId="16852" xr:uid="{00000000-0005-0000-0000-00008F200000}"/>
    <cellStyle name="Input 2 2 2 6 4 3" xfId="28184" xr:uid="{00000000-0005-0000-0000-000090200000}"/>
    <cellStyle name="Input 2 2 2 6 5" xfId="9250" xr:uid="{00000000-0005-0000-0000-000091200000}"/>
    <cellStyle name="Input 2 2 2 6 5 2" xfId="17878" xr:uid="{00000000-0005-0000-0000-000092200000}"/>
    <cellStyle name="Input 2 2 2 6 5 3" xfId="29211" xr:uid="{00000000-0005-0000-0000-000093200000}"/>
    <cellStyle name="Input 2 2 2 6 6" xfId="10564" xr:uid="{00000000-0005-0000-0000-000094200000}"/>
    <cellStyle name="Input 2 2 2 6 6 2" xfId="19191" xr:uid="{00000000-0005-0000-0000-000095200000}"/>
    <cellStyle name="Input 2 2 2 6 6 3" xfId="30525" xr:uid="{00000000-0005-0000-0000-000096200000}"/>
    <cellStyle name="Input 2 2 2 6 7" xfId="9093" xr:uid="{00000000-0005-0000-0000-000097200000}"/>
    <cellStyle name="Input 2 2 2 6 7 2" xfId="17721" xr:uid="{00000000-0005-0000-0000-000098200000}"/>
    <cellStyle name="Input 2 2 2 6 7 3" xfId="29054" xr:uid="{00000000-0005-0000-0000-000099200000}"/>
    <cellStyle name="Input 2 2 2 6 8" xfId="11653" xr:uid="{00000000-0005-0000-0000-00009A200000}"/>
    <cellStyle name="Input 2 2 2 6 8 2" xfId="20278" xr:uid="{00000000-0005-0000-0000-00009B200000}"/>
    <cellStyle name="Input 2 2 2 6 8 3" xfId="31614" xr:uid="{00000000-0005-0000-0000-00009C200000}"/>
    <cellStyle name="Input 2 2 2 7" xfId="2183" xr:uid="{00000000-0005-0000-0000-00009D200000}"/>
    <cellStyle name="Input 2 2 2 7 2" xfId="6552" xr:uid="{00000000-0005-0000-0000-00009E200000}"/>
    <cellStyle name="Input 2 2 2 7 2 2" xfId="15204" xr:uid="{00000000-0005-0000-0000-00009F200000}"/>
    <cellStyle name="Input 2 2 2 7 2 3" xfId="26536" xr:uid="{00000000-0005-0000-0000-0000A0200000}"/>
    <cellStyle name="Input 2 2 2 7 3" xfId="4668" xr:uid="{00000000-0005-0000-0000-0000A1200000}"/>
    <cellStyle name="Input 2 2 2 7 3 2" xfId="13329" xr:uid="{00000000-0005-0000-0000-0000A2200000}"/>
    <cellStyle name="Input 2 2 2 7 3 3" xfId="24661" xr:uid="{00000000-0005-0000-0000-0000A3200000}"/>
    <cellStyle name="Input 2 2 2 7 4" xfId="4782" xr:uid="{00000000-0005-0000-0000-0000A4200000}"/>
    <cellStyle name="Input 2 2 2 7 4 2" xfId="13443" xr:uid="{00000000-0005-0000-0000-0000A5200000}"/>
    <cellStyle name="Input 2 2 2 7 4 3" xfId="24775" xr:uid="{00000000-0005-0000-0000-0000A6200000}"/>
    <cellStyle name="Input 2 2 2 7 5" xfId="8257" xr:uid="{00000000-0005-0000-0000-0000A7200000}"/>
    <cellStyle name="Input 2 2 2 7 5 2" xfId="16895" xr:uid="{00000000-0005-0000-0000-0000A8200000}"/>
    <cellStyle name="Input 2 2 2 7 5 3" xfId="28227" xr:uid="{00000000-0005-0000-0000-0000A9200000}"/>
    <cellStyle name="Input 2 2 2 7 6" xfId="5516" xr:uid="{00000000-0005-0000-0000-0000AA200000}"/>
    <cellStyle name="Input 2 2 2 7 6 2" xfId="14175" xr:uid="{00000000-0005-0000-0000-0000AB200000}"/>
    <cellStyle name="Input 2 2 2 7 6 3" xfId="25507" xr:uid="{00000000-0005-0000-0000-0000AC200000}"/>
    <cellStyle name="Input 2 2 2 7 7" xfId="7774" xr:uid="{00000000-0005-0000-0000-0000AD200000}"/>
    <cellStyle name="Input 2 2 2 7 7 2" xfId="16412" xr:uid="{00000000-0005-0000-0000-0000AE200000}"/>
    <cellStyle name="Input 2 2 2 7 7 3" xfId="27744" xr:uid="{00000000-0005-0000-0000-0000AF200000}"/>
    <cellStyle name="Input 2 2 2 7 8" xfId="12508" xr:uid="{00000000-0005-0000-0000-0000B0200000}"/>
    <cellStyle name="Input 2 2 2 7 8 2" xfId="21132" xr:uid="{00000000-0005-0000-0000-0000B1200000}"/>
    <cellStyle name="Input 2 2 2 7 8 3" xfId="32469" xr:uid="{00000000-0005-0000-0000-0000B2200000}"/>
    <cellStyle name="Input 2 2 2 8" xfId="6541" xr:uid="{00000000-0005-0000-0000-0000B3200000}"/>
    <cellStyle name="Input 2 2 2 8 2" xfId="15193" xr:uid="{00000000-0005-0000-0000-0000B4200000}"/>
    <cellStyle name="Input 2 2 2 8 3" xfId="26525" xr:uid="{00000000-0005-0000-0000-0000B5200000}"/>
    <cellStyle name="Input 2 2 2 9" xfId="6217" xr:uid="{00000000-0005-0000-0000-0000B6200000}"/>
    <cellStyle name="Input 2 2 2 9 2" xfId="14869" xr:uid="{00000000-0005-0000-0000-0000B7200000}"/>
    <cellStyle name="Input 2 2 2 9 3" xfId="26201" xr:uid="{00000000-0005-0000-0000-0000B8200000}"/>
    <cellStyle name="Input 2 2 20" xfId="10488" xr:uid="{00000000-0005-0000-0000-0000B9200000}"/>
    <cellStyle name="Input 2 2 20 2" xfId="19115" xr:uid="{00000000-0005-0000-0000-0000BA200000}"/>
    <cellStyle name="Input 2 2 20 3" xfId="30449" xr:uid="{00000000-0005-0000-0000-0000BB200000}"/>
    <cellStyle name="Input 2 2 21" xfId="10249" xr:uid="{00000000-0005-0000-0000-0000BC200000}"/>
    <cellStyle name="Input 2 2 21 2" xfId="18876" xr:uid="{00000000-0005-0000-0000-0000BD200000}"/>
    <cellStyle name="Input 2 2 21 3" xfId="30210" xr:uid="{00000000-0005-0000-0000-0000BE200000}"/>
    <cellStyle name="Input 2 2 22" xfId="12473" xr:uid="{00000000-0005-0000-0000-0000BF200000}"/>
    <cellStyle name="Input 2 2 22 2" xfId="21097" xr:uid="{00000000-0005-0000-0000-0000C0200000}"/>
    <cellStyle name="Input 2 2 22 3" xfId="32434" xr:uid="{00000000-0005-0000-0000-0000C1200000}"/>
    <cellStyle name="Input 2 2 23" xfId="11535" xr:uid="{00000000-0005-0000-0000-0000C2200000}"/>
    <cellStyle name="Input 2 2 23 2" xfId="20160" xr:uid="{00000000-0005-0000-0000-0000C3200000}"/>
    <cellStyle name="Input 2 2 23 3" xfId="31496" xr:uid="{00000000-0005-0000-0000-0000C4200000}"/>
    <cellStyle name="Input 2 2 3" xfId="2184" xr:uid="{00000000-0005-0000-0000-0000C5200000}"/>
    <cellStyle name="Input 2 2 3 10" xfId="6491" xr:uid="{00000000-0005-0000-0000-0000C6200000}"/>
    <cellStyle name="Input 2 2 3 10 2" xfId="15143" xr:uid="{00000000-0005-0000-0000-0000C7200000}"/>
    <cellStyle name="Input 2 2 3 10 3" xfId="26475" xr:uid="{00000000-0005-0000-0000-0000C8200000}"/>
    <cellStyle name="Input 2 2 3 11" xfId="8256" xr:uid="{00000000-0005-0000-0000-0000C9200000}"/>
    <cellStyle name="Input 2 2 3 11 2" xfId="16894" xr:uid="{00000000-0005-0000-0000-0000CA200000}"/>
    <cellStyle name="Input 2 2 3 11 3" xfId="28226" xr:uid="{00000000-0005-0000-0000-0000CB200000}"/>
    <cellStyle name="Input 2 2 3 12" xfId="7704" xr:uid="{00000000-0005-0000-0000-0000CC200000}"/>
    <cellStyle name="Input 2 2 3 12 2" xfId="16342" xr:uid="{00000000-0005-0000-0000-0000CD200000}"/>
    <cellStyle name="Input 2 2 3 12 3" xfId="27674" xr:uid="{00000000-0005-0000-0000-0000CE200000}"/>
    <cellStyle name="Input 2 2 3 13" xfId="9465" xr:uid="{00000000-0005-0000-0000-0000CF200000}"/>
    <cellStyle name="Input 2 2 3 13 2" xfId="18093" xr:uid="{00000000-0005-0000-0000-0000D0200000}"/>
    <cellStyle name="Input 2 2 3 13 3" xfId="29426" xr:uid="{00000000-0005-0000-0000-0000D1200000}"/>
    <cellStyle name="Input 2 2 3 14" xfId="10294" xr:uid="{00000000-0005-0000-0000-0000D2200000}"/>
    <cellStyle name="Input 2 2 3 14 2" xfId="18921" xr:uid="{00000000-0005-0000-0000-0000D3200000}"/>
    <cellStyle name="Input 2 2 3 14 3" xfId="30255" xr:uid="{00000000-0005-0000-0000-0000D4200000}"/>
    <cellStyle name="Input 2 2 3 2" xfId="2185" xr:uid="{00000000-0005-0000-0000-0000D5200000}"/>
    <cellStyle name="Input 2 2 3 2 10" xfId="8255" xr:uid="{00000000-0005-0000-0000-0000D6200000}"/>
    <cellStyle name="Input 2 2 3 2 10 2" xfId="16893" xr:uid="{00000000-0005-0000-0000-0000D7200000}"/>
    <cellStyle name="Input 2 2 3 2 10 3" xfId="28225" xr:uid="{00000000-0005-0000-0000-0000D8200000}"/>
    <cellStyle name="Input 2 2 3 2 11" xfId="10565" xr:uid="{00000000-0005-0000-0000-0000D9200000}"/>
    <cellStyle name="Input 2 2 3 2 11 2" xfId="19192" xr:uid="{00000000-0005-0000-0000-0000DA200000}"/>
    <cellStyle name="Input 2 2 3 2 11 3" xfId="30526" xr:uid="{00000000-0005-0000-0000-0000DB200000}"/>
    <cellStyle name="Input 2 2 3 2 12" xfId="9092" xr:uid="{00000000-0005-0000-0000-0000DC200000}"/>
    <cellStyle name="Input 2 2 3 2 12 2" xfId="17720" xr:uid="{00000000-0005-0000-0000-0000DD200000}"/>
    <cellStyle name="Input 2 2 3 2 12 3" xfId="29053" xr:uid="{00000000-0005-0000-0000-0000DE200000}"/>
    <cellStyle name="Input 2 2 3 2 13" xfId="8644" xr:uid="{00000000-0005-0000-0000-0000DF200000}"/>
    <cellStyle name="Input 2 2 3 2 13 2" xfId="17272" xr:uid="{00000000-0005-0000-0000-0000E0200000}"/>
    <cellStyle name="Input 2 2 3 2 13 3" xfId="28605" xr:uid="{00000000-0005-0000-0000-0000E1200000}"/>
    <cellStyle name="Input 2 2 3 2 2" xfId="2186" xr:uid="{00000000-0005-0000-0000-0000E2200000}"/>
    <cellStyle name="Input 2 2 3 2 2 2" xfId="6555" xr:uid="{00000000-0005-0000-0000-0000E3200000}"/>
    <cellStyle name="Input 2 2 3 2 2 2 2" xfId="15207" xr:uid="{00000000-0005-0000-0000-0000E4200000}"/>
    <cellStyle name="Input 2 2 3 2 2 2 3" xfId="26539" xr:uid="{00000000-0005-0000-0000-0000E5200000}"/>
    <cellStyle name="Input 2 2 3 2 2 3" xfId="4667" xr:uid="{00000000-0005-0000-0000-0000E6200000}"/>
    <cellStyle name="Input 2 2 3 2 2 3 2" xfId="13328" xr:uid="{00000000-0005-0000-0000-0000E7200000}"/>
    <cellStyle name="Input 2 2 3 2 2 3 3" xfId="24660" xr:uid="{00000000-0005-0000-0000-0000E8200000}"/>
    <cellStyle name="Input 2 2 3 2 2 4" xfId="6492" xr:uid="{00000000-0005-0000-0000-0000E9200000}"/>
    <cellStyle name="Input 2 2 3 2 2 4 2" xfId="15144" xr:uid="{00000000-0005-0000-0000-0000EA200000}"/>
    <cellStyle name="Input 2 2 3 2 2 4 3" xfId="26476" xr:uid="{00000000-0005-0000-0000-0000EB200000}"/>
    <cellStyle name="Input 2 2 3 2 2 5" xfId="6587" xr:uid="{00000000-0005-0000-0000-0000EC200000}"/>
    <cellStyle name="Input 2 2 3 2 2 5 2" xfId="15239" xr:uid="{00000000-0005-0000-0000-0000ED200000}"/>
    <cellStyle name="Input 2 2 3 2 2 5 3" xfId="26571" xr:uid="{00000000-0005-0000-0000-0000EE200000}"/>
    <cellStyle name="Input 2 2 3 2 2 6" xfId="9215" xr:uid="{00000000-0005-0000-0000-0000EF200000}"/>
    <cellStyle name="Input 2 2 3 2 2 6 2" xfId="17843" xr:uid="{00000000-0005-0000-0000-0000F0200000}"/>
    <cellStyle name="Input 2 2 3 2 2 6 3" xfId="29176" xr:uid="{00000000-0005-0000-0000-0000F1200000}"/>
    <cellStyle name="Input 2 2 3 2 2 7" xfId="10384" xr:uid="{00000000-0005-0000-0000-0000F2200000}"/>
    <cellStyle name="Input 2 2 3 2 2 7 2" xfId="19011" xr:uid="{00000000-0005-0000-0000-0000F3200000}"/>
    <cellStyle name="Input 2 2 3 2 2 7 3" xfId="30345" xr:uid="{00000000-0005-0000-0000-0000F4200000}"/>
    <cellStyle name="Input 2 2 3 2 2 8" xfId="12509" xr:uid="{00000000-0005-0000-0000-0000F5200000}"/>
    <cellStyle name="Input 2 2 3 2 2 8 2" xfId="21133" xr:uid="{00000000-0005-0000-0000-0000F6200000}"/>
    <cellStyle name="Input 2 2 3 2 2 8 3" xfId="32470" xr:uid="{00000000-0005-0000-0000-0000F7200000}"/>
    <cellStyle name="Input 2 2 3 2 3" xfId="2187" xr:uid="{00000000-0005-0000-0000-0000F8200000}"/>
    <cellStyle name="Input 2 2 3 2 3 2" xfId="6556" xr:uid="{00000000-0005-0000-0000-0000F9200000}"/>
    <cellStyle name="Input 2 2 3 2 3 2 2" xfId="15208" xr:uid="{00000000-0005-0000-0000-0000FA200000}"/>
    <cellStyle name="Input 2 2 3 2 3 2 3" xfId="26540" xr:uid="{00000000-0005-0000-0000-0000FB200000}"/>
    <cellStyle name="Input 2 2 3 2 3 3" xfId="6205" xr:uid="{00000000-0005-0000-0000-0000FC200000}"/>
    <cellStyle name="Input 2 2 3 2 3 3 2" xfId="14857" xr:uid="{00000000-0005-0000-0000-0000FD200000}"/>
    <cellStyle name="Input 2 2 3 2 3 3 3" xfId="26189" xr:uid="{00000000-0005-0000-0000-0000FE200000}"/>
    <cellStyle name="Input 2 2 3 2 3 4" xfId="4783" xr:uid="{00000000-0005-0000-0000-0000FF200000}"/>
    <cellStyle name="Input 2 2 3 2 3 4 2" xfId="13444" xr:uid="{00000000-0005-0000-0000-000000210000}"/>
    <cellStyle name="Input 2 2 3 2 3 4 3" xfId="24776" xr:uid="{00000000-0005-0000-0000-000001210000}"/>
    <cellStyle name="Input 2 2 3 2 3 5" xfId="9251" xr:uid="{00000000-0005-0000-0000-000002210000}"/>
    <cellStyle name="Input 2 2 3 2 3 5 2" xfId="17879" xr:uid="{00000000-0005-0000-0000-000003210000}"/>
    <cellStyle name="Input 2 2 3 2 3 5 3" xfId="29212" xr:uid="{00000000-0005-0000-0000-000004210000}"/>
    <cellStyle name="Input 2 2 3 2 3 6" xfId="5062" xr:uid="{00000000-0005-0000-0000-000005210000}"/>
    <cellStyle name="Input 2 2 3 2 3 6 2" xfId="13721" xr:uid="{00000000-0005-0000-0000-000006210000}"/>
    <cellStyle name="Input 2 2 3 2 3 6 3" xfId="25053" xr:uid="{00000000-0005-0000-0000-000007210000}"/>
    <cellStyle name="Input 2 2 3 2 3 7" xfId="4368" xr:uid="{00000000-0005-0000-0000-000008210000}"/>
    <cellStyle name="Input 2 2 3 2 3 7 2" xfId="13029" xr:uid="{00000000-0005-0000-0000-000009210000}"/>
    <cellStyle name="Input 2 2 3 2 3 7 3" xfId="24361" xr:uid="{00000000-0005-0000-0000-00000A210000}"/>
    <cellStyle name="Input 2 2 3 2 3 8" xfId="10186" xr:uid="{00000000-0005-0000-0000-00000B210000}"/>
    <cellStyle name="Input 2 2 3 2 3 8 2" xfId="18813" xr:uid="{00000000-0005-0000-0000-00000C210000}"/>
    <cellStyle name="Input 2 2 3 2 3 8 3" xfId="30147" xr:uid="{00000000-0005-0000-0000-00000D210000}"/>
    <cellStyle name="Input 2 2 3 2 4" xfId="2188" xr:uid="{00000000-0005-0000-0000-00000E210000}"/>
    <cellStyle name="Input 2 2 3 2 4 2" xfId="6557" xr:uid="{00000000-0005-0000-0000-00000F210000}"/>
    <cellStyle name="Input 2 2 3 2 4 2 2" xfId="15209" xr:uid="{00000000-0005-0000-0000-000010210000}"/>
    <cellStyle name="Input 2 2 3 2 4 2 3" xfId="26541" xr:uid="{00000000-0005-0000-0000-000011210000}"/>
    <cellStyle name="Input 2 2 3 2 4 3" xfId="6204" xr:uid="{00000000-0005-0000-0000-000012210000}"/>
    <cellStyle name="Input 2 2 3 2 4 3 2" xfId="14856" xr:uid="{00000000-0005-0000-0000-000013210000}"/>
    <cellStyle name="Input 2 2 3 2 4 3 3" xfId="26188" xr:uid="{00000000-0005-0000-0000-000014210000}"/>
    <cellStyle name="Input 2 2 3 2 4 4" xfId="8216" xr:uid="{00000000-0005-0000-0000-000015210000}"/>
    <cellStyle name="Input 2 2 3 2 4 4 2" xfId="16854" xr:uid="{00000000-0005-0000-0000-000016210000}"/>
    <cellStyle name="Input 2 2 3 2 4 4 3" xfId="28186" xr:uid="{00000000-0005-0000-0000-000017210000}"/>
    <cellStyle name="Input 2 2 3 2 4 5" xfId="7847" xr:uid="{00000000-0005-0000-0000-000018210000}"/>
    <cellStyle name="Input 2 2 3 2 4 5 2" xfId="16485" xr:uid="{00000000-0005-0000-0000-000019210000}"/>
    <cellStyle name="Input 2 2 3 2 4 5 3" xfId="27817" xr:uid="{00000000-0005-0000-0000-00001A210000}"/>
    <cellStyle name="Input 2 2 3 2 4 6" xfId="10566" xr:uid="{00000000-0005-0000-0000-00001B210000}"/>
    <cellStyle name="Input 2 2 3 2 4 6 2" xfId="19193" xr:uid="{00000000-0005-0000-0000-00001C210000}"/>
    <cellStyle name="Input 2 2 3 2 4 6 3" xfId="30527" xr:uid="{00000000-0005-0000-0000-00001D210000}"/>
    <cellStyle name="Input 2 2 3 2 4 7" xfId="9091" xr:uid="{00000000-0005-0000-0000-00001E210000}"/>
    <cellStyle name="Input 2 2 3 2 4 7 2" xfId="17719" xr:uid="{00000000-0005-0000-0000-00001F210000}"/>
    <cellStyle name="Input 2 2 3 2 4 7 3" xfId="29052" xr:uid="{00000000-0005-0000-0000-000020210000}"/>
    <cellStyle name="Input 2 2 3 2 4 8" xfId="11652" xr:uid="{00000000-0005-0000-0000-000021210000}"/>
    <cellStyle name="Input 2 2 3 2 4 8 2" xfId="20277" xr:uid="{00000000-0005-0000-0000-000022210000}"/>
    <cellStyle name="Input 2 2 3 2 4 8 3" xfId="31613" xr:uid="{00000000-0005-0000-0000-000023210000}"/>
    <cellStyle name="Input 2 2 3 2 5" xfId="2189" xr:uid="{00000000-0005-0000-0000-000024210000}"/>
    <cellStyle name="Input 2 2 3 2 5 2" xfId="6558" xr:uid="{00000000-0005-0000-0000-000025210000}"/>
    <cellStyle name="Input 2 2 3 2 5 2 2" xfId="15210" xr:uid="{00000000-0005-0000-0000-000026210000}"/>
    <cellStyle name="Input 2 2 3 2 5 2 3" xfId="26542" xr:uid="{00000000-0005-0000-0000-000027210000}"/>
    <cellStyle name="Input 2 2 3 2 5 3" xfId="4666" xr:uid="{00000000-0005-0000-0000-000028210000}"/>
    <cellStyle name="Input 2 2 3 2 5 3 2" xfId="13327" xr:uid="{00000000-0005-0000-0000-000029210000}"/>
    <cellStyle name="Input 2 2 3 2 5 3 3" xfId="24659" xr:uid="{00000000-0005-0000-0000-00002A210000}"/>
    <cellStyle name="Input 2 2 3 2 5 4" xfId="5336" xr:uid="{00000000-0005-0000-0000-00002B210000}"/>
    <cellStyle name="Input 2 2 3 2 5 4 2" xfId="13995" xr:uid="{00000000-0005-0000-0000-00002C210000}"/>
    <cellStyle name="Input 2 2 3 2 5 4 3" xfId="25327" xr:uid="{00000000-0005-0000-0000-00002D210000}"/>
    <cellStyle name="Input 2 2 3 2 5 5" xfId="7969" xr:uid="{00000000-0005-0000-0000-00002E210000}"/>
    <cellStyle name="Input 2 2 3 2 5 5 2" xfId="16607" xr:uid="{00000000-0005-0000-0000-00002F210000}"/>
    <cellStyle name="Input 2 2 3 2 5 5 3" xfId="27939" xr:uid="{00000000-0005-0000-0000-000030210000}"/>
    <cellStyle name="Input 2 2 3 2 5 6" xfId="10567" xr:uid="{00000000-0005-0000-0000-000031210000}"/>
    <cellStyle name="Input 2 2 3 2 5 6 2" xfId="19194" xr:uid="{00000000-0005-0000-0000-000032210000}"/>
    <cellStyle name="Input 2 2 3 2 5 6 3" xfId="30528" xr:uid="{00000000-0005-0000-0000-000033210000}"/>
    <cellStyle name="Input 2 2 3 2 5 7" xfId="4369" xr:uid="{00000000-0005-0000-0000-000034210000}"/>
    <cellStyle name="Input 2 2 3 2 5 7 2" xfId="13030" xr:uid="{00000000-0005-0000-0000-000035210000}"/>
    <cellStyle name="Input 2 2 3 2 5 7 3" xfId="24362" xr:uid="{00000000-0005-0000-0000-000036210000}"/>
    <cellStyle name="Input 2 2 3 2 5 8" xfId="10678" xr:uid="{00000000-0005-0000-0000-000037210000}"/>
    <cellStyle name="Input 2 2 3 2 5 8 2" xfId="19304" xr:uid="{00000000-0005-0000-0000-000038210000}"/>
    <cellStyle name="Input 2 2 3 2 5 8 3" xfId="30639" xr:uid="{00000000-0005-0000-0000-000039210000}"/>
    <cellStyle name="Input 2 2 3 2 6" xfId="2190" xr:uid="{00000000-0005-0000-0000-00003A210000}"/>
    <cellStyle name="Input 2 2 3 2 6 2" xfId="6559" xr:uid="{00000000-0005-0000-0000-00003B210000}"/>
    <cellStyle name="Input 2 2 3 2 6 2 2" xfId="15211" xr:uid="{00000000-0005-0000-0000-00003C210000}"/>
    <cellStyle name="Input 2 2 3 2 6 2 3" xfId="26543" xr:uid="{00000000-0005-0000-0000-00003D210000}"/>
    <cellStyle name="Input 2 2 3 2 6 3" xfId="6203" xr:uid="{00000000-0005-0000-0000-00003E210000}"/>
    <cellStyle name="Input 2 2 3 2 6 3 2" xfId="14855" xr:uid="{00000000-0005-0000-0000-00003F210000}"/>
    <cellStyle name="Input 2 2 3 2 6 3 3" xfId="26187" xr:uid="{00000000-0005-0000-0000-000040210000}"/>
    <cellStyle name="Input 2 2 3 2 6 4" xfId="6493" xr:uid="{00000000-0005-0000-0000-000041210000}"/>
    <cellStyle name="Input 2 2 3 2 6 4 2" xfId="15145" xr:uid="{00000000-0005-0000-0000-000042210000}"/>
    <cellStyle name="Input 2 2 3 2 6 4 3" xfId="26477" xr:uid="{00000000-0005-0000-0000-000043210000}"/>
    <cellStyle name="Input 2 2 3 2 6 5" xfId="5221" xr:uid="{00000000-0005-0000-0000-000044210000}"/>
    <cellStyle name="Input 2 2 3 2 6 5 2" xfId="13880" xr:uid="{00000000-0005-0000-0000-000045210000}"/>
    <cellStyle name="Input 2 2 3 2 6 5 3" xfId="25212" xr:uid="{00000000-0005-0000-0000-000046210000}"/>
    <cellStyle name="Input 2 2 3 2 6 6" xfId="5517" xr:uid="{00000000-0005-0000-0000-000047210000}"/>
    <cellStyle name="Input 2 2 3 2 6 6 2" xfId="14176" xr:uid="{00000000-0005-0000-0000-000048210000}"/>
    <cellStyle name="Input 2 2 3 2 6 6 3" xfId="25508" xr:uid="{00000000-0005-0000-0000-000049210000}"/>
    <cellStyle name="Input 2 2 3 2 6 7" xfId="9020" xr:uid="{00000000-0005-0000-0000-00004A210000}"/>
    <cellStyle name="Input 2 2 3 2 6 7 2" xfId="17648" xr:uid="{00000000-0005-0000-0000-00004B210000}"/>
    <cellStyle name="Input 2 2 3 2 6 7 3" xfId="28981" xr:uid="{00000000-0005-0000-0000-00004C210000}"/>
    <cellStyle name="Input 2 2 3 2 6 8" xfId="12510" xr:uid="{00000000-0005-0000-0000-00004D210000}"/>
    <cellStyle name="Input 2 2 3 2 6 8 2" xfId="21134" xr:uid="{00000000-0005-0000-0000-00004E210000}"/>
    <cellStyle name="Input 2 2 3 2 6 8 3" xfId="32471" xr:uid="{00000000-0005-0000-0000-00004F210000}"/>
    <cellStyle name="Input 2 2 3 2 7" xfId="6554" xr:uid="{00000000-0005-0000-0000-000050210000}"/>
    <cellStyle name="Input 2 2 3 2 7 2" xfId="15206" xr:uid="{00000000-0005-0000-0000-000051210000}"/>
    <cellStyle name="Input 2 2 3 2 7 3" xfId="26538" xr:uid="{00000000-0005-0000-0000-000052210000}"/>
    <cellStyle name="Input 2 2 3 2 8" xfId="6206" xr:uid="{00000000-0005-0000-0000-000053210000}"/>
    <cellStyle name="Input 2 2 3 2 8 2" xfId="14858" xr:uid="{00000000-0005-0000-0000-000054210000}"/>
    <cellStyle name="Input 2 2 3 2 8 3" xfId="26190" xr:uid="{00000000-0005-0000-0000-000055210000}"/>
    <cellStyle name="Input 2 2 3 2 9" xfId="8215" xr:uid="{00000000-0005-0000-0000-000056210000}"/>
    <cellStyle name="Input 2 2 3 2 9 2" xfId="16853" xr:uid="{00000000-0005-0000-0000-000057210000}"/>
    <cellStyle name="Input 2 2 3 2 9 3" xfId="28185" xr:uid="{00000000-0005-0000-0000-000058210000}"/>
    <cellStyle name="Input 2 2 3 3" xfId="2191" xr:uid="{00000000-0005-0000-0000-000059210000}"/>
    <cellStyle name="Input 2 2 3 3 2" xfId="6560" xr:uid="{00000000-0005-0000-0000-00005A210000}"/>
    <cellStyle name="Input 2 2 3 3 2 2" xfId="15212" xr:uid="{00000000-0005-0000-0000-00005B210000}"/>
    <cellStyle name="Input 2 2 3 3 2 3" xfId="26544" xr:uid="{00000000-0005-0000-0000-00005C210000}"/>
    <cellStyle name="Input 2 2 3 3 3" xfId="6202" xr:uid="{00000000-0005-0000-0000-00005D210000}"/>
    <cellStyle name="Input 2 2 3 3 3 2" xfId="14854" xr:uid="{00000000-0005-0000-0000-00005E210000}"/>
    <cellStyle name="Input 2 2 3 3 3 3" xfId="26186" xr:uid="{00000000-0005-0000-0000-00005F210000}"/>
    <cellStyle name="Input 2 2 3 3 4" xfId="6494" xr:uid="{00000000-0005-0000-0000-000060210000}"/>
    <cellStyle name="Input 2 2 3 3 4 2" xfId="15146" xr:uid="{00000000-0005-0000-0000-000061210000}"/>
    <cellStyle name="Input 2 2 3 3 4 3" xfId="26478" xr:uid="{00000000-0005-0000-0000-000062210000}"/>
    <cellStyle name="Input 2 2 3 3 5" xfId="8880" xr:uid="{00000000-0005-0000-0000-000063210000}"/>
    <cellStyle name="Input 2 2 3 3 5 2" xfId="17508" xr:uid="{00000000-0005-0000-0000-000064210000}"/>
    <cellStyle name="Input 2 2 3 3 5 3" xfId="28841" xr:uid="{00000000-0005-0000-0000-000065210000}"/>
    <cellStyle name="Input 2 2 3 3 6" xfId="7858" xr:uid="{00000000-0005-0000-0000-000066210000}"/>
    <cellStyle name="Input 2 2 3 3 6 2" xfId="16496" xr:uid="{00000000-0005-0000-0000-000067210000}"/>
    <cellStyle name="Input 2 2 3 3 6 3" xfId="27828" xr:uid="{00000000-0005-0000-0000-000068210000}"/>
    <cellStyle name="Input 2 2 3 3 7" xfId="9090" xr:uid="{00000000-0005-0000-0000-000069210000}"/>
    <cellStyle name="Input 2 2 3 3 7 2" xfId="17718" xr:uid="{00000000-0005-0000-0000-00006A210000}"/>
    <cellStyle name="Input 2 2 3 3 7 3" xfId="29051" xr:uid="{00000000-0005-0000-0000-00006B210000}"/>
    <cellStyle name="Input 2 2 3 3 8" xfId="5231" xr:uid="{00000000-0005-0000-0000-00006C210000}"/>
    <cellStyle name="Input 2 2 3 3 8 2" xfId="13890" xr:uid="{00000000-0005-0000-0000-00006D210000}"/>
    <cellStyle name="Input 2 2 3 3 8 3" xfId="25222" xr:uid="{00000000-0005-0000-0000-00006E210000}"/>
    <cellStyle name="Input 2 2 3 4" xfId="2192" xr:uid="{00000000-0005-0000-0000-00006F210000}"/>
    <cellStyle name="Input 2 2 3 4 2" xfId="6561" xr:uid="{00000000-0005-0000-0000-000070210000}"/>
    <cellStyle name="Input 2 2 3 4 2 2" xfId="15213" xr:uid="{00000000-0005-0000-0000-000071210000}"/>
    <cellStyle name="Input 2 2 3 4 2 3" xfId="26545" xr:uid="{00000000-0005-0000-0000-000072210000}"/>
    <cellStyle name="Input 2 2 3 4 3" xfId="4665" xr:uid="{00000000-0005-0000-0000-000073210000}"/>
    <cellStyle name="Input 2 2 3 4 3 2" xfId="13326" xr:uid="{00000000-0005-0000-0000-000074210000}"/>
    <cellStyle name="Input 2 2 3 4 3 3" xfId="24658" xr:uid="{00000000-0005-0000-0000-000075210000}"/>
    <cellStyle name="Input 2 2 3 4 4" xfId="8217" xr:uid="{00000000-0005-0000-0000-000076210000}"/>
    <cellStyle name="Input 2 2 3 4 4 2" xfId="16855" xr:uid="{00000000-0005-0000-0000-000077210000}"/>
    <cellStyle name="Input 2 2 3 4 4 3" xfId="28187" xr:uid="{00000000-0005-0000-0000-000078210000}"/>
    <cellStyle name="Input 2 2 3 4 5" xfId="8879" xr:uid="{00000000-0005-0000-0000-000079210000}"/>
    <cellStyle name="Input 2 2 3 4 5 2" xfId="17507" xr:uid="{00000000-0005-0000-0000-00007A210000}"/>
    <cellStyle name="Input 2 2 3 4 5 3" xfId="28840" xr:uid="{00000000-0005-0000-0000-00007B210000}"/>
    <cellStyle name="Input 2 2 3 4 6" xfId="10568" xr:uid="{00000000-0005-0000-0000-00007C210000}"/>
    <cellStyle name="Input 2 2 3 4 6 2" xfId="19195" xr:uid="{00000000-0005-0000-0000-00007D210000}"/>
    <cellStyle name="Input 2 2 3 4 6 3" xfId="30529" xr:uid="{00000000-0005-0000-0000-00007E210000}"/>
    <cellStyle name="Input 2 2 3 4 7" xfId="8038" xr:uid="{00000000-0005-0000-0000-00007F210000}"/>
    <cellStyle name="Input 2 2 3 4 7 2" xfId="16676" xr:uid="{00000000-0005-0000-0000-000080210000}"/>
    <cellStyle name="Input 2 2 3 4 7 3" xfId="28008" xr:uid="{00000000-0005-0000-0000-000081210000}"/>
    <cellStyle name="Input 2 2 3 4 8" xfId="9033" xr:uid="{00000000-0005-0000-0000-000082210000}"/>
    <cellStyle name="Input 2 2 3 4 8 2" xfId="17661" xr:uid="{00000000-0005-0000-0000-000083210000}"/>
    <cellStyle name="Input 2 2 3 4 8 3" xfId="28994" xr:uid="{00000000-0005-0000-0000-000084210000}"/>
    <cellStyle name="Input 2 2 3 5" xfId="2193" xr:uid="{00000000-0005-0000-0000-000085210000}"/>
    <cellStyle name="Input 2 2 3 5 2" xfId="6562" xr:uid="{00000000-0005-0000-0000-000086210000}"/>
    <cellStyle name="Input 2 2 3 5 2 2" xfId="15214" xr:uid="{00000000-0005-0000-0000-000087210000}"/>
    <cellStyle name="Input 2 2 3 5 2 3" xfId="26546" xr:uid="{00000000-0005-0000-0000-000088210000}"/>
    <cellStyle name="Input 2 2 3 5 3" xfId="4664" xr:uid="{00000000-0005-0000-0000-000089210000}"/>
    <cellStyle name="Input 2 2 3 5 3 2" xfId="13325" xr:uid="{00000000-0005-0000-0000-00008A210000}"/>
    <cellStyle name="Input 2 2 3 5 3 3" xfId="24657" xr:uid="{00000000-0005-0000-0000-00008B210000}"/>
    <cellStyle name="Input 2 2 3 5 4" xfId="4784" xr:uid="{00000000-0005-0000-0000-00008C210000}"/>
    <cellStyle name="Input 2 2 3 5 4 2" xfId="13445" xr:uid="{00000000-0005-0000-0000-00008D210000}"/>
    <cellStyle name="Input 2 2 3 5 4 3" xfId="24777" xr:uid="{00000000-0005-0000-0000-00008E210000}"/>
    <cellStyle name="Input 2 2 3 5 5" xfId="8881" xr:uid="{00000000-0005-0000-0000-00008F210000}"/>
    <cellStyle name="Input 2 2 3 5 5 2" xfId="17509" xr:uid="{00000000-0005-0000-0000-000090210000}"/>
    <cellStyle name="Input 2 2 3 5 5 3" xfId="28842" xr:uid="{00000000-0005-0000-0000-000091210000}"/>
    <cellStyle name="Input 2 2 3 5 6" xfId="7705" xr:uid="{00000000-0005-0000-0000-000092210000}"/>
    <cellStyle name="Input 2 2 3 5 6 2" xfId="16343" xr:uid="{00000000-0005-0000-0000-000093210000}"/>
    <cellStyle name="Input 2 2 3 5 6 3" xfId="27675" xr:uid="{00000000-0005-0000-0000-000094210000}"/>
    <cellStyle name="Input 2 2 3 5 7" xfId="5247" xr:uid="{00000000-0005-0000-0000-000095210000}"/>
    <cellStyle name="Input 2 2 3 5 7 2" xfId="13906" xr:uid="{00000000-0005-0000-0000-000096210000}"/>
    <cellStyle name="Input 2 2 3 5 7 3" xfId="25238" xr:uid="{00000000-0005-0000-0000-000097210000}"/>
    <cellStyle name="Input 2 2 3 5 8" xfId="12511" xr:uid="{00000000-0005-0000-0000-000098210000}"/>
    <cellStyle name="Input 2 2 3 5 8 2" xfId="21135" xr:uid="{00000000-0005-0000-0000-000099210000}"/>
    <cellStyle name="Input 2 2 3 5 8 3" xfId="32472" xr:uid="{00000000-0005-0000-0000-00009A210000}"/>
    <cellStyle name="Input 2 2 3 6" xfId="2194" xr:uid="{00000000-0005-0000-0000-00009B210000}"/>
    <cellStyle name="Input 2 2 3 6 2" xfId="6563" xr:uid="{00000000-0005-0000-0000-00009C210000}"/>
    <cellStyle name="Input 2 2 3 6 2 2" xfId="15215" xr:uid="{00000000-0005-0000-0000-00009D210000}"/>
    <cellStyle name="Input 2 2 3 6 2 3" xfId="26547" xr:uid="{00000000-0005-0000-0000-00009E210000}"/>
    <cellStyle name="Input 2 2 3 6 3" xfId="4663" xr:uid="{00000000-0005-0000-0000-00009F210000}"/>
    <cellStyle name="Input 2 2 3 6 3 2" xfId="13324" xr:uid="{00000000-0005-0000-0000-0000A0210000}"/>
    <cellStyle name="Input 2 2 3 6 3 3" xfId="24656" xr:uid="{00000000-0005-0000-0000-0000A1210000}"/>
    <cellStyle name="Input 2 2 3 6 4" xfId="6495" xr:uid="{00000000-0005-0000-0000-0000A2210000}"/>
    <cellStyle name="Input 2 2 3 6 4 2" xfId="15147" xr:uid="{00000000-0005-0000-0000-0000A3210000}"/>
    <cellStyle name="Input 2 2 3 6 4 3" xfId="26479" xr:uid="{00000000-0005-0000-0000-0000A4210000}"/>
    <cellStyle name="Input 2 2 3 6 5" xfId="7968" xr:uid="{00000000-0005-0000-0000-0000A5210000}"/>
    <cellStyle name="Input 2 2 3 6 5 2" xfId="16606" xr:uid="{00000000-0005-0000-0000-0000A6210000}"/>
    <cellStyle name="Input 2 2 3 6 5 3" xfId="27938" xr:uid="{00000000-0005-0000-0000-0000A7210000}"/>
    <cellStyle name="Input 2 2 3 6 6" xfId="7706" xr:uid="{00000000-0005-0000-0000-0000A8210000}"/>
    <cellStyle name="Input 2 2 3 6 6 2" xfId="16344" xr:uid="{00000000-0005-0000-0000-0000A9210000}"/>
    <cellStyle name="Input 2 2 3 6 6 3" xfId="27676" xr:uid="{00000000-0005-0000-0000-0000AA210000}"/>
    <cellStyle name="Input 2 2 3 6 7" xfId="9089" xr:uid="{00000000-0005-0000-0000-0000AB210000}"/>
    <cellStyle name="Input 2 2 3 6 7 2" xfId="17717" xr:uid="{00000000-0005-0000-0000-0000AC210000}"/>
    <cellStyle name="Input 2 2 3 6 7 3" xfId="29050" xr:uid="{00000000-0005-0000-0000-0000AD210000}"/>
    <cellStyle name="Input 2 2 3 6 8" xfId="11651" xr:uid="{00000000-0005-0000-0000-0000AE210000}"/>
    <cellStyle name="Input 2 2 3 6 8 2" xfId="20276" xr:uid="{00000000-0005-0000-0000-0000AF210000}"/>
    <cellStyle name="Input 2 2 3 6 8 3" xfId="31612" xr:uid="{00000000-0005-0000-0000-0000B0210000}"/>
    <cellStyle name="Input 2 2 3 7" xfId="2195" xr:uid="{00000000-0005-0000-0000-0000B1210000}"/>
    <cellStyle name="Input 2 2 3 7 2" xfId="6564" xr:uid="{00000000-0005-0000-0000-0000B2210000}"/>
    <cellStyle name="Input 2 2 3 7 2 2" xfId="15216" xr:uid="{00000000-0005-0000-0000-0000B3210000}"/>
    <cellStyle name="Input 2 2 3 7 2 3" xfId="26548" xr:uid="{00000000-0005-0000-0000-0000B4210000}"/>
    <cellStyle name="Input 2 2 3 7 3" xfId="6201" xr:uid="{00000000-0005-0000-0000-0000B5210000}"/>
    <cellStyle name="Input 2 2 3 7 3 2" xfId="14853" xr:uid="{00000000-0005-0000-0000-0000B6210000}"/>
    <cellStyle name="Input 2 2 3 7 3 3" xfId="26185" xr:uid="{00000000-0005-0000-0000-0000B7210000}"/>
    <cellStyle name="Input 2 2 3 7 4" xfId="8218" xr:uid="{00000000-0005-0000-0000-0000B8210000}"/>
    <cellStyle name="Input 2 2 3 7 4 2" xfId="16856" xr:uid="{00000000-0005-0000-0000-0000B9210000}"/>
    <cellStyle name="Input 2 2 3 7 4 3" xfId="28188" xr:uid="{00000000-0005-0000-0000-0000BA210000}"/>
    <cellStyle name="Input 2 2 3 7 5" xfId="6586" xr:uid="{00000000-0005-0000-0000-0000BB210000}"/>
    <cellStyle name="Input 2 2 3 7 5 2" xfId="15238" xr:uid="{00000000-0005-0000-0000-0000BC210000}"/>
    <cellStyle name="Input 2 2 3 7 5 3" xfId="26570" xr:uid="{00000000-0005-0000-0000-0000BD210000}"/>
    <cellStyle name="Input 2 2 3 7 6" xfId="10569" xr:uid="{00000000-0005-0000-0000-0000BE210000}"/>
    <cellStyle name="Input 2 2 3 7 6 2" xfId="19196" xr:uid="{00000000-0005-0000-0000-0000BF210000}"/>
    <cellStyle name="Input 2 2 3 7 6 3" xfId="30530" xr:uid="{00000000-0005-0000-0000-0000C0210000}"/>
    <cellStyle name="Input 2 2 3 7 7" xfId="10385" xr:uid="{00000000-0005-0000-0000-0000C1210000}"/>
    <cellStyle name="Input 2 2 3 7 7 2" xfId="19012" xr:uid="{00000000-0005-0000-0000-0000C2210000}"/>
    <cellStyle name="Input 2 2 3 7 7 3" xfId="30346" xr:uid="{00000000-0005-0000-0000-0000C3210000}"/>
    <cellStyle name="Input 2 2 3 7 8" xfId="10187" xr:uid="{00000000-0005-0000-0000-0000C4210000}"/>
    <cellStyle name="Input 2 2 3 7 8 2" xfId="18814" xr:uid="{00000000-0005-0000-0000-0000C5210000}"/>
    <cellStyle name="Input 2 2 3 7 8 3" xfId="30148" xr:uid="{00000000-0005-0000-0000-0000C6210000}"/>
    <cellStyle name="Input 2 2 3 8" xfId="6553" xr:uid="{00000000-0005-0000-0000-0000C7210000}"/>
    <cellStyle name="Input 2 2 3 8 2" xfId="15205" xr:uid="{00000000-0005-0000-0000-0000C8210000}"/>
    <cellStyle name="Input 2 2 3 8 3" xfId="26537" xr:uid="{00000000-0005-0000-0000-0000C9210000}"/>
    <cellStyle name="Input 2 2 3 9" xfId="6207" xr:uid="{00000000-0005-0000-0000-0000CA210000}"/>
    <cellStyle name="Input 2 2 3 9 2" xfId="14859" xr:uid="{00000000-0005-0000-0000-0000CB210000}"/>
    <cellStyle name="Input 2 2 3 9 3" xfId="26191" xr:uid="{00000000-0005-0000-0000-0000CC210000}"/>
    <cellStyle name="Input 2 2 4" xfId="2196" xr:uid="{00000000-0005-0000-0000-0000CD210000}"/>
    <cellStyle name="Input 2 2 4 10" xfId="6200" xr:uid="{00000000-0005-0000-0000-0000CE210000}"/>
    <cellStyle name="Input 2 2 4 10 2" xfId="14852" xr:uid="{00000000-0005-0000-0000-0000CF210000}"/>
    <cellStyle name="Input 2 2 4 10 3" xfId="26184" xr:uid="{00000000-0005-0000-0000-0000D0210000}"/>
    <cellStyle name="Input 2 2 4 11" xfId="6496" xr:uid="{00000000-0005-0000-0000-0000D1210000}"/>
    <cellStyle name="Input 2 2 4 11 2" xfId="15148" xr:uid="{00000000-0005-0000-0000-0000D2210000}"/>
    <cellStyle name="Input 2 2 4 11 3" xfId="26480" xr:uid="{00000000-0005-0000-0000-0000D3210000}"/>
    <cellStyle name="Input 2 2 4 12" xfId="8882" xr:uid="{00000000-0005-0000-0000-0000D4210000}"/>
    <cellStyle name="Input 2 2 4 12 2" xfId="17510" xr:uid="{00000000-0005-0000-0000-0000D5210000}"/>
    <cellStyle name="Input 2 2 4 12 3" xfId="28843" xr:uid="{00000000-0005-0000-0000-0000D6210000}"/>
    <cellStyle name="Input 2 2 4 13" xfId="9214" xr:uid="{00000000-0005-0000-0000-0000D7210000}"/>
    <cellStyle name="Input 2 2 4 13 2" xfId="17842" xr:uid="{00000000-0005-0000-0000-0000D8210000}"/>
    <cellStyle name="Input 2 2 4 13 3" xfId="29175" xr:uid="{00000000-0005-0000-0000-0000D9210000}"/>
    <cellStyle name="Input 2 2 4 14" xfId="8039" xr:uid="{00000000-0005-0000-0000-0000DA210000}"/>
    <cellStyle name="Input 2 2 4 14 2" xfId="16677" xr:uid="{00000000-0005-0000-0000-0000DB210000}"/>
    <cellStyle name="Input 2 2 4 14 3" xfId="28009" xr:uid="{00000000-0005-0000-0000-0000DC210000}"/>
    <cellStyle name="Input 2 2 4 15" xfId="12512" xr:uid="{00000000-0005-0000-0000-0000DD210000}"/>
    <cellStyle name="Input 2 2 4 15 2" xfId="21136" xr:uid="{00000000-0005-0000-0000-0000DE210000}"/>
    <cellStyle name="Input 2 2 4 15 3" xfId="32473" xr:uid="{00000000-0005-0000-0000-0000DF210000}"/>
    <cellStyle name="Input 2 2 4 2" xfId="2197" xr:uid="{00000000-0005-0000-0000-0000E0210000}"/>
    <cellStyle name="Input 2 2 4 2 2" xfId="6566" xr:uid="{00000000-0005-0000-0000-0000E1210000}"/>
    <cellStyle name="Input 2 2 4 2 2 2" xfId="15218" xr:uid="{00000000-0005-0000-0000-0000E2210000}"/>
    <cellStyle name="Input 2 2 4 2 2 3" xfId="26550" xr:uid="{00000000-0005-0000-0000-0000E3210000}"/>
    <cellStyle name="Input 2 2 4 2 3" xfId="4662" xr:uid="{00000000-0005-0000-0000-0000E4210000}"/>
    <cellStyle name="Input 2 2 4 2 3 2" xfId="13323" xr:uid="{00000000-0005-0000-0000-0000E5210000}"/>
    <cellStyle name="Input 2 2 4 2 3 3" xfId="24655" xr:uid="{00000000-0005-0000-0000-0000E6210000}"/>
    <cellStyle name="Input 2 2 4 2 4" xfId="4785" xr:uid="{00000000-0005-0000-0000-0000E7210000}"/>
    <cellStyle name="Input 2 2 4 2 4 2" xfId="13446" xr:uid="{00000000-0005-0000-0000-0000E8210000}"/>
    <cellStyle name="Input 2 2 4 2 4 3" xfId="24778" xr:uid="{00000000-0005-0000-0000-0000E9210000}"/>
    <cellStyle name="Input 2 2 4 2 5" xfId="5355" xr:uid="{00000000-0005-0000-0000-0000EA210000}"/>
    <cellStyle name="Input 2 2 4 2 5 2" xfId="14014" xr:uid="{00000000-0005-0000-0000-0000EB210000}"/>
    <cellStyle name="Input 2 2 4 2 5 3" xfId="25346" xr:uid="{00000000-0005-0000-0000-0000EC210000}"/>
    <cellStyle name="Input 2 2 4 2 6" xfId="5518" xr:uid="{00000000-0005-0000-0000-0000ED210000}"/>
    <cellStyle name="Input 2 2 4 2 6 2" xfId="14177" xr:uid="{00000000-0005-0000-0000-0000EE210000}"/>
    <cellStyle name="Input 2 2 4 2 6 3" xfId="25509" xr:uid="{00000000-0005-0000-0000-0000EF210000}"/>
    <cellStyle name="Input 2 2 4 2 7" xfId="9088" xr:uid="{00000000-0005-0000-0000-0000F0210000}"/>
    <cellStyle name="Input 2 2 4 2 7 2" xfId="17716" xr:uid="{00000000-0005-0000-0000-0000F1210000}"/>
    <cellStyle name="Input 2 2 4 2 7 3" xfId="29049" xr:uid="{00000000-0005-0000-0000-0000F2210000}"/>
    <cellStyle name="Input 2 2 4 2 8" xfId="10188" xr:uid="{00000000-0005-0000-0000-0000F3210000}"/>
    <cellStyle name="Input 2 2 4 2 8 2" xfId="18815" xr:uid="{00000000-0005-0000-0000-0000F4210000}"/>
    <cellStyle name="Input 2 2 4 2 8 3" xfId="30149" xr:uid="{00000000-0005-0000-0000-0000F5210000}"/>
    <cellStyle name="Input 2 2 4 3" xfId="2198" xr:uid="{00000000-0005-0000-0000-0000F6210000}"/>
    <cellStyle name="Input 2 2 4 3 2" xfId="6567" xr:uid="{00000000-0005-0000-0000-0000F7210000}"/>
    <cellStyle name="Input 2 2 4 3 2 2" xfId="15219" xr:uid="{00000000-0005-0000-0000-0000F8210000}"/>
    <cellStyle name="Input 2 2 4 3 2 3" xfId="26551" xr:uid="{00000000-0005-0000-0000-0000F9210000}"/>
    <cellStyle name="Input 2 2 4 3 3" xfId="6199" xr:uid="{00000000-0005-0000-0000-0000FA210000}"/>
    <cellStyle name="Input 2 2 4 3 3 2" xfId="14851" xr:uid="{00000000-0005-0000-0000-0000FB210000}"/>
    <cellStyle name="Input 2 2 4 3 3 3" xfId="26183" xr:uid="{00000000-0005-0000-0000-0000FC210000}"/>
    <cellStyle name="Input 2 2 4 3 4" xfId="5337" xr:uid="{00000000-0005-0000-0000-0000FD210000}"/>
    <cellStyle name="Input 2 2 4 3 4 2" xfId="13996" xr:uid="{00000000-0005-0000-0000-0000FE210000}"/>
    <cellStyle name="Input 2 2 4 3 4 3" xfId="25328" xr:uid="{00000000-0005-0000-0000-0000FF210000}"/>
    <cellStyle name="Input 2 2 4 3 5" xfId="8884" xr:uid="{00000000-0005-0000-0000-000000220000}"/>
    <cellStyle name="Input 2 2 4 3 5 2" xfId="17512" xr:uid="{00000000-0005-0000-0000-000001220000}"/>
    <cellStyle name="Input 2 2 4 3 5 3" xfId="28845" xr:uid="{00000000-0005-0000-0000-000002220000}"/>
    <cellStyle name="Input 2 2 4 3 6" xfId="10570" xr:uid="{00000000-0005-0000-0000-000003220000}"/>
    <cellStyle name="Input 2 2 4 3 6 2" xfId="19197" xr:uid="{00000000-0005-0000-0000-000004220000}"/>
    <cellStyle name="Input 2 2 4 3 6 3" xfId="30531" xr:uid="{00000000-0005-0000-0000-000005220000}"/>
    <cellStyle name="Input 2 2 4 3 7" xfId="5248" xr:uid="{00000000-0005-0000-0000-000006220000}"/>
    <cellStyle name="Input 2 2 4 3 7 2" xfId="13907" xr:uid="{00000000-0005-0000-0000-000007220000}"/>
    <cellStyle name="Input 2 2 4 3 7 3" xfId="25239" xr:uid="{00000000-0005-0000-0000-000008220000}"/>
    <cellStyle name="Input 2 2 4 3 8" xfId="8865" xr:uid="{00000000-0005-0000-0000-000009220000}"/>
    <cellStyle name="Input 2 2 4 3 8 2" xfId="17493" xr:uid="{00000000-0005-0000-0000-00000A220000}"/>
    <cellStyle name="Input 2 2 4 3 8 3" xfId="28826" xr:uid="{00000000-0005-0000-0000-00000B220000}"/>
    <cellStyle name="Input 2 2 4 4" xfId="2199" xr:uid="{00000000-0005-0000-0000-00000C220000}"/>
    <cellStyle name="Input 2 2 4 4 2" xfId="6568" xr:uid="{00000000-0005-0000-0000-00000D220000}"/>
    <cellStyle name="Input 2 2 4 4 2 2" xfId="15220" xr:uid="{00000000-0005-0000-0000-00000E220000}"/>
    <cellStyle name="Input 2 2 4 4 2 3" xfId="26552" xr:uid="{00000000-0005-0000-0000-00000F220000}"/>
    <cellStyle name="Input 2 2 4 4 3" xfId="6198" xr:uid="{00000000-0005-0000-0000-000010220000}"/>
    <cellStyle name="Input 2 2 4 4 3 2" xfId="14850" xr:uid="{00000000-0005-0000-0000-000011220000}"/>
    <cellStyle name="Input 2 2 4 4 3 3" xfId="26182" xr:uid="{00000000-0005-0000-0000-000012220000}"/>
    <cellStyle name="Input 2 2 4 4 4" xfId="4786" xr:uid="{00000000-0005-0000-0000-000013220000}"/>
    <cellStyle name="Input 2 2 4 4 4 2" xfId="13447" xr:uid="{00000000-0005-0000-0000-000014220000}"/>
    <cellStyle name="Input 2 2 4 4 4 3" xfId="24779" xr:uid="{00000000-0005-0000-0000-000015220000}"/>
    <cellStyle name="Input 2 2 4 4 5" xfId="9252" xr:uid="{00000000-0005-0000-0000-000016220000}"/>
    <cellStyle name="Input 2 2 4 4 5 2" xfId="17880" xr:uid="{00000000-0005-0000-0000-000017220000}"/>
    <cellStyle name="Input 2 2 4 4 5 3" xfId="29213" xr:uid="{00000000-0005-0000-0000-000018220000}"/>
    <cellStyle name="Input 2 2 4 4 6" xfId="5063" xr:uid="{00000000-0005-0000-0000-000019220000}"/>
    <cellStyle name="Input 2 2 4 4 6 2" xfId="13722" xr:uid="{00000000-0005-0000-0000-00001A220000}"/>
    <cellStyle name="Input 2 2 4 4 6 3" xfId="25054" xr:uid="{00000000-0005-0000-0000-00001B220000}"/>
    <cellStyle name="Input 2 2 4 4 7" xfId="10386" xr:uid="{00000000-0005-0000-0000-00001C220000}"/>
    <cellStyle name="Input 2 2 4 4 7 2" xfId="19013" xr:uid="{00000000-0005-0000-0000-00001D220000}"/>
    <cellStyle name="Input 2 2 4 4 7 3" xfId="30347" xr:uid="{00000000-0005-0000-0000-00001E220000}"/>
    <cellStyle name="Input 2 2 4 4 8" xfId="12513" xr:uid="{00000000-0005-0000-0000-00001F220000}"/>
    <cellStyle name="Input 2 2 4 4 8 2" xfId="21137" xr:uid="{00000000-0005-0000-0000-000020220000}"/>
    <cellStyle name="Input 2 2 4 4 8 3" xfId="32474" xr:uid="{00000000-0005-0000-0000-000021220000}"/>
    <cellStyle name="Input 2 2 4 5" xfId="2200" xr:uid="{00000000-0005-0000-0000-000022220000}"/>
    <cellStyle name="Input 2 2 4 5 2" xfId="6569" xr:uid="{00000000-0005-0000-0000-000023220000}"/>
    <cellStyle name="Input 2 2 4 5 2 2" xfId="15221" xr:uid="{00000000-0005-0000-0000-000024220000}"/>
    <cellStyle name="Input 2 2 4 5 2 3" xfId="26553" xr:uid="{00000000-0005-0000-0000-000025220000}"/>
    <cellStyle name="Input 2 2 4 5 3" xfId="4661" xr:uid="{00000000-0005-0000-0000-000026220000}"/>
    <cellStyle name="Input 2 2 4 5 3 2" xfId="13322" xr:uid="{00000000-0005-0000-0000-000027220000}"/>
    <cellStyle name="Input 2 2 4 5 3 3" xfId="24654" xr:uid="{00000000-0005-0000-0000-000028220000}"/>
    <cellStyle name="Input 2 2 4 5 4" xfId="6497" xr:uid="{00000000-0005-0000-0000-000029220000}"/>
    <cellStyle name="Input 2 2 4 5 4 2" xfId="15149" xr:uid="{00000000-0005-0000-0000-00002A220000}"/>
    <cellStyle name="Input 2 2 4 5 4 3" xfId="26481" xr:uid="{00000000-0005-0000-0000-00002B220000}"/>
    <cellStyle name="Input 2 2 4 5 5" xfId="6585" xr:uid="{00000000-0005-0000-0000-00002C220000}"/>
    <cellStyle name="Input 2 2 4 5 5 2" xfId="15237" xr:uid="{00000000-0005-0000-0000-00002D220000}"/>
    <cellStyle name="Input 2 2 4 5 5 3" xfId="26569" xr:uid="{00000000-0005-0000-0000-00002E220000}"/>
    <cellStyle name="Input 2 2 4 5 6" xfId="9213" xr:uid="{00000000-0005-0000-0000-00002F220000}"/>
    <cellStyle name="Input 2 2 4 5 6 2" xfId="17841" xr:uid="{00000000-0005-0000-0000-000030220000}"/>
    <cellStyle name="Input 2 2 4 5 6 3" xfId="29174" xr:uid="{00000000-0005-0000-0000-000031220000}"/>
    <cellStyle name="Input 2 2 4 5 7" xfId="9087" xr:uid="{00000000-0005-0000-0000-000032220000}"/>
    <cellStyle name="Input 2 2 4 5 7 2" xfId="17715" xr:uid="{00000000-0005-0000-0000-000033220000}"/>
    <cellStyle name="Input 2 2 4 5 7 3" xfId="29048" xr:uid="{00000000-0005-0000-0000-000034220000}"/>
    <cellStyle name="Input 2 2 4 5 8" xfId="7721" xr:uid="{00000000-0005-0000-0000-000035220000}"/>
    <cellStyle name="Input 2 2 4 5 8 2" xfId="16359" xr:uid="{00000000-0005-0000-0000-000036220000}"/>
    <cellStyle name="Input 2 2 4 5 8 3" xfId="27691" xr:uid="{00000000-0005-0000-0000-000037220000}"/>
    <cellStyle name="Input 2 2 4 6" xfId="2201" xr:uid="{00000000-0005-0000-0000-000038220000}"/>
    <cellStyle name="Input 2 2 4 6 2" xfId="6570" xr:uid="{00000000-0005-0000-0000-000039220000}"/>
    <cellStyle name="Input 2 2 4 6 2 2" xfId="15222" xr:uid="{00000000-0005-0000-0000-00003A220000}"/>
    <cellStyle name="Input 2 2 4 6 2 3" xfId="26554" xr:uid="{00000000-0005-0000-0000-00003B220000}"/>
    <cellStyle name="Input 2 2 4 6 3" xfId="6197" xr:uid="{00000000-0005-0000-0000-00003C220000}"/>
    <cellStyle name="Input 2 2 4 6 3 2" xfId="14849" xr:uid="{00000000-0005-0000-0000-00003D220000}"/>
    <cellStyle name="Input 2 2 4 6 3 3" xfId="26181" xr:uid="{00000000-0005-0000-0000-00003E220000}"/>
    <cellStyle name="Input 2 2 4 6 4" xfId="8219" xr:uid="{00000000-0005-0000-0000-00003F220000}"/>
    <cellStyle name="Input 2 2 4 6 4 2" xfId="16857" xr:uid="{00000000-0005-0000-0000-000040220000}"/>
    <cellStyle name="Input 2 2 4 6 4 3" xfId="28189" xr:uid="{00000000-0005-0000-0000-000041220000}"/>
    <cellStyle name="Input 2 2 4 6 5" xfId="6584" xr:uid="{00000000-0005-0000-0000-000042220000}"/>
    <cellStyle name="Input 2 2 4 6 5 2" xfId="15236" xr:uid="{00000000-0005-0000-0000-000043220000}"/>
    <cellStyle name="Input 2 2 4 6 5 3" xfId="26568" xr:uid="{00000000-0005-0000-0000-000044220000}"/>
    <cellStyle name="Input 2 2 4 6 6" xfId="10571" xr:uid="{00000000-0005-0000-0000-000045220000}"/>
    <cellStyle name="Input 2 2 4 6 6 2" xfId="19198" xr:uid="{00000000-0005-0000-0000-000046220000}"/>
    <cellStyle name="Input 2 2 4 6 6 3" xfId="30532" xr:uid="{00000000-0005-0000-0000-000047220000}"/>
    <cellStyle name="Input 2 2 4 6 7" xfId="8043" xr:uid="{00000000-0005-0000-0000-000048220000}"/>
    <cellStyle name="Input 2 2 4 6 7 2" xfId="16681" xr:uid="{00000000-0005-0000-0000-000049220000}"/>
    <cellStyle name="Input 2 2 4 6 7 3" xfId="28013" xr:uid="{00000000-0005-0000-0000-00004A220000}"/>
    <cellStyle name="Input 2 2 4 6 8" xfId="8645" xr:uid="{00000000-0005-0000-0000-00004B220000}"/>
    <cellStyle name="Input 2 2 4 6 8 2" xfId="17273" xr:uid="{00000000-0005-0000-0000-00004C220000}"/>
    <cellStyle name="Input 2 2 4 6 8 3" xfId="28606" xr:uid="{00000000-0005-0000-0000-00004D220000}"/>
    <cellStyle name="Input 2 2 4 7" xfId="2202" xr:uid="{00000000-0005-0000-0000-00004E220000}"/>
    <cellStyle name="Input 2 2 4 7 2" xfId="6571" xr:uid="{00000000-0005-0000-0000-00004F220000}"/>
    <cellStyle name="Input 2 2 4 7 2 2" xfId="15223" xr:uid="{00000000-0005-0000-0000-000050220000}"/>
    <cellStyle name="Input 2 2 4 7 2 3" xfId="26555" xr:uid="{00000000-0005-0000-0000-000051220000}"/>
    <cellStyle name="Input 2 2 4 7 3" xfId="6196" xr:uid="{00000000-0005-0000-0000-000052220000}"/>
    <cellStyle name="Input 2 2 4 7 3 2" xfId="14848" xr:uid="{00000000-0005-0000-0000-000053220000}"/>
    <cellStyle name="Input 2 2 4 7 3 3" xfId="26180" xr:uid="{00000000-0005-0000-0000-000054220000}"/>
    <cellStyle name="Input 2 2 4 7 4" xfId="6498" xr:uid="{00000000-0005-0000-0000-000055220000}"/>
    <cellStyle name="Input 2 2 4 7 4 2" xfId="15150" xr:uid="{00000000-0005-0000-0000-000056220000}"/>
    <cellStyle name="Input 2 2 4 7 4 3" xfId="26482" xr:uid="{00000000-0005-0000-0000-000057220000}"/>
    <cellStyle name="Input 2 2 4 7 5" xfId="9253" xr:uid="{00000000-0005-0000-0000-000058220000}"/>
    <cellStyle name="Input 2 2 4 7 5 2" xfId="17881" xr:uid="{00000000-0005-0000-0000-000059220000}"/>
    <cellStyle name="Input 2 2 4 7 5 3" xfId="29214" xr:uid="{00000000-0005-0000-0000-00005A220000}"/>
    <cellStyle name="Input 2 2 4 7 6" xfId="5160" xr:uid="{00000000-0005-0000-0000-00005B220000}"/>
    <cellStyle name="Input 2 2 4 7 6 2" xfId="13819" xr:uid="{00000000-0005-0000-0000-00005C220000}"/>
    <cellStyle name="Input 2 2 4 7 6 3" xfId="25151" xr:uid="{00000000-0005-0000-0000-00005D220000}"/>
    <cellStyle name="Input 2 2 4 7 7" xfId="8044" xr:uid="{00000000-0005-0000-0000-00005E220000}"/>
    <cellStyle name="Input 2 2 4 7 7 2" xfId="16682" xr:uid="{00000000-0005-0000-0000-00005F220000}"/>
    <cellStyle name="Input 2 2 4 7 7 3" xfId="28014" xr:uid="{00000000-0005-0000-0000-000060220000}"/>
    <cellStyle name="Input 2 2 4 7 8" xfId="12514" xr:uid="{00000000-0005-0000-0000-000061220000}"/>
    <cellStyle name="Input 2 2 4 7 8 2" xfId="21138" xr:uid="{00000000-0005-0000-0000-000062220000}"/>
    <cellStyle name="Input 2 2 4 7 8 3" xfId="32475" xr:uid="{00000000-0005-0000-0000-000063220000}"/>
    <cellStyle name="Input 2 2 4 8" xfId="2203" xr:uid="{00000000-0005-0000-0000-000064220000}"/>
    <cellStyle name="Input 2 2 4 8 2" xfId="6572" xr:uid="{00000000-0005-0000-0000-000065220000}"/>
    <cellStyle name="Input 2 2 4 8 2 2" xfId="15224" xr:uid="{00000000-0005-0000-0000-000066220000}"/>
    <cellStyle name="Input 2 2 4 8 2 3" xfId="26556" xr:uid="{00000000-0005-0000-0000-000067220000}"/>
    <cellStyle name="Input 2 2 4 8 3" xfId="4660" xr:uid="{00000000-0005-0000-0000-000068220000}"/>
    <cellStyle name="Input 2 2 4 8 3 2" xfId="13321" xr:uid="{00000000-0005-0000-0000-000069220000}"/>
    <cellStyle name="Input 2 2 4 8 3 3" xfId="24653" xr:uid="{00000000-0005-0000-0000-00006A220000}"/>
    <cellStyle name="Input 2 2 4 8 4" xfId="4787" xr:uid="{00000000-0005-0000-0000-00006B220000}"/>
    <cellStyle name="Input 2 2 4 8 4 2" xfId="13448" xr:uid="{00000000-0005-0000-0000-00006C220000}"/>
    <cellStyle name="Input 2 2 4 8 4 3" xfId="24780" xr:uid="{00000000-0005-0000-0000-00006D220000}"/>
    <cellStyle name="Input 2 2 4 8 5" xfId="8254" xr:uid="{00000000-0005-0000-0000-00006E220000}"/>
    <cellStyle name="Input 2 2 4 8 5 2" xfId="16892" xr:uid="{00000000-0005-0000-0000-00006F220000}"/>
    <cellStyle name="Input 2 2 4 8 5 3" xfId="28224" xr:uid="{00000000-0005-0000-0000-000070220000}"/>
    <cellStyle name="Input 2 2 4 8 6" xfId="7707" xr:uid="{00000000-0005-0000-0000-000071220000}"/>
    <cellStyle name="Input 2 2 4 8 6 2" xfId="16345" xr:uid="{00000000-0005-0000-0000-000072220000}"/>
    <cellStyle name="Input 2 2 4 8 6 3" xfId="27677" xr:uid="{00000000-0005-0000-0000-000073220000}"/>
    <cellStyle name="Input 2 2 4 8 7" xfId="9086" xr:uid="{00000000-0005-0000-0000-000074220000}"/>
    <cellStyle name="Input 2 2 4 8 7 2" xfId="17714" xr:uid="{00000000-0005-0000-0000-000075220000}"/>
    <cellStyle name="Input 2 2 4 8 7 3" xfId="29047" xr:uid="{00000000-0005-0000-0000-000076220000}"/>
    <cellStyle name="Input 2 2 4 8 8" xfId="11650" xr:uid="{00000000-0005-0000-0000-000077220000}"/>
    <cellStyle name="Input 2 2 4 8 8 2" xfId="20275" xr:uid="{00000000-0005-0000-0000-000078220000}"/>
    <cellStyle name="Input 2 2 4 8 8 3" xfId="31611" xr:uid="{00000000-0005-0000-0000-000079220000}"/>
    <cellStyle name="Input 2 2 4 9" xfId="6565" xr:uid="{00000000-0005-0000-0000-00007A220000}"/>
    <cellStyle name="Input 2 2 4 9 2" xfId="15217" xr:uid="{00000000-0005-0000-0000-00007B220000}"/>
    <cellStyle name="Input 2 2 4 9 3" xfId="26549" xr:uid="{00000000-0005-0000-0000-00007C220000}"/>
    <cellStyle name="Input 2 2 5" xfId="2204" xr:uid="{00000000-0005-0000-0000-00007D220000}"/>
    <cellStyle name="Input 2 2 5 2" xfId="6573" xr:uid="{00000000-0005-0000-0000-00007E220000}"/>
    <cellStyle name="Input 2 2 5 2 2" xfId="15225" xr:uid="{00000000-0005-0000-0000-00007F220000}"/>
    <cellStyle name="Input 2 2 5 2 3" xfId="26557" xr:uid="{00000000-0005-0000-0000-000080220000}"/>
    <cellStyle name="Input 2 2 5 3" xfId="6195" xr:uid="{00000000-0005-0000-0000-000081220000}"/>
    <cellStyle name="Input 2 2 5 3 2" xfId="14847" xr:uid="{00000000-0005-0000-0000-000082220000}"/>
    <cellStyle name="Input 2 2 5 3 3" xfId="26179" xr:uid="{00000000-0005-0000-0000-000083220000}"/>
    <cellStyle name="Input 2 2 5 4" xfId="8220" xr:uid="{00000000-0005-0000-0000-000084220000}"/>
    <cellStyle name="Input 2 2 5 4 2" xfId="16858" xr:uid="{00000000-0005-0000-0000-000085220000}"/>
    <cellStyle name="Input 2 2 5 4 3" xfId="28190" xr:uid="{00000000-0005-0000-0000-000086220000}"/>
    <cellStyle name="Input 2 2 5 5" xfId="4830" xr:uid="{00000000-0005-0000-0000-000087220000}"/>
    <cellStyle name="Input 2 2 5 5 2" xfId="13491" xr:uid="{00000000-0005-0000-0000-000088220000}"/>
    <cellStyle name="Input 2 2 5 5 3" xfId="24823" xr:uid="{00000000-0005-0000-0000-000089220000}"/>
    <cellStyle name="Input 2 2 5 6" xfId="10572" xr:uid="{00000000-0005-0000-0000-00008A220000}"/>
    <cellStyle name="Input 2 2 5 6 2" xfId="19199" xr:uid="{00000000-0005-0000-0000-00008B220000}"/>
    <cellStyle name="Input 2 2 5 6 3" xfId="30533" xr:uid="{00000000-0005-0000-0000-00008C220000}"/>
    <cellStyle name="Input 2 2 5 7" xfId="9085" xr:uid="{00000000-0005-0000-0000-00008D220000}"/>
    <cellStyle name="Input 2 2 5 7 2" xfId="17713" xr:uid="{00000000-0005-0000-0000-00008E220000}"/>
    <cellStyle name="Input 2 2 5 7 3" xfId="29046" xr:uid="{00000000-0005-0000-0000-00008F220000}"/>
    <cellStyle name="Input 2 2 5 8" xfId="10189" xr:uid="{00000000-0005-0000-0000-000090220000}"/>
    <cellStyle name="Input 2 2 5 8 2" xfId="18816" xr:uid="{00000000-0005-0000-0000-000091220000}"/>
    <cellStyle name="Input 2 2 5 8 3" xfId="30150" xr:uid="{00000000-0005-0000-0000-000092220000}"/>
    <cellStyle name="Input 2 2 6" xfId="2205" xr:uid="{00000000-0005-0000-0000-000093220000}"/>
    <cellStyle name="Input 2 2 6 2" xfId="6574" xr:uid="{00000000-0005-0000-0000-000094220000}"/>
    <cellStyle name="Input 2 2 6 2 2" xfId="15226" xr:uid="{00000000-0005-0000-0000-000095220000}"/>
    <cellStyle name="Input 2 2 6 2 3" xfId="26558" xr:uid="{00000000-0005-0000-0000-000096220000}"/>
    <cellStyle name="Input 2 2 6 3" xfId="6194" xr:uid="{00000000-0005-0000-0000-000097220000}"/>
    <cellStyle name="Input 2 2 6 3 2" xfId="14846" xr:uid="{00000000-0005-0000-0000-000098220000}"/>
    <cellStyle name="Input 2 2 6 3 3" xfId="26178" xr:uid="{00000000-0005-0000-0000-000099220000}"/>
    <cellStyle name="Input 2 2 6 4" xfId="4788" xr:uid="{00000000-0005-0000-0000-00009A220000}"/>
    <cellStyle name="Input 2 2 6 4 2" xfId="13449" xr:uid="{00000000-0005-0000-0000-00009B220000}"/>
    <cellStyle name="Input 2 2 6 4 3" xfId="24781" xr:uid="{00000000-0005-0000-0000-00009C220000}"/>
    <cellStyle name="Input 2 2 6 5" xfId="7846" xr:uid="{00000000-0005-0000-0000-00009D220000}"/>
    <cellStyle name="Input 2 2 6 5 2" xfId="16484" xr:uid="{00000000-0005-0000-0000-00009E220000}"/>
    <cellStyle name="Input 2 2 6 5 3" xfId="27816" xr:uid="{00000000-0005-0000-0000-00009F220000}"/>
    <cellStyle name="Input 2 2 6 6" xfId="5519" xr:uid="{00000000-0005-0000-0000-0000A0220000}"/>
    <cellStyle name="Input 2 2 6 6 2" xfId="14178" xr:uid="{00000000-0005-0000-0000-0000A1220000}"/>
    <cellStyle name="Input 2 2 6 6 3" xfId="25510" xr:uid="{00000000-0005-0000-0000-0000A2220000}"/>
    <cellStyle name="Input 2 2 6 7" xfId="9084" xr:uid="{00000000-0005-0000-0000-0000A3220000}"/>
    <cellStyle name="Input 2 2 6 7 2" xfId="17712" xr:uid="{00000000-0005-0000-0000-0000A4220000}"/>
    <cellStyle name="Input 2 2 6 7 3" xfId="29045" xr:uid="{00000000-0005-0000-0000-0000A5220000}"/>
    <cellStyle name="Input 2 2 6 8" xfId="12515" xr:uid="{00000000-0005-0000-0000-0000A6220000}"/>
    <cellStyle name="Input 2 2 6 8 2" xfId="21139" xr:uid="{00000000-0005-0000-0000-0000A7220000}"/>
    <cellStyle name="Input 2 2 6 8 3" xfId="32476" xr:uid="{00000000-0005-0000-0000-0000A8220000}"/>
    <cellStyle name="Input 2 2 7" xfId="2206" xr:uid="{00000000-0005-0000-0000-0000A9220000}"/>
    <cellStyle name="Input 2 2 7 2" xfId="6575" xr:uid="{00000000-0005-0000-0000-0000AA220000}"/>
    <cellStyle name="Input 2 2 7 2 2" xfId="15227" xr:uid="{00000000-0005-0000-0000-0000AB220000}"/>
    <cellStyle name="Input 2 2 7 2 3" xfId="26559" xr:uid="{00000000-0005-0000-0000-0000AC220000}"/>
    <cellStyle name="Input 2 2 7 3" xfId="4659" xr:uid="{00000000-0005-0000-0000-0000AD220000}"/>
    <cellStyle name="Input 2 2 7 3 2" xfId="13320" xr:uid="{00000000-0005-0000-0000-0000AE220000}"/>
    <cellStyle name="Input 2 2 7 3 3" xfId="24652" xr:uid="{00000000-0005-0000-0000-0000AF220000}"/>
    <cellStyle name="Input 2 2 7 4" xfId="4789" xr:uid="{00000000-0005-0000-0000-0000B0220000}"/>
    <cellStyle name="Input 2 2 7 4 2" xfId="13450" xr:uid="{00000000-0005-0000-0000-0000B1220000}"/>
    <cellStyle name="Input 2 2 7 4 3" xfId="24782" xr:uid="{00000000-0005-0000-0000-0000B2220000}"/>
    <cellStyle name="Input 2 2 7 5" xfId="6583" xr:uid="{00000000-0005-0000-0000-0000B3220000}"/>
    <cellStyle name="Input 2 2 7 5 2" xfId="15235" xr:uid="{00000000-0005-0000-0000-0000B4220000}"/>
    <cellStyle name="Input 2 2 7 5 3" xfId="26567" xr:uid="{00000000-0005-0000-0000-0000B5220000}"/>
    <cellStyle name="Input 2 2 7 6" xfId="9212" xr:uid="{00000000-0005-0000-0000-0000B6220000}"/>
    <cellStyle name="Input 2 2 7 6 2" xfId="17840" xr:uid="{00000000-0005-0000-0000-0000B7220000}"/>
    <cellStyle name="Input 2 2 7 6 3" xfId="29173" xr:uid="{00000000-0005-0000-0000-0000B8220000}"/>
    <cellStyle name="Input 2 2 7 7" xfId="9083" xr:uid="{00000000-0005-0000-0000-0000B9220000}"/>
    <cellStyle name="Input 2 2 7 7 2" xfId="17711" xr:uid="{00000000-0005-0000-0000-0000BA220000}"/>
    <cellStyle name="Input 2 2 7 7 3" xfId="29044" xr:uid="{00000000-0005-0000-0000-0000BB220000}"/>
    <cellStyle name="Input 2 2 7 8" xfId="10339" xr:uid="{00000000-0005-0000-0000-0000BC220000}"/>
    <cellStyle name="Input 2 2 7 8 2" xfId="18966" xr:uid="{00000000-0005-0000-0000-0000BD220000}"/>
    <cellStyle name="Input 2 2 7 8 3" xfId="30300" xr:uid="{00000000-0005-0000-0000-0000BE220000}"/>
    <cellStyle name="Input 2 2 8" xfId="2207" xr:uid="{00000000-0005-0000-0000-0000BF220000}"/>
    <cellStyle name="Input 2 2 8 2" xfId="6576" xr:uid="{00000000-0005-0000-0000-0000C0220000}"/>
    <cellStyle name="Input 2 2 8 2 2" xfId="15228" xr:uid="{00000000-0005-0000-0000-0000C1220000}"/>
    <cellStyle name="Input 2 2 8 2 3" xfId="26560" xr:uid="{00000000-0005-0000-0000-0000C2220000}"/>
    <cellStyle name="Input 2 2 8 3" xfId="4658" xr:uid="{00000000-0005-0000-0000-0000C3220000}"/>
    <cellStyle name="Input 2 2 8 3 2" xfId="13319" xr:uid="{00000000-0005-0000-0000-0000C4220000}"/>
    <cellStyle name="Input 2 2 8 3 3" xfId="24651" xr:uid="{00000000-0005-0000-0000-0000C5220000}"/>
    <cellStyle name="Input 2 2 8 4" xfId="5338" xr:uid="{00000000-0005-0000-0000-0000C6220000}"/>
    <cellStyle name="Input 2 2 8 4 2" xfId="13997" xr:uid="{00000000-0005-0000-0000-0000C7220000}"/>
    <cellStyle name="Input 2 2 8 4 3" xfId="25329" xr:uid="{00000000-0005-0000-0000-0000C8220000}"/>
    <cellStyle name="Input 2 2 8 5" xfId="8253" xr:uid="{00000000-0005-0000-0000-0000C9220000}"/>
    <cellStyle name="Input 2 2 8 5 2" xfId="16891" xr:uid="{00000000-0005-0000-0000-0000CA220000}"/>
    <cellStyle name="Input 2 2 8 5 3" xfId="28223" xr:uid="{00000000-0005-0000-0000-0000CB220000}"/>
    <cellStyle name="Input 2 2 8 6" xfId="10573" xr:uid="{00000000-0005-0000-0000-0000CC220000}"/>
    <cellStyle name="Input 2 2 8 6 2" xfId="19200" xr:uid="{00000000-0005-0000-0000-0000CD220000}"/>
    <cellStyle name="Input 2 2 8 6 3" xfId="30534" xr:uid="{00000000-0005-0000-0000-0000CE220000}"/>
    <cellStyle name="Input 2 2 8 7" xfId="5249" xr:uid="{00000000-0005-0000-0000-0000CF220000}"/>
    <cellStyle name="Input 2 2 8 7 2" xfId="13908" xr:uid="{00000000-0005-0000-0000-0000D0220000}"/>
    <cellStyle name="Input 2 2 8 7 3" xfId="25240" xr:uid="{00000000-0005-0000-0000-0000D1220000}"/>
    <cellStyle name="Input 2 2 8 8" xfId="11649" xr:uid="{00000000-0005-0000-0000-0000D2220000}"/>
    <cellStyle name="Input 2 2 8 8 2" xfId="20274" xr:uid="{00000000-0005-0000-0000-0000D3220000}"/>
    <cellStyle name="Input 2 2 8 8 3" xfId="31610" xr:uid="{00000000-0005-0000-0000-0000D4220000}"/>
    <cellStyle name="Input 2 2 9" xfId="2208" xr:uid="{00000000-0005-0000-0000-0000D5220000}"/>
    <cellStyle name="Input 2 2 9 2" xfId="6577" xr:uid="{00000000-0005-0000-0000-0000D6220000}"/>
    <cellStyle name="Input 2 2 9 2 2" xfId="15229" xr:uid="{00000000-0005-0000-0000-0000D7220000}"/>
    <cellStyle name="Input 2 2 9 2 3" xfId="26561" xr:uid="{00000000-0005-0000-0000-0000D8220000}"/>
    <cellStyle name="Input 2 2 9 3" xfId="4657" xr:uid="{00000000-0005-0000-0000-0000D9220000}"/>
    <cellStyle name="Input 2 2 9 3 2" xfId="13318" xr:uid="{00000000-0005-0000-0000-0000DA220000}"/>
    <cellStyle name="Input 2 2 9 3 3" xfId="24650" xr:uid="{00000000-0005-0000-0000-0000DB220000}"/>
    <cellStyle name="Input 2 2 9 4" xfId="4791" xr:uid="{00000000-0005-0000-0000-0000DC220000}"/>
    <cellStyle name="Input 2 2 9 4 2" xfId="13452" xr:uid="{00000000-0005-0000-0000-0000DD220000}"/>
    <cellStyle name="Input 2 2 9 4 3" xfId="24784" xr:uid="{00000000-0005-0000-0000-0000DE220000}"/>
    <cellStyle name="Input 2 2 9 5" xfId="9254" xr:uid="{00000000-0005-0000-0000-0000DF220000}"/>
    <cellStyle name="Input 2 2 9 5 2" xfId="17882" xr:uid="{00000000-0005-0000-0000-0000E0220000}"/>
    <cellStyle name="Input 2 2 9 5 3" xfId="29215" xr:uid="{00000000-0005-0000-0000-0000E1220000}"/>
    <cellStyle name="Input 2 2 9 6" xfId="7708" xr:uid="{00000000-0005-0000-0000-0000E2220000}"/>
    <cellStyle name="Input 2 2 9 6 2" xfId="16346" xr:uid="{00000000-0005-0000-0000-0000E3220000}"/>
    <cellStyle name="Input 2 2 9 6 3" xfId="27678" xr:uid="{00000000-0005-0000-0000-0000E4220000}"/>
    <cellStyle name="Input 2 2 9 7" xfId="5252" xr:uid="{00000000-0005-0000-0000-0000E5220000}"/>
    <cellStyle name="Input 2 2 9 7 2" xfId="13911" xr:uid="{00000000-0005-0000-0000-0000E6220000}"/>
    <cellStyle name="Input 2 2 9 7 3" xfId="25243" xr:uid="{00000000-0005-0000-0000-0000E7220000}"/>
    <cellStyle name="Input 2 2 9 8" xfId="12516" xr:uid="{00000000-0005-0000-0000-0000E8220000}"/>
    <cellStyle name="Input 2 2 9 8 2" xfId="21140" xr:uid="{00000000-0005-0000-0000-0000E9220000}"/>
    <cellStyle name="Input 2 2 9 8 3" xfId="32477" xr:uid="{00000000-0005-0000-0000-0000EA220000}"/>
    <cellStyle name="Input 2_111226 Casing Running Cost Mapale wells" xfId="466" xr:uid="{00000000-0005-0000-0000-0000EB220000}"/>
    <cellStyle name="Input 3" xfId="467" xr:uid="{00000000-0005-0000-0000-0000EC220000}"/>
    <cellStyle name="Linked Cell 2" xfId="469" xr:uid="{00000000-0005-0000-0000-0000ED220000}"/>
    <cellStyle name="Linked Cell 2 2" xfId="470" xr:uid="{00000000-0005-0000-0000-0000EE220000}"/>
    <cellStyle name="Linked Cell 2_111226 Casing Running Cost Mapale wells" xfId="471" xr:uid="{00000000-0005-0000-0000-0000EF220000}"/>
    <cellStyle name="Linked Cell 3" xfId="472" xr:uid="{00000000-0005-0000-0000-0000F0220000}"/>
    <cellStyle name="Migliaia (0)_laroux" xfId="473" xr:uid="{00000000-0005-0000-0000-0000F1220000}"/>
    <cellStyle name="Migliaia_laroux" xfId="474" xr:uid="{00000000-0005-0000-0000-0000F2220000}"/>
    <cellStyle name="Millares [0] 2" xfId="475" xr:uid="{00000000-0005-0000-0000-0000F3220000}"/>
    <cellStyle name="Millares [0] 2 2" xfId="2209" xr:uid="{00000000-0005-0000-0000-0000F4220000}"/>
    <cellStyle name="Millares [0] 2 2 2" xfId="22977" xr:uid="{00000000-0005-0000-0000-0000F5220000}"/>
    <cellStyle name="Millares [0] 2 3" xfId="2210" xr:uid="{00000000-0005-0000-0000-0000F6220000}"/>
    <cellStyle name="Millares [0] 2 3 2" xfId="22978" xr:uid="{00000000-0005-0000-0000-0000F7220000}"/>
    <cellStyle name="Millares [0] 2 4" xfId="21909" xr:uid="{00000000-0005-0000-0000-0000F8220000}"/>
    <cellStyle name="Millares 2" xfId="476" xr:uid="{00000000-0005-0000-0000-0000F9220000}"/>
    <cellStyle name="Millares 2 2" xfId="477" xr:uid="{00000000-0005-0000-0000-0000FA220000}"/>
    <cellStyle name="Millares 2 2 2" xfId="2211" xr:uid="{00000000-0005-0000-0000-0000FB220000}"/>
    <cellStyle name="Millares 2 2 2 2" xfId="22979" xr:uid="{00000000-0005-0000-0000-0000FC220000}"/>
    <cellStyle name="Millares 2 2 3" xfId="2212" xr:uid="{00000000-0005-0000-0000-0000FD220000}"/>
    <cellStyle name="Millares 2 2 3 2" xfId="22980" xr:uid="{00000000-0005-0000-0000-0000FE220000}"/>
    <cellStyle name="Millares 2 2 4" xfId="21911" xr:uid="{00000000-0005-0000-0000-0000FF220000}"/>
    <cellStyle name="Millares 2 3" xfId="478" xr:uid="{00000000-0005-0000-0000-000000230000}"/>
    <cellStyle name="Millares 2 3 2" xfId="2213" xr:uid="{00000000-0005-0000-0000-000001230000}"/>
    <cellStyle name="Millares 2 3 2 2" xfId="22981" xr:uid="{00000000-0005-0000-0000-000002230000}"/>
    <cellStyle name="Millares 2 3 3" xfId="2214" xr:uid="{00000000-0005-0000-0000-000003230000}"/>
    <cellStyle name="Millares 2 3 3 2" xfId="22982" xr:uid="{00000000-0005-0000-0000-000004230000}"/>
    <cellStyle name="Millares 2 3 4" xfId="21912" xr:uid="{00000000-0005-0000-0000-000005230000}"/>
    <cellStyle name="Millares 2 4" xfId="479" xr:uid="{00000000-0005-0000-0000-000006230000}"/>
    <cellStyle name="Millares 2 4 2" xfId="2215" xr:uid="{00000000-0005-0000-0000-000007230000}"/>
    <cellStyle name="Millares 2 4 2 2" xfId="22983" xr:uid="{00000000-0005-0000-0000-000008230000}"/>
    <cellStyle name="Millares 2 4 3" xfId="2216" xr:uid="{00000000-0005-0000-0000-000009230000}"/>
    <cellStyle name="Millares 2 4 3 2" xfId="22984" xr:uid="{00000000-0005-0000-0000-00000A230000}"/>
    <cellStyle name="Millares 2 4 4" xfId="21913" xr:uid="{00000000-0005-0000-0000-00000B230000}"/>
    <cellStyle name="Millares 2 5" xfId="2217" xr:uid="{00000000-0005-0000-0000-00000C230000}"/>
    <cellStyle name="Millares 2 5 2" xfId="22985" xr:uid="{00000000-0005-0000-0000-00000D230000}"/>
    <cellStyle name="Millares 2 6" xfId="2218" xr:uid="{00000000-0005-0000-0000-00000E230000}"/>
    <cellStyle name="Millares 2 6 2" xfId="22986" xr:uid="{00000000-0005-0000-0000-00000F230000}"/>
    <cellStyle name="Millares 2 7" xfId="21910" xr:uid="{00000000-0005-0000-0000-000010230000}"/>
    <cellStyle name="Millares 2 8" xfId="32987" xr:uid="{00000000-0005-0000-0000-000011230000}"/>
    <cellStyle name="Millares 2_Down Hole Tools" xfId="480" xr:uid="{00000000-0005-0000-0000-000012230000}"/>
    <cellStyle name="Millares 3" xfId="481" xr:uid="{00000000-0005-0000-0000-000013230000}"/>
    <cellStyle name="Millares 3 2" xfId="2219" xr:uid="{00000000-0005-0000-0000-000014230000}"/>
    <cellStyle name="Millares 3 2 2" xfId="22987" xr:uid="{00000000-0005-0000-0000-000015230000}"/>
    <cellStyle name="Millares 3 3" xfId="2220" xr:uid="{00000000-0005-0000-0000-000016230000}"/>
    <cellStyle name="Millares 3 3 2" xfId="22988" xr:uid="{00000000-0005-0000-0000-000017230000}"/>
    <cellStyle name="Millares 3 4" xfId="21914" xr:uid="{00000000-0005-0000-0000-000018230000}"/>
    <cellStyle name="Millares 4" xfId="1147" xr:uid="{00000000-0005-0000-0000-000019230000}"/>
    <cellStyle name="Millares 4 2" xfId="5531" xr:uid="{00000000-0005-0000-0000-00001A230000}"/>
    <cellStyle name="Millares 5" xfId="264" xr:uid="{00000000-0005-0000-0000-00001B230000}"/>
    <cellStyle name="Millares 6" xfId="13025" xr:uid="{00000000-0005-0000-0000-00001C230000}"/>
    <cellStyle name="Millares 7" xfId="32991" xr:uid="{00000000-0005-0000-0000-00001D230000}"/>
    <cellStyle name="Moneda 10" xfId="12602" xr:uid="{00000000-0005-0000-0000-00001E230000}"/>
    <cellStyle name="Moneda 10 2" xfId="32563" xr:uid="{00000000-0005-0000-0000-00001F230000}"/>
    <cellStyle name="Moneda 11" xfId="32986" xr:uid="{00000000-0005-0000-0000-000020230000}"/>
    <cellStyle name="Moneda 2" xfId="482" xr:uid="{00000000-0005-0000-0000-000021230000}"/>
    <cellStyle name="Moneda 2 2" xfId="483" xr:uid="{00000000-0005-0000-0000-000022230000}"/>
    <cellStyle name="Moneda 2 2 2" xfId="2221" xr:uid="{00000000-0005-0000-0000-000023230000}"/>
    <cellStyle name="Moneda 2 2 2 2" xfId="22989" xr:uid="{00000000-0005-0000-0000-000024230000}"/>
    <cellStyle name="Moneda 2 2 3" xfId="2222" xr:uid="{00000000-0005-0000-0000-000025230000}"/>
    <cellStyle name="Moneda 2 2 3 2" xfId="22990" xr:uid="{00000000-0005-0000-0000-000026230000}"/>
    <cellStyle name="Moneda 2 2 4" xfId="21916" xr:uid="{00000000-0005-0000-0000-000027230000}"/>
    <cellStyle name="Moneda 2 3" xfId="484" xr:uid="{00000000-0005-0000-0000-000028230000}"/>
    <cellStyle name="Moneda 2 3 2" xfId="2223" xr:uid="{00000000-0005-0000-0000-000029230000}"/>
    <cellStyle name="Moneda 2 3 2 2" xfId="22991" xr:uid="{00000000-0005-0000-0000-00002A230000}"/>
    <cellStyle name="Moneda 2 3 3" xfId="2224" xr:uid="{00000000-0005-0000-0000-00002B230000}"/>
    <cellStyle name="Moneda 2 3 3 2" xfId="22992" xr:uid="{00000000-0005-0000-0000-00002C230000}"/>
    <cellStyle name="Moneda 2 3 4" xfId="21917" xr:uid="{00000000-0005-0000-0000-00002D230000}"/>
    <cellStyle name="Moneda 2 4" xfId="21915" xr:uid="{00000000-0005-0000-0000-00002E230000}"/>
    <cellStyle name="Moneda 2_AFE_DE_PautoM5_Daily_rev1" xfId="485" xr:uid="{00000000-0005-0000-0000-00002F230000}"/>
    <cellStyle name="Moneda 3" xfId="486" xr:uid="{00000000-0005-0000-0000-000030230000}"/>
    <cellStyle name="Moneda 3 2" xfId="2225" xr:uid="{00000000-0005-0000-0000-000031230000}"/>
    <cellStyle name="Moneda 3 2 2" xfId="22993" xr:uid="{00000000-0005-0000-0000-000032230000}"/>
    <cellStyle name="Moneda 3 3" xfId="2226" xr:uid="{00000000-0005-0000-0000-000033230000}"/>
    <cellStyle name="Moneda 3 3 2" xfId="22994" xr:uid="{00000000-0005-0000-0000-000034230000}"/>
    <cellStyle name="Moneda 3 4" xfId="21918" xr:uid="{00000000-0005-0000-0000-000035230000}"/>
    <cellStyle name="Moneda 4" xfId="1145" xr:uid="{00000000-0005-0000-0000-000036230000}"/>
    <cellStyle name="Moneda 4 2" xfId="22471" xr:uid="{00000000-0005-0000-0000-000037230000}"/>
    <cellStyle name="Moneda 5" xfId="8560" xr:uid="{00000000-0005-0000-0000-000038230000}"/>
    <cellStyle name="Moneda 5 2" xfId="28524" xr:uid="{00000000-0005-0000-0000-000039230000}"/>
    <cellStyle name="Moneda 6" xfId="9736" xr:uid="{00000000-0005-0000-0000-00003A230000}"/>
    <cellStyle name="Moneda 6 2" xfId="29697" xr:uid="{00000000-0005-0000-0000-00003B230000}"/>
    <cellStyle name="Moneda 7" xfId="10662" xr:uid="{00000000-0005-0000-0000-00003C230000}"/>
    <cellStyle name="Moneda 7 2" xfId="30623" xr:uid="{00000000-0005-0000-0000-00003D230000}"/>
    <cellStyle name="Moneda 8" xfId="11170" xr:uid="{00000000-0005-0000-0000-00003E230000}"/>
    <cellStyle name="Moneda 8 2" xfId="31131" xr:uid="{00000000-0005-0000-0000-00003F230000}"/>
    <cellStyle name="Moneda 9" xfId="12030" xr:uid="{00000000-0005-0000-0000-000040230000}"/>
    <cellStyle name="Moneda 9 2" xfId="31991" xr:uid="{00000000-0005-0000-0000-000041230000}"/>
    <cellStyle name="Naira" xfId="487" xr:uid="{00000000-0005-0000-0000-000042230000}"/>
    <cellStyle name="Naira 2" xfId="2227" xr:uid="{00000000-0005-0000-0000-000043230000}"/>
    <cellStyle name="Naira 2 2" xfId="22995" xr:uid="{00000000-0005-0000-0000-000044230000}"/>
    <cellStyle name="Naira 3" xfId="2228" xr:uid="{00000000-0005-0000-0000-000045230000}"/>
    <cellStyle name="Naira 3 2" xfId="22996" xr:uid="{00000000-0005-0000-0000-000046230000}"/>
    <cellStyle name="Naira 4" xfId="21919" xr:uid="{00000000-0005-0000-0000-000047230000}"/>
    <cellStyle name="Neutral 2" xfId="489" xr:uid="{00000000-0005-0000-0000-000048230000}"/>
    <cellStyle name="Neutral 2 2" xfId="490" xr:uid="{00000000-0005-0000-0000-000049230000}"/>
    <cellStyle name="Neutral 2_111226 Casing Running Cost Mapale wells" xfId="491" xr:uid="{00000000-0005-0000-0000-00004A230000}"/>
    <cellStyle name="Neutral 3" xfId="492" xr:uid="{00000000-0005-0000-0000-00004B230000}"/>
    <cellStyle name="Neutral 4" xfId="2229" xr:uid="{00000000-0005-0000-0000-00004C230000}"/>
    <cellStyle name="Neutral 5" xfId="488" xr:uid="{00000000-0005-0000-0000-00004D230000}"/>
    <cellStyle name="Normal" xfId="0" builtinId="0"/>
    <cellStyle name="Normal - Style1" xfId="493" xr:uid="{00000000-0005-0000-0000-00004F230000}"/>
    <cellStyle name="Normal - Style1 2" xfId="494" xr:uid="{00000000-0005-0000-0000-000050230000}"/>
    <cellStyle name="Normal - Style1 2 2" xfId="2230" xr:uid="{00000000-0005-0000-0000-000051230000}"/>
    <cellStyle name="Normal - Style1 2 2 2" xfId="22997" xr:uid="{00000000-0005-0000-0000-000052230000}"/>
    <cellStyle name="Normal - Style1 2 3" xfId="2231" xr:uid="{00000000-0005-0000-0000-000053230000}"/>
    <cellStyle name="Normal - Style1 2 3 2" xfId="22998" xr:uid="{00000000-0005-0000-0000-000054230000}"/>
    <cellStyle name="Normal - Style1 2 4" xfId="21921" xr:uid="{00000000-0005-0000-0000-000055230000}"/>
    <cellStyle name="Normal - Style1 3" xfId="495" xr:uid="{00000000-0005-0000-0000-000056230000}"/>
    <cellStyle name="Normal - Style1 3 2" xfId="2232" xr:uid="{00000000-0005-0000-0000-000057230000}"/>
    <cellStyle name="Normal - Style1 3 2 2" xfId="22999" xr:uid="{00000000-0005-0000-0000-000058230000}"/>
    <cellStyle name="Normal - Style1 3 3" xfId="2233" xr:uid="{00000000-0005-0000-0000-000059230000}"/>
    <cellStyle name="Normal - Style1 3 3 2" xfId="23000" xr:uid="{00000000-0005-0000-0000-00005A230000}"/>
    <cellStyle name="Normal - Style1 3 4" xfId="21922" xr:uid="{00000000-0005-0000-0000-00005B230000}"/>
    <cellStyle name="Normal - Style1 4" xfId="496" xr:uid="{00000000-0005-0000-0000-00005C230000}"/>
    <cellStyle name="Normal - Style1 4 2" xfId="2234" xr:uid="{00000000-0005-0000-0000-00005D230000}"/>
    <cellStyle name="Normal - Style1 4 2 2" xfId="23001" xr:uid="{00000000-0005-0000-0000-00005E230000}"/>
    <cellStyle name="Normal - Style1 4 3" xfId="2235" xr:uid="{00000000-0005-0000-0000-00005F230000}"/>
    <cellStyle name="Normal - Style1 4 3 2" xfId="23002" xr:uid="{00000000-0005-0000-0000-000060230000}"/>
    <cellStyle name="Normal - Style1 4 4" xfId="21923" xr:uid="{00000000-0005-0000-0000-000061230000}"/>
    <cellStyle name="Normal - Style1 5" xfId="497" xr:uid="{00000000-0005-0000-0000-000062230000}"/>
    <cellStyle name="Normal - Style1 5 2" xfId="2236" xr:uid="{00000000-0005-0000-0000-000063230000}"/>
    <cellStyle name="Normal - Style1 5 2 2" xfId="23003" xr:uid="{00000000-0005-0000-0000-000064230000}"/>
    <cellStyle name="Normal - Style1 5 3" xfId="2237" xr:uid="{00000000-0005-0000-0000-000065230000}"/>
    <cellStyle name="Normal - Style1 5 3 2" xfId="23004" xr:uid="{00000000-0005-0000-0000-000066230000}"/>
    <cellStyle name="Normal - Style1 5 4" xfId="21924" xr:uid="{00000000-0005-0000-0000-000067230000}"/>
    <cellStyle name="Normal - Style1 6" xfId="21920" xr:uid="{00000000-0005-0000-0000-000068230000}"/>
    <cellStyle name="Normal - Style1_AFE x Contract" xfId="498" xr:uid="{00000000-0005-0000-0000-000069230000}"/>
    <cellStyle name="Normal 10" xfId="499" xr:uid="{00000000-0005-0000-0000-00006A230000}"/>
    <cellStyle name="Normal 10 2" xfId="500" xr:uid="{00000000-0005-0000-0000-00006B230000}"/>
    <cellStyle name="Normal 10 2 2" xfId="2238" xr:uid="{00000000-0005-0000-0000-00006C230000}"/>
    <cellStyle name="Normal 10 2 2 2" xfId="23005" xr:uid="{00000000-0005-0000-0000-00006D230000}"/>
    <cellStyle name="Normal 10 2 3" xfId="2239" xr:uid="{00000000-0005-0000-0000-00006E230000}"/>
    <cellStyle name="Normal 10 2 3 2" xfId="23006" xr:uid="{00000000-0005-0000-0000-00006F230000}"/>
    <cellStyle name="Normal 10 2 4" xfId="21926" xr:uid="{00000000-0005-0000-0000-000070230000}"/>
    <cellStyle name="Normal 10 3" xfId="501" xr:uid="{00000000-0005-0000-0000-000071230000}"/>
    <cellStyle name="Normal 10 3 2" xfId="2240" xr:uid="{00000000-0005-0000-0000-000072230000}"/>
    <cellStyle name="Normal 10 3 2 2" xfId="23007" xr:uid="{00000000-0005-0000-0000-000073230000}"/>
    <cellStyle name="Normal 10 3 3" xfId="2241" xr:uid="{00000000-0005-0000-0000-000074230000}"/>
    <cellStyle name="Normal 10 3 3 2" xfId="23008" xr:uid="{00000000-0005-0000-0000-000075230000}"/>
    <cellStyle name="Normal 10 3 4" xfId="21927" xr:uid="{00000000-0005-0000-0000-000076230000}"/>
    <cellStyle name="Normal 10 4" xfId="2242" xr:uid="{00000000-0005-0000-0000-000077230000}"/>
    <cellStyle name="Normal 10 4 2" xfId="23009" xr:uid="{00000000-0005-0000-0000-000078230000}"/>
    <cellStyle name="Normal 10 5" xfId="2243" xr:uid="{00000000-0005-0000-0000-000079230000}"/>
    <cellStyle name="Normal 10 5 2" xfId="23010" xr:uid="{00000000-0005-0000-0000-00007A230000}"/>
    <cellStyle name="Normal 10 6" xfId="21925" xr:uid="{00000000-0005-0000-0000-00007B230000}"/>
    <cellStyle name="Normal 10_110906 COST MAPALE-1 OFFSHORE WELL V 5" xfId="502" xr:uid="{00000000-0005-0000-0000-00007C230000}"/>
    <cellStyle name="Normal 11" xfId="503" xr:uid="{00000000-0005-0000-0000-00007D230000}"/>
    <cellStyle name="Normal 11 2" xfId="2244" xr:uid="{00000000-0005-0000-0000-00007E230000}"/>
    <cellStyle name="Normal 11 2 2" xfId="23011" xr:uid="{00000000-0005-0000-0000-00007F230000}"/>
    <cellStyle name="Normal 11 3" xfId="2245" xr:uid="{00000000-0005-0000-0000-000080230000}"/>
    <cellStyle name="Normal 11 3 2" xfId="23012" xr:uid="{00000000-0005-0000-0000-000081230000}"/>
    <cellStyle name="Normal 11 4" xfId="21928" xr:uid="{00000000-0005-0000-0000-000082230000}"/>
    <cellStyle name="Normal 12" xfId="504" xr:uid="{00000000-0005-0000-0000-000083230000}"/>
    <cellStyle name="Normal 12 2" xfId="2246" xr:uid="{00000000-0005-0000-0000-000084230000}"/>
    <cellStyle name="Normal 12 2 2" xfId="23013" xr:uid="{00000000-0005-0000-0000-000085230000}"/>
    <cellStyle name="Normal 12 3" xfId="2247" xr:uid="{00000000-0005-0000-0000-000086230000}"/>
    <cellStyle name="Normal 12 3 2" xfId="23014" xr:uid="{00000000-0005-0000-0000-000087230000}"/>
    <cellStyle name="Normal 12 4" xfId="21929" xr:uid="{00000000-0005-0000-0000-000088230000}"/>
    <cellStyle name="Normal 12_120512 Ops Breakdown 2DST 250 ftcore" xfId="32990" xr:uid="{00000000-0005-0000-0000-000089230000}"/>
    <cellStyle name="Normal 13" xfId="505" xr:uid="{00000000-0005-0000-0000-00008A230000}"/>
    <cellStyle name="Normal 13 2" xfId="2248" xr:uid="{00000000-0005-0000-0000-00008B230000}"/>
    <cellStyle name="Normal 13 2 2" xfId="6617" xr:uid="{00000000-0005-0000-0000-00008C230000}"/>
    <cellStyle name="Normal 13 3" xfId="2249" xr:uid="{00000000-0005-0000-0000-00008D230000}"/>
    <cellStyle name="Normal 13 3 2" xfId="6618" xr:uid="{00000000-0005-0000-0000-00008E230000}"/>
    <cellStyle name="Normal 13 4" xfId="4854" xr:uid="{00000000-0005-0000-0000-00008F230000}"/>
    <cellStyle name="Normal 14" xfId="506" xr:uid="{00000000-0005-0000-0000-000090230000}"/>
    <cellStyle name="Normal 14 2" xfId="507" xr:uid="{00000000-0005-0000-0000-000091230000}"/>
    <cellStyle name="Normal 14 2 2" xfId="2250" xr:uid="{00000000-0005-0000-0000-000092230000}"/>
    <cellStyle name="Normal 14 2 2 2" xfId="23015" xr:uid="{00000000-0005-0000-0000-000093230000}"/>
    <cellStyle name="Normal 14 2 3" xfId="2251" xr:uid="{00000000-0005-0000-0000-000094230000}"/>
    <cellStyle name="Normal 14 2 3 2" xfId="23016" xr:uid="{00000000-0005-0000-0000-000095230000}"/>
    <cellStyle name="Normal 14 2 4" xfId="21931" xr:uid="{00000000-0005-0000-0000-000096230000}"/>
    <cellStyle name="Normal 14 3" xfId="508" xr:uid="{00000000-0005-0000-0000-000097230000}"/>
    <cellStyle name="Normal 14 3 2" xfId="2252" xr:uid="{00000000-0005-0000-0000-000098230000}"/>
    <cellStyle name="Normal 14 3 2 2" xfId="23017" xr:uid="{00000000-0005-0000-0000-000099230000}"/>
    <cellStyle name="Normal 14 3 3" xfId="2253" xr:uid="{00000000-0005-0000-0000-00009A230000}"/>
    <cellStyle name="Normal 14 3 3 2" xfId="23018" xr:uid="{00000000-0005-0000-0000-00009B230000}"/>
    <cellStyle name="Normal 14 3 4" xfId="21932" xr:uid="{00000000-0005-0000-0000-00009C230000}"/>
    <cellStyle name="Normal 14 4" xfId="2254" xr:uid="{00000000-0005-0000-0000-00009D230000}"/>
    <cellStyle name="Normal 14 4 2" xfId="23019" xr:uid="{00000000-0005-0000-0000-00009E230000}"/>
    <cellStyle name="Normal 14 5" xfId="2255" xr:uid="{00000000-0005-0000-0000-00009F230000}"/>
    <cellStyle name="Normal 14 5 2" xfId="23020" xr:uid="{00000000-0005-0000-0000-0000A0230000}"/>
    <cellStyle name="Normal 14 6" xfId="21930" xr:uid="{00000000-0005-0000-0000-0000A1230000}"/>
    <cellStyle name="Normal 15" xfId="509" xr:uid="{00000000-0005-0000-0000-0000A2230000}"/>
    <cellStyle name="Normal 15 2" xfId="2256" xr:uid="{00000000-0005-0000-0000-0000A3230000}"/>
    <cellStyle name="Normal 15 2 2" xfId="6625" xr:uid="{00000000-0005-0000-0000-0000A4230000}"/>
    <cellStyle name="Normal 15 3" xfId="2257" xr:uid="{00000000-0005-0000-0000-0000A5230000}"/>
    <cellStyle name="Normal 15 3 2" xfId="6626" xr:uid="{00000000-0005-0000-0000-0000A6230000}"/>
    <cellStyle name="Normal 15 4" xfId="4858" xr:uid="{00000000-0005-0000-0000-0000A7230000}"/>
    <cellStyle name="Normal 16" xfId="510" xr:uid="{00000000-0005-0000-0000-0000A8230000}"/>
    <cellStyle name="Normal 16 2" xfId="1" xr:uid="{00000000-0005-0000-0000-0000A9230000}"/>
    <cellStyle name="Normal 16 2 2" xfId="2" xr:uid="{00000000-0005-0000-0000-0000AA230000}"/>
    <cellStyle name="Normal 16 3" xfId="21933" xr:uid="{00000000-0005-0000-0000-0000AB230000}"/>
    <cellStyle name="Normal 17" xfId="511" xr:uid="{00000000-0005-0000-0000-0000AC230000}"/>
    <cellStyle name="Normal 17 2" xfId="2258" xr:uid="{00000000-0005-0000-0000-0000AD230000}"/>
    <cellStyle name="Normal 17 2 2" xfId="23021" xr:uid="{00000000-0005-0000-0000-0000AE230000}"/>
    <cellStyle name="Normal 17 3" xfId="2259" xr:uid="{00000000-0005-0000-0000-0000AF230000}"/>
    <cellStyle name="Normal 17 3 2" xfId="23022" xr:uid="{00000000-0005-0000-0000-0000B0230000}"/>
    <cellStyle name="Normal 17 4" xfId="21934" xr:uid="{00000000-0005-0000-0000-0000B1230000}"/>
    <cellStyle name="Normal 18" xfId="1141" xr:uid="{00000000-0005-0000-0000-0000B2230000}"/>
    <cellStyle name="Normal 18 2" xfId="1143" xr:uid="{00000000-0005-0000-0000-0000B3230000}"/>
    <cellStyle name="Normal 18 2 2" xfId="2260" xr:uid="{00000000-0005-0000-0000-0000B4230000}"/>
    <cellStyle name="Normal 18 2 2 2" xfId="6629" xr:uid="{00000000-0005-0000-0000-0000B5230000}"/>
    <cellStyle name="Normal 18 2 3" xfId="2261" xr:uid="{00000000-0005-0000-0000-0000B6230000}"/>
    <cellStyle name="Normal 18 2 3 2" xfId="6630" xr:uid="{00000000-0005-0000-0000-0000B7230000}"/>
    <cellStyle name="Normal 18 2 4" xfId="5527" xr:uid="{00000000-0005-0000-0000-0000B8230000}"/>
    <cellStyle name="Normal 18 3" xfId="1144" xr:uid="{00000000-0005-0000-0000-0000B9230000}"/>
    <cellStyle name="Normal 18 3 2" xfId="2262" xr:uid="{00000000-0005-0000-0000-0000BA230000}"/>
    <cellStyle name="Normal 18 3 2 2" xfId="6631" xr:uid="{00000000-0005-0000-0000-0000BB230000}"/>
    <cellStyle name="Normal 18 3 3" xfId="2263" xr:uid="{00000000-0005-0000-0000-0000BC230000}"/>
    <cellStyle name="Normal 18 3 3 2" xfId="6632" xr:uid="{00000000-0005-0000-0000-0000BD230000}"/>
    <cellStyle name="Normal 18 3 4" xfId="4360" xr:uid="{00000000-0005-0000-0000-0000BE230000}"/>
    <cellStyle name="Normal 18 3 4 2" xfId="4364" xr:uid="{00000000-0005-0000-0000-0000BF230000}"/>
    <cellStyle name="Normal 18 3 4 2 2" xfId="8562" xr:uid="{00000000-0005-0000-0000-0000C0230000}"/>
    <cellStyle name="Normal 18 3 4 3" xfId="8557" xr:uid="{00000000-0005-0000-0000-0000C1230000}"/>
    <cellStyle name="Normal 18 3 5" xfId="5528" xr:uid="{00000000-0005-0000-0000-0000C2230000}"/>
    <cellStyle name="Normal 18 4" xfId="2264" xr:uid="{00000000-0005-0000-0000-0000C3230000}"/>
    <cellStyle name="Normal 18 4 2" xfId="6633" xr:uid="{00000000-0005-0000-0000-0000C4230000}"/>
    <cellStyle name="Normal 18 5" xfId="2265" xr:uid="{00000000-0005-0000-0000-0000C5230000}"/>
    <cellStyle name="Normal 18 5 2" xfId="6634" xr:uid="{00000000-0005-0000-0000-0000C6230000}"/>
    <cellStyle name="Normal 18 6" xfId="4358" xr:uid="{00000000-0005-0000-0000-0000C7230000}"/>
    <cellStyle name="Normal 18 6 2" xfId="8555" xr:uid="{00000000-0005-0000-0000-0000C8230000}"/>
    <cellStyle name="Normal 18 7" xfId="4362" xr:uid="{00000000-0005-0000-0000-0000C9230000}"/>
    <cellStyle name="Normal 18 7 2" xfId="8559" xr:uid="{00000000-0005-0000-0000-0000CA230000}"/>
    <cellStyle name="Normal 18 8" xfId="4365" xr:uid="{00000000-0005-0000-0000-0000CB230000}"/>
    <cellStyle name="Normal 18 8 2" xfId="8563" xr:uid="{00000000-0005-0000-0000-0000CC230000}"/>
    <cellStyle name="Normal 18 9" xfId="5524" xr:uid="{00000000-0005-0000-0000-0000CD230000}"/>
    <cellStyle name="Normal 19" xfId="1142" xr:uid="{00000000-0005-0000-0000-0000CE230000}"/>
    <cellStyle name="Normal 19 2" xfId="2266" xr:uid="{00000000-0005-0000-0000-0000CF230000}"/>
    <cellStyle name="Normal 19 2 2" xfId="6635" xr:uid="{00000000-0005-0000-0000-0000D0230000}"/>
    <cellStyle name="Normal 19 3" xfId="2267" xr:uid="{00000000-0005-0000-0000-0000D1230000}"/>
    <cellStyle name="Normal 19 3 2" xfId="6636" xr:uid="{00000000-0005-0000-0000-0000D2230000}"/>
    <cellStyle name="Normal 19 4" xfId="4359" xr:uid="{00000000-0005-0000-0000-0000D3230000}"/>
    <cellStyle name="Normal 19 4 2" xfId="4363" xr:uid="{00000000-0005-0000-0000-0000D4230000}"/>
    <cellStyle name="Normal 19 4 2 2" xfId="8561" xr:uid="{00000000-0005-0000-0000-0000D5230000}"/>
    <cellStyle name="Normal 19 4 3" xfId="8556" xr:uid="{00000000-0005-0000-0000-0000D6230000}"/>
    <cellStyle name="Normal 19 5" xfId="5525" xr:uid="{00000000-0005-0000-0000-0000D7230000}"/>
    <cellStyle name="Normal 2" xfId="512" xr:uid="{00000000-0005-0000-0000-0000D8230000}"/>
    <cellStyle name="Normal 2 10" xfId="513" xr:uid="{00000000-0005-0000-0000-0000D9230000}"/>
    <cellStyle name="Normal 2 10 2" xfId="2268" xr:uid="{00000000-0005-0000-0000-0000DA230000}"/>
    <cellStyle name="Normal 2 10 2 2" xfId="23023" xr:uid="{00000000-0005-0000-0000-0000DB230000}"/>
    <cellStyle name="Normal 2 10 3" xfId="2269" xr:uid="{00000000-0005-0000-0000-0000DC230000}"/>
    <cellStyle name="Normal 2 10 3 2" xfId="23024" xr:uid="{00000000-0005-0000-0000-0000DD230000}"/>
    <cellStyle name="Normal 2 10 4" xfId="21936" xr:uid="{00000000-0005-0000-0000-0000DE230000}"/>
    <cellStyle name="Normal 2 11" xfId="514" xr:uid="{00000000-0005-0000-0000-0000DF230000}"/>
    <cellStyle name="Normal 2 11 2" xfId="2270" xr:uid="{00000000-0005-0000-0000-0000E0230000}"/>
    <cellStyle name="Normal 2 11 2 2" xfId="23025" xr:uid="{00000000-0005-0000-0000-0000E1230000}"/>
    <cellStyle name="Normal 2 11 3" xfId="2271" xr:uid="{00000000-0005-0000-0000-0000E2230000}"/>
    <cellStyle name="Normal 2 11 3 2" xfId="23026" xr:uid="{00000000-0005-0000-0000-0000E3230000}"/>
    <cellStyle name="Normal 2 11 4" xfId="21937" xr:uid="{00000000-0005-0000-0000-0000E4230000}"/>
    <cellStyle name="Normal 2 12" xfId="515" xr:uid="{00000000-0005-0000-0000-0000E5230000}"/>
    <cellStyle name="Normal 2 12 2" xfId="2272" xr:uid="{00000000-0005-0000-0000-0000E6230000}"/>
    <cellStyle name="Normal 2 12 2 2" xfId="23027" xr:uid="{00000000-0005-0000-0000-0000E7230000}"/>
    <cellStyle name="Normal 2 12 3" xfId="2273" xr:uid="{00000000-0005-0000-0000-0000E8230000}"/>
    <cellStyle name="Normal 2 12 3 2" xfId="23028" xr:uid="{00000000-0005-0000-0000-0000E9230000}"/>
    <cellStyle name="Normal 2 12 4" xfId="21938" xr:uid="{00000000-0005-0000-0000-0000EA230000}"/>
    <cellStyle name="Normal 2 13" xfId="516" xr:uid="{00000000-0005-0000-0000-0000EB230000}"/>
    <cellStyle name="Normal 2 13 2" xfId="2274" xr:uid="{00000000-0005-0000-0000-0000EC230000}"/>
    <cellStyle name="Normal 2 13 2 2" xfId="23029" xr:uid="{00000000-0005-0000-0000-0000ED230000}"/>
    <cellStyle name="Normal 2 13 3" xfId="2275" xr:uid="{00000000-0005-0000-0000-0000EE230000}"/>
    <cellStyle name="Normal 2 13 3 2" xfId="23030" xr:uid="{00000000-0005-0000-0000-0000EF230000}"/>
    <cellStyle name="Normal 2 13 4" xfId="21939" xr:uid="{00000000-0005-0000-0000-0000F0230000}"/>
    <cellStyle name="Normal 2 14" xfId="517" xr:uid="{00000000-0005-0000-0000-0000F1230000}"/>
    <cellStyle name="Normal 2 14 2" xfId="2276" xr:uid="{00000000-0005-0000-0000-0000F2230000}"/>
    <cellStyle name="Normal 2 14 2 2" xfId="23031" xr:uid="{00000000-0005-0000-0000-0000F3230000}"/>
    <cellStyle name="Normal 2 14 3" xfId="2277" xr:uid="{00000000-0005-0000-0000-0000F4230000}"/>
    <cellStyle name="Normal 2 14 3 2" xfId="23032" xr:uid="{00000000-0005-0000-0000-0000F5230000}"/>
    <cellStyle name="Normal 2 14 4" xfId="21940" xr:uid="{00000000-0005-0000-0000-0000F6230000}"/>
    <cellStyle name="Normal 2 15" xfId="518" xr:uid="{00000000-0005-0000-0000-0000F7230000}"/>
    <cellStyle name="Normal 2 15 2" xfId="2278" xr:uid="{00000000-0005-0000-0000-0000F8230000}"/>
    <cellStyle name="Normal 2 15 2 2" xfId="23033" xr:uid="{00000000-0005-0000-0000-0000F9230000}"/>
    <cellStyle name="Normal 2 15 3" xfId="2279" xr:uid="{00000000-0005-0000-0000-0000FA230000}"/>
    <cellStyle name="Normal 2 15 3 2" xfId="23034" xr:uid="{00000000-0005-0000-0000-0000FB230000}"/>
    <cellStyle name="Normal 2 15 4" xfId="21941" xr:uid="{00000000-0005-0000-0000-0000FC230000}"/>
    <cellStyle name="Normal 2 16" xfId="519" xr:uid="{00000000-0005-0000-0000-0000FD230000}"/>
    <cellStyle name="Normal 2 16 2" xfId="2280" xr:uid="{00000000-0005-0000-0000-0000FE230000}"/>
    <cellStyle name="Normal 2 16 2 2" xfId="23035" xr:uid="{00000000-0005-0000-0000-0000FF230000}"/>
    <cellStyle name="Normal 2 16 3" xfId="2281" xr:uid="{00000000-0005-0000-0000-000000240000}"/>
    <cellStyle name="Normal 2 16 3 2" xfId="23036" xr:uid="{00000000-0005-0000-0000-000001240000}"/>
    <cellStyle name="Normal 2 16 4" xfId="21942" xr:uid="{00000000-0005-0000-0000-000002240000}"/>
    <cellStyle name="Normal 2 17" xfId="520" xr:uid="{00000000-0005-0000-0000-000003240000}"/>
    <cellStyle name="Normal 2 17 2" xfId="2282" xr:uid="{00000000-0005-0000-0000-000004240000}"/>
    <cellStyle name="Normal 2 17 2 2" xfId="23037" xr:uid="{00000000-0005-0000-0000-000005240000}"/>
    <cellStyle name="Normal 2 17 3" xfId="2283" xr:uid="{00000000-0005-0000-0000-000006240000}"/>
    <cellStyle name="Normal 2 17 3 2" xfId="23038" xr:uid="{00000000-0005-0000-0000-000007240000}"/>
    <cellStyle name="Normal 2 17 4" xfId="21943" xr:uid="{00000000-0005-0000-0000-000008240000}"/>
    <cellStyle name="Normal 2 18" xfId="521" xr:uid="{00000000-0005-0000-0000-000009240000}"/>
    <cellStyle name="Normal 2 18 2" xfId="2284" xr:uid="{00000000-0005-0000-0000-00000A240000}"/>
    <cellStyle name="Normal 2 18 2 2" xfId="23039" xr:uid="{00000000-0005-0000-0000-00000B240000}"/>
    <cellStyle name="Normal 2 18 3" xfId="2285" xr:uid="{00000000-0005-0000-0000-00000C240000}"/>
    <cellStyle name="Normal 2 18 3 2" xfId="23040" xr:uid="{00000000-0005-0000-0000-00000D240000}"/>
    <cellStyle name="Normal 2 18 4" xfId="21944" xr:uid="{00000000-0005-0000-0000-00000E240000}"/>
    <cellStyle name="Normal 2 19" xfId="522" xr:uid="{00000000-0005-0000-0000-00000F240000}"/>
    <cellStyle name="Normal 2 19 2" xfId="2286" xr:uid="{00000000-0005-0000-0000-000010240000}"/>
    <cellStyle name="Normal 2 19 2 2" xfId="23041" xr:uid="{00000000-0005-0000-0000-000011240000}"/>
    <cellStyle name="Normal 2 19 3" xfId="2287" xr:uid="{00000000-0005-0000-0000-000012240000}"/>
    <cellStyle name="Normal 2 19 3 2" xfId="23042" xr:uid="{00000000-0005-0000-0000-000013240000}"/>
    <cellStyle name="Normal 2 19 4" xfId="21945" xr:uid="{00000000-0005-0000-0000-000014240000}"/>
    <cellStyle name="Normal 2 2" xfId="523" xr:uid="{00000000-0005-0000-0000-000015240000}"/>
    <cellStyle name="Normal 2 2 2" xfId="2288" xr:uid="{00000000-0005-0000-0000-000016240000}"/>
    <cellStyle name="Normal 2 2 2 2" xfId="23043" xr:uid="{00000000-0005-0000-0000-000017240000}"/>
    <cellStyle name="Normal 2 2 3" xfId="2289" xr:uid="{00000000-0005-0000-0000-000018240000}"/>
    <cellStyle name="Normal 2 2 3 2" xfId="23044" xr:uid="{00000000-0005-0000-0000-000019240000}"/>
    <cellStyle name="Normal 2 2 4" xfId="21946" xr:uid="{00000000-0005-0000-0000-00001A240000}"/>
    <cellStyle name="Normal 2 20" xfId="524" xr:uid="{00000000-0005-0000-0000-00001B240000}"/>
    <cellStyle name="Normal 2 20 2" xfId="2290" xr:uid="{00000000-0005-0000-0000-00001C240000}"/>
    <cellStyle name="Normal 2 20 2 2" xfId="23045" xr:uid="{00000000-0005-0000-0000-00001D240000}"/>
    <cellStyle name="Normal 2 20 3" xfId="2291" xr:uid="{00000000-0005-0000-0000-00001E240000}"/>
    <cellStyle name="Normal 2 20 3 2" xfId="23046" xr:uid="{00000000-0005-0000-0000-00001F240000}"/>
    <cellStyle name="Normal 2 20 4" xfId="21947" xr:uid="{00000000-0005-0000-0000-000020240000}"/>
    <cellStyle name="Normal 2 21" xfId="525" xr:uid="{00000000-0005-0000-0000-000021240000}"/>
    <cellStyle name="Normal 2 21 2" xfId="2292" xr:uid="{00000000-0005-0000-0000-000022240000}"/>
    <cellStyle name="Normal 2 21 2 2" xfId="23047" xr:uid="{00000000-0005-0000-0000-000023240000}"/>
    <cellStyle name="Normal 2 21 3" xfId="2293" xr:uid="{00000000-0005-0000-0000-000024240000}"/>
    <cellStyle name="Normal 2 21 3 2" xfId="23048" xr:uid="{00000000-0005-0000-0000-000025240000}"/>
    <cellStyle name="Normal 2 21 4" xfId="21948" xr:uid="{00000000-0005-0000-0000-000026240000}"/>
    <cellStyle name="Normal 2 22" xfId="526" xr:uid="{00000000-0005-0000-0000-000027240000}"/>
    <cellStyle name="Normal 2 22 2" xfId="2294" xr:uid="{00000000-0005-0000-0000-000028240000}"/>
    <cellStyle name="Normal 2 22 2 2" xfId="23049" xr:uid="{00000000-0005-0000-0000-000029240000}"/>
    <cellStyle name="Normal 2 22 3" xfId="2295" xr:uid="{00000000-0005-0000-0000-00002A240000}"/>
    <cellStyle name="Normal 2 22 3 2" xfId="23050" xr:uid="{00000000-0005-0000-0000-00002B240000}"/>
    <cellStyle name="Normal 2 22 4" xfId="21949" xr:uid="{00000000-0005-0000-0000-00002C240000}"/>
    <cellStyle name="Normal 2 23" xfId="527" xr:uid="{00000000-0005-0000-0000-00002D240000}"/>
    <cellStyle name="Normal 2 23 2" xfId="2296" xr:uid="{00000000-0005-0000-0000-00002E240000}"/>
    <cellStyle name="Normal 2 23 2 2" xfId="23051" xr:uid="{00000000-0005-0000-0000-00002F240000}"/>
    <cellStyle name="Normal 2 23 3" xfId="2297" xr:uid="{00000000-0005-0000-0000-000030240000}"/>
    <cellStyle name="Normal 2 23 3 2" xfId="23052" xr:uid="{00000000-0005-0000-0000-000031240000}"/>
    <cellStyle name="Normal 2 23 4" xfId="21950" xr:uid="{00000000-0005-0000-0000-000032240000}"/>
    <cellStyle name="Normal 2 24" xfId="528" xr:uid="{00000000-0005-0000-0000-000033240000}"/>
    <cellStyle name="Normal 2 24 2" xfId="2298" xr:uid="{00000000-0005-0000-0000-000034240000}"/>
    <cellStyle name="Normal 2 24 2 2" xfId="23053" xr:uid="{00000000-0005-0000-0000-000035240000}"/>
    <cellStyle name="Normal 2 24 3" xfId="2299" xr:uid="{00000000-0005-0000-0000-000036240000}"/>
    <cellStyle name="Normal 2 24 3 2" xfId="23054" xr:uid="{00000000-0005-0000-0000-000037240000}"/>
    <cellStyle name="Normal 2 24 4" xfId="21951" xr:uid="{00000000-0005-0000-0000-000038240000}"/>
    <cellStyle name="Normal 2 25" xfId="529" xr:uid="{00000000-0005-0000-0000-000039240000}"/>
    <cellStyle name="Normal 2 25 2" xfId="2300" xr:uid="{00000000-0005-0000-0000-00003A240000}"/>
    <cellStyle name="Normal 2 25 2 2" xfId="23055" xr:uid="{00000000-0005-0000-0000-00003B240000}"/>
    <cellStyle name="Normal 2 25 3" xfId="2301" xr:uid="{00000000-0005-0000-0000-00003C240000}"/>
    <cellStyle name="Normal 2 25 3 2" xfId="23056" xr:uid="{00000000-0005-0000-0000-00003D240000}"/>
    <cellStyle name="Normal 2 25 4" xfId="21952" xr:uid="{00000000-0005-0000-0000-00003E240000}"/>
    <cellStyle name="Normal 2 26" xfId="530" xr:uid="{00000000-0005-0000-0000-00003F240000}"/>
    <cellStyle name="Normal 2 26 2" xfId="2302" xr:uid="{00000000-0005-0000-0000-000040240000}"/>
    <cellStyle name="Normal 2 26 2 2" xfId="23057" xr:uid="{00000000-0005-0000-0000-000041240000}"/>
    <cellStyle name="Normal 2 26 3" xfId="2303" xr:uid="{00000000-0005-0000-0000-000042240000}"/>
    <cellStyle name="Normal 2 26 3 2" xfId="23058" xr:uid="{00000000-0005-0000-0000-000043240000}"/>
    <cellStyle name="Normal 2 26 4" xfId="21953" xr:uid="{00000000-0005-0000-0000-000044240000}"/>
    <cellStyle name="Normal 2 27" xfId="531" xr:uid="{00000000-0005-0000-0000-000045240000}"/>
    <cellStyle name="Normal 2 27 2" xfId="2304" xr:uid="{00000000-0005-0000-0000-000046240000}"/>
    <cellStyle name="Normal 2 27 2 2" xfId="23059" xr:uid="{00000000-0005-0000-0000-000047240000}"/>
    <cellStyle name="Normal 2 27 3" xfId="2305" xr:uid="{00000000-0005-0000-0000-000048240000}"/>
    <cellStyle name="Normal 2 27 3 2" xfId="23060" xr:uid="{00000000-0005-0000-0000-000049240000}"/>
    <cellStyle name="Normal 2 27 4" xfId="21954" xr:uid="{00000000-0005-0000-0000-00004A240000}"/>
    <cellStyle name="Normal 2 28" xfId="532" xr:uid="{00000000-0005-0000-0000-00004B240000}"/>
    <cellStyle name="Normal 2 28 2" xfId="2306" xr:uid="{00000000-0005-0000-0000-00004C240000}"/>
    <cellStyle name="Normal 2 28 2 2" xfId="23061" xr:uid="{00000000-0005-0000-0000-00004D240000}"/>
    <cellStyle name="Normal 2 28 3" xfId="2307" xr:uid="{00000000-0005-0000-0000-00004E240000}"/>
    <cellStyle name="Normal 2 28 3 2" xfId="23062" xr:uid="{00000000-0005-0000-0000-00004F240000}"/>
    <cellStyle name="Normal 2 28 4" xfId="21955" xr:uid="{00000000-0005-0000-0000-000050240000}"/>
    <cellStyle name="Normal 2 29" xfId="533" xr:uid="{00000000-0005-0000-0000-000051240000}"/>
    <cellStyle name="Normal 2 29 2" xfId="2308" xr:uid="{00000000-0005-0000-0000-000052240000}"/>
    <cellStyle name="Normal 2 29 2 2" xfId="23063" xr:uid="{00000000-0005-0000-0000-000053240000}"/>
    <cellStyle name="Normal 2 29 3" xfId="2309" xr:uid="{00000000-0005-0000-0000-000054240000}"/>
    <cellStyle name="Normal 2 29 3 2" xfId="23064" xr:uid="{00000000-0005-0000-0000-000055240000}"/>
    <cellStyle name="Normal 2 29 4" xfId="21956" xr:uid="{00000000-0005-0000-0000-000056240000}"/>
    <cellStyle name="Normal 2 3" xfId="534" xr:uid="{00000000-0005-0000-0000-000057240000}"/>
    <cellStyle name="Normal 2 3 2" xfId="2310" xr:uid="{00000000-0005-0000-0000-000058240000}"/>
    <cellStyle name="Normal 2 3 2 2" xfId="23065" xr:uid="{00000000-0005-0000-0000-000059240000}"/>
    <cellStyle name="Normal 2 3 3" xfId="2311" xr:uid="{00000000-0005-0000-0000-00005A240000}"/>
    <cellStyle name="Normal 2 3 3 2" xfId="23066" xr:uid="{00000000-0005-0000-0000-00005B240000}"/>
    <cellStyle name="Normal 2 3 4" xfId="21957" xr:uid="{00000000-0005-0000-0000-00005C240000}"/>
    <cellStyle name="Normal 2 30" xfId="535" xr:uid="{00000000-0005-0000-0000-00005D240000}"/>
    <cellStyle name="Normal 2 31" xfId="536" xr:uid="{00000000-0005-0000-0000-00005E240000}"/>
    <cellStyle name="Normal 2 31 2" xfId="2312" xr:uid="{00000000-0005-0000-0000-00005F240000}"/>
    <cellStyle name="Normal 2 31 2 2" xfId="23067" xr:uid="{00000000-0005-0000-0000-000060240000}"/>
    <cellStyle name="Normal 2 31 3" xfId="2313" xr:uid="{00000000-0005-0000-0000-000061240000}"/>
    <cellStyle name="Normal 2 31 3 2" xfId="23068" xr:uid="{00000000-0005-0000-0000-000062240000}"/>
    <cellStyle name="Normal 2 31 4" xfId="21958" xr:uid="{00000000-0005-0000-0000-000063240000}"/>
    <cellStyle name="Normal 2 32" xfId="2314" xr:uid="{00000000-0005-0000-0000-000064240000}"/>
    <cellStyle name="Normal 2 32 2" xfId="23069" xr:uid="{00000000-0005-0000-0000-000065240000}"/>
    <cellStyle name="Normal 2 33" xfId="2315" xr:uid="{00000000-0005-0000-0000-000066240000}"/>
    <cellStyle name="Normal 2 33 2" xfId="23070" xr:uid="{00000000-0005-0000-0000-000067240000}"/>
    <cellStyle name="Normal 2 34" xfId="21935" xr:uid="{00000000-0005-0000-0000-000068240000}"/>
    <cellStyle name="Normal 2 35" xfId="32988" xr:uid="{00000000-0005-0000-0000-000069240000}"/>
    <cellStyle name="Normal 2 4" xfId="537" xr:uid="{00000000-0005-0000-0000-00006A240000}"/>
    <cellStyle name="Normal 2 4 2" xfId="538" xr:uid="{00000000-0005-0000-0000-00006B240000}"/>
    <cellStyle name="Normal 2 4 2 2" xfId="2316" xr:uid="{00000000-0005-0000-0000-00006C240000}"/>
    <cellStyle name="Normal 2 4 2 2 2" xfId="23071" xr:uid="{00000000-0005-0000-0000-00006D240000}"/>
    <cellStyle name="Normal 2 4 2 3" xfId="2317" xr:uid="{00000000-0005-0000-0000-00006E240000}"/>
    <cellStyle name="Normal 2 4 2 3 2" xfId="23072" xr:uid="{00000000-0005-0000-0000-00006F240000}"/>
    <cellStyle name="Normal 2 4 2 4" xfId="21960" xr:uid="{00000000-0005-0000-0000-000070240000}"/>
    <cellStyle name="Normal 2 4 3" xfId="539" xr:uid="{00000000-0005-0000-0000-000071240000}"/>
    <cellStyle name="Normal 2 4 3 2" xfId="2318" xr:uid="{00000000-0005-0000-0000-000072240000}"/>
    <cellStyle name="Normal 2 4 3 2 2" xfId="23073" xr:uid="{00000000-0005-0000-0000-000073240000}"/>
    <cellStyle name="Normal 2 4 3 3" xfId="2319" xr:uid="{00000000-0005-0000-0000-000074240000}"/>
    <cellStyle name="Normal 2 4 3 3 2" xfId="23074" xr:uid="{00000000-0005-0000-0000-000075240000}"/>
    <cellStyle name="Normal 2 4 3 4" xfId="21961" xr:uid="{00000000-0005-0000-0000-000076240000}"/>
    <cellStyle name="Normal 2 4 4" xfId="540" xr:uid="{00000000-0005-0000-0000-000077240000}"/>
    <cellStyle name="Normal 2 4 4 2" xfId="2320" xr:uid="{00000000-0005-0000-0000-000078240000}"/>
    <cellStyle name="Normal 2 4 4 2 2" xfId="23075" xr:uid="{00000000-0005-0000-0000-000079240000}"/>
    <cellStyle name="Normal 2 4 4 3" xfId="2321" xr:uid="{00000000-0005-0000-0000-00007A240000}"/>
    <cellStyle name="Normal 2 4 4 3 2" xfId="23076" xr:uid="{00000000-0005-0000-0000-00007B240000}"/>
    <cellStyle name="Normal 2 4 4 4" xfId="21962" xr:uid="{00000000-0005-0000-0000-00007C240000}"/>
    <cellStyle name="Normal 2 4 5" xfId="541" xr:uid="{00000000-0005-0000-0000-00007D240000}"/>
    <cellStyle name="Normal 2 4 5 2" xfId="2322" xr:uid="{00000000-0005-0000-0000-00007E240000}"/>
    <cellStyle name="Normal 2 4 5 2 2" xfId="23077" xr:uid="{00000000-0005-0000-0000-00007F240000}"/>
    <cellStyle name="Normal 2 4 5 3" xfId="2323" xr:uid="{00000000-0005-0000-0000-000080240000}"/>
    <cellStyle name="Normal 2 4 5 3 2" xfId="23078" xr:uid="{00000000-0005-0000-0000-000081240000}"/>
    <cellStyle name="Normal 2 4 5 4" xfId="21963" xr:uid="{00000000-0005-0000-0000-000082240000}"/>
    <cellStyle name="Normal 2 4 6" xfId="542" xr:uid="{00000000-0005-0000-0000-000083240000}"/>
    <cellStyle name="Normal 2 4 6 2" xfId="2324" xr:uid="{00000000-0005-0000-0000-000084240000}"/>
    <cellStyle name="Normal 2 4 6 2 2" xfId="23079" xr:uid="{00000000-0005-0000-0000-000085240000}"/>
    <cellStyle name="Normal 2 4 6 3" xfId="2325" xr:uid="{00000000-0005-0000-0000-000086240000}"/>
    <cellStyle name="Normal 2 4 6 3 2" xfId="23080" xr:uid="{00000000-0005-0000-0000-000087240000}"/>
    <cellStyle name="Normal 2 4 6 4" xfId="21964" xr:uid="{00000000-0005-0000-0000-000088240000}"/>
    <cellStyle name="Normal 2 4 7" xfId="2326" xr:uid="{00000000-0005-0000-0000-000089240000}"/>
    <cellStyle name="Normal 2 4 7 2" xfId="23081" xr:uid="{00000000-0005-0000-0000-00008A240000}"/>
    <cellStyle name="Normal 2 4 8" xfId="2327" xr:uid="{00000000-0005-0000-0000-00008B240000}"/>
    <cellStyle name="Normal 2 4 8 2" xfId="23082" xr:uid="{00000000-0005-0000-0000-00008C240000}"/>
    <cellStyle name="Normal 2 4 9" xfId="21959" xr:uid="{00000000-0005-0000-0000-00008D240000}"/>
    <cellStyle name="Normal 2 5" xfId="543" xr:uid="{00000000-0005-0000-0000-00008E240000}"/>
    <cellStyle name="Normal 2 5 2" xfId="2328" xr:uid="{00000000-0005-0000-0000-00008F240000}"/>
    <cellStyle name="Normal 2 5 2 2" xfId="23083" xr:uid="{00000000-0005-0000-0000-000090240000}"/>
    <cellStyle name="Normal 2 5 3" xfId="2329" xr:uid="{00000000-0005-0000-0000-000091240000}"/>
    <cellStyle name="Normal 2 5 3 2" xfId="23084" xr:uid="{00000000-0005-0000-0000-000092240000}"/>
    <cellStyle name="Normal 2 5 4" xfId="21965" xr:uid="{00000000-0005-0000-0000-000093240000}"/>
    <cellStyle name="Normal 2 6" xfId="544" xr:uid="{00000000-0005-0000-0000-000094240000}"/>
    <cellStyle name="Normal 2 6 2" xfId="2330" xr:uid="{00000000-0005-0000-0000-000095240000}"/>
    <cellStyle name="Normal 2 6 2 2" xfId="23085" xr:uid="{00000000-0005-0000-0000-000096240000}"/>
    <cellStyle name="Normal 2 6 3" xfId="2331" xr:uid="{00000000-0005-0000-0000-000097240000}"/>
    <cellStyle name="Normal 2 6 3 2" xfId="23086" xr:uid="{00000000-0005-0000-0000-000098240000}"/>
    <cellStyle name="Normal 2 6 4" xfId="21966" xr:uid="{00000000-0005-0000-0000-000099240000}"/>
    <cellStyle name="Normal 2 7" xfId="545" xr:uid="{00000000-0005-0000-0000-00009A240000}"/>
    <cellStyle name="Normal 2 7 2" xfId="2332" xr:uid="{00000000-0005-0000-0000-00009B240000}"/>
    <cellStyle name="Normal 2 7 2 2" xfId="23087" xr:uid="{00000000-0005-0000-0000-00009C240000}"/>
    <cellStyle name="Normal 2 7 3" xfId="2333" xr:uid="{00000000-0005-0000-0000-00009D240000}"/>
    <cellStyle name="Normal 2 7 3 2" xfId="23088" xr:uid="{00000000-0005-0000-0000-00009E240000}"/>
    <cellStyle name="Normal 2 7 4" xfId="21967" xr:uid="{00000000-0005-0000-0000-00009F240000}"/>
    <cellStyle name="Normal 2 8" xfId="546" xr:uid="{00000000-0005-0000-0000-0000A0240000}"/>
    <cellStyle name="Normal 2 8 2" xfId="2334" xr:uid="{00000000-0005-0000-0000-0000A1240000}"/>
    <cellStyle name="Normal 2 8 2 2" xfId="23089" xr:uid="{00000000-0005-0000-0000-0000A2240000}"/>
    <cellStyle name="Normal 2 8 3" xfId="2335" xr:uid="{00000000-0005-0000-0000-0000A3240000}"/>
    <cellStyle name="Normal 2 8 3 2" xfId="23090" xr:uid="{00000000-0005-0000-0000-0000A4240000}"/>
    <cellStyle name="Normal 2 8 4" xfId="21968" xr:uid="{00000000-0005-0000-0000-0000A5240000}"/>
    <cellStyle name="Normal 2 9" xfId="547" xr:uid="{00000000-0005-0000-0000-0000A6240000}"/>
    <cellStyle name="Normal 2 9 2" xfId="2336" xr:uid="{00000000-0005-0000-0000-0000A7240000}"/>
    <cellStyle name="Normal 2 9 2 2" xfId="23091" xr:uid="{00000000-0005-0000-0000-0000A8240000}"/>
    <cellStyle name="Normal 2 9 3" xfId="2337" xr:uid="{00000000-0005-0000-0000-0000A9240000}"/>
    <cellStyle name="Normal 2 9 3 2" xfId="23092" xr:uid="{00000000-0005-0000-0000-0000AA240000}"/>
    <cellStyle name="Normal 2 9 4" xfId="21969" xr:uid="{00000000-0005-0000-0000-0000AB240000}"/>
    <cellStyle name="Normal 2_110906 COST MAPALE-1 OFFSHORE WELL V 5" xfId="548" xr:uid="{00000000-0005-0000-0000-0000AC240000}"/>
    <cellStyle name="Normal 20" xfId="1146" xr:uid="{00000000-0005-0000-0000-0000AD240000}"/>
    <cellStyle name="Normal 20 2" xfId="5530" xr:uid="{00000000-0005-0000-0000-0000AE240000}"/>
    <cellStyle name="Normal 21" xfId="2338" xr:uid="{00000000-0005-0000-0000-0000AF240000}"/>
    <cellStyle name="Normal 21 2" xfId="23093" xr:uid="{00000000-0005-0000-0000-0000B0240000}"/>
    <cellStyle name="Normal 22" xfId="1149" xr:uid="{00000000-0005-0000-0000-0000B1240000}"/>
    <cellStyle name="Normal 22 2" xfId="22473" xr:uid="{00000000-0005-0000-0000-0000B2240000}"/>
    <cellStyle name="Normal 23" xfId="2339" xr:uid="{00000000-0005-0000-0000-0000B3240000}"/>
    <cellStyle name="Normal 23 2" xfId="23094" xr:uid="{00000000-0005-0000-0000-0000B4240000}"/>
    <cellStyle name="Normal 24" xfId="1148" xr:uid="{00000000-0005-0000-0000-0000B5240000}"/>
    <cellStyle name="Normal 24 2" xfId="22472" xr:uid="{00000000-0005-0000-0000-0000B6240000}"/>
    <cellStyle name="Normal 25" xfId="1150" xr:uid="{00000000-0005-0000-0000-0000B7240000}"/>
    <cellStyle name="Normal 25 2" xfId="22474" xr:uid="{00000000-0005-0000-0000-0000B8240000}"/>
    <cellStyle name="Normal 26" xfId="1153" xr:uid="{00000000-0005-0000-0000-0000B9240000}"/>
    <cellStyle name="Normal 26 2" xfId="22477" xr:uid="{00000000-0005-0000-0000-0000BA240000}"/>
    <cellStyle name="Normal 27" xfId="1152" xr:uid="{00000000-0005-0000-0000-0000BB240000}"/>
    <cellStyle name="Normal 27 2" xfId="22476" xr:uid="{00000000-0005-0000-0000-0000BC240000}"/>
    <cellStyle name="Normal 28" xfId="1154" xr:uid="{00000000-0005-0000-0000-0000BD240000}"/>
    <cellStyle name="Normal 28 2" xfId="22478" xr:uid="{00000000-0005-0000-0000-0000BE240000}"/>
    <cellStyle name="Normal 29" xfId="1151" xr:uid="{00000000-0005-0000-0000-0000BF240000}"/>
    <cellStyle name="Normal 29 2" xfId="22475" xr:uid="{00000000-0005-0000-0000-0000C0240000}"/>
    <cellStyle name="Normal 3" xfId="549" xr:uid="{00000000-0005-0000-0000-0000C1240000}"/>
    <cellStyle name="Normal 3 2" xfId="550" xr:uid="{00000000-0005-0000-0000-0000C2240000}"/>
    <cellStyle name="Normal 3 2 2" xfId="2340" xr:uid="{00000000-0005-0000-0000-0000C3240000}"/>
    <cellStyle name="Normal 3 2 2 2" xfId="23095" xr:uid="{00000000-0005-0000-0000-0000C4240000}"/>
    <cellStyle name="Normal 3 2 3" xfId="2341" xr:uid="{00000000-0005-0000-0000-0000C5240000}"/>
    <cellStyle name="Normal 3 2 3 2" xfId="23096" xr:uid="{00000000-0005-0000-0000-0000C6240000}"/>
    <cellStyle name="Normal 3 2 4" xfId="21971" xr:uid="{00000000-0005-0000-0000-0000C7240000}"/>
    <cellStyle name="Normal 3 3" xfId="2342" xr:uid="{00000000-0005-0000-0000-0000C8240000}"/>
    <cellStyle name="Normal 3 3 2" xfId="23097" xr:uid="{00000000-0005-0000-0000-0000C9240000}"/>
    <cellStyle name="Normal 3 4" xfId="2343" xr:uid="{00000000-0005-0000-0000-0000CA240000}"/>
    <cellStyle name="Normal 3 4 2" xfId="23098" xr:uid="{00000000-0005-0000-0000-0000CB240000}"/>
    <cellStyle name="Normal 3 5" xfId="21970" xr:uid="{00000000-0005-0000-0000-0000CC240000}"/>
    <cellStyle name="Normal 3 6" xfId="32989" xr:uid="{00000000-0005-0000-0000-0000CD240000}"/>
    <cellStyle name="Normal 3_111226 Casing Running Cost Mapale wells" xfId="551" xr:uid="{00000000-0005-0000-0000-0000CE240000}"/>
    <cellStyle name="Normal 30" xfId="2344" xr:uid="{00000000-0005-0000-0000-0000CF240000}"/>
    <cellStyle name="Normal 30 2" xfId="23099" xr:uid="{00000000-0005-0000-0000-0000D0240000}"/>
    <cellStyle name="Normal 31" xfId="2345" xr:uid="{00000000-0005-0000-0000-0000D1240000}"/>
    <cellStyle name="Normal 31 2" xfId="23100" xr:uid="{00000000-0005-0000-0000-0000D2240000}"/>
    <cellStyle name="Normal 32" xfId="2346" xr:uid="{00000000-0005-0000-0000-0000D3240000}"/>
    <cellStyle name="Normal 32 2" xfId="23101" xr:uid="{00000000-0005-0000-0000-0000D4240000}"/>
    <cellStyle name="Normal 33" xfId="2347" xr:uid="{00000000-0005-0000-0000-0000D5240000}"/>
    <cellStyle name="Normal 33 2" xfId="23102" xr:uid="{00000000-0005-0000-0000-0000D6240000}"/>
    <cellStyle name="Normal 34" xfId="2348" xr:uid="{00000000-0005-0000-0000-0000D7240000}"/>
    <cellStyle name="Normal 34 2" xfId="23103" xr:uid="{00000000-0005-0000-0000-0000D8240000}"/>
    <cellStyle name="Normal 35" xfId="2349" xr:uid="{00000000-0005-0000-0000-0000D9240000}"/>
    <cellStyle name="Normal 35 2" xfId="23104" xr:uid="{00000000-0005-0000-0000-0000DA240000}"/>
    <cellStyle name="Normal 36" xfId="2350" xr:uid="{00000000-0005-0000-0000-0000DB240000}"/>
    <cellStyle name="Normal 36 2" xfId="23105" xr:uid="{00000000-0005-0000-0000-0000DC240000}"/>
    <cellStyle name="Normal 37" xfId="2351" xr:uid="{00000000-0005-0000-0000-0000DD240000}"/>
    <cellStyle name="Normal 37 2" xfId="23106" xr:uid="{00000000-0005-0000-0000-0000DE240000}"/>
    <cellStyle name="Normal 38" xfId="2352" xr:uid="{00000000-0005-0000-0000-0000DF240000}"/>
    <cellStyle name="Normal 38 2" xfId="23107" xr:uid="{00000000-0005-0000-0000-0000E0240000}"/>
    <cellStyle name="Normal 39" xfId="2353" xr:uid="{00000000-0005-0000-0000-0000E1240000}"/>
    <cellStyle name="Normal 39 2" xfId="23108" xr:uid="{00000000-0005-0000-0000-0000E2240000}"/>
    <cellStyle name="Normal 4" xfId="552" xr:uid="{00000000-0005-0000-0000-0000E3240000}"/>
    <cellStyle name="Normal 4 2" xfId="2354" xr:uid="{00000000-0005-0000-0000-0000E4240000}"/>
    <cellStyle name="Normal 4 2 2" xfId="23109" xr:uid="{00000000-0005-0000-0000-0000E5240000}"/>
    <cellStyle name="Normal 4 3" xfId="2355" xr:uid="{00000000-0005-0000-0000-0000E6240000}"/>
    <cellStyle name="Normal 4 3 2" xfId="23110" xr:uid="{00000000-0005-0000-0000-0000E7240000}"/>
    <cellStyle name="Normal 4 4" xfId="21972" xr:uid="{00000000-0005-0000-0000-0000E8240000}"/>
    <cellStyle name="Normal 40" xfId="2356" xr:uid="{00000000-0005-0000-0000-0000E9240000}"/>
    <cellStyle name="Normal 40 2" xfId="23111" xr:uid="{00000000-0005-0000-0000-0000EA240000}"/>
    <cellStyle name="Normal 41" xfId="2357" xr:uid="{00000000-0005-0000-0000-0000EB240000}"/>
    <cellStyle name="Normal 41 2" xfId="23112" xr:uid="{00000000-0005-0000-0000-0000EC240000}"/>
    <cellStyle name="Normal 42" xfId="2358" xr:uid="{00000000-0005-0000-0000-0000ED240000}"/>
    <cellStyle name="Normal 42 2" xfId="23113" xr:uid="{00000000-0005-0000-0000-0000EE240000}"/>
    <cellStyle name="Normal 43" xfId="2359" xr:uid="{00000000-0005-0000-0000-0000EF240000}"/>
    <cellStyle name="Normal 43 2" xfId="23114" xr:uid="{00000000-0005-0000-0000-0000F0240000}"/>
    <cellStyle name="Normal 44" xfId="2360" xr:uid="{00000000-0005-0000-0000-0000F1240000}"/>
    <cellStyle name="Normal 44 2" xfId="23115" xr:uid="{00000000-0005-0000-0000-0000F2240000}"/>
    <cellStyle name="Normal 45" xfId="2361" xr:uid="{00000000-0005-0000-0000-0000F3240000}"/>
    <cellStyle name="Normal 45 2" xfId="23116" xr:uid="{00000000-0005-0000-0000-0000F4240000}"/>
    <cellStyle name="Normal 46" xfId="4357" xr:uid="{00000000-0005-0000-0000-0000F5240000}"/>
    <cellStyle name="Normal 46 2" xfId="8554" xr:uid="{00000000-0005-0000-0000-0000F6240000}"/>
    <cellStyle name="Normal 47" xfId="4361" xr:uid="{00000000-0005-0000-0000-0000F7240000}"/>
    <cellStyle name="Normal 47 2" xfId="8558" xr:uid="{00000000-0005-0000-0000-0000F8240000}"/>
    <cellStyle name="Normal 48" xfId="3" xr:uid="{00000000-0005-0000-0000-0000F9240000}"/>
    <cellStyle name="Normal 49" xfId="1139" xr:uid="{00000000-0005-0000-0000-0000FA240000}"/>
    <cellStyle name="Normal 5" xfId="553" xr:uid="{00000000-0005-0000-0000-0000FB240000}"/>
    <cellStyle name="Normal 5 2" xfId="554" xr:uid="{00000000-0005-0000-0000-0000FC240000}"/>
    <cellStyle name="Normal 5 3" xfId="2362" xr:uid="{00000000-0005-0000-0000-0000FD240000}"/>
    <cellStyle name="Normal 5 3 2" xfId="23117" xr:uid="{00000000-0005-0000-0000-0000FE240000}"/>
    <cellStyle name="Normal 5 4" xfId="2363" xr:uid="{00000000-0005-0000-0000-0000FF240000}"/>
    <cellStyle name="Normal 5 4 2" xfId="23118" xr:uid="{00000000-0005-0000-0000-000000250000}"/>
    <cellStyle name="Normal 5 5" xfId="21973" xr:uid="{00000000-0005-0000-0000-000001250000}"/>
    <cellStyle name="Normal 5_Completion" xfId="555" xr:uid="{00000000-0005-0000-0000-000002250000}"/>
    <cellStyle name="Normal 50" xfId="21649" xr:uid="{00000000-0005-0000-0000-000003250000}"/>
    <cellStyle name="Normal 51" xfId="21648" xr:uid="{00000000-0005-0000-0000-000004250000}"/>
    <cellStyle name="Normal 6" xfId="556" xr:uid="{00000000-0005-0000-0000-000005250000}"/>
    <cellStyle name="Normal 6 2" xfId="2364" xr:uid="{00000000-0005-0000-0000-000006250000}"/>
    <cellStyle name="Normal 6 2 2" xfId="23119" xr:uid="{00000000-0005-0000-0000-000007250000}"/>
    <cellStyle name="Normal 6 3" xfId="2365" xr:uid="{00000000-0005-0000-0000-000008250000}"/>
    <cellStyle name="Normal 6 3 2" xfId="23120" xr:uid="{00000000-0005-0000-0000-000009250000}"/>
    <cellStyle name="Normal 6 4" xfId="21974" xr:uid="{00000000-0005-0000-0000-00000A250000}"/>
    <cellStyle name="Normal 7" xfId="557" xr:uid="{00000000-0005-0000-0000-00000B250000}"/>
    <cellStyle name="Normal 7 10" xfId="558" xr:uid="{00000000-0005-0000-0000-00000C250000}"/>
    <cellStyle name="Normal 7 10 2" xfId="2366" xr:uid="{00000000-0005-0000-0000-00000D250000}"/>
    <cellStyle name="Normal 7 10 2 2" xfId="23121" xr:uid="{00000000-0005-0000-0000-00000E250000}"/>
    <cellStyle name="Normal 7 10 3" xfId="2367" xr:uid="{00000000-0005-0000-0000-00000F250000}"/>
    <cellStyle name="Normal 7 10 3 2" xfId="23122" xr:uid="{00000000-0005-0000-0000-000010250000}"/>
    <cellStyle name="Normal 7 10 4" xfId="21976" xr:uid="{00000000-0005-0000-0000-000011250000}"/>
    <cellStyle name="Normal 7 11" xfId="559" xr:uid="{00000000-0005-0000-0000-000012250000}"/>
    <cellStyle name="Normal 7 11 2" xfId="2368" xr:uid="{00000000-0005-0000-0000-000013250000}"/>
    <cellStyle name="Normal 7 11 2 2" xfId="23123" xr:uid="{00000000-0005-0000-0000-000014250000}"/>
    <cellStyle name="Normal 7 11 3" xfId="2369" xr:uid="{00000000-0005-0000-0000-000015250000}"/>
    <cellStyle name="Normal 7 11 3 2" xfId="23124" xr:uid="{00000000-0005-0000-0000-000016250000}"/>
    <cellStyle name="Normal 7 11 4" xfId="21977" xr:uid="{00000000-0005-0000-0000-000017250000}"/>
    <cellStyle name="Normal 7 12" xfId="560" xr:uid="{00000000-0005-0000-0000-000018250000}"/>
    <cellStyle name="Normal 7 12 2" xfId="2370" xr:uid="{00000000-0005-0000-0000-000019250000}"/>
    <cellStyle name="Normal 7 12 2 2" xfId="23125" xr:uid="{00000000-0005-0000-0000-00001A250000}"/>
    <cellStyle name="Normal 7 12 3" xfId="2371" xr:uid="{00000000-0005-0000-0000-00001B250000}"/>
    <cellStyle name="Normal 7 12 3 2" xfId="23126" xr:uid="{00000000-0005-0000-0000-00001C250000}"/>
    <cellStyle name="Normal 7 12 4" xfId="21978" xr:uid="{00000000-0005-0000-0000-00001D250000}"/>
    <cellStyle name="Normal 7 13" xfId="561" xr:uid="{00000000-0005-0000-0000-00001E250000}"/>
    <cellStyle name="Normal 7 13 2" xfId="2372" xr:uid="{00000000-0005-0000-0000-00001F250000}"/>
    <cellStyle name="Normal 7 13 2 2" xfId="23127" xr:uid="{00000000-0005-0000-0000-000020250000}"/>
    <cellStyle name="Normal 7 13 3" xfId="2373" xr:uid="{00000000-0005-0000-0000-000021250000}"/>
    <cellStyle name="Normal 7 13 3 2" xfId="23128" xr:uid="{00000000-0005-0000-0000-000022250000}"/>
    <cellStyle name="Normal 7 13 4" xfId="21979" xr:uid="{00000000-0005-0000-0000-000023250000}"/>
    <cellStyle name="Normal 7 14" xfId="562" xr:uid="{00000000-0005-0000-0000-000024250000}"/>
    <cellStyle name="Normal 7 14 2" xfId="2374" xr:uid="{00000000-0005-0000-0000-000025250000}"/>
    <cellStyle name="Normal 7 14 2 2" xfId="23129" xr:uid="{00000000-0005-0000-0000-000026250000}"/>
    <cellStyle name="Normal 7 14 3" xfId="2375" xr:uid="{00000000-0005-0000-0000-000027250000}"/>
    <cellStyle name="Normal 7 14 3 2" xfId="23130" xr:uid="{00000000-0005-0000-0000-000028250000}"/>
    <cellStyle name="Normal 7 14 4" xfId="21980" xr:uid="{00000000-0005-0000-0000-000029250000}"/>
    <cellStyle name="Normal 7 15" xfId="563" xr:uid="{00000000-0005-0000-0000-00002A250000}"/>
    <cellStyle name="Normal 7 15 2" xfId="2376" xr:uid="{00000000-0005-0000-0000-00002B250000}"/>
    <cellStyle name="Normal 7 15 2 2" xfId="23131" xr:uid="{00000000-0005-0000-0000-00002C250000}"/>
    <cellStyle name="Normal 7 15 3" xfId="2377" xr:uid="{00000000-0005-0000-0000-00002D250000}"/>
    <cellStyle name="Normal 7 15 3 2" xfId="23132" xr:uid="{00000000-0005-0000-0000-00002E250000}"/>
    <cellStyle name="Normal 7 15 4" xfId="21981" xr:uid="{00000000-0005-0000-0000-00002F250000}"/>
    <cellStyle name="Normal 7 16" xfId="564" xr:uid="{00000000-0005-0000-0000-000030250000}"/>
    <cellStyle name="Normal 7 16 2" xfId="2378" xr:uid="{00000000-0005-0000-0000-000031250000}"/>
    <cellStyle name="Normal 7 16 2 2" xfId="23133" xr:uid="{00000000-0005-0000-0000-000032250000}"/>
    <cellStyle name="Normal 7 16 3" xfId="2379" xr:uid="{00000000-0005-0000-0000-000033250000}"/>
    <cellStyle name="Normal 7 16 3 2" xfId="23134" xr:uid="{00000000-0005-0000-0000-000034250000}"/>
    <cellStyle name="Normal 7 16 4" xfId="21982" xr:uid="{00000000-0005-0000-0000-000035250000}"/>
    <cellStyle name="Normal 7 17" xfId="565" xr:uid="{00000000-0005-0000-0000-000036250000}"/>
    <cellStyle name="Normal 7 17 2" xfId="2380" xr:uid="{00000000-0005-0000-0000-000037250000}"/>
    <cellStyle name="Normal 7 17 2 2" xfId="23135" xr:uid="{00000000-0005-0000-0000-000038250000}"/>
    <cellStyle name="Normal 7 17 3" xfId="2381" xr:uid="{00000000-0005-0000-0000-000039250000}"/>
    <cellStyle name="Normal 7 17 3 2" xfId="23136" xr:uid="{00000000-0005-0000-0000-00003A250000}"/>
    <cellStyle name="Normal 7 17 4" xfId="21983" xr:uid="{00000000-0005-0000-0000-00003B250000}"/>
    <cellStyle name="Normal 7 18" xfId="566" xr:uid="{00000000-0005-0000-0000-00003C250000}"/>
    <cellStyle name="Normal 7 18 2" xfId="2382" xr:uid="{00000000-0005-0000-0000-00003D250000}"/>
    <cellStyle name="Normal 7 18 2 2" xfId="23137" xr:uid="{00000000-0005-0000-0000-00003E250000}"/>
    <cellStyle name="Normal 7 18 3" xfId="2383" xr:uid="{00000000-0005-0000-0000-00003F250000}"/>
    <cellStyle name="Normal 7 18 3 2" xfId="23138" xr:uid="{00000000-0005-0000-0000-000040250000}"/>
    <cellStyle name="Normal 7 18 4" xfId="21984" xr:uid="{00000000-0005-0000-0000-000041250000}"/>
    <cellStyle name="Normal 7 19" xfId="567" xr:uid="{00000000-0005-0000-0000-000042250000}"/>
    <cellStyle name="Normal 7 19 2" xfId="2384" xr:uid="{00000000-0005-0000-0000-000043250000}"/>
    <cellStyle name="Normal 7 19 2 2" xfId="23139" xr:uid="{00000000-0005-0000-0000-000044250000}"/>
    <cellStyle name="Normal 7 19 3" xfId="2385" xr:uid="{00000000-0005-0000-0000-000045250000}"/>
    <cellStyle name="Normal 7 19 3 2" xfId="23140" xr:uid="{00000000-0005-0000-0000-000046250000}"/>
    <cellStyle name="Normal 7 19 4" xfId="21985" xr:uid="{00000000-0005-0000-0000-000047250000}"/>
    <cellStyle name="Normal 7 2" xfId="568" xr:uid="{00000000-0005-0000-0000-000048250000}"/>
    <cellStyle name="Normal 7 2 2" xfId="2386" xr:uid="{00000000-0005-0000-0000-000049250000}"/>
    <cellStyle name="Normal 7 2 2 2" xfId="23141" xr:uid="{00000000-0005-0000-0000-00004A250000}"/>
    <cellStyle name="Normal 7 2 3" xfId="2387" xr:uid="{00000000-0005-0000-0000-00004B250000}"/>
    <cellStyle name="Normal 7 2 3 2" xfId="23142" xr:uid="{00000000-0005-0000-0000-00004C250000}"/>
    <cellStyle name="Normal 7 2 4" xfId="21986" xr:uid="{00000000-0005-0000-0000-00004D250000}"/>
    <cellStyle name="Normal 7 20" xfId="569" xr:uid="{00000000-0005-0000-0000-00004E250000}"/>
    <cellStyle name="Normal 7 20 2" xfId="2388" xr:uid="{00000000-0005-0000-0000-00004F250000}"/>
    <cellStyle name="Normal 7 20 2 2" xfId="23143" xr:uid="{00000000-0005-0000-0000-000050250000}"/>
    <cellStyle name="Normal 7 20 3" xfId="2389" xr:uid="{00000000-0005-0000-0000-000051250000}"/>
    <cellStyle name="Normal 7 20 3 2" xfId="23144" xr:uid="{00000000-0005-0000-0000-000052250000}"/>
    <cellStyle name="Normal 7 20 4" xfId="21987" xr:uid="{00000000-0005-0000-0000-000053250000}"/>
    <cellStyle name="Normal 7 21" xfId="570" xr:uid="{00000000-0005-0000-0000-000054250000}"/>
    <cellStyle name="Normal 7 21 2" xfId="2390" xr:uid="{00000000-0005-0000-0000-000055250000}"/>
    <cellStyle name="Normal 7 21 2 2" xfId="23145" xr:uid="{00000000-0005-0000-0000-000056250000}"/>
    <cellStyle name="Normal 7 21 3" xfId="2391" xr:uid="{00000000-0005-0000-0000-000057250000}"/>
    <cellStyle name="Normal 7 21 3 2" xfId="23146" xr:uid="{00000000-0005-0000-0000-000058250000}"/>
    <cellStyle name="Normal 7 21 4" xfId="21988" xr:uid="{00000000-0005-0000-0000-000059250000}"/>
    <cellStyle name="Normal 7 22" xfId="2392" xr:uid="{00000000-0005-0000-0000-00005A250000}"/>
    <cellStyle name="Normal 7 22 2" xfId="23147" xr:uid="{00000000-0005-0000-0000-00005B250000}"/>
    <cellStyle name="Normal 7 23" xfId="2393" xr:uid="{00000000-0005-0000-0000-00005C250000}"/>
    <cellStyle name="Normal 7 23 2" xfId="23148" xr:uid="{00000000-0005-0000-0000-00005D250000}"/>
    <cellStyle name="Normal 7 24" xfId="21975" xr:uid="{00000000-0005-0000-0000-00005E250000}"/>
    <cellStyle name="Normal 7 3" xfId="571" xr:uid="{00000000-0005-0000-0000-00005F250000}"/>
    <cellStyle name="Normal 7 3 2" xfId="2394" xr:uid="{00000000-0005-0000-0000-000060250000}"/>
    <cellStyle name="Normal 7 3 2 2" xfId="23149" xr:uid="{00000000-0005-0000-0000-000061250000}"/>
    <cellStyle name="Normal 7 3 3" xfId="2395" xr:uid="{00000000-0005-0000-0000-000062250000}"/>
    <cellStyle name="Normal 7 3 3 2" xfId="23150" xr:uid="{00000000-0005-0000-0000-000063250000}"/>
    <cellStyle name="Normal 7 3 4" xfId="21989" xr:uid="{00000000-0005-0000-0000-000064250000}"/>
    <cellStyle name="Normal 7 4" xfId="572" xr:uid="{00000000-0005-0000-0000-000065250000}"/>
    <cellStyle name="Normal 7 4 2" xfId="2396" xr:uid="{00000000-0005-0000-0000-000066250000}"/>
    <cellStyle name="Normal 7 4 2 2" xfId="23151" xr:uid="{00000000-0005-0000-0000-000067250000}"/>
    <cellStyle name="Normal 7 4 3" xfId="2397" xr:uid="{00000000-0005-0000-0000-000068250000}"/>
    <cellStyle name="Normal 7 4 3 2" xfId="23152" xr:uid="{00000000-0005-0000-0000-000069250000}"/>
    <cellStyle name="Normal 7 4 4" xfId="21990" xr:uid="{00000000-0005-0000-0000-00006A250000}"/>
    <cellStyle name="Normal 7 5" xfId="573" xr:uid="{00000000-0005-0000-0000-00006B250000}"/>
    <cellStyle name="Normal 7 5 2" xfId="2398" xr:uid="{00000000-0005-0000-0000-00006C250000}"/>
    <cellStyle name="Normal 7 5 2 2" xfId="23153" xr:uid="{00000000-0005-0000-0000-00006D250000}"/>
    <cellStyle name="Normal 7 5 3" xfId="2399" xr:uid="{00000000-0005-0000-0000-00006E250000}"/>
    <cellStyle name="Normal 7 5 3 2" xfId="23154" xr:uid="{00000000-0005-0000-0000-00006F250000}"/>
    <cellStyle name="Normal 7 5 4" xfId="21991" xr:uid="{00000000-0005-0000-0000-000070250000}"/>
    <cellStyle name="Normal 7 6" xfId="574" xr:uid="{00000000-0005-0000-0000-000071250000}"/>
    <cellStyle name="Normal 7 6 2" xfId="2400" xr:uid="{00000000-0005-0000-0000-000072250000}"/>
    <cellStyle name="Normal 7 6 2 2" xfId="23155" xr:uid="{00000000-0005-0000-0000-000073250000}"/>
    <cellStyle name="Normal 7 6 3" xfId="2401" xr:uid="{00000000-0005-0000-0000-000074250000}"/>
    <cellStyle name="Normal 7 6 3 2" xfId="23156" xr:uid="{00000000-0005-0000-0000-000075250000}"/>
    <cellStyle name="Normal 7 6 4" xfId="21992" xr:uid="{00000000-0005-0000-0000-000076250000}"/>
    <cellStyle name="Normal 7 7" xfId="575" xr:uid="{00000000-0005-0000-0000-000077250000}"/>
    <cellStyle name="Normal 7 7 2" xfId="2402" xr:uid="{00000000-0005-0000-0000-000078250000}"/>
    <cellStyle name="Normal 7 7 2 2" xfId="23157" xr:uid="{00000000-0005-0000-0000-000079250000}"/>
    <cellStyle name="Normal 7 7 3" xfId="2403" xr:uid="{00000000-0005-0000-0000-00007A250000}"/>
    <cellStyle name="Normal 7 7 3 2" xfId="23158" xr:uid="{00000000-0005-0000-0000-00007B250000}"/>
    <cellStyle name="Normal 7 7 4" xfId="21993" xr:uid="{00000000-0005-0000-0000-00007C250000}"/>
    <cellStyle name="Normal 7 8" xfId="576" xr:uid="{00000000-0005-0000-0000-00007D250000}"/>
    <cellStyle name="Normal 7 8 2" xfId="2404" xr:uid="{00000000-0005-0000-0000-00007E250000}"/>
    <cellStyle name="Normal 7 8 2 2" xfId="23159" xr:uid="{00000000-0005-0000-0000-00007F250000}"/>
    <cellStyle name="Normal 7 8 3" xfId="2405" xr:uid="{00000000-0005-0000-0000-000080250000}"/>
    <cellStyle name="Normal 7 8 3 2" xfId="23160" xr:uid="{00000000-0005-0000-0000-000081250000}"/>
    <cellStyle name="Normal 7 8 4" xfId="21994" xr:uid="{00000000-0005-0000-0000-000082250000}"/>
    <cellStyle name="Normal 7 9" xfId="577" xr:uid="{00000000-0005-0000-0000-000083250000}"/>
    <cellStyle name="Normal 7 9 2" xfId="2406" xr:uid="{00000000-0005-0000-0000-000084250000}"/>
    <cellStyle name="Normal 7 9 2 2" xfId="23161" xr:uid="{00000000-0005-0000-0000-000085250000}"/>
    <cellStyle name="Normal 7 9 3" xfId="2407" xr:uid="{00000000-0005-0000-0000-000086250000}"/>
    <cellStyle name="Normal 7 9 3 2" xfId="23162" xr:uid="{00000000-0005-0000-0000-000087250000}"/>
    <cellStyle name="Normal 7 9 4" xfId="21995" xr:uid="{00000000-0005-0000-0000-000088250000}"/>
    <cellStyle name="Normal 7_110906 COST MAPALE-1 OFFSHORE WELL V 5" xfId="578" xr:uid="{00000000-0005-0000-0000-000089250000}"/>
    <cellStyle name="Normal 8" xfId="579" xr:uid="{00000000-0005-0000-0000-00008A250000}"/>
    <cellStyle name="Normal 8 2" xfId="2408" xr:uid="{00000000-0005-0000-0000-00008B250000}"/>
    <cellStyle name="Normal 8 2 2" xfId="23163" xr:uid="{00000000-0005-0000-0000-00008C250000}"/>
    <cellStyle name="Normal 8 3" xfId="2409" xr:uid="{00000000-0005-0000-0000-00008D250000}"/>
    <cellStyle name="Normal 8 3 2" xfId="23164" xr:uid="{00000000-0005-0000-0000-00008E250000}"/>
    <cellStyle name="Normal 8 4" xfId="21996" xr:uid="{00000000-0005-0000-0000-00008F250000}"/>
    <cellStyle name="Normal 9" xfId="580" xr:uid="{00000000-0005-0000-0000-000090250000}"/>
    <cellStyle name="Normal6" xfId="581" xr:uid="{00000000-0005-0000-0000-000091250000}"/>
    <cellStyle name="Normal6Red" xfId="582" xr:uid="{00000000-0005-0000-0000-000092250000}"/>
    <cellStyle name="Normale_laroux" xfId="583" xr:uid="{00000000-0005-0000-0000-000093250000}"/>
    <cellStyle name="Notas 10" xfId="2410" xr:uid="{00000000-0005-0000-0000-000094250000}"/>
    <cellStyle name="Notas 10 2" xfId="6773" xr:uid="{00000000-0005-0000-0000-000095250000}"/>
    <cellStyle name="Notas 10 2 2" xfId="15413" xr:uid="{00000000-0005-0000-0000-000096250000}"/>
    <cellStyle name="Notas 10 2 3" xfId="26745" xr:uid="{00000000-0005-0000-0000-000097250000}"/>
    <cellStyle name="Notas 10 3" xfId="4582" xr:uid="{00000000-0005-0000-0000-000098250000}"/>
    <cellStyle name="Notas 10 3 2" xfId="13243" xr:uid="{00000000-0005-0000-0000-000099250000}"/>
    <cellStyle name="Notas 10 3 3" xfId="24575" xr:uid="{00000000-0005-0000-0000-00009A250000}"/>
    <cellStyle name="Notas 10 4" xfId="6730" xr:uid="{00000000-0005-0000-0000-00009B250000}"/>
    <cellStyle name="Notas 10 4 2" xfId="15370" xr:uid="{00000000-0005-0000-0000-00009C250000}"/>
    <cellStyle name="Notas 10 4 3" xfId="26702" xr:uid="{00000000-0005-0000-0000-00009D250000}"/>
    <cellStyle name="Notas 10 5" xfId="4794" xr:uid="{00000000-0005-0000-0000-00009E250000}"/>
    <cellStyle name="Notas 10 5 2" xfId="13455" xr:uid="{00000000-0005-0000-0000-00009F250000}"/>
    <cellStyle name="Notas 10 5 3" xfId="24787" xr:uid="{00000000-0005-0000-0000-0000A0250000}"/>
    <cellStyle name="Notas 10 6" xfId="9865" xr:uid="{00000000-0005-0000-0000-0000A1250000}"/>
    <cellStyle name="Notas 10 6 2" xfId="18492" xr:uid="{00000000-0005-0000-0000-0000A2250000}"/>
    <cellStyle name="Notas 10 6 3" xfId="29826" xr:uid="{00000000-0005-0000-0000-0000A3250000}"/>
    <cellStyle name="Notas 10 7" xfId="9459" xr:uid="{00000000-0005-0000-0000-0000A4250000}"/>
    <cellStyle name="Notas 10 7 2" xfId="18087" xr:uid="{00000000-0005-0000-0000-0000A5250000}"/>
    <cellStyle name="Notas 10 7 3" xfId="29420" xr:uid="{00000000-0005-0000-0000-0000A6250000}"/>
    <cellStyle name="Notas 10 8" xfId="12154" xr:uid="{00000000-0005-0000-0000-0000A7250000}"/>
    <cellStyle name="Notas 10 8 2" xfId="20778" xr:uid="{00000000-0005-0000-0000-0000A8250000}"/>
    <cellStyle name="Notas 10 8 3" xfId="32115" xr:uid="{00000000-0005-0000-0000-0000A9250000}"/>
    <cellStyle name="Notas 10 9" xfId="23165" xr:uid="{00000000-0005-0000-0000-0000AA250000}"/>
    <cellStyle name="Notas 11" xfId="2411" xr:uid="{00000000-0005-0000-0000-0000AB250000}"/>
    <cellStyle name="Notas 11 2" xfId="6774" xr:uid="{00000000-0005-0000-0000-0000AC250000}"/>
    <cellStyle name="Notas 11 2 2" xfId="15414" xr:uid="{00000000-0005-0000-0000-0000AD250000}"/>
    <cellStyle name="Notas 11 2 3" xfId="26746" xr:uid="{00000000-0005-0000-0000-0000AE250000}"/>
    <cellStyle name="Notas 11 3" xfId="5902" xr:uid="{00000000-0005-0000-0000-0000AF250000}"/>
    <cellStyle name="Notas 11 3 2" xfId="14554" xr:uid="{00000000-0005-0000-0000-0000B0250000}"/>
    <cellStyle name="Notas 11 3 3" xfId="25886" xr:uid="{00000000-0005-0000-0000-0000B1250000}"/>
    <cellStyle name="Notas 11 4" xfId="4905" xr:uid="{00000000-0005-0000-0000-0000B2250000}"/>
    <cellStyle name="Notas 11 4 2" xfId="13564" xr:uid="{00000000-0005-0000-0000-0000B3250000}"/>
    <cellStyle name="Notas 11 4 3" xfId="24896" xr:uid="{00000000-0005-0000-0000-0000B4250000}"/>
    <cellStyle name="Notas 11 5" xfId="4793" xr:uid="{00000000-0005-0000-0000-0000B5250000}"/>
    <cellStyle name="Notas 11 5 2" xfId="13454" xr:uid="{00000000-0005-0000-0000-0000B6250000}"/>
    <cellStyle name="Notas 11 5 3" xfId="24786" xr:uid="{00000000-0005-0000-0000-0000B7250000}"/>
    <cellStyle name="Notas 11 6" xfId="9866" xr:uid="{00000000-0005-0000-0000-0000B8250000}"/>
    <cellStyle name="Notas 11 6 2" xfId="18493" xr:uid="{00000000-0005-0000-0000-0000B9250000}"/>
    <cellStyle name="Notas 11 6 3" xfId="29827" xr:uid="{00000000-0005-0000-0000-0000BA250000}"/>
    <cellStyle name="Notas 11 7" xfId="4588" xr:uid="{00000000-0005-0000-0000-0000BB250000}"/>
    <cellStyle name="Notas 11 7 2" xfId="13249" xr:uid="{00000000-0005-0000-0000-0000BC250000}"/>
    <cellStyle name="Notas 11 7 3" xfId="24581" xr:uid="{00000000-0005-0000-0000-0000BD250000}"/>
    <cellStyle name="Notas 11 8" xfId="12155" xr:uid="{00000000-0005-0000-0000-0000BE250000}"/>
    <cellStyle name="Notas 11 8 2" xfId="20779" xr:uid="{00000000-0005-0000-0000-0000BF250000}"/>
    <cellStyle name="Notas 11 8 3" xfId="32116" xr:uid="{00000000-0005-0000-0000-0000C0250000}"/>
    <cellStyle name="Notas 11 9" xfId="23166" xr:uid="{00000000-0005-0000-0000-0000C1250000}"/>
    <cellStyle name="Notas 12" xfId="2412" xr:uid="{00000000-0005-0000-0000-0000C2250000}"/>
    <cellStyle name="Notas 12 2" xfId="6775" xr:uid="{00000000-0005-0000-0000-0000C3250000}"/>
    <cellStyle name="Notas 12 2 2" xfId="15415" xr:uid="{00000000-0005-0000-0000-0000C4250000}"/>
    <cellStyle name="Notas 12 2 3" xfId="26747" xr:uid="{00000000-0005-0000-0000-0000C5250000}"/>
    <cellStyle name="Notas 12 3" xfId="5901" xr:uid="{00000000-0005-0000-0000-0000C6250000}"/>
    <cellStyle name="Notas 12 3 2" xfId="14553" xr:uid="{00000000-0005-0000-0000-0000C7250000}"/>
    <cellStyle name="Notas 12 3 3" xfId="25885" xr:uid="{00000000-0005-0000-0000-0000C8250000}"/>
    <cellStyle name="Notas 12 4" xfId="6731" xr:uid="{00000000-0005-0000-0000-0000C9250000}"/>
    <cellStyle name="Notas 12 4 2" xfId="15371" xr:uid="{00000000-0005-0000-0000-0000CA250000}"/>
    <cellStyle name="Notas 12 4 3" xfId="26703" xr:uid="{00000000-0005-0000-0000-0000CB250000}"/>
    <cellStyle name="Notas 12 5" xfId="7831" xr:uid="{00000000-0005-0000-0000-0000CC250000}"/>
    <cellStyle name="Notas 12 5 2" xfId="16469" xr:uid="{00000000-0005-0000-0000-0000CD250000}"/>
    <cellStyle name="Notas 12 5 3" xfId="27801" xr:uid="{00000000-0005-0000-0000-0000CE250000}"/>
    <cellStyle name="Notas 12 6" xfId="9867" xr:uid="{00000000-0005-0000-0000-0000CF250000}"/>
    <cellStyle name="Notas 12 6 2" xfId="18494" xr:uid="{00000000-0005-0000-0000-0000D0250000}"/>
    <cellStyle name="Notas 12 6 3" xfId="29828" xr:uid="{00000000-0005-0000-0000-0000D1250000}"/>
    <cellStyle name="Notas 12 7" xfId="10397" xr:uid="{00000000-0005-0000-0000-0000D2250000}"/>
    <cellStyle name="Notas 12 7 2" xfId="19024" xr:uid="{00000000-0005-0000-0000-0000D3250000}"/>
    <cellStyle name="Notas 12 7 3" xfId="30358" xr:uid="{00000000-0005-0000-0000-0000D4250000}"/>
    <cellStyle name="Notas 12 8" xfId="12156" xr:uid="{00000000-0005-0000-0000-0000D5250000}"/>
    <cellStyle name="Notas 12 8 2" xfId="20780" xr:uid="{00000000-0005-0000-0000-0000D6250000}"/>
    <cellStyle name="Notas 12 8 3" xfId="32117" xr:uid="{00000000-0005-0000-0000-0000D7250000}"/>
    <cellStyle name="Notas 12 9" xfId="23167" xr:uid="{00000000-0005-0000-0000-0000D8250000}"/>
    <cellStyle name="Notas 13" xfId="2413" xr:uid="{00000000-0005-0000-0000-0000D9250000}"/>
    <cellStyle name="Notas 13 2" xfId="6776" xr:uid="{00000000-0005-0000-0000-0000DA250000}"/>
    <cellStyle name="Notas 13 2 2" xfId="15416" xr:uid="{00000000-0005-0000-0000-0000DB250000}"/>
    <cellStyle name="Notas 13 2 3" xfId="26748" xr:uid="{00000000-0005-0000-0000-0000DC250000}"/>
    <cellStyle name="Notas 13 3" xfId="5900" xr:uid="{00000000-0005-0000-0000-0000DD250000}"/>
    <cellStyle name="Notas 13 3 2" xfId="14552" xr:uid="{00000000-0005-0000-0000-0000DE250000}"/>
    <cellStyle name="Notas 13 3 3" xfId="25884" xr:uid="{00000000-0005-0000-0000-0000DF250000}"/>
    <cellStyle name="Notas 13 4" xfId="8273" xr:uid="{00000000-0005-0000-0000-0000E0250000}"/>
    <cellStyle name="Notas 13 4 2" xfId="16911" xr:uid="{00000000-0005-0000-0000-0000E1250000}"/>
    <cellStyle name="Notas 13 4 3" xfId="28243" xr:uid="{00000000-0005-0000-0000-0000E2250000}"/>
    <cellStyle name="Notas 13 5" xfId="9300" xr:uid="{00000000-0005-0000-0000-0000E3250000}"/>
    <cellStyle name="Notas 13 5 2" xfId="17928" xr:uid="{00000000-0005-0000-0000-0000E4250000}"/>
    <cellStyle name="Notas 13 5 3" xfId="29261" xr:uid="{00000000-0005-0000-0000-0000E5250000}"/>
    <cellStyle name="Notas 13 6" xfId="10580" xr:uid="{00000000-0005-0000-0000-0000E6250000}"/>
    <cellStyle name="Notas 13 6 2" xfId="19207" xr:uid="{00000000-0005-0000-0000-0000E7250000}"/>
    <cellStyle name="Notas 13 6 3" xfId="30541" xr:uid="{00000000-0005-0000-0000-0000E8250000}"/>
    <cellStyle name="Notas 13 7" xfId="4589" xr:uid="{00000000-0005-0000-0000-0000E9250000}"/>
    <cellStyle name="Notas 13 7 2" xfId="13250" xr:uid="{00000000-0005-0000-0000-0000EA250000}"/>
    <cellStyle name="Notas 13 7 3" xfId="24582" xr:uid="{00000000-0005-0000-0000-0000EB250000}"/>
    <cellStyle name="Notas 13 8" xfId="12157" xr:uid="{00000000-0005-0000-0000-0000EC250000}"/>
    <cellStyle name="Notas 13 8 2" xfId="20781" xr:uid="{00000000-0005-0000-0000-0000ED250000}"/>
    <cellStyle name="Notas 13 8 3" xfId="32118" xr:uid="{00000000-0005-0000-0000-0000EE250000}"/>
    <cellStyle name="Notas 13 9" xfId="23168" xr:uid="{00000000-0005-0000-0000-0000EF250000}"/>
    <cellStyle name="Notas 14" xfId="2414" xr:uid="{00000000-0005-0000-0000-0000F0250000}"/>
    <cellStyle name="Notas 14 2" xfId="6777" xr:uid="{00000000-0005-0000-0000-0000F1250000}"/>
    <cellStyle name="Notas 14 2 2" xfId="15417" xr:uid="{00000000-0005-0000-0000-0000F2250000}"/>
    <cellStyle name="Notas 14 2 3" xfId="26749" xr:uid="{00000000-0005-0000-0000-0000F3250000}"/>
    <cellStyle name="Notas 14 3" xfId="5899" xr:uid="{00000000-0005-0000-0000-0000F4250000}"/>
    <cellStyle name="Notas 14 3 2" xfId="14551" xr:uid="{00000000-0005-0000-0000-0000F5250000}"/>
    <cellStyle name="Notas 14 3 3" xfId="25883" xr:uid="{00000000-0005-0000-0000-0000F6250000}"/>
    <cellStyle name="Notas 14 4" xfId="5366" xr:uid="{00000000-0005-0000-0000-0000F7250000}"/>
    <cellStyle name="Notas 14 4 2" xfId="14025" xr:uid="{00000000-0005-0000-0000-0000F8250000}"/>
    <cellStyle name="Notas 14 4 3" xfId="25357" xr:uid="{00000000-0005-0000-0000-0000F9250000}"/>
    <cellStyle name="Notas 14 5" xfId="8221" xr:uid="{00000000-0005-0000-0000-0000FA250000}"/>
    <cellStyle name="Notas 14 5 2" xfId="16859" xr:uid="{00000000-0005-0000-0000-0000FB250000}"/>
    <cellStyle name="Notas 14 5 3" xfId="28191" xr:uid="{00000000-0005-0000-0000-0000FC250000}"/>
    <cellStyle name="Notas 14 6" xfId="10581" xr:uid="{00000000-0005-0000-0000-0000FD250000}"/>
    <cellStyle name="Notas 14 6 2" xfId="19208" xr:uid="{00000000-0005-0000-0000-0000FE250000}"/>
    <cellStyle name="Notas 14 6 3" xfId="30542" xr:uid="{00000000-0005-0000-0000-0000FF250000}"/>
    <cellStyle name="Notas 14 7" xfId="8058" xr:uid="{00000000-0005-0000-0000-000000260000}"/>
    <cellStyle name="Notas 14 7 2" xfId="16696" xr:uid="{00000000-0005-0000-0000-000001260000}"/>
    <cellStyle name="Notas 14 7 3" xfId="28028" xr:uid="{00000000-0005-0000-0000-000002260000}"/>
    <cellStyle name="Notas 14 8" xfId="12521" xr:uid="{00000000-0005-0000-0000-000003260000}"/>
    <cellStyle name="Notas 14 8 2" xfId="21145" xr:uid="{00000000-0005-0000-0000-000004260000}"/>
    <cellStyle name="Notas 14 8 3" xfId="32482" xr:uid="{00000000-0005-0000-0000-000005260000}"/>
    <cellStyle name="Notas 14 9" xfId="23169" xr:uid="{00000000-0005-0000-0000-000006260000}"/>
    <cellStyle name="Notas 15" xfId="2415" xr:uid="{00000000-0005-0000-0000-000007260000}"/>
    <cellStyle name="Notas 15 2" xfId="6778" xr:uid="{00000000-0005-0000-0000-000008260000}"/>
    <cellStyle name="Notas 15 2 2" xfId="15418" xr:uid="{00000000-0005-0000-0000-000009260000}"/>
    <cellStyle name="Notas 15 2 3" xfId="26750" xr:uid="{00000000-0005-0000-0000-00000A260000}"/>
    <cellStyle name="Notas 15 3" xfId="5898" xr:uid="{00000000-0005-0000-0000-00000B260000}"/>
    <cellStyle name="Notas 15 3 2" xfId="14550" xr:uid="{00000000-0005-0000-0000-00000C260000}"/>
    <cellStyle name="Notas 15 3 3" xfId="25882" xr:uid="{00000000-0005-0000-0000-00000D260000}"/>
    <cellStyle name="Notas 15 4" xfId="8274" xr:uid="{00000000-0005-0000-0000-00000E260000}"/>
    <cellStyle name="Notas 15 4 2" xfId="16912" xr:uid="{00000000-0005-0000-0000-00000F260000}"/>
    <cellStyle name="Notas 15 4 3" xfId="28244" xr:uid="{00000000-0005-0000-0000-000010260000}"/>
    <cellStyle name="Notas 15 5" xfId="4792" xr:uid="{00000000-0005-0000-0000-000011260000}"/>
    <cellStyle name="Notas 15 5 2" xfId="13453" xr:uid="{00000000-0005-0000-0000-000012260000}"/>
    <cellStyle name="Notas 15 5 3" xfId="24785" xr:uid="{00000000-0005-0000-0000-000013260000}"/>
    <cellStyle name="Notas 15 6" xfId="10582" xr:uid="{00000000-0005-0000-0000-000014260000}"/>
    <cellStyle name="Notas 15 6 2" xfId="19209" xr:uid="{00000000-0005-0000-0000-000015260000}"/>
    <cellStyle name="Notas 15 6 3" xfId="30543" xr:uid="{00000000-0005-0000-0000-000016260000}"/>
    <cellStyle name="Notas 15 7" xfId="7916" xr:uid="{00000000-0005-0000-0000-000017260000}"/>
    <cellStyle name="Notas 15 7 2" xfId="16554" xr:uid="{00000000-0005-0000-0000-000018260000}"/>
    <cellStyle name="Notas 15 7 3" xfId="27886" xr:uid="{00000000-0005-0000-0000-000019260000}"/>
    <cellStyle name="Notas 15 8" xfId="12522" xr:uid="{00000000-0005-0000-0000-00001A260000}"/>
    <cellStyle name="Notas 15 8 2" xfId="21146" xr:uid="{00000000-0005-0000-0000-00001B260000}"/>
    <cellStyle name="Notas 15 8 3" xfId="32483" xr:uid="{00000000-0005-0000-0000-00001C260000}"/>
    <cellStyle name="Notas 15 9" xfId="23170" xr:uid="{00000000-0005-0000-0000-00001D260000}"/>
    <cellStyle name="Notas 16" xfId="2416" xr:uid="{00000000-0005-0000-0000-00001E260000}"/>
    <cellStyle name="Notas 16 2" xfId="6779" xr:uid="{00000000-0005-0000-0000-00001F260000}"/>
    <cellStyle name="Notas 16 2 2" xfId="15419" xr:uid="{00000000-0005-0000-0000-000020260000}"/>
    <cellStyle name="Notas 16 2 3" xfId="26751" xr:uid="{00000000-0005-0000-0000-000021260000}"/>
    <cellStyle name="Notas 16 3" xfId="5897" xr:uid="{00000000-0005-0000-0000-000022260000}"/>
    <cellStyle name="Notas 16 3 2" xfId="14549" xr:uid="{00000000-0005-0000-0000-000023260000}"/>
    <cellStyle name="Notas 16 3 3" xfId="25881" xr:uid="{00000000-0005-0000-0000-000024260000}"/>
    <cellStyle name="Notas 16 4" xfId="6732" xr:uid="{00000000-0005-0000-0000-000025260000}"/>
    <cellStyle name="Notas 16 4 2" xfId="15372" xr:uid="{00000000-0005-0000-0000-000026260000}"/>
    <cellStyle name="Notas 16 4 3" xfId="26704" xr:uid="{00000000-0005-0000-0000-000027260000}"/>
    <cellStyle name="Notas 16 5" xfId="9301" xr:uid="{00000000-0005-0000-0000-000028260000}"/>
    <cellStyle name="Notas 16 5 2" xfId="17929" xr:uid="{00000000-0005-0000-0000-000029260000}"/>
    <cellStyle name="Notas 16 5 3" xfId="29262" xr:uid="{00000000-0005-0000-0000-00002A260000}"/>
    <cellStyle name="Notas 16 6" xfId="9868" xr:uid="{00000000-0005-0000-0000-00002B260000}"/>
    <cellStyle name="Notas 16 6 2" xfId="18495" xr:uid="{00000000-0005-0000-0000-00002C260000}"/>
    <cellStyle name="Notas 16 6 3" xfId="29829" xr:uid="{00000000-0005-0000-0000-00002D260000}"/>
    <cellStyle name="Notas 16 7" xfId="10908" xr:uid="{00000000-0005-0000-0000-00002E260000}"/>
    <cellStyle name="Notas 16 7 2" xfId="19534" xr:uid="{00000000-0005-0000-0000-00002F260000}"/>
    <cellStyle name="Notas 16 7 3" xfId="30869" xr:uid="{00000000-0005-0000-0000-000030260000}"/>
    <cellStyle name="Notas 16 8" xfId="12523" xr:uid="{00000000-0005-0000-0000-000031260000}"/>
    <cellStyle name="Notas 16 8 2" xfId="21147" xr:uid="{00000000-0005-0000-0000-000032260000}"/>
    <cellStyle name="Notas 16 8 3" xfId="32484" xr:uid="{00000000-0005-0000-0000-000033260000}"/>
    <cellStyle name="Notas 16 9" xfId="23171" xr:uid="{00000000-0005-0000-0000-000034260000}"/>
    <cellStyle name="Notas 17" xfId="2417" xr:uid="{00000000-0005-0000-0000-000035260000}"/>
    <cellStyle name="Notas 17 2" xfId="6780" xr:uid="{00000000-0005-0000-0000-000036260000}"/>
    <cellStyle name="Notas 17 2 2" xfId="15420" xr:uid="{00000000-0005-0000-0000-000037260000}"/>
    <cellStyle name="Notas 17 2 3" xfId="26752" xr:uid="{00000000-0005-0000-0000-000038260000}"/>
    <cellStyle name="Notas 17 3" xfId="4581" xr:uid="{00000000-0005-0000-0000-000039260000}"/>
    <cellStyle name="Notas 17 3 2" xfId="13242" xr:uid="{00000000-0005-0000-0000-00003A260000}"/>
    <cellStyle name="Notas 17 3 3" xfId="24574" xr:uid="{00000000-0005-0000-0000-00003B260000}"/>
    <cellStyle name="Notas 17 4" xfId="4906" xr:uid="{00000000-0005-0000-0000-00003C260000}"/>
    <cellStyle name="Notas 17 4 2" xfId="13565" xr:uid="{00000000-0005-0000-0000-00003D260000}"/>
    <cellStyle name="Notas 17 4 3" xfId="24897" xr:uid="{00000000-0005-0000-0000-00003E260000}"/>
    <cellStyle name="Notas 17 5" xfId="7783" xr:uid="{00000000-0005-0000-0000-00003F260000}"/>
    <cellStyle name="Notas 17 5 2" xfId="16421" xr:uid="{00000000-0005-0000-0000-000040260000}"/>
    <cellStyle name="Notas 17 5 3" xfId="27753" xr:uid="{00000000-0005-0000-0000-000041260000}"/>
    <cellStyle name="Notas 17 6" xfId="9869" xr:uid="{00000000-0005-0000-0000-000042260000}"/>
    <cellStyle name="Notas 17 6 2" xfId="18496" xr:uid="{00000000-0005-0000-0000-000043260000}"/>
    <cellStyle name="Notas 17 6 3" xfId="29830" xr:uid="{00000000-0005-0000-0000-000044260000}"/>
    <cellStyle name="Notas 17 7" xfId="10206" xr:uid="{00000000-0005-0000-0000-000045260000}"/>
    <cellStyle name="Notas 17 7 2" xfId="18833" xr:uid="{00000000-0005-0000-0000-000046260000}"/>
    <cellStyle name="Notas 17 7 3" xfId="30167" xr:uid="{00000000-0005-0000-0000-000047260000}"/>
    <cellStyle name="Notas 17 8" xfId="12158" xr:uid="{00000000-0005-0000-0000-000048260000}"/>
    <cellStyle name="Notas 17 8 2" xfId="20782" xr:uid="{00000000-0005-0000-0000-000049260000}"/>
    <cellStyle name="Notas 17 8 3" xfId="32119" xr:uid="{00000000-0005-0000-0000-00004A260000}"/>
    <cellStyle name="Notas 17 9" xfId="23172" xr:uid="{00000000-0005-0000-0000-00004B260000}"/>
    <cellStyle name="Notas 18" xfId="2418" xr:uid="{00000000-0005-0000-0000-00004C260000}"/>
    <cellStyle name="Notas 18 2" xfId="6781" xr:uid="{00000000-0005-0000-0000-00004D260000}"/>
    <cellStyle name="Notas 18 2 2" xfId="15421" xr:uid="{00000000-0005-0000-0000-00004E260000}"/>
    <cellStyle name="Notas 18 2 3" xfId="26753" xr:uid="{00000000-0005-0000-0000-00004F260000}"/>
    <cellStyle name="Notas 18 3" xfId="5896" xr:uid="{00000000-0005-0000-0000-000050260000}"/>
    <cellStyle name="Notas 18 3 2" xfId="14548" xr:uid="{00000000-0005-0000-0000-000051260000}"/>
    <cellStyle name="Notas 18 3 3" xfId="25880" xr:uid="{00000000-0005-0000-0000-000052260000}"/>
    <cellStyle name="Notas 18 4" xfId="6733" xr:uid="{00000000-0005-0000-0000-000053260000}"/>
    <cellStyle name="Notas 18 4 2" xfId="15373" xr:uid="{00000000-0005-0000-0000-000054260000}"/>
    <cellStyle name="Notas 18 4 3" xfId="26705" xr:uid="{00000000-0005-0000-0000-000055260000}"/>
    <cellStyle name="Notas 18 5" xfId="7830" xr:uid="{00000000-0005-0000-0000-000056260000}"/>
    <cellStyle name="Notas 18 5 2" xfId="16468" xr:uid="{00000000-0005-0000-0000-000057260000}"/>
    <cellStyle name="Notas 18 5 3" xfId="27800" xr:uid="{00000000-0005-0000-0000-000058260000}"/>
    <cellStyle name="Notas 18 6" xfId="9870" xr:uid="{00000000-0005-0000-0000-000059260000}"/>
    <cellStyle name="Notas 18 6 2" xfId="18497" xr:uid="{00000000-0005-0000-0000-00005A260000}"/>
    <cellStyle name="Notas 18 6 3" xfId="29831" xr:uid="{00000000-0005-0000-0000-00005B260000}"/>
    <cellStyle name="Notas 18 7" xfId="10907" xr:uid="{00000000-0005-0000-0000-00005C260000}"/>
    <cellStyle name="Notas 18 7 2" xfId="19533" xr:uid="{00000000-0005-0000-0000-00005D260000}"/>
    <cellStyle name="Notas 18 7 3" xfId="30868" xr:uid="{00000000-0005-0000-0000-00005E260000}"/>
    <cellStyle name="Notas 18 8" xfId="12159" xr:uid="{00000000-0005-0000-0000-00005F260000}"/>
    <cellStyle name="Notas 18 8 2" xfId="20783" xr:uid="{00000000-0005-0000-0000-000060260000}"/>
    <cellStyle name="Notas 18 8 3" xfId="32120" xr:uid="{00000000-0005-0000-0000-000061260000}"/>
    <cellStyle name="Notas 18 9" xfId="23173" xr:uid="{00000000-0005-0000-0000-000062260000}"/>
    <cellStyle name="Notas 19" xfId="2419" xr:uid="{00000000-0005-0000-0000-000063260000}"/>
    <cellStyle name="Notas 19 2" xfId="6782" xr:uid="{00000000-0005-0000-0000-000064260000}"/>
    <cellStyle name="Notas 19 2 2" xfId="15422" xr:uid="{00000000-0005-0000-0000-000065260000}"/>
    <cellStyle name="Notas 19 2 3" xfId="26754" xr:uid="{00000000-0005-0000-0000-000066260000}"/>
    <cellStyle name="Notas 19 3" xfId="5895" xr:uid="{00000000-0005-0000-0000-000067260000}"/>
    <cellStyle name="Notas 19 3 2" xfId="14547" xr:uid="{00000000-0005-0000-0000-000068260000}"/>
    <cellStyle name="Notas 19 3 3" xfId="25879" xr:uid="{00000000-0005-0000-0000-000069260000}"/>
    <cellStyle name="Notas 19 4" xfId="6734" xr:uid="{00000000-0005-0000-0000-00006A260000}"/>
    <cellStyle name="Notas 19 4 2" xfId="15374" xr:uid="{00000000-0005-0000-0000-00006B260000}"/>
    <cellStyle name="Notas 19 4 3" xfId="26706" xr:uid="{00000000-0005-0000-0000-00006C260000}"/>
    <cellStyle name="Notas 19 5" xfId="9302" xr:uid="{00000000-0005-0000-0000-00006D260000}"/>
    <cellStyle name="Notas 19 5 2" xfId="17930" xr:uid="{00000000-0005-0000-0000-00006E260000}"/>
    <cellStyle name="Notas 19 5 3" xfId="29263" xr:uid="{00000000-0005-0000-0000-00006F260000}"/>
    <cellStyle name="Notas 19 6" xfId="9871" xr:uid="{00000000-0005-0000-0000-000070260000}"/>
    <cellStyle name="Notas 19 6 2" xfId="18498" xr:uid="{00000000-0005-0000-0000-000071260000}"/>
    <cellStyle name="Notas 19 6 3" xfId="29832" xr:uid="{00000000-0005-0000-0000-000072260000}"/>
    <cellStyle name="Notas 19 7" xfId="4590" xr:uid="{00000000-0005-0000-0000-000073260000}"/>
    <cellStyle name="Notas 19 7 2" xfId="13251" xr:uid="{00000000-0005-0000-0000-000074260000}"/>
    <cellStyle name="Notas 19 7 3" xfId="24583" xr:uid="{00000000-0005-0000-0000-000075260000}"/>
    <cellStyle name="Notas 19 8" xfId="12160" xr:uid="{00000000-0005-0000-0000-000076260000}"/>
    <cellStyle name="Notas 19 8 2" xfId="20784" xr:uid="{00000000-0005-0000-0000-000077260000}"/>
    <cellStyle name="Notas 19 8 3" xfId="32121" xr:uid="{00000000-0005-0000-0000-000078260000}"/>
    <cellStyle name="Notas 19 9" xfId="23174" xr:uid="{00000000-0005-0000-0000-000079260000}"/>
    <cellStyle name="Notas 2" xfId="584" xr:uid="{00000000-0005-0000-0000-00007A260000}"/>
    <cellStyle name="Notas 2 10" xfId="2420" xr:uid="{00000000-0005-0000-0000-00007B260000}"/>
    <cellStyle name="Notas 2 10 2" xfId="6783" xr:uid="{00000000-0005-0000-0000-00007C260000}"/>
    <cellStyle name="Notas 2 10 2 2" xfId="15423" xr:uid="{00000000-0005-0000-0000-00007D260000}"/>
    <cellStyle name="Notas 2 10 2 3" xfId="26755" xr:uid="{00000000-0005-0000-0000-00007E260000}"/>
    <cellStyle name="Notas 2 10 3" xfId="5894" xr:uid="{00000000-0005-0000-0000-00007F260000}"/>
    <cellStyle name="Notas 2 10 3 2" xfId="14546" xr:uid="{00000000-0005-0000-0000-000080260000}"/>
    <cellStyle name="Notas 2 10 3 3" xfId="25878" xr:uid="{00000000-0005-0000-0000-000081260000}"/>
    <cellStyle name="Notas 2 10 4" xfId="4907" xr:uid="{00000000-0005-0000-0000-000082260000}"/>
    <cellStyle name="Notas 2 10 4 2" xfId="13566" xr:uid="{00000000-0005-0000-0000-000083260000}"/>
    <cellStyle name="Notas 2 10 4 3" xfId="24898" xr:uid="{00000000-0005-0000-0000-000084260000}"/>
    <cellStyle name="Notas 2 10 5" xfId="9303" xr:uid="{00000000-0005-0000-0000-000085260000}"/>
    <cellStyle name="Notas 2 10 5 2" xfId="17931" xr:uid="{00000000-0005-0000-0000-000086260000}"/>
    <cellStyle name="Notas 2 10 5 3" xfId="29264" xr:uid="{00000000-0005-0000-0000-000087260000}"/>
    <cellStyle name="Notas 2 10 6" xfId="9872" xr:uid="{00000000-0005-0000-0000-000088260000}"/>
    <cellStyle name="Notas 2 10 6 2" xfId="18499" xr:uid="{00000000-0005-0000-0000-000089260000}"/>
    <cellStyle name="Notas 2 10 6 3" xfId="29833" xr:uid="{00000000-0005-0000-0000-00008A260000}"/>
    <cellStyle name="Notas 2 10 7" xfId="5914" xr:uid="{00000000-0005-0000-0000-00008B260000}"/>
    <cellStyle name="Notas 2 10 7 2" xfId="14566" xr:uid="{00000000-0005-0000-0000-00008C260000}"/>
    <cellStyle name="Notas 2 10 7 3" xfId="25898" xr:uid="{00000000-0005-0000-0000-00008D260000}"/>
    <cellStyle name="Notas 2 10 8" xfId="12161" xr:uid="{00000000-0005-0000-0000-00008E260000}"/>
    <cellStyle name="Notas 2 10 8 2" xfId="20785" xr:uid="{00000000-0005-0000-0000-00008F260000}"/>
    <cellStyle name="Notas 2 10 8 3" xfId="32122" xr:uid="{00000000-0005-0000-0000-000090260000}"/>
    <cellStyle name="Notas 2 10 9" xfId="23175" xr:uid="{00000000-0005-0000-0000-000091260000}"/>
    <cellStyle name="Notas 2 11" xfId="2421" xr:uid="{00000000-0005-0000-0000-000092260000}"/>
    <cellStyle name="Notas 2 11 2" xfId="6784" xr:uid="{00000000-0005-0000-0000-000093260000}"/>
    <cellStyle name="Notas 2 11 2 2" xfId="15424" xr:uid="{00000000-0005-0000-0000-000094260000}"/>
    <cellStyle name="Notas 2 11 2 3" xfId="26756" xr:uid="{00000000-0005-0000-0000-000095260000}"/>
    <cellStyle name="Notas 2 11 3" xfId="5893" xr:uid="{00000000-0005-0000-0000-000096260000}"/>
    <cellStyle name="Notas 2 11 3 2" xfId="14545" xr:uid="{00000000-0005-0000-0000-000097260000}"/>
    <cellStyle name="Notas 2 11 3 3" xfId="25877" xr:uid="{00000000-0005-0000-0000-000098260000}"/>
    <cellStyle name="Notas 2 11 4" xfId="6735" xr:uid="{00000000-0005-0000-0000-000099260000}"/>
    <cellStyle name="Notas 2 11 4 2" xfId="15375" xr:uid="{00000000-0005-0000-0000-00009A260000}"/>
    <cellStyle name="Notas 2 11 4 3" xfId="26707" xr:uid="{00000000-0005-0000-0000-00009B260000}"/>
    <cellStyle name="Notas 2 11 5" xfId="5146" xr:uid="{00000000-0005-0000-0000-00009C260000}"/>
    <cellStyle name="Notas 2 11 5 2" xfId="13805" xr:uid="{00000000-0005-0000-0000-00009D260000}"/>
    <cellStyle name="Notas 2 11 5 3" xfId="25137" xr:uid="{00000000-0005-0000-0000-00009E260000}"/>
    <cellStyle name="Notas 2 11 6" xfId="9873" xr:uid="{00000000-0005-0000-0000-00009F260000}"/>
    <cellStyle name="Notas 2 11 6 2" xfId="18500" xr:uid="{00000000-0005-0000-0000-0000A0260000}"/>
    <cellStyle name="Notas 2 11 6 3" xfId="29834" xr:uid="{00000000-0005-0000-0000-0000A1260000}"/>
    <cellStyle name="Notas 2 11 7" xfId="10398" xr:uid="{00000000-0005-0000-0000-0000A2260000}"/>
    <cellStyle name="Notas 2 11 7 2" xfId="19025" xr:uid="{00000000-0005-0000-0000-0000A3260000}"/>
    <cellStyle name="Notas 2 11 7 3" xfId="30359" xr:uid="{00000000-0005-0000-0000-0000A4260000}"/>
    <cellStyle name="Notas 2 11 8" xfId="12162" xr:uid="{00000000-0005-0000-0000-0000A5260000}"/>
    <cellStyle name="Notas 2 11 8 2" xfId="20786" xr:uid="{00000000-0005-0000-0000-0000A6260000}"/>
    <cellStyle name="Notas 2 11 8 3" xfId="32123" xr:uid="{00000000-0005-0000-0000-0000A7260000}"/>
    <cellStyle name="Notas 2 11 9" xfId="23176" xr:uid="{00000000-0005-0000-0000-0000A8260000}"/>
    <cellStyle name="Notas 2 12" xfId="2422" xr:uid="{00000000-0005-0000-0000-0000A9260000}"/>
    <cellStyle name="Notas 2 12 2" xfId="6785" xr:uid="{00000000-0005-0000-0000-0000AA260000}"/>
    <cellStyle name="Notas 2 12 2 2" xfId="15425" xr:uid="{00000000-0005-0000-0000-0000AB260000}"/>
    <cellStyle name="Notas 2 12 2 3" xfId="26757" xr:uid="{00000000-0005-0000-0000-0000AC260000}"/>
    <cellStyle name="Notas 2 12 3" xfId="5892" xr:uid="{00000000-0005-0000-0000-0000AD260000}"/>
    <cellStyle name="Notas 2 12 3 2" xfId="14544" xr:uid="{00000000-0005-0000-0000-0000AE260000}"/>
    <cellStyle name="Notas 2 12 3 3" xfId="25876" xr:uid="{00000000-0005-0000-0000-0000AF260000}"/>
    <cellStyle name="Notas 2 12 4" xfId="6736" xr:uid="{00000000-0005-0000-0000-0000B0260000}"/>
    <cellStyle name="Notas 2 12 4 2" xfId="15376" xr:uid="{00000000-0005-0000-0000-0000B1260000}"/>
    <cellStyle name="Notas 2 12 4 3" xfId="26708" xr:uid="{00000000-0005-0000-0000-0000B2260000}"/>
    <cellStyle name="Notas 2 12 5" xfId="9304" xr:uid="{00000000-0005-0000-0000-0000B3260000}"/>
    <cellStyle name="Notas 2 12 5 2" xfId="17932" xr:uid="{00000000-0005-0000-0000-0000B4260000}"/>
    <cellStyle name="Notas 2 12 5 3" xfId="29265" xr:uid="{00000000-0005-0000-0000-0000B5260000}"/>
    <cellStyle name="Notas 2 12 6" xfId="9874" xr:uid="{00000000-0005-0000-0000-0000B6260000}"/>
    <cellStyle name="Notas 2 12 6 2" xfId="18501" xr:uid="{00000000-0005-0000-0000-0000B7260000}"/>
    <cellStyle name="Notas 2 12 6 3" xfId="29835" xr:uid="{00000000-0005-0000-0000-0000B8260000}"/>
    <cellStyle name="Notas 2 12 7" xfId="10399" xr:uid="{00000000-0005-0000-0000-0000B9260000}"/>
    <cellStyle name="Notas 2 12 7 2" xfId="19026" xr:uid="{00000000-0005-0000-0000-0000BA260000}"/>
    <cellStyle name="Notas 2 12 7 3" xfId="30360" xr:uid="{00000000-0005-0000-0000-0000BB260000}"/>
    <cellStyle name="Notas 2 12 8" xfId="12163" xr:uid="{00000000-0005-0000-0000-0000BC260000}"/>
    <cellStyle name="Notas 2 12 8 2" xfId="20787" xr:uid="{00000000-0005-0000-0000-0000BD260000}"/>
    <cellStyle name="Notas 2 12 8 3" xfId="32124" xr:uid="{00000000-0005-0000-0000-0000BE260000}"/>
    <cellStyle name="Notas 2 12 9" xfId="23177" xr:uid="{00000000-0005-0000-0000-0000BF260000}"/>
    <cellStyle name="Notas 2 13" xfId="2423" xr:uid="{00000000-0005-0000-0000-0000C0260000}"/>
    <cellStyle name="Notas 2 13 2" xfId="6786" xr:uid="{00000000-0005-0000-0000-0000C1260000}"/>
    <cellStyle name="Notas 2 13 2 2" xfId="15426" xr:uid="{00000000-0005-0000-0000-0000C2260000}"/>
    <cellStyle name="Notas 2 13 2 3" xfId="26758" xr:uid="{00000000-0005-0000-0000-0000C3260000}"/>
    <cellStyle name="Notas 2 13 3" xfId="5891" xr:uid="{00000000-0005-0000-0000-0000C4260000}"/>
    <cellStyle name="Notas 2 13 3 2" xfId="14543" xr:uid="{00000000-0005-0000-0000-0000C5260000}"/>
    <cellStyle name="Notas 2 13 3 3" xfId="25875" xr:uid="{00000000-0005-0000-0000-0000C6260000}"/>
    <cellStyle name="Notas 2 13 4" xfId="4908" xr:uid="{00000000-0005-0000-0000-0000C7260000}"/>
    <cellStyle name="Notas 2 13 4 2" xfId="13567" xr:uid="{00000000-0005-0000-0000-0000C8260000}"/>
    <cellStyle name="Notas 2 13 4 3" xfId="24899" xr:uid="{00000000-0005-0000-0000-0000C9260000}"/>
    <cellStyle name="Notas 2 13 5" xfId="9305" xr:uid="{00000000-0005-0000-0000-0000CA260000}"/>
    <cellStyle name="Notas 2 13 5 2" xfId="17933" xr:uid="{00000000-0005-0000-0000-0000CB260000}"/>
    <cellStyle name="Notas 2 13 5 3" xfId="29266" xr:uid="{00000000-0005-0000-0000-0000CC260000}"/>
    <cellStyle name="Notas 2 13 6" xfId="9875" xr:uid="{00000000-0005-0000-0000-0000CD260000}"/>
    <cellStyle name="Notas 2 13 6 2" xfId="18502" xr:uid="{00000000-0005-0000-0000-0000CE260000}"/>
    <cellStyle name="Notas 2 13 6 3" xfId="29836" xr:uid="{00000000-0005-0000-0000-0000CF260000}"/>
    <cellStyle name="Notas 2 13 7" xfId="9015" xr:uid="{00000000-0005-0000-0000-0000D0260000}"/>
    <cellStyle name="Notas 2 13 7 2" xfId="17643" xr:uid="{00000000-0005-0000-0000-0000D1260000}"/>
    <cellStyle name="Notas 2 13 7 3" xfId="28976" xr:uid="{00000000-0005-0000-0000-0000D2260000}"/>
    <cellStyle name="Notas 2 13 8" xfId="12164" xr:uid="{00000000-0005-0000-0000-0000D3260000}"/>
    <cellStyle name="Notas 2 13 8 2" xfId="20788" xr:uid="{00000000-0005-0000-0000-0000D4260000}"/>
    <cellStyle name="Notas 2 13 8 3" xfId="32125" xr:uid="{00000000-0005-0000-0000-0000D5260000}"/>
    <cellStyle name="Notas 2 13 9" xfId="23178" xr:uid="{00000000-0005-0000-0000-0000D6260000}"/>
    <cellStyle name="Notas 2 14" xfId="2424" xr:uid="{00000000-0005-0000-0000-0000D7260000}"/>
    <cellStyle name="Notas 2 14 2" xfId="6787" xr:uid="{00000000-0005-0000-0000-0000D8260000}"/>
    <cellStyle name="Notas 2 14 2 2" xfId="15427" xr:uid="{00000000-0005-0000-0000-0000D9260000}"/>
    <cellStyle name="Notas 2 14 2 3" xfId="26759" xr:uid="{00000000-0005-0000-0000-0000DA260000}"/>
    <cellStyle name="Notas 2 14 3" xfId="5890" xr:uid="{00000000-0005-0000-0000-0000DB260000}"/>
    <cellStyle name="Notas 2 14 3 2" xfId="14542" xr:uid="{00000000-0005-0000-0000-0000DC260000}"/>
    <cellStyle name="Notas 2 14 3 3" xfId="25874" xr:uid="{00000000-0005-0000-0000-0000DD260000}"/>
    <cellStyle name="Notas 2 14 4" xfId="6737" xr:uid="{00000000-0005-0000-0000-0000DE260000}"/>
    <cellStyle name="Notas 2 14 4 2" xfId="15377" xr:uid="{00000000-0005-0000-0000-0000DF260000}"/>
    <cellStyle name="Notas 2 14 4 3" xfId="26709" xr:uid="{00000000-0005-0000-0000-0000E0260000}"/>
    <cellStyle name="Notas 2 14 5" xfId="9306" xr:uid="{00000000-0005-0000-0000-0000E1260000}"/>
    <cellStyle name="Notas 2 14 5 2" xfId="17934" xr:uid="{00000000-0005-0000-0000-0000E2260000}"/>
    <cellStyle name="Notas 2 14 5 3" xfId="29267" xr:uid="{00000000-0005-0000-0000-0000E3260000}"/>
    <cellStyle name="Notas 2 14 6" xfId="9876" xr:uid="{00000000-0005-0000-0000-0000E4260000}"/>
    <cellStyle name="Notas 2 14 6 2" xfId="18503" xr:uid="{00000000-0005-0000-0000-0000E5260000}"/>
    <cellStyle name="Notas 2 14 6 3" xfId="29837" xr:uid="{00000000-0005-0000-0000-0000E6260000}"/>
    <cellStyle name="Notas 2 14 7" xfId="10402" xr:uid="{00000000-0005-0000-0000-0000E7260000}"/>
    <cellStyle name="Notas 2 14 7 2" xfId="19029" xr:uid="{00000000-0005-0000-0000-0000E8260000}"/>
    <cellStyle name="Notas 2 14 7 3" xfId="30363" xr:uid="{00000000-0005-0000-0000-0000E9260000}"/>
    <cellStyle name="Notas 2 14 8" xfId="12165" xr:uid="{00000000-0005-0000-0000-0000EA260000}"/>
    <cellStyle name="Notas 2 14 8 2" xfId="20789" xr:uid="{00000000-0005-0000-0000-0000EB260000}"/>
    <cellStyle name="Notas 2 14 8 3" xfId="32126" xr:uid="{00000000-0005-0000-0000-0000EC260000}"/>
    <cellStyle name="Notas 2 14 9" xfId="23179" xr:uid="{00000000-0005-0000-0000-0000ED260000}"/>
    <cellStyle name="Notas 2 15" xfId="2425" xr:uid="{00000000-0005-0000-0000-0000EE260000}"/>
    <cellStyle name="Notas 2 15 2" xfId="6788" xr:uid="{00000000-0005-0000-0000-0000EF260000}"/>
    <cellStyle name="Notas 2 15 2 2" xfId="15428" xr:uid="{00000000-0005-0000-0000-0000F0260000}"/>
    <cellStyle name="Notas 2 15 2 3" xfId="26760" xr:uid="{00000000-0005-0000-0000-0000F1260000}"/>
    <cellStyle name="Notas 2 15 3" xfId="5889" xr:uid="{00000000-0005-0000-0000-0000F2260000}"/>
    <cellStyle name="Notas 2 15 3 2" xfId="14541" xr:uid="{00000000-0005-0000-0000-0000F3260000}"/>
    <cellStyle name="Notas 2 15 3 3" xfId="25873" xr:uid="{00000000-0005-0000-0000-0000F4260000}"/>
    <cellStyle name="Notas 2 15 4" xfId="6738" xr:uid="{00000000-0005-0000-0000-0000F5260000}"/>
    <cellStyle name="Notas 2 15 4 2" xfId="15378" xr:uid="{00000000-0005-0000-0000-0000F6260000}"/>
    <cellStyle name="Notas 2 15 4 3" xfId="26710" xr:uid="{00000000-0005-0000-0000-0000F7260000}"/>
    <cellStyle name="Notas 2 15 5" xfId="9307" xr:uid="{00000000-0005-0000-0000-0000F8260000}"/>
    <cellStyle name="Notas 2 15 5 2" xfId="17935" xr:uid="{00000000-0005-0000-0000-0000F9260000}"/>
    <cellStyle name="Notas 2 15 5 3" xfId="29268" xr:uid="{00000000-0005-0000-0000-0000FA260000}"/>
    <cellStyle name="Notas 2 15 6" xfId="9877" xr:uid="{00000000-0005-0000-0000-0000FB260000}"/>
    <cellStyle name="Notas 2 15 6 2" xfId="18504" xr:uid="{00000000-0005-0000-0000-0000FC260000}"/>
    <cellStyle name="Notas 2 15 6 3" xfId="29838" xr:uid="{00000000-0005-0000-0000-0000FD260000}"/>
    <cellStyle name="Notas 2 15 7" xfId="7917" xr:uid="{00000000-0005-0000-0000-0000FE260000}"/>
    <cellStyle name="Notas 2 15 7 2" xfId="16555" xr:uid="{00000000-0005-0000-0000-0000FF260000}"/>
    <cellStyle name="Notas 2 15 7 3" xfId="27887" xr:uid="{00000000-0005-0000-0000-000000270000}"/>
    <cellStyle name="Notas 2 15 8" xfId="12166" xr:uid="{00000000-0005-0000-0000-000001270000}"/>
    <cellStyle name="Notas 2 15 8 2" xfId="20790" xr:uid="{00000000-0005-0000-0000-000002270000}"/>
    <cellStyle name="Notas 2 15 8 3" xfId="32127" xr:uid="{00000000-0005-0000-0000-000003270000}"/>
    <cellStyle name="Notas 2 15 9" xfId="23180" xr:uid="{00000000-0005-0000-0000-000004270000}"/>
    <cellStyle name="Notas 2 16" xfId="2426" xr:uid="{00000000-0005-0000-0000-000005270000}"/>
    <cellStyle name="Notas 2 16 2" xfId="6789" xr:uid="{00000000-0005-0000-0000-000006270000}"/>
    <cellStyle name="Notas 2 16 2 2" xfId="15429" xr:uid="{00000000-0005-0000-0000-000007270000}"/>
    <cellStyle name="Notas 2 16 2 3" xfId="26761" xr:uid="{00000000-0005-0000-0000-000008270000}"/>
    <cellStyle name="Notas 2 16 3" xfId="5888" xr:uid="{00000000-0005-0000-0000-000009270000}"/>
    <cellStyle name="Notas 2 16 3 2" xfId="14540" xr:uid="{00000000-0005-0000-0000-00000A270000}"/>
    <cellStyle name="Notas 2 16 3 3" xfId="25872" xr:uid="{00000000-0005-0000-0000-00000B270000}"/>
    <cellStyle name="Notas 2 16 4" xfId="8275" xr:uid="{00000000-0005-0000-0000-00000C270000}"/>
    <cellStyle name="Notas 2 16 4 2" xfId="16913" xr:uid="{00000000-0005-0000-0000-00000D270000}"/>
    <cellStyle name="Notas 2 16 4 3" xfId="28245" xr:uid="{00000000-0005-0000-0000-00000E270000}"/>
    <cellStyle name="Notas 2 16 5" xfId="9309" xr:uid="{00000000-0005-0000-0000-00000F270000}"/>
    <cellStyle name="Notas 2 16 5 2" xfId="17937" xr:uid="{00000000-0005-0000-0000-000010270000}"/>
    <cellStyle name="Notas 2 16 5 3" xfId="29270" xr:uid="{00000000-0005-0000-0000-000011270000}"/>
    <cellStyle name="Notas 2 16 6" xfId="10583" xr:uid="{00000000-0005-0000-0000-000012270000}"/>
    <cellStyle name="Notas 2 16 6 2" xfId="19210" xr:uid="{00000000-0005-0000-0000-000013270000}"/>
    <cellStyle name="Notas 2 16 6 3" xfId="30544" xr:uid="{00000000-0005-0000-0000-000014270000}"/>
    <cellStyle name="Notas 2 16 7" xfId="10403" xr:uid="{00000000-0005-0000-0000-000015270000}"/>
    <cellStyle name="Notas 2 16 7 2" xfId="19030" xr:uid="{00000000-0005-0000-0000-000016270000}"/>
    <cellStyle name="Notas 2 16 7 3" xfId="30364" xr:uid="{00000000-0005-0000-0000-000017270000}"/>
    <cellStyle name="Notas 2 16 8" xfId="12167" xr:uid="{00000000-0005-0000-0000-000018270000}"/>
    <cellStyle name="Notas 2 16 8 2" xfId="20791" xr:uid="{00000000-0005-0000-0000-000019270000}"/>
    <cellStyle name="Notas 2 16 8 3" xfId="32128" xr:uid="{00000000-0005-0000-0000-00001A270000}"/>
    <cellStyle name="Notas 2 16 9" xfId="23181" xr:uid="{00000000-0005-0000-0000-00001B270000}"/>
    <cellStyle name="Notas 2 17" xfId="4929" xr:uid="{00000000-0005-0000-0000-00001C270000}"/>
    <cellStyle name="Notas 2 17 2" xfId="13588" xr:uid="{00000000-0005-0000-0000-00001D270000}"/>
    <cellStyle name="Notas 2 17 3" xfId="24920" xr:uid="{00000000-0005-0000-0000-00001E270000}"/>
    <cellStyle name="Notas 2 18" xfId="8051" xr:uid="{00000000-0005-0000-0000-00001F270000}"/>
    <cellStyle name="Notas 2 18 2" xfId="16689" xr:uid="{00000000-0005-0000-0000-000020270000}"/>
    <cellStyle name="Notas 2 18 3" xfId="28021" xr:uid="{00000000-0005-0000-0000-000021270000}"/>
    <cellStyle name="Notas 2 19" xfId="9230" xr:uid="{00000000-0005-0000-0000-000022270000}"/>
    <cellStyle name="Notas 2 19 2" xfId="17858" xr:uid="{00000000-0005-0000-0000-000023270000}"/>
    <cellStyle name="Notas 2 19 3" xfId="29191" xr:uid="{00000000-0005-0000-0000-000024270000}"/>
    <cellStyle name="Notas 2 2" xfId="2427" xr:uid="{00000000-0005-0000-0000-000025270000}"/>
    <cellStyle name="Notas 2 2 10" xfId="5367" xr:uid="{00000000-0005-0000-0000-000026270000}"/>
    <cellStyle name="Notas 2 2 10 2" xfId="14026" xr:uid="{00000000-0005-0000-0000-000027270000}"/>
    <cellStyle name="Notas 2 2 10 3" xfId="25358" xr:uid="{00000000-0005-0000-0000-000028270000}"/>
    <cellStyle name="Notas 2 2 11" xfId="9310" xr:uid="{00000000-0005-0000-0000-000029270000}"/>
    <cellStyle name="Notas 2 2 11 2" xfId="17938" xr:uid="{00000000-0005-0000-0000-00002A270000}"/>
    <cellStyle name="Notas 2 2 11 3" xfId="29271" xr:uid="{00000000-0005-0000-0000-00002B270000}"/>
    <cellStyle name="Notas 2 2 12" xfId="10584" xr:uid="{00000000-0005-0000-0000-00002C270000}"/>
    <cellStyle name="Notas 2 2 12 2" xfId="19211" xr:uid="{00000000-0005-0000-0000-00002D270000}"/>
    <cellStyle name="Notas 2 2 12 3" xfId="30545" xr:uid="{00000000-0005-0000-0000-00002E270000}"/>
    <cellStyle name="Notas 2 2 13" xfId="10404" xr:uid="{00000000-0005-0000-0000-00002F270000}"/>
    <cellStyle name="Notas 2 2 13 2" xfId="19031" xr:uid="{00000000-0005-0000-0000-000030270000}"/>
    <cellStyle name="Notas 2 2 13 3" xfId="30365" xr:uid="{00000000-0005-0000-0000-000031270000}"/>
    <cellStyle name="Notas 2 2 14" xfId="12524" xr:uid="{00000000-0005-0000-0000-000032270000}"/>
    <cellStyle name="Notas 2 2 14 2" xfId="21148" xr:uid="{00000000-0005-0000-0000-000033270000}"/>
    <cellStyle name="Notas 2 2 14 3" xfId="32485" xr:uid="{00000000-0005-0000-0000-000034270000}"/>
    <cellStyle name="Notas 2 2 15" xfId="23182" xr:uid="{00000000-0005-0000-0000-000035270000}"/>
    <cellStyle name="Notas 2 2 2" xfId="2428" xr:uid="{00000000-0005-0000-0000-000036270000}"/>
    <cellStyle name="Notas 2 2 2 10" xfId="8210" xr:uid="{00000000-0005-0000-0000-000037270000}"/>
    <cellStyle name="Notas 2 2 2 10 2" xfId="16848" xr:uid="{00000000-0005-0000-0000-000038270000}"/>
    <cellStyle name="Notas 2 2 2 10 3" xfId="28180" xr:uid="{00000000-0005-0000-0000-000039270000}"/>
    <cellStyle name="Notas 2 2 2 11" xfId="10585" xr:uid="{00000000-0005-0000-0000-00003A270000}"/>
    <cellStyle name="Notas 2 2 2 11 2" xfId="19212" xr:uid="{00000000-0005-0000-0000-00003B270000}"/>
    <cellStyle name="Notas 2 2 2 11 3" xfId="30546" xr:uid="{00000000-0005-0000-0000-00003C270000}"/>
    <cellStyle name="Notas 2 2 2 12" xfId="10410" xr:uid="{00000000-0005-0000-0000-00003D270000}"/>
    <cellStyle name="Notas 2 2 2 12 2" xfId="19037" xr:uid="{00000000-0005-0000-0000-00003E270000}"/>
    <cellStyle name="Notas 2 2 2 12 3" xfId="30371" xr:uid="{00000000-0005-0000-0000-00003F270000}"/>
    <cellStyle name="Notas 2 2 2 13" xfId="12525" xr:uid="{00000000-0005-0000-0000-000040270000}"/>
    <cellStyle name="Notas 2 2 2 13 2" xfId="21149" xr:uid="{00000000-0005-0000-0000-000041270000}"/>
    <cellStyle name="Notas 2 2 2 13 3" xfId="32486" xr:uid="{00000000-0005-0000-0000-000042270000}"/>
    <cellStyle name="Notas 2 2 2 14" xfId="23183" xr:uid="{00000000-0005-0000-0000-000043270000}"/>
    <cellStyle name="Notas 2 2 2 2" xfId="2429" xr:uid="{00000000-0005-0000-0000-000044270000}"/>
    <cellStyle name="Notas 2 2 2 2 2" xfId="6792" xr:uid="{00000000-0005-0000-0000-000045270000}"/>
    <cellStyle name="Notas 2 2 2 2 2 2" xfId="15432" xr:uid="{00000000-0005-0000-0000-000046270000}"/>
    <cellStyle name="Notas 2 2 2 2 2 3" xfId="26764" xr:uid="{00000000-0005-0000-0000-000047270000}"/>
    <cellStyle name="Notas 2 2 2 2 3" xfId="4579" xr:uid="{00000000-0005-0000-0000-000048270000}"/>
    <cellStyle name="Notas 2 2 2 2 3 2" xfId="13240" xr:uid="{00000000-0005-0000-0000-000049270000}"/>
    <cellStyle name="Notas 2 2 2 2 3 3" xfId="24572" xr:uid="{00000000-0005-0000-0000-00004A270000}"/>
    <cellStyle name="Notas 2 2 2 2 4" xfId="4909" xr:uid="{00000000-0005-0000-0000-00004B270000}"/>
    <cellStyle name="Notas 2 2 2 2 4 2" xfId="13568" xr:uid="{00000000-0005-0000-0000-00004C270000}"/>
    <cellStyle name="Notas 2 2 2 2 4 3" xfId="24900" xr:uid="{00000000-0005-0000-0000-00004D270000}"/>
    <cellStyle name="Notas 2 2 2 2 5" xfId="6482" xr:uid="{00000000-0005-0000-0000-00004E270000}"/>
    <cellStyle name="Notas 2 2 2 2 5 2" xfId="15134" xr:uid="{00000000-0005-0000-0000-00004F270000}"/>
    <cellStyle name="Notas 2 2 2 2 5 3" xfId="26466" xr:uid="{00000000-0005-0000-0000-000050270000}"/>
    <cellStyle name="Notas 2 2 2 2 6" xfId="9878" xr:uid="{00000000-0005-0000-0000-000051270000}"/>
    <cellStyle name="Notas 2 2 2 2 6 2" xfId="18505" xr:uid="{00000000-0005-0000-0000-000052270000}"/>
    <cellStyle name="Notas 2 2 2 2 6 3" xfId="29839" xr:uid="{00000000-0005-0000-0000-000053270000}"/>
    <cellStyle name="Notas 2 2 2 2 7" xfId="10906" xr:uid="{00000000-0005-0000-0000-000054270000}"/>
    <cellStyle name="Notas 2 2 2 2 7 2" xfId="19532" xr:uid="{00000000-0005-0000-0000-000055270000}"/>
    <cellStyle name="Notas 2 2 2 2 7 3" xfId="30867" xr:uid="{00000000-0005-0000-0000-000056270000}"/>
    <cellStyle name="Notas 2 2 2 2 8" xfId="12526" xr:uid="{00000000-0005-0000-0000-000057270000}"/>
    <cellStyle name="Notas 2 2 2 2 8 2" xfId="21150" xr:uid="{00000000-0005-0000-0000-000058270000}"/>
    <cellStyle name="Notas 2 2 2 2 8 3" xfId="32487" xr:uid="{00000000-0005-0000-0000-000059270000}"/>
    <cellStyle name="Notas 2 2 2 2 9" xfId="23184" xr:uid="{00000000-0005-0000-0000-00005A270000}"/>
    <cellStyle name="Notas 2 2 2 3" xfId="2430" xr:uid="{00000000-0005-0000-0000-00005B270000}"/>
    <cellStyle name="Notas 2 2 2 3 2" xfId="6793" xr:uid="{00000000-0005-0000-0000-00005C270000}"/>
    <cellStyle name="Notas 2 2 2 3 2 2" xfId="15433" xr:uid="{00000000-0005-0000-0000-00005D270000}"/>
    <cellStyle name="Notas 2 2 2 3 2 3" xfId="26765" xr:uid="{00000000-0005-0000-0000-00005E270000}"/>
    <cellStyle name="Notas 2 2 2 3 3" xfId="4578" xr:uid="{00000000-0005-0000-0000-00005F270000}"/>
    <cellStyle name="Notas 2 2 2 3 3 2" xfId="13239" xr:uid="{00000000-0005-0000-0000-000060270000}"/>
    <cellStyle name="Notas 2 2 2 3 3 3" xfId="24571" xr:uid="{00000000-0005-0000-0000-000061270000}"/>
    <cellStyle name="Notas 2 2 2 3 4" xfId="6739" xr:uid="{00000000-0005-0000-0000-000062270000}"/>
    <cellStyle name="Notas 2 2 2 3 4 2" xfId="15379" xr:uid="{00000000-0005-0000-0000-000063270000}"/>
    <cellStyle name="Notas 2 2 2 3 4 3" xfId="26711" xr:uid="{00000000-0005-0000-0000-000064270000}"/>
    <cellStyle name="Notas 2 2 2 3 5" xfId="5145" xr:uid="{00000000-0005-0000-0000-000065270000}"/>
    <cellStyle name="Notas 2 2 2 3 5 2" xfId="13804" xr:uid="{00000000-0005-0000-0000-000066270000}"/>
    <cellStyle name="Notas 2 2 2 3 5 3" xfId="25136" xr:uid="{00000000-0005-0000-0000-000067270000}"/>
    <cellStyle name="Notas 2 2 2 3 6" xfId="9879" xr:uid="{00000000-0005-0000-0000-000068270000}"/>
    <cellStyle name="Notas 2 2 2 3 6 2" xfId="18506" xr:uid="{00000000-0005-0000-0000-000069270000}"/>
    <cellStyle name="Notas 2 2 2 3 6 3" xfId="29840" xr:uid="{00000000-0005-0000-0000-00006A270000}"/>
    <cellStyle name="Notas 2 2 2 3 7" xfId="5184" xr:uid="{00000000-0005-0000-0000-00006B270000}"/>
    <cellStyle name="Notas 2 2 2 3 7 2" xfId="13843" xr:uid="{00000000-0005-0000-0000-00006C270000}"/>
    <cellStyle name="Notas 2 2 2 3 7 3" xfId="25175" xr:uid="{00000000-0005-0000-0000-00006D270000}"/>
    <cellStyle name="Notas 2 2 2 3 8" xfId="12168" xr:uid="{00000000-0005-0000-0000-00006E270000}"/>
    <cellStyle name="Notas 2 2 2 3 8 2" xfId="20792" xr:uid="{00000000-0005-0000-0000-00006F270000}"/>
    <cellStyle name="Notas 2 2 2 3 8 3" xfId="32129" xr:uid="{00000000-0005-0000-0000-000070270000}"/>
    <cellStyle name="Notas 2 2 2 3 9" xfId="23185" xr:uid="{00000000-0005-0000-0000-000071270000}"/>
    <cellStyle name="Notas 2 2 2 4" xfId="2431" xr:uid="{00000000-0005-0000-0000-000072270000}"/>
    <cellStyle name="Notas 2 2 2 4 2" xfId="6794" xr:uid="{00000000-0005-0000-0000-000073270000}"/>
    <cellStyle name="Notas 2 2 2 4 2 2" xfId="15434" xr:uid="{00000000-0005-0000-0000-000074270000}"/>
    <cellStyle name="Notas 2 2 2 4 2 3" xfId="26766" xr:uid="{00000000-0005-0000-0000-000075270000}"/>
    <cellStyle name="Notas 2 2 2 4 3" xfId="5886" xr:uid="{00000000-0005-0000-0000-000076270000}"/>
    <cellStyle name="Notas 2 2 2 4 3 2" xfId="14538" xr:uid="{00000000-0005-0000-0000-000077270000}"/>
    <cellStyle name="Notas 2 2 2 4 3 3" xfId="25870" xr:uid="{00000000-0005-0000-0000-000078270000}"/>
    <cellStyle name="Notas 2 2 2 4 4" xfId="6740" xr:uid="{00000000-0005-0000-0000-000079270000}"/>
    <cellStyle name="Notas 2 2 2 4 4 2" xfId="15380" xr:uid="{00000000-0005-0000-0000-00007A270000}"/>
    <cellStyle name="Notas 2 2 2 4 4 3" xfId="26712" xr:uid="{00000000-0005-0000-0000-00007B270000}"/>
    <cellStyle name="Notas 2 2 2 4 5" xfId="4777" xr:uid="{00000000-0005-0000-0000-00007C270000}"/>
    <cellStyle name="Notas 2 2 2 4 5 2" xfId="13438" xr:uid="{00000000-0005-0000-0000-00007D270000}"/>
    <cellStyle name="Notas 2 2 2 4 5 3" xfId="24770" xr:uid="{00000000-0005-0000-0000-00007E270000}"/>
    <cellStyle name="Notas 2 2 2 4 6" xfId="9880" xr:uid="{00000000-0005-0000-0000-00007F270000}"/>
    <cellStyle name="Notas 2 2 2 4 6 2" xfId="18507" xr:uid="{00000000-0005-0000-0000-000080270000}"/>
    <cellStyle name="Notas 2 2 2 4 6 3" xfId="29841" xr:uid="{00000000-0005-0000-0000-000081270000}"/>
    <cellStyle name="Notas 2 2 2 4 7" xfId="10905" xr:uid="{00000000-0005-0000-0000-000082270000}"/>
    <cellStyle name="Notas 2 2 2 4 7 2" xfId="19531" xr:uid="{00000000-0005-0000-0000-000083270000}"/>
    <cellStyle name="Notas 2 2 2 4 7 3" xfId="30866" xr:uid="{00000000-0005-0000-0000-000084270000}"/>
    <cellStyle name="Notas 2 2 2 4 8" xfId="12169" xr:uid="{00000000-0005-0000-0000-000085270000}"/>
    <cellStyle name="Notas 2 2 2 4 8 2" xfId="20793" xr:uid="{00000000-0005-0000-0000-000086270000}"/>
    <cellStyle name="Notas 2 2 2 4 8 3" xfId="32130" xr:uid="{00000000-0005-0000-0000-000087270000}"/>
    <cellStyle name="Notas 2 2 2 4 9" xfId="23186" xr:uid="{00000000-0005-0000-0000-000088270000}"/>
    <cellStyle name="Notas 2 2 2 5" xfId="2432" xr:uid="{00000000-0005-0000-0000-000089270000}"/>
    <cellStyle name="Notas 2 2 2 5 2" xfId="6795" xr:uid="{00000000-0005-0000-0000-00008A270000}"/>
    <cellStyle name="Notas 2 2 2 5 2 2" xfId="15435" xr:uid="{00000000-0005-0000-0000-00008B270000}"/>
    <cellStyle name="Notas 2 2 2 5 2 3" xfId="26767" xr:uid="{00000000-0005-0000-0000-00008C270000}"/>
    <cellStyle name="Notas 2 2 2 5 3" xfId="5885" xr:uid="{00000000-0005-0000-0000-00008D270000}"/>
    <cellStyle name="Notas 2 2 2 5 3 2" xfId="14537" xr:uid="{00000000-0005-0000-0000-00008E270000}"/>
    <cellStyle name="Notas 2 2 2 5 3 3" xfId="25869" xr:uid="{00000000-0005-0000-0000-00008F270000}"/>
    <cellStyle name="Notas 2 2 2 5 4" xfId="4910" xr:uid="{00000000-0005-0000-0000-000090270000}"/>
    <cellStyle name="Notas 2 2 2 5 4 2" xfId="13569" xr:uid="{00000000-0005-0000-0000-000091270000}"/>
    <cellStyle name="Notas 2 2 2 5 4 3" xfId="24901" xr:uid="{00000000-0005-0000-0000-000092270000}"/>
    <cellStyle name="Notas 2 2 2 5 5" xfId="8209" xr:uid="{00000000-0005-0000-0000-000093270000}"/>
    <cellStyle name="Notas 2 2 2 5 5 2" xfId="16847" xr:uid="{00000000-0005-0000-0000-000094270000}"/>
    <cellStyle name="Notas 2 2 2 5 5 3" xfId="28179" xr:uid="{00000000-0005-0000-0000-000095270000}"/>
    <cellStyle name="Notas 2 2 2 5 6" xfId="9881" xr:uid="{00000000-0005-0000-0000-000096270000}"/>
    <cellStyle name="Notas 2 2 2 5 6 2" xfId="18508" xr:uid="{00000000-0005-0000-0000-000097270000}"/>
    <cellStyle name="Notas 2 2 2 5 6 3" xfId="29842" xr:uid="{00000000-0005-0000-0000-000098270000}"/>
    <cellStyle name="Notas 2 2 2 5 7" xfId="9010" xr:uid="{00000000-0005-0000-0000-000099270000}"/>
    <cellStyle name="Notas 2 2 2 5 7 2" xfId="17638" xr:uid="{00000000-0005-0000-0000-00009A270000}"/>
    <cellStyle name="Notas 2 2 2 5 7 3" xfId="28971" xr:uid="{00000000-0005-0000-0000-00009B270000}"/>
    <cellStyle name="Notas 2 2 2 5 8" xfId="12170" xr:uid="{00000000-0005-0000-0000-00009C270000}"/>
    <cellStyle name="Notas 2 2 2 5 8 2" xfId="20794" xr:uid="{00000000-0005-0000-0000-00009D270000}"/>
    <cellStyle name="Notas 2 2 2 5 8 3" xfId="32131" xr:uid="{00000000-0005-0000-0000-00009E270000}"/>
    <cellStyle name="Notas 2 2 2 5 9" xfId="23187" xr:uid="{00000000-0005-0000-0000-00009F270000}"/>
    <cellStyle name="Notas 2 2 2 6" xfId="2433" xr:uid="{00000000-0005-0000-0000-0000A0270000}"/>
    <cellStyle name="Notas 2 2 2 6 2" xfId="6796" xr:uid="{00000000-0005-0000-0000-0000A1270000}"/>
    <cellStyle name="Notas 2 2 2 6 2 2" xfId="15436" xr:uid="{00000000-0005-0000-0000-0000A2270000}"/>
    <cellStyle name="Notas 2 2 2 6 2 3" xfId="26768" xr:uid="{00000000-0005-0000-0000-0000A3270000}"/>
    <cellStyle name="Notas 2 2 2 6 3" xfId="5884" xr:uid="{00000000-0005-0000-0000-0000A4270000}"/>
    <cellStyle name="Notas 2 2 2 6 3 2" xfId="14536" xr:uid="{00000000-0005-0000-0000-0000A5270000}"/>
    <cellStyle name="Notas 2 2 2 6 3 3" xfId="25868" xr:uid="{00000000-0005-0000-0000-0000A6270000}"/>
    <cellStyle name="Notas 2 2 2 6 4" xfId="6741" xr:uid="{00000000-0005-0000-0000-0000A7270000}"/>
    <cellStyle name="Notas 2 2 2 6 4 2" xfId="15381" xr:uid="{00000000-0005-0000-0000-0000A8270000}"/>
    <cellStyle name="Notas 2 2 2 6 4 3" xfId="26713" xr:uid="{00000000-0005-0000-0000-0000A9270000}"/>
    <cellStyle name="Notas 2 2 2 6 5" xfId="9311" xr:uid="{00000000-0005-0000-0000-0000AA270000}"/>
    <cellStyle name="Notas 2 2 2 6 5 2" xfId="17939" xr:uid="{00000000-0005-0000-0000-0000AB270000}"/>
    <cellStyle name="Notas 2 2 2 6 5 3" xfId="29272" xr:uid="{00000000-0005-0000-0000-0000AC270000}"/>
    <cellStyle name="Notas 2 2 2 6 6" xfId="9882" xr:uid="{00000000-0005-0000-0000-0000AD270000}"/>
    <cellStyle name="Notas 2 2 2 6 6 2" xfId="18509" xr:uid="{00000000-0005-0000-0000-0000AE270000}"/>
    <cellStyle name="Notas 2 2 2 6 6 3" xfId="29843" xr:uid="{00000000-0005-0000-0000-0000AF270000}"/>
    <cellStyle name="Notas 2 2 2 6 7" xfId="10411" xr:uid="{00000000-0005-0000-0000-0000B0270000}"/>
    <cellStyle name="Notas 2 2 2 6 7 2" xfId="19038" xr:uid="{00000000-0005-0000-0000-0000B1270000}"/>
    <cellStyle name="Notas 2 2 2 6 7 3" xfId="30372" xr:uid="{00000000-0005-0000-0000-0000B2270000}"/>
    <cellStyle name="Notas 2 2 2 6 8" xfId="12171" xr:uid="{00000000-0005-0000-0000-0000B3270000}"/>
    <cellStyle name="Notas 2 2 2 6 8 2" xfId="20795" xr:uid="{00000000-0005-0000-0000-0000B4270000}"/>
    <cellStyle name="Notas 2 2 2 6 8 3" xfId="32132" xr:uid="{00000000-0005-0000-0000-0000B5270000}"/>
    <cellStyle name="Notas 2 2 2 6 9" xfId="23188" xr:uid="{00000000-0005-0000-0000-0000B6270000}"/>
    <cellStyle name="Notas 2 2 2 7" xfId="6791" xr:uid="{00000000-0005-0000-0000-0000B7270000}"/>
    <cellStyle name="Notas 2 2 2 7 2" xfId="15431" xr:uid="{00000000-0005-0000-0000-0000B8270000}"/>
    <cellStyle name="Notas 2 2 2 7 3" xfId="26763" xr:uid="{00000000-0005-0000-0000-0000B9270000}"/>
    <cellStyle name="Notas 2 2 2 8" xfId="4580" xr:uid="{00000000-0005-0000-0000-0000BA270000}"/>
    <cellStyle name="Notas 2 2 2 8 2" xfId="13241" xr:uid="{00000000-0005-0000-0000-0000BB270000}"/>
    <cellStyle name="Notas 2 2 2 8 3" xfId="24573" xr:uid="{00000000-0005-0000-0000-0000BC270000}"/>
    <cellStyle name="Notas 2 2 2 9" xfId="8276" xr:uid="{00000000-0005-0000-0000-0000BD270000}"/>
    <cellStyle name="Notas 2 2 2 9 2" xfId="16914" xr:uid="{00000000-0005-0000-0000-0000BE270000}"/>
    <cellStyle name="Notas 2 2 2 9 3" xfId="28246" xr:uid="{00000000-0005-0000-0000-0000BF270000}"/>
    <cellStyle name="Notas 2 2 3" xfId="2434" xr:uid="{00000000-0005-0000-0000-0000C0270000}"/>
    <cellStyle name="Notas 2 2 3 2" xfId="6797" xr:uid="{00000000-0005-0000-0000-0000C1270000}"/>
    <cellStyle name="Notas 2 2 3 2 2" xfId="15437" xr:uid="{00000000-0005-0000-0000-0000C2270000}"/>
    <cellStyle name="Notas 2 2 3 2 3" xfId="26769" xr:uid="{00000000-0005-0000-0000-0000C3270000}"/>
    <cellStyle name="Notas 2 2 3 3" xfId="5883" xr:uid="{00000000-0005-0000-0000-0000C4270000}"/>
    <cellStyle name="Notas 2 2 3 3 2" xfId="14535" xr:uid="{00000000-0005-0000-0000-0000C5270000}"/>
    <cellStyle name="Notas 2 2 3 3 3" xfId="25867" xr:uid="{00000000-0005-0000-0000-0000C6270000}"/>
    <cellStyle name="Notas 2 2 3 4" xfId="6742" xr:uid="{00000000-0005-0000-0000-0000C7270000}"/>
    <cellStyle name="Notas 2 2 3 4 2" xfId="15382" xr:uid="{00000000-0005-0000-0000-0000C8270000}"/>
    <cellStyle name="Notas 2 2 3 4 3" xfId="26714" xr:uid="{00000000-0005-0000-0000-0000C9270000}"/>
    <cellStyle name="Notas 2 2 3 5" xfId="9312" xr:uid="{00000000-0005-0000-0000-0000CA270000}"/>
    <cellStyle name="Notas 2 2 3 5 2" xfId="17940" xr:uid="{00000000-0005-0000-0000-0000CB270000}"/>
    <cellStyle name="Notas 2 2 3 5 3" xfId="29273" xr:uid="{00000000-0005-0000-0000-0000CC270000}"/>
    <cellStyle name="Notas 2 2 3 6" xfId="9883" xr:uid="{00000000-0005-0000-0000-0000CD270000}"/>
    <cellStyle name="Notas 2 2 3 6 2" xfId="18510" xr:uid="{00000000-0005-0000-0000-0000CE270000}"/>
    <cellStyle name="Notas 2 2 3 6 3" xfId="29844" xr:uid="{00000000-0005-0000-0000-0000CF270000}"/>
    <cellStyle name="Notas 2 2 3 7" xfId="10412" xr:uid="{00000000-0005-0000-0000-0000D0270000}"/>
    <cellStyle name="Notas 2 2 3 7 2" xfId="19039" xr:uid="{00000000-0005-0000-0000-0000D1270000}"/>
    <cellStyle name="Notas 2 2 3 7 3" xfId="30373" xr:uid="{00000000-0005-0000-0000-0000D2270000}"/>
    <cellStyle name="Notas 2 2 3 8" xfId="12172" xr:uid="{00000000-0005-0000-0000-0000D3270000}"/>
    <cellStyle name="Notas 2 2 3 8 2" xfId="20796" xr:uid="{00000000-0005-0000-0000-0000D4270000}"/>
    <cellStyle name="Notas 2 2 3 8 3" xfId="32133" xr:uid="{00000000-0005-0000-0000-0000D5270000}"/>
    <cellStyle name="Notas 2 2 3 9" xfId="23189" xr:uid="{00000000-0005-0000-0000-0000D6270000}"/>
    <cellStyle name="Notas 2 2 4" xfId="2435" xr:uid="{00000000-0005-0000-0000-0000D7270000}"/>
    <cellStyle name="Notas 2 2 4 2" xfId="6798" xr:uid="{00000000-0005-0000-0000-0000D8270000}"/>
    <cellStyle name="Notas 2 2 4 2 2" xfId="15438" xr:uid="{00000000-0005-0000-0000-0000D9270000}"/>
    <cellStyle name="Notas 2 2 4 2 3" xfId="26770" xr:uid="{00000000-0005-0000-0000-0000DA270000}"/>
    <cellStyle name="Notas 2 2 4 3" xfId="5882" xr:uid="{00000000-0005-0000-0000-0000DB270000}"/>
    <cellStyle name="Notas 2 2 4 3 2" xfId="14534" xr:uid="{00000000-0005-0000-0000-0000DC270000}"/>
    <cellStyle name="Notas 2 2 4 3 3" xfId="25866" xr:uid="{00000000-0005-0000-0000-0000DD270000}"/>
    <cellStyle name="Notas 2 2 4 4" xfId="8277" xr:uid="{00000000-0005-0000-0000-0000DE270000}"/>
    <cellStyle name="Notas 2 2 4 4 2" xfId="16915" xr:uid="{00000000-0005-0000-0000-0000DF270000}"/>
    <cellStyle name="Notas 2 2 4 4 3" xfId="28247" xr:uid="{00000000-0005-0000-0000-0000E0270000}"/>
    <cellStyle name="Notas 2 2 4 5" xfId="7827" xr:uid="{00000000-0005-0000-0000-0000E1270000}"/>
    <cellStyle name="Notas 2 2 4 5 2" xfId="16465" xr:uid="{00000000-0005-0000-0000-0000E2270000}"/>
    <cellStyle name="Notas 2 2 4 5 3" xfId="27797" xr:uid="{00000000-0005-0000-0000-0000E3270000}"/>
    <cellStyle name="Notas 2 2 4 6" xfId="10586" xr:uid="{00000000-0005-0000-0000-0000E4270000}"/>
    <cellStyle name="Notas 2 2 4 6 2" xfId="19213" xr:uid="{00000000-0005-0000-0000-0000E5270000}"/>
    <cellStyle name="Notas 2 2 4 6 3" xfId="30547" xr:uid="{00000000-0005-0000-0000-0000E6270000}"/>
    <cellStyle name="Notas 2 2 4 7" xfId="7918" xr:uid="{00000000-0005-0000-0000-0000E7270000}"/>
    <cellStyle name="Notas 2 2 4 7 2" xfId="16556" xr:uid="{00000000-0005-0000-0000-0000E8270000}"/>
    <cellStyle name="Notas 2 2 4 7 3" xfId="27888" xr:uid="{00000000-0005-0000-0000-0000E9270000}"/>
    <cellStyle name="Notas 2 2 4 8" xfId="12173" xr:uid="{00000000-0005-0000-0000-0000EA270000}"/>
    <cellStyle name="Notas 2 2 4 8 2" xfId="20797" xr:uid="{00000000-0005-0000-0000-0000EB270000}"/>
    <cellStyle name="Notas 2 2 4 8 3" xfId="32134" xr:uid="{00000000-0005-0000-0000-0000EC270000}"/>
    <cellStyle name="Notas 2 2 4 9" xfId="23190" xr:uid="{00000000-0005-0000-0000-0000ED270000}"/>
    <cellStyle name="Notas 2 2 5" xfId="2436" xr:uid="{00000000-0005-0000-0000-0000EE270000}"/>
    <cellStyle name="Notas 2 2 5 2" xfId="6799" xr:uid="{00000000-0005-0000-0000-0000EF270000}"/>
    <cellStyle name="Notas 2 2 5 2 2" xfId="15439" xr:uid="{00000000-0005-0000-0000-0000F0270000}"/>
    <cellStyle name="Notas 2 2 5 2 3" xfId="26771" xr:uid="{00000000-0005-0000-0000-0000F1270000}"/>
    <cellStyle name="Notas 2 2 5 3" xfId="5881" xr:uid="{00000000-0005-0000-0000-0000F2270000}"/>
    <cellStyle name="Notas 2 2 5 3 2" xfId="14533" xr:uid="{00000000-0005-0000-0000-0000F3270000}"/>
    <cellStyle name="Notas 2 2 5 3 3" xfId="25865" xr:uid="{00000000-0005-0000-0000-0000F4270000}"/>
    <cellStyle name="Notas 2 2 5 4" xfId="4911" xr:uid="{00000000-0005-0000-0000-0000F5270000}"/>
    <cellStyle name="Notas 2 2 5 4 2" xfId="13570" xr:uid="{00000000-0005-0000-0000-0000F6270000}"/>
    <cellStyle name="Notas 2 2 5 4 3" xfId="24902" xr:uid="{00000000-0005-0000-0000-0000F7270000}"/>
    <cellStyle name="Notas 2 2 5 5" xfId="9313" xr:uid="{00000000-0005-0000-0000-0000F8270000}"/>
    <cellStyle name="Notas 2 2 5 5 2" xfId="17941" xr:uid="{00000000-0005-0000-0000-0000F9270000}"/>
    <cellStyle name="Notas 2 2 5 5 3" xfId="29274" xr:uid="{00000000-0005-0000-0000-0000FA270000}"/>
    <cellStyle name="Notas 2 2 5 6" xfId="9884" xr:uid="{00000000-0005-0000-0000-0000FB270000}"/>
    <cellStyle name="Notas 2 2 5 6 2" xfId="18511" xr:uid="{00000000-0005-0000-0000-0000FC270000}"/>
    <cellStyle name="Notas 2 2 5 6 3" xfId="29845" xr:uid="{00000000-0005-0000-0000-0000FD270000}"/>
    <cellStyle name="Notas 2 2 5 7" xfId="9299" xr:uid="{00000000-0005-0000-0000-0000FE270000}"/>
    <cellStyle name="Notas 2 2 5 7 2" xfId="17927" xr:uid="{00000000-0005-0000-0000-0000FF270000}"/>
    <cellStyle name="Notas 2 2 5 7 3" xfId="29260" xr:uid="{00000000-0005-0000-0000-000000280000}"/>
    <cellStyle name="Notas 2 2 5 8" xfId="12527" xr:uid="{00000000-0005-0000-0000-000001280000}"/>
    <cellStyle name="Notas 2 2 5 8 2" xfId="21151" xr:uid="{00000000-0005-0000-0000-000002280000}"/>
    <cellStyle name="Notas 2 2 5 8 3" xfId="32488" xr:uid="{00000000-0005-0000-0000-000003280000}"/>
    <cellStyle name="Notas 2 2 5 9" xfId="23191" xr:uid="{00000000-0005-0000-0000-000004280000}"/>
    <cellStyle name="Notas 2 2 6" xfId="2437" xr:uid="{00000000-0005-0000-0000-000005280000}"/>
    <cellStyle name="Notas 2 2 6 2" xfId="6800" xr:uid="{00000000-0005-0000-0000-000006280000}"/>
    <cellStyle name="Notas 2 2 6 2 2" xfId="15440" xr:uid="{00000000-0005-0000-0000-000007280000}"/>
    <cellStyle name="Notas 2 2 6 2 3" xfId="26772" xr:uid="{00000000-0005-0000-0000-000008280000}"/>
    <cellStyle name="Notas 2 2 6 3" xfId="5880" xr:uid="{00000000-0005-0000-0000-000009280000}"/>
    <cellStyle name="Notas 2 2 6 3 2" xfId="14532" xr:uid="{00000000-0005-0000-0000-00000A280000}"/>
    <cellStyle name="Notas 2 2 6 3 3" xfId="25864" xr:uid="{00000000-0005-0000-0000-00000B280000}"/>
    <cellStyle name="Notas 2 2 6 4" xfId="6743" xr:uid="{00000000-0005-0000-0000-00000C280000}"/>
    <cellStyle name="Notas 2 2 6 4 2" xfId="15383" xr:uid="{00000000-0005-0000-0000-00000D280000}"/>
    <cellStyle name="Notas 2 2 6 4 3" xfId="26715" xr:uid="{00000000-0005-0000-0000-00000E280000}"/>
    <cellStyle name="Notas 2 2 6 5" xfId="9314" xr:uid="{00000000-0005-0000-0000-00000F280000}"/>
    <cellStyle name="Notas 2 2 6 5 2" xfId="17942" xr:uid="{00000000-0005-0000-0000-000010280000}"/>
    <cellStyle name="Notas 2 2 6 5 3" xfId="29275" xr:uid="{00000000-0005-0000-0000-000011280000}"/>
    <cellStyle name="Notas 2 2 6 6" xfId="9885" xr:uid="{00000000-0005-0000-0000-000012280000}"/>
    <cellStyle name="Notas 2 2 6 6 2" xfId="18512" xr:uid="{00000000-0005-0000-0000-000013280000}"/>
    <cellStyle name="Notas 2 2 6 6 3" xfId="29846" xr:uid="{00000000-0005-0000-0000-000014280000}"/>
    <cellStyle name="Notas 2 2 6 7" xfId="8222" xr:uid="{00000000-0005-0000-0000-000015280000}"/>
    <cellStyle name="Notas 2 2 6 7 2" xfId="16860" xr:uid="{00000000-0005-0000-0000-000016280000}"/>
    <cellStyle name="Notas 2 2 6 7 3" xfId="28192" xr:uid="{00000000-0005-0000-0000-000017280000}"/>
    <cellStyle name="Notas 2 2 6 8" xfId="12174" xr:uid="{00000000-0005-0000-0000-000018280000}"/>
    <cellStyle name="Notas 2 2 6 8 2" xfId="20798" xr:uid="{00000000-0005-0000-0000-000019280000}"/>
    <cellStyle name="Notas 2 2 6 8 3" xfId="32135" xr:uid="{00000000-0005-0000-0000-00001A280000}"/>
    <cellStyle name="Notas 2 2 6 9" xfId="23192" xr:uid="{00000000-0005-0000-0000-00001B280000}"/>
    <cellStyle name="Notas 2 2 7" xfId="2438" xr:uid="{00000000-0005-0000-0000-00001C280000}"/>
    <cellStyle name="Notas 2 2 7 2" xfId="6801" xr:uid="{00000000-0005-0000-0000-00001D280000}"/>
    <cellStyle name="Notas 2 2 7 2 2" xfId="15441" xr:uid="{00000000-0005-0000-0000-00001E280000}"/>
    <cellStyle name="Notas 2 2 7 2 3" xfId="26773" xr:uid="{00000000-0005-0000-0000-00001F280000}"/>
    <cellStyle name="Notas 2 2 7 3" xfId="5879" xr:uid="{00000000-0005-0000-0000-000020280000}"/>
    <cellStyle name="Notas 2 2 7 3 2" xfId="14531" xr:uid="{00000000-0005-0000-0000-000021280000}"/>
    <cellStyle name="Notas 2 2 7 3 3" xfId="25863" xr:uid="{00000000-0005-0000-0000-000022280000}"/>
    <cellStyle name="Notas 2 2 7 4" xfId="6744" xr:uid="{00000000-0005-0000-0000-000023280000}"/>
    <cellStyle name="Notas 2 2 7 4 2" xfId="15384" xr:uid="{00000000-0005-0000-0000-000024280000}"/>
    <cellStyle name="Notas 2 2 7 4 3" xfId="26716" xr:uid="{00000000-0005-0000-0000-000025280000}"/>
    <cellStyle name="Notas 2 2 7 5" xfId="4776" xr:uid="{00000000-0005-0000-0000-000026280000}"/>
    <cellStyle name="Notas 2 2 7 5 2" xfId="13437" xr:uid="{00000000-0005-0000-0000-000027280000}"/>
    <cellStyle name="Notas 2 2 7 5 3" xfId="24769" xr:uid="{00000000-0005-0000-0000-000028280000}"/>
    <cellStyle name="Notas 2 2 7 6" xfId="9886" xr:uid="{00000000-0005-0000-0000-000029280000}"/>
    <cellStyle name="Notas 2 2 7 6 2" xfId="18513" xr:uid="{00000000-0005-0000-0000-00002A280000}"/>
    <cellStyle name="Notas 2 2 7 6 3" xfId="29847" xr:uid="{00000000-0005-0000-0000-00002B280000}"/>
    <cellStyle name="Notas 2 2 7 7" xfId="10413" xr:uid="{00000000-0005-0000-0000-00002C280000}"/>
    <cellStyle name="Notas 2 2 7 7 2" xfId="19040" xr:uid="{00000000-0005-0000-0000-00002D280000}"/>
    <cellStyle name="Notas 2 2 7 7 3" xfId="30374" xr:uid="{00000000-0005-0000-0000-00002E280000}"/>
    <cellStyle name="Notas 2 2 7 8" xfId="12175" xr:uid="{00000000-0005-0000-0000-00002F280000}"/>
    <cellStyle name="Notas 2 2 7 8 2" xfId="20799" xr:uid="{00000000-0005-0000-0000-000030280000}"/>
    <cellStyle name="Notas 2 2 7 8 3" xfId="32136" xr:uid="{00000000-0005-0000-0000-000031280000}"/>
    <cellStyle name="Notas 2 2 7 9" xfId="23193" xr:uid="{00000000-0005-0000-0000-000032280000}"/>
    <cellStyle name="Notas 2 2 8" xfId="6790" xr:uid="{00000000-0005-0000-0000-000033280000}"/>
    <cellStyle name="Notas 2 2 8 2" xfId="15430" xr:uid="{00000000-0005-0000-0000-000034280000}"/>
    <cellStyle name="Notas 2 2 8 3" xfId="26762" xr:uid="{00000000-0005-0000-0000-000035280000}"/>
    <cellStyle name="Notas 2 2 9" xfId="5887" xr:uid="{00000000-0005-0000-0000-000036280000}"/>
    <cellStyle name="Notas 2 2 9 2" xfId="14539" xr:uid="{00000000-0005-0000-0000-000037280000}"/>
    <cellStyle name="Notas 2 2 9 3" xfId="25871" xr:uid="{00000000-0005-0000-0000-000038280000}"/>
    <cellStyle name="Notas 2 20" xfId="10409" xr:uid="{00000000-0005-0000-0000-000039280000}"/>
    <cellStyle name="Notas 2 20 2" xfId="19036" xr:uid="{00000000-0005-0000-0000-00003A280000}"/>
    <cellStyle name="Notas 2 20 3" xfId="30370" xr:uid="{00000000-0005-0000-0000-00003B280000}"/>
    <cellStyle name="Notas 2 21" xfId="10778" xr:uid="{00000000-0005-0000-0000-00003C280000}"/>
    <cellStyle name="Notas 2 21 2" xfId="19404" xr:uid="{00000000-0005-0000-0000-00003D280000}"/>
    <cellStyle name="Notas 2 21 3" xfId="30739" xr:uid="{00000000-0005-0000-0000-00003E280000}"/>
    <cellStyle name="Notas 2 22" xfId="10673" xr:uid="{00000000-0005-0000-0000-00003F280000}"/>
    <cellStyle name="Notas 2 22 2" xfId="19299" xr:uid="{00000000-0005-0000-0000-000040280000}"/>
    <cellStyle name="Notas 2 22 3" xfId="30634" xr:uid="{00000000-0005-0000-0000-000041280000}"/>
    <cellStyle name="Notas 2 23" xfId="12798" xr:uid="{00000000-0005-0000-0000-000042280000}"/>
    <cellStyle name="Notas 2 23 2" xfId="21421" xr:uid="{00000000-0005-0000-0000-000043280000}"/>
    <cellStyle name="Notas 2 23 3" xfId="32759" xr:uid="{00000000-0005-0000-0000-000044280000}"/>
    <cellStyle name="Notas 2 24" xfId="21997" xr:uid="{00000000-0005-0000-0000-000045280000}"/>
    <cellStyle name="Notas 2 3" xfId="2439" xr:uid="{00000000-0005-0000-0000-000046280000}"/>
    <cellStyle name="Notas 2 3 10" xfId="4912" xr:uid="{00000000-0005-0000-0000-000047280000}"/>
    <cellStyle name="Notas 2 3 10 2" xfId="13571" xr:uid="{00000000-0005-0000-0000-000048280000}"/>
    <cellStyle name="Notas 2 3 10 3" xfId="24903" xr:uid="{00000000-0005-0000-0000-000049280000}"/>
    <cellStyle name="Notas 2 3 11" xfId="6481" xr:uid="{00000000-0005-0000-0000-00004A280000}"/>
    <cellStyle name="Notas 2 3 11 2" xfId="15133" xr:uid="{00000000-0005-0000-0000-00004B280000}"/>
    <cellStyle name="Notas 2 3 11 3" xfId="26465" xr:uid="{00000000-0005-0000-0000-00004C280000}"/>
    <cellStyle name="Notas 2 3 12" xfId="9887" xr:uid="{00000000-0005-0000-0000-00004D280000}"/>
    <cellStyle name="Notas 2 3 12 2" xfId="18514" xr:uid="{00000000-0005-0000-0000-00004E280000}"/>
    <cellStyle name="Notas 2 3 12 3" xfId="29848" xr:uid="{00000000-0005-0000-0000-00004F280000}"/>
    <cellStyle name="Notas 2 3 13" xfId="10414" xr:uid="{00000000-0005-0000-0000-000050280000}"/>
    <cellStyle name="Notas 2 3 13 2" xfId="19041" xr:uid="{00000000-0005-0000-0000-000051280000}"/>
    <cellStyle name="Notas 2 3 13 3" xfId="30375" xr:uid="{00000000-0005-0000-0000-000052280000}"/>
    <cellStyle name="Notas 2 3 14" xfId="12176" xr:uid="{00000000-0005-0000-0000-000053280000}"/>
    <cellStyle name="Notas 2 3 14 2" xfId="20800" xr:uid="{00000000-0005-0000-0000-000054280000}"/>
    <cellStyle name="Notas 2 3 14 3" xfId="32137" xr:uid="{00000000-0005-0000-0000-000055280000}"/>
    <cellStyle name="Notas 2 3 15" xfId="23194" xr:uid="{00000000-0005-0000-0000-000056280000}"/>
    <cellStyle name="Notas 2 3 2" xfId="2440" xr:uid="{00000000-0005-0000-0000-000057280000}"/>
    <cellStyle name="Notas 2 3 2 10" xfId="5333" xr:uid="{00000000-0005-0000-0000-000058280000}"/>
    <cellStyle name="Notas 2 3 2 10 2" xfId="13992" xr:uid="{00000000-0005-0000-0000-000059280000}"/>
    <cellStyle name="Notas 2 3 2 10 3" xfId="25324" xr:uid="{00000000-0005-0000-0000-00005A280000}"/>
    <cellStyle name="Notas 2 3 2 11" xfId="9888" xr:uid="{00000000-0005-0000-0000-00005B280000}"/>
    <cellStyle name="Notas 2 3 2 11 2" xfId="18515" xr:uid="{00000000-0005-0000-0000-00005C280000}"/>
    <cellStyle name="Notas 2 3 2 11 3" xfId="29849" xr:uid="{00000000-0005-0000-0000-00005D280000}"/>
    <cellStyle name="Notas 2 3 2 12" xfId="4795" xr:uid="{00000000-0005-0000-0000-00005E280000}"/>
    <cellStyle name="Notas 2 3 2 12 2" xfId="13456" xr:uid="{00000000-0005-0000-0000-00005F280000}"/>
    <cellStyle name="Notas 2 3 2 12 3" xfId="24788" xr:uid="{00000000-0005-0000-0000-000060280000}"/>
    <cellStyle name="Notas 2 3 2 13" xfId="12177" xr:uid="{00000000-0005-0000-0000-000061280000}"/>
    <cellStyle name="Notas 2 3 2 13 2" xfId="20801" xr:uid="{00000000-0005-0000-0000-000062280000}"/>
    <cellStyle name="Notas 2 3 2 13 3" xfId="32138" xr:uid="{00000000-0005-0000-0000-000063280000}"/>
    <cellStyle name="Notas 2 3 2 14" xfId="23195" xr:uid="{00000000-0005-0000-0000-000064280000}"/>
    <cellStyle name="Notas 2 3 2 2" xfId="2441" xr:uid="{00000000-0005-0000-0000-000065280000}"/>
    <cellStyle name="Notas 2 3 2 2 2" xfId="6804" xr:uid="{00000000-0005-0000-0000-000066280000}"/>
    <cellStyle name="Notas 2 3 2 2 2 2" xfId="15444" xr:uid="{00000000-0005-0000-0000-000067280000}"/>
    <cellStyle name="Notas 2 3 2 2 2 3" xfId="26776" xr:uid="{00000000-0005-0000-0000-000068280000}"/>
    <cellStyle name="Notas 2 3 2 2 3" xfId="4577" xr:uid="{00000000-0005-0000-0000-000069280000}"/>
    <cellStyle name="Notas 2 3 2 2 3 2" xfId="13238" xr:uid="{00000000-0005-0000-0000-00006A280000}"/>
    <cellStyle name="Notas 2 3 2 2 3 3" xfId="24570" xr:uid="{00000000-0005-0000-0000-00006B280000}"/>
    <cellStyle name="Notas 2 3 2 2 4" xfId="6746" xr:uid="{00000000-0005-0000-0000-00006C280000}"/>
    <cellStyle name="Notas 2 3 2 2 4 2" xfId="15386" xr:uid="{00000000-0005-0000-0000-00006D280000}"/>
    <cellStyle name="Notas 2 3 2 2 4 3" xfId="26718" xr:uid="{00000000-0005-0000-0000-00006E280000}"/>
    <cellStyle name="Notas 2 3 2 2 5" xfId="9315" xr:uid="{00000000-0005-0000-0000-00006F280000}"/>
    <cellStyle name="Notas 2 3 2 2 5 2" xfId="17943" xr:uid="{00000000-0005-0000-0000-000070280000}"/>
    <cellStyle name="Notas 2 3 2 2 5 3" xfId="29276" xr:uid="{00000000-0005-0000-0000-000071280000}"/>
    <cellStyle name="Notas 2 3 2 2 6" xfId="9889" xr:uid="{00000000-0005-0000-0000-000072280000}"/>
    <cellStyle name="Notas 2 3 2 2 6 2" xfId="18516" xr:uid="{00000000-0005-0000-0000-000073280000}"/>
    <cellStyle name="Notas 2 3 2 2 6 3" xfId="29850" xr:uid="{00000000-0005-0000-0000-000074280000}"/>
    <cellStyle name="Notas 2 3 2 2 7" xfId="9298" xr:uid="{00000000-0005-0000-0000-000075280000}"/>
    <cellStyle name="Notas 2 3 2 2 7 2" xfId="17926" xr:uid="{00000000-0005-0000-0000-000076280000}"/>
    <cellStyle name="Notas 2 3 2 2 7 3" xfId="29259" xr:uid="{00000000-0005-0000-0000-000077280000}"/>
    <cellStyle name="Notas 2 3 2 2 8" xfId="12178" xr:uid="{00000000-0005-0000-0000-000078280000}"/>
    <cellStyle name="Notas 2 3 2 2 8 2" xfId="20802" xr:uid="{00000000-0005-0000-0000-000079280000}"/>
    <cellStyle name="Notas 2 3 2 2 8 3" xfId="32139" xr:uid="{00000000-0005-0000-0000-00007A280000}"/>
    <cellStyle name="Notas 2 3 2 2 9" xfId="23196" xr:uid="{00000000-0005-0000-0000-00007B280000}"/>
    <cellStyle name="Notas 2 3 2 3" xfId="2442" xr:uid="{00000000-0005-0000-0000-00007C280000}"/>
    <cellStyle name="Notas 2 3 2 3 2" xfId="6805" xr:uid="{00000000-0005-0000-0000-00007D280000}"/>
    <cellStyle name="Notas 2 3 2 3 2 2" xfId="15445" xr:uid="{00000000-0005-0000-0000-00007E280000}"/>
    <cellStyle name="Notas 2 3 2 3 2 3" xfId="26777" xr:uid="{00000000-0005-0000-0000-00007F280000}"/>
    <cellStyle name="Notas 2 3 2 3 3" xfId="4576" xr:uid="{00000000-0005-0000-0000-000080280000}"/>
    <cellStyle name="Notas 2 3 2 3 3 2" xfId="13237" xr:uid="{00000000-0005-0000-0000-000081280000}"/>
    <cellStyle name="Notas 2 3 2 3 3 3" xfId="24569" xr:uid="{00000000-0005-0000-0000-000082280000}"/>
    <cellStyle name="Notas 2 3 2 3 4" xfId="4913" xr:uid="{00000000-0005-0000-0000-000083280000}"/>
    <cellStyle name="Notas 2 3 2 3 4 2" xfId="13572" xr:uid="{00000000-0005-0000-0000-000084280000}"/>
    <cellStyle name="Notas 2 3 2 3 4 3" xfId="24904" xr:uid="{00000000-0005-0000-0000-000085280000}"/>
    <cellStyle name="Notas 2 3 2 3 5" xfId="9316" xr:uid="{00000000-0005-0000-0000-000086280000}"/>
    <cellStyle name="Notas 2 3 2 3 5 2" xfId="17944" xr:uid="{00000000-0005-0000-0000-000087280000}"/>
    <cellStyle name="Notas 2 3 2 3 5 3" xfId="29277" xr:uid="{00000000-0005-0000-0000-000088280000}"/>
    <cellStyle name="Notas 2 3 2 3 6" xfId="9890" xr:uid="{00000000-0005-0000-0000-000089280000}"/>
    <cellStyle name="Notas 2 3 2 3 6 2" xfId="18517" xr:uid="{00000000-0005-0000-0000-00008A280000}"/>
    <cellStyle name="Notas 2 3 2 3 6 3" xfId="29851" xr:uid="{00000000-0005-0000-0000-00008B280000}"/>
    <cellStyle name="Notas 2 3 2 3 7" xfId="10904" xr:uid="{00000000-0005-0000-0000-00008C280000}"/>
    <cellStyle name="Notas 2 3 2 3 7 2" xfId="19530" xr:uid="{00000000-0005-0000-0000-00008D280000}"/>
    <cellStyle name="Notas 2 3 2 3 7 3" xfId="30865" xr:uid="{00000000-0005-0000-0000-00008E280000}"/>
    <cellStyle name="Notas 2 3 2 3 8" xfId="12179" xr:uid="{00000000-0005-0000-0000-00008F280000}"/>
    <cellStyle name="Notas 2 3 2 3 8 2" xfId="20803" xr:uid="{00000000-0005-0000-0000-000090280000}"/>
    <cellStyle name="Notas 2 3 2 3 8 3" xfId="32140" xr:uid="{00000000-0005-0000-0000-000091280000}"/>
    <cellStyle name="Notas 2 3 2 3 9" xfId="23197" xr:uid="{00000000-0005-0000-0000-000092280000}"/>
    <cellStyle name="Notas 2 3 2 4" xfId="2443" xr:uid="{00000000-0005-0000-0000-000093280000}"/>
    <cellStyle name="Notas 2 3 2 4 2" xfId="6806" xr:uid="{00000000-0005-0000-0000-000094280000}"/>
    <cellStyle name="Notas 2 3 2 4 2 2" xfId="15446" xr:uid="{00000000-0005-0000-0000-000095280000}"/>
    <cellStyle name="Notas 2 3 2 4 2 3" xfId="26778" xr:uid="{00000000-0005-0000-0000-000096280000}"/>
    <cellStyle name="Notas 2 3 2 4 3" xfId="4575" xr:uid="{00000000-0005-0000-0000-000097280000}"/>
    <cellStyle name="Notas 2 3 2 4 3 2" xfId="13236" xr:uid="{00000000-0005-0000-0000-000098280000}"/>
    <cellStyle name="Notas 2 3 2 4 3 3" xfId="24568" xr:uid="{00000000-0005-0000-0000-000099280000}"/>
    <cellStyle name="Notas 2 3 2 4 4" xfId="6747" xr:uid="{00000000-0005-0000-0000-00009A280000}"/>
    <cellStyle name="Notas 2 3 2 4 4 2" xfId="15387" xr:uid="{00000000-0005-0000-0000-00009B280000}"/>
    <cellStyle name="Notas 2 3 2 4 4 3" xfId="26719" xr:uid="{00000000-0005-0000-0000-00009C280000}"/>
    <cellStyle name="Notas 2 3 2 4 5" xfId="6480" xr:uid="{00000000-0005-0000-0000-00009D280000}"/>
    <cellStyle name="Notas 2 3 2 4 5 2" xfId="15132" xr:uid="{00000000-0005-0000-0000-00009E280000}"/>
    <cellStyle name="Notas 2 3 2 4 5 3" xfId="26464" xr:uid="{00000000-0005-0000-0000-00009F280000}"/>
    <cellStyle name="Notas 2 3 2 4 6" xfId="9891" xr:uid="{00000000-0005-0000-0000-0000A0280000}"/>
    <cellStyle name="Notas 2 3 2 4 6 2" xfId="18518" xr:uid="{00000000-0005-0000-0000-0000A1280000}"/>
    <cellStyle name="Notas 2 3 2 4 6 3" xfId="29852" xr:uid="{00000000-0005-0000-0000-0000A2280000}"/>
    <cellStyle name="Notas 2 3 2 4 7" xfId="9009" xr:uid="{00000000-0005-0000-0000-0000A3280000}"/>
    <cellStyle name="Notas 2 3 2 4 7 2" xfId="17637" xr:uid="{00000000-0005-0000-0000-0000A4280000}"/>
    <cellStyle name="Notas 2 3 2 4 7 3" xfId="28970" xr:uid="{00000000-0005-0000-0000-0000A5280000}"/>
    <cellStyle name="Notas 2 3 2 4 8" xfId="12180" xr:uid="{00000000-0005-0000-0000-0000A6280000}"/>
    <cellStyle name="Notas 2 3 2 4 8 2" xfId="20804" xr:uid="{00000000-0005-0000-0000-0000A7280000}"/>
    <cellStyle name="Notas 2 3 2 4 8 3" xfId="32141" xr:uid="{00000000-0005-0000-0000-0000A8280000}"/>
    <cellStyle name="Notas 2 3 2 4 9" xfId="23198" xr:uid="{00000000-0005-0000-0000-0000A9280000}"/>
    <cellStyle name="Notas 2 3 2 5" xfId="2444" xr:uid="{00000000-0005-0000-0000-0000AA280000}"/>
    <cellStyle name="Notas 2 3 2 5 2" xfId="6807" xr:uid="{00000000-0005-0000-0000-0000AB280000}"/>
    <cellStyle name="Notas 2 3 2 5 2 2" xfId="15447" xr:uid="{00000000-0005-0000-0000-0000AC280000}"/>
    <cellStyle name="Notas 2 3 2 5 2 3" xfId="26779" xr:uid="{00000000-0005-0000-0000-0000AD280000}"/>
    <cellStyle name="Notas 2 3 2 5 3" xfId="5876" xr:uid="{00000000-0005-0000-0000-0000AE280000}"/>
    <cellStyle name="Notas 2 3 2 5 3 2" xfId="14528" xr:uid="{00000000-0005-0000-0000-0000AF280000}"/>
    <cellStyle name="Notas 2 3 2 5 3 3" xfId="25860" xr:uid="{00000000-0005-0000-0000-0000B0280000}"/>
    <cellStyle name="Notas 2 3 2 5 4" xfId="6748" xr:uid="{00000000-0005-0000-0000-0000B1280000}"/>
    <cellStyle name="Notas 2 3 2 5 4 2" xfId="15388" xr:uid="{00000000-0005-0000-0000-0000B2280000}"/>
    <cellStyle name="Notas 2 3 2 5 4 3" xfId="26720" xr:uid="{00000000-0005-0000-0000-0000B3280000}"/>
    <cellStyle name="Notas 2 3 2 5 5" xfId="4775" xr:uid="{00000000-0005-0000-0000-0000B4280000}"/>
    <cellStyle name="Notas 2 3 2 5 5 2" xfId="13436" xr:uid="{00000000-0005-0000-0000-0000B5280000}"/>
    <cellStyle name="Notas 2 3 2 5 5 3" xfId="24768" xr:uid="{00000000-0005-0000-0000-0000B6280000}"/>
    <cellStyle name="Notas 2 3 2 5 6" xfId="9892" xr:uid="{00000000-0005-0000-0000-0000B7280000}"/>
    <cellStyle name="Notas 2 3 2 5 6 2" xfId="18519" xr:uid="{00000000-0005-0000-0000-0000B8280000}"/>
    <cellStyle name="Notas 2 3 2 5 6 3" xfId="29853" xr:uid="{00000000-0005-0000-0000-0000B9280000}"/>
    <cellStyle name="Notas 2 3 2 5 7" xfId="6499" xr:uid="{00000000-0005-0000-0000-0000BA280000}"/>
    <cellStyle name="Notas 2 3 2 5 7 2" xfId="15151" xr:uid="{00000000-0005-0000-0000-0000BB280000}"/>
    <cellStyle name="Notas 2 3 2 5 7 3" xfId="26483" xr:uid="{00000000-0005-0000-0000-0000BC280000}"/>
    <cellStyle name="Notas 2 3 2 5 8" xfId="12181" xr:uid="{00000000-0005-0000-0000-0000BD280000}"/>
    <cellStyle name="Notas 2 3 2 5 8 2" xfId="20805" xr:uid="{00000000-0005-0000-0000-0000BE280000}"/>
    <cellStyle name="Notas 2 3 2 5 8 3" xfId="32142" xr:uid="{00000000-0005-0000-0000-0000BF280000}"/>
    <cellStyle name="Notas 2 3 2 5 9" xfId="23199" xr:uid="{00000000-0005-0000-0000-0000C0280000}"/>
    <cellStyle name="Notas 2 3 2 6" xfId="2445" xr:uid="{00000000-0005-0000-0000-0000C1280000}"/>
    <cellStyle name="Notas 2 3 2 6 2" xfId="6808" xr:uid="{00000000-0005-0000-0000-0000C2280000}"/>
    <cellStyle name="Notas 2 3 2 6 2 2" xfId="15448" xr:uid="{00000000-0005-0000-0000-0000C3280000}"/>
    <cellStyle name="Notas 2 3 2 6 2 3" xfId="26780" xr:uid="{00000000-0005-0000-0000-0000C4280000}"/>
    <cellStyle name="Notas 2 3 2 6 3" xfId="5875" xr:uid="{00000000-0005-0000-0000-0000C5280000}"/>
    <cellStyle name="Notas 2 3 2 6 3 2" xfId="14527" xr:uid="{00000000-0005-0000-0000-0000C6280000}"/>
    <cellStyle name="Notas 2 3 2 6 3 3" xfId="25859" xr:uid="{00000000-0005-0000-0000-0000C7280000}"/>
    <cellStyle name="Notas 2 3 2 6 4" xfId="4914" xr:uid="{00000000-0005-0000-0000-0000C8280000}"/>
    <cellStyle name="Notas 2 3 2 6 4 2" xfId="13573" xr:uid="{00000000-0005-0000-0000-0000C9280000}"/>
    <cellStyle name="Notas 2 3 2 6 4 3" xfId="24905" xr:uid="{00000000-0005-0000-0000-0000CA280000}"/>
    <cellStyle name="Notas 2 3 2 6 5" xfId="5144" xr:uid="{00000000-0005-0000-0000-0000CB280000}"/>
    <cellStyle name="Notas 2 3 2 6 5 2" xfId="13803" xr:uid="{00000000-0005-0000-0000-0000CC280000}"/>
    <cellStyle name="Notas 2 3 2 6 5 3" xfId="25135" xr:uid="{00000000-0005-0000-0000-0000CD280000}"/>
    <cellStyle name="Notas 2 3 2 6 6" xfId="9893" xr:uid="{00000000-0005-0000-0000-0000CE280000}"/>
    <cellStyle name="Notas 2 3 2 6 6 2" xfId="18520" xr:uid="{00000000-0005-0000-0000-0000CF280000}"/>
    <cellStyle name="Notas 2 3 2 6 6 3" xfId="29854" xr:uid="{00000000-0005-0000-0000-0000D0280000}"/>
    <cellStyle name="Notas 2 3 2 6 7" xfId="11662" xr:uid="{00000000-0005-0000-0000-0000D1280000}"/>
    <cellStyle name="Notas 2 3 2 6 7 2" xfId="20287" xr:uid="{00000000-0005-0000-0000-0000D2280000}"/>
    <cellStyle name="Notas 2 3 2 6 7 3" xfId="31623" xr:uid="{00000000-0005-0000-0000-0000D3280000}"/>
    <cellStyle name="Notas 2 3 2 6 8" xfId="12182" xr:uid="{00000000-0005-0000-0000-0000D4280000}"/>
    <cellStyle name="Notas 2 3 2 6 8 2" xfId="20806" xr:uid="{00000000-0005-0000-0000-0000D5280000}"/>
    <cellStyle name="Notas 2 3 2 6 8 3" xfId="32143" xr:uid="{00000000-0005-0000-0000-0000D6280000}"/>
    <cellStyle name="Notas 2 3 2 6 9" xfId="23200" xr:uid="{00000000-0005-0000-0000-0000D7280000}"/>
    <cellStyle name="Notas 2 3 2 7" xfId="6803" xr:uid="{00000000-0005-0000-0000-0000D8280000}"/>
    <cellStyle name="Notas 2 3 2 7 2" xfId="15443" xr:uid="{00000000-0005-0000-0000-0000D9280000}"/>
    <cellStyle name="Notas 2 3 2 7 3" xfId="26775" xr:uid="{00000000-0005-0000-0000-0000DA280000}"/>
    <cellStyle name="Notas 2 3 2 8" xfId="5877" xr:uid="{00000000-0005-0000-0000-0000DB280000}"/>
    <cellStyle name="Notas 2 3 2 8 2" xfId="14529" xr:uid="{00000000-0005-0000-0000-0000DC280000}"/>
    <cellStyle name="Notas 2 3 2 8 3" xfId="25861" xr:uid="{00000000-0005-0000-0000-0000DD280000}"/>
    <cellStyle name="Notas 2 3 2 9" xfId="6745" xr:uid="{00000000-0005-0000-0000-0000DE280000}"/>
    <cellStyle name="Notas 2 3 2 9 2" xfId="15385" xr:uid="{00000000-0005-0000-0000-0000DF280000}"/>
    <cellStyle name="Notas 2 3 2 9 3" xfId="26717" xr:uid="{00000000-0005-0000-0000-0000E0280000}"/>
    <cellStyle name="Notas 2 3 3" xfId="2446" xr:uid="{00000000-0005-0000-0000-0000E1280000}"/>
    <cellStyle name="Notas 2 3 3 2" xfId="6809" xr:uid="{00000000-0005-0000-0000-0000E2280000}"/>
    <cellStyle name="Notas 2 3 3 2 2" xfId="15449" xr:uid="{00000000-0005-0000-0000-0000E3280000}"/>
    <cellStyle name="Notas 2 3 3 2 3" xfId="26781" xr:uid="{00000000-0005-0000-0000-0000E4280000}"/>
    <cellStyle name="Notas 2 3 3 3" xfId="5874" xr:uid="{00000000-0005-0000-0000-0000E5280000}"/>
    <cellStyle name="Notas 2 3 3 3 2" xfId="14526" xr:uid="{00000000-0005-0000-0000-0000E6280000}"/>
    <cellStyle name="Notas 2 3 3 3 3" xfId="25858" xr:uid="{00000000-0005-0000-0000-0000E7280000}"/>
    <cellStyle name="Notas 2 3 3 4" xfId="5368" xr:uid="{00000000-0005-0000-0000-0000E8280000}"/>
    <cellStyle name="Notas 2 3 3 4 2" xfId="14027" xr:uid="{00000000-0005-0000-0000-0000E9280000}"/>
    <cellStyle name="Notas 2 3 3 4 3" xfId="25359" xr:uid="{00000000-0005-0000-0000-0000EA280000}"/>
    <cellStyle name="Notas 2 3 3 5" xfId="9317" xr:uid="{00000000-0005-0000-0000-0000EB280000}"/>
    <cellStyle name="Notas 2 3 3 5 2" xfId="17945" xr:uid="{00000000-0005-0000-0000-0000EC280000}"/>
    <cellStyle name="Notas 2 3 3 5 3" xfId="29278" xr:uid="{00000000-0005-0000-0000-0000ED280000}"/>
    <cellStyle name="Notas 2 3 3 6" xfId="10587" xr:uid="{00000000-0005-0000-0000-0000EE280000}"/>
    <cellStyle name="Notas 2 3 3 6 2" xfId="19214" xr:uid="{00000000-0005-0000-0000-0000EF280000}"/>
    <cellStyle name="Notas 2 3 3 6 3" xfId="30548" xr:uid="{00000000-0005-0000-0000-0000F0280000}"/>
    <cellStyle name="Notas 2 3 3 7" xfId="5339" xr:uid="{00000000-0005-0000-0000-0000F1280000}"/>
    <cellStyle name="Notas 2 3 3 7 2" xfId="13998" xr:uid="{00000000-0005-0000-0000-0000F2280000}"/>
    <cellStyle name="Notas 2 3 3 7 3" xfId="25330" xr:uid="{00000000-0005-0000-0000-0000F3280000}"/>
    <cellStyle name="Notas 2 3 3 8" xfId="12183" xr:uid="{00000000-0005-0000-0000-0000F4280000}"/>
    <cellStyle name="Notas 2 3 3 8 2" xfId="20807" xr:uid="{00000000-0005-0000-0000-0000F5280000}"/>
    <cellStyle name="Notas 2 3 3 8 3" xfId="32144" xr:uid="{00000000-0005-0000-0000-0000F6280000}"/>
    <cellStyle name="Notas 2 3 3 9" xfId="23201" xr:uid="{00000000-0005-0000-0000-0000F7280000}"/>
    <cellStyle name="Notas 2 3 4" xfId="2447" xr:uid="{00000000-0005-0000-0000-0000F8280000}"/>
    <cellStyle name="Notas 2 3 4 2" xfId="6810" xr:uid="{00000000-0005-0000-0000-0000F9280000}"/>
    <cellStyle name="Notas 2 3 4 2 2" xfId="15450" xr:uid="{00000000-0005-0000-0000-0000FA280000}"/>
    <cellStyle name="Notas 2 3 4 2 3" xfId="26782" xr:uid="{00000000-0005-0000-0000-0000FB280000}"/>
    <cellStyle name="Notas 2 3 4 3" xfId="5873" xr:uid="{00000000-0005-0000-0000-0000FC280000}"/>
    <cellStyle name="Notas 2 3 4 3 2" xfId="14525" xr:uid="{00000000-0005-0000-0000-0000FD280000}"/>
    <cellStyle name="Notas 2 3 4 3 3" xfId="25857" xr:uid="{00000000-0005-0000-0000-0000FE280000}"/>
    <cellStyle name="Notas 2 3 4 4" xfId="8278" xr:uid="{00000000-0005-0000-0000-0000FF280000}"/>
    <cellStyle name="Notas 2 3 4 4 2" xfId="16916" xr:uid="{00000000-0005-0000-0000-000000290000}"/>
    <cellStyle name="Notas 2 3 4 4 3" xfId="28248" xr:uid="{00000000-0005-0000-0000-000001290000}"/>
    <cellStyle name="Notas 2 3 4 5" xfId="8208" xr:uid="{00000000-0005-0000-0000-000002290000}"/>
    <cellStyle name="Notas 2 3 4 5 2" xfId="16846" xr:uid="{00000000-0005-0000-0000-000003290000}"/>
    <cellStyle name="Notas 2 3 4 5 3" xfId="28178" xr:uid="{00000000-0005-0000-0000-000004290000}"/>
    <cellStyle name="Notas 2 3 4 6" xfId="10588" xr:uid="{00000000-0005-0000-0000-000005290000}"/>
    <cellStyle name="Notas 2 3 4 6 2" xfId="19215" xr:uid="{00000000-0005-0000-0000-000006290000}"/>
    <cellStyle name="Notas 2 3 4 6 3" xfId="30549" xr:uid="{00000000-0005-0000-0000-000007290000}"/>
    <cellStyle name="Notas 2 3 4 7" xfId="10415" xr:uid="{00000000-0005-0000-0000-000008290000}"/>
    <cellStyle name="Notas 2 3 4 7 2" xfId="19042" xr:uid="{00000000-0005-0000-0000-000009290000}"/>
    <cellStyle name="Notas 2 3 4 7 3" xfId="30376" xr:uid="{00000000-0005-0000-0000-00000A290000}"/>
    <cellStyle name="Notas 2 3 4 8" xfId="12528" xr:uid="{00000000-0005-0000-0000-00000B290000}"/>
    <cellStyle name="Notas 2 3 4 8 2" xfId="21152" xr:uid="{00000000-0005-0000-0000-00000C290000}"/>
    <cellStyle name="Notas 2 3 4 8 3" xfId="32489" xr:uid="{00000000-0005-0000-0000-00000D290000}"/>
    <cellStyle name="Notas 2 3 4 9" xfId="23202" xr:uid="{00000000-0005-0000-0000-00000E290000}"/>
    <cellStyle name="Notas 2 3 5" xfId="2448" xr:uid="{00000000-0005-0000-0000-00000F290000}"/>
    <cellStyle name="Notas 2 3 5 2" xfId="6811" xr:uid="{00000000-0005-0000-0000-000010290000}"/>
    <cellStyle name="Notas 2 3 5 2 2" xfId="15451" xr:uid="{00000000-0005-0000-0000-000011290000}"/>
    <cellStyle name="Notas 2 3 5 2 3" xfId="26783" xr:uid="{00000000-0005-0000-0000-000012290000}"/>
    <cellStyle name="Notas 2 3 5 3" xfId="5872" xr:uid="{00000000-0005-0000-0000-000013290000}"/>
    <cellStyle name="Notas 2 3 5 3 2" xfId="14524" xr:uid="{00000000-0005-0000-0000-000014290000}"/>
    <cellStyle name="Notas 2 3 5 3 3" xfId="25856" xr:uid="{00000000-0005-0000-0000-000015290000}"/>
    <cellStyle name="Notas 2 3 5 4" xfId="8279" xr:uid="{00000000-0005-0000-0000-000016290000}"/>
    <cellStyle name="Notas 2 3 5 4 2" xfId="16917" xr:uid="{00000000-0005-0000-0000-000017290000}"/>
    <cellStyle name="Notas 2 3 5 4 3" xfId="28249" xr:uid="{00000000-0005-0000-0000-000018290000}"/>
    <cellStyle name="Notas 2 3 5 5" xfId="9318" xr:uid="{00000000-0005-0000-0000-000019290000}"/>
    <cellStyle name="Notas 2 3 5 5 2" xfId="17946" xr:uid="{00000000-0005-0000-0000-00001A290000}"/>
    <cellStyle name="Notas 2 3 5 5 3" xfId="29279" xr:uid="{00000000-0005-0000-0000-00001B290000}"/>
    <cellStyle name="Notas 2 3 5 6" xfId="10589" xr:uid="{00000000-0005-0000-0000-00001C290000}"/>
    <cellStyle name="Notas 2 3 5 6 2" xfId="19216" xr:uid="{00000000-0005-0000-0000-00001D290000}"/>
    <cellStyle name="Notas 2 3 5 6 3" xfId="30550" xr:uid="{00000000-0005-0000-0000-00001E290000}"/>
    <cellStyle name="Notas 2 3 5 7" xfId="6500" xr:uid="{00000000-0005-0000-0000-00001F290000}"/>
    <cellStyle name="Notas 2 3 5 7 2" xfId="15152" xr:uid="{00000000-0005-0000-0000-000020290000}"/>
    <cellStyle name="Notas 2 3 5 7 3" xfId="26484" xr:uid="{00000000-0005-0000-0000-000021290000}"/>
    <cellStyle name="Notas 2 3 5 8" xfId="12529" xr:uid="{00000000-0005-0000-0000-000022290000}"/>
    <cellStyle name="Notas 2 3 5 8 2" xfId="21153" xr:uid="{00000000-0005-0000-0000-000023290000}"/>
    <cellStyle name="Notas 2 3 5 8 3" xfId="32490" xr:uid="{00000000-0005-0000-0000-000024290000}"/>
    <cellStyle name="Notas 2 3 5 9" xfId="23203" xr:uid="{00000000-0005-0000-0000-000025290000}"/>
    <cellStyle name="Notas 2 3 6" xfId="2449" xr:uid="{00000000-0005-0000-0000-000026290000}"/>
    <cellStyle name="Notas 2 3 6 2" xfId="6812" xr:uid="{00000000-0005-0000-0000-000027290000}"/>
    <cellStyle name="Notas 2 3 6 2 2" xfId="15452" xr:uid="{00000000-0005-0000-0000-000028290000}"/>
    <cellStyle name="Notas 2 3 6 2 3" xfId="26784" xr:uid="{00000000-0005-0000-0000-000029290000}"/>
    <cellStyle name="Notas 2 3 6 3" xfId="5871" xr:uid="{00000000-0005-0000-0000-00002A290000}"/>
    <cellStyle name="Notas 2 3 6 3 2" xfId="14523" xr:uid="{00000000-0005-0000-0000-00002B290000}"/>
    <cellStyle name="Notas 2 3 6 3 3" xfId="25855" xr:uid="{00000000-0005-0000-0000-00002C290000}"/>
    <cellStyle name="Notas 2 3 6 4" xfId="6749" xr:uid="{00000000-0005-0000-0000-00002D290000}"/>
    <cellStyle name="Notas 2 3 6 4 2" xfId="15389" xr:uid="{00000000-0005-0000-0000-00002E290000}"/>
    <cellStyle name="Notas 2 3 6 4 3" xfId="26721" xr:uid="{00000000-0005-0000-0000-00002F290000}"/>
    <cellStyle name="Notas 2 3 6 5" xfId="7825" xr:uid="{00000000-0005-0000-0000-000030290000}"/>
    <cellStyle name="Notas 2 3 6 5 2" xfId="16463" xr:uid="{00000000-0005-0000-0000-000031290000}"/>
    <cellStyle name="Notas 2 3 6 5 3" xfId="27795" xr:uid="{00000000-0005-0000-0000-000032290000}"/>
    <cellStyle name="Notas 2 3 6 6" xfId="9894" xr:uid="{00000000-0005-0000-0000-000033290000}"/>
    <cellStyle name="Notas 2 3 6 6 2" xfId="18521" xr:uid="{00000000-0005-0000-0000-000034290000}"/>
    <cellStyle name="Notas 2 3 6 6 3" xfId="29855" xr:uid="{00000000-0005-0000-0000-000035290000}"/>
    <cellStyle name="Notas 2 3 6 7" xfId="6501" xr:uid="{00000000-0005-0000-0000-000036290000}"/>
    <cellStyle name="Notas 2 3 6 7 2" xfId="15153" xr:uid="{00000000-0005-0000-0000-000037290000}"/>
    <cellStyle name="Notas 2 3 6 7 3" xfId="26485" xr:uid="{00000000-0005-0000-0000-000038290000}"/>
    <cellStyle name="Notas 2 3 6 8" xfId="12530" xr:uid="{00000000-0005-0000-0000-000039290000}"/>
    <cellStyle name="Notas 2 3 6 8 2" xfId="21154" xr:uid="{00000000-0005-0000-0000-00003A290000}"/>
    <cellStyle name="Notas 2 3 6 8 3" xfId="32491" xr:uid="{00000000-0005-0000-0000-00003B290000}"/>
    <cellStyle name="Notas 2 3 6 9" xfId="23204" xr:uid="{00000000-0005-0000-0000-00003C290000}"/>
    <cellStyle name="Notas 2 3 7" xfId="2450" xr:uid="{00000000-0005-0000-0000-00003D290000}"/>
    <cellStyle name="Notas 2 3 7 2" xfId="6813" xr:uid="{00000000-0005-0000-0000-00003E290000}"/>
    <cellStyle name="Notas 2 3 7 2 2" xfId="15453" xr:uid="{00000000-0005-0000-0000-00003F290000}"/>
    <cellStyle name="Notas 2 3 7 2 3" xfId="26785" xr:uid="{00000000-0005-0000-0000-000040290000}"/>
    <cellStyle name="Notas 2 3 7 3" xfId="4574" xr:uid="{00000000-0005-0000-0000-000041290000}"/>
    <cellStyle name="Notas 2 3 7 3 2" xfId="13235" xr:uid="{00000000-0005-0000-0000-000042290000}"/>
    <cellStyle name="Notas 2 3 7 3 3" xfId="24567" xr:uid="{00000000-0005-0000-0000-000043290000}"/>
    <cellStyle name="Notas 2 3 7 4" xfId="6750" xr:uid="{00000000-0005-0000-0000-000044290000}"/>
    <cellStyle name="Notas 2 3 7 4 2" xfId="15390" xr:uid="{00000000-0005-0000-0000-000045290000}"/>
    <cellStyle name="Notas 2 3 7 4 3" xfId="26722" xr:uid="{00000000-0005-0000-0000-000046290000}"/>
    <cellStyle name="Notas 2 3 7 5" xfId="9319" xr:uid="{00000000-0005-0000-0000-000047290000}"/>
    <cellStyle name="Notas 2 3 7 5 2" xfId="17947" xr:uid="{00000000-0005-0000-0000-000048290000}"/>
    <cellStyle name="Notas 2 3 7 5 3" xfId="29280" xr:uid="{00000000-0005-0000-0000-000049290000}"/>
    <cellStyle name="Notas 2 3 7 6" xfId="9895" xr:uid="{00000000-0005-0000-0000-00004A290000}"/>
    <cellStyle name="Notas 2 3 7 6 2" xfId="18522" xr:uid="{00000000-0005-0000-0000-00004B290000}"/>
    <cellStyle name="Notas 2 3 7 6 3" xfId="29856" xr:uid="{00000000-0005-0000-0000-00004C290000}"/>
    <cellStyle name="Notas 2 3 7 7" xfId="7899" xr:uid="{00000000-0005-0000-0000-00004D290000}"/>
    <cellStyle name="Notas 2 3 7 7 2" xfId="16537" xr:uid="{00000000-0005-0000-0000-00004E290000}"/>
    <cellStyle name="Notas 2 3 7 7 3" xfId="27869" xr:uid="{00000000-0005-0000-0000-00004F290000}"/>
    <cellStyle name="Notas 2 3 7 8" xfId="12184" xr:uid="{00000000-0005-0000-0000-000050290000}"/>
    <cellStyle name="Notas 2 3 7 8 2" xfId="20808" xr:uid="{00000000-0005-0000-0000-000051290000}"/>
    <cellStyle name="Notas 2 3 7 8 3" xfId="32145" xr:uid="{00000000-0005-0000-0000-000052290000}"/>
    <cellStyle name="Notas 2 3 7 9" xfId="23205" xr:uid="{00000000-0005-0000-0000-000053290000}"/>
    <cellStyle name="Notas 2 3 8" xfId="6802" xr:uid="{00000000-0005-0000-0000-000054290000}"/>
    <cellStyle name="Notas 2 3 8 2" xfId="15442" xr:uid="{00000000-0005-0000-0000-000055290000}"/>
    <cellStyle name="Notas 2 3 8 3" xfId="26774" xr:uid="{00000000-0005-0000-0000-000056290000}"/>
    <cellStyle name="Notas 2 3 9" xfId="5878" xr:uid="{00000000-0005-0000-0000-000057290000}"/>
    <cellStyle name="Notas 2 3 9 2" xfId="14530" xr:uid="{00000000-0005-0000-0000-000058290000}"/>
    <cellStyle name="Notas 2 3 9 3" xfId="25862" xr:uid="{00000000-0005-0000-0000-000059290000}"/>
    <cellStyle name="Notas 2 4" xfId="2451" xr:uid="{00000000-0005-0000-0000-00005A290000}"/>
    <cellStyle name="Notas 2 4 10" xfId="5870" xr:uid="{00000000-0005-0000-0000-00005B290000}"/>
    <cellStyle name="Notas 2 4 10 2" xfId="14522" xr:uid="{00000000-0005-0000-0000-00005C290000}"/>
    <cellStyle name="Notas 2 4 10 3" xfId="25854" xr:uid="{00000000-0005-0000-0000-00005D290000}"/>
    <cellStyle name="Notas 2 4 11" xfId="4915" xr:uid="{00000000-0005-0000-0000-00005E290000}"/>
    <cellStyle name="Notas 2 4 11 2" xfId="13574" xr:uid="{00000000-0005-0000-0000-00005F290000}"/>
    <cellStyle name="Notas 2 4 11 3" xfId="24906" xr:uid="{00000000-0005-0000-0000-000060290000}"/>
    <cellStyle name="Notas 2 4 12" xfId="9320" xr:uid="{00000000-0005-0000-0000-000061290000}"/>
    <cellStyle name="Notas 2 4 12 2" xfId="17948" xr:uid="{00000000-0005-0000-0000-000062290000}"/>
    <cellStyle name="Notas 2 4 12 3" xfId="29281" xr:uid="{00000000-0005-0000-0000-000063290000}"/>
    <cellStyle name="Notas 2 4 13" xfId="9896" xr:uid="{00000000-0005-0000-0000-000064290000}"/>
    <cellStyle name="Notas 2 4 13 2" xfId="18523" xr:uid="{00000000-0005-0000-0000-000065290000}"/>
    <cellStyle name="Notas 2 4 13 3" xfId="29857" xr:uid="{00000000-0005-0000-0000-000066290000}"/>
    <cellStyle name="Notas 2 4 14" xfId="10903" xr:uid="{00000000-0005-0000-0000-000067290000}"/>
    <cellStyle name="Notas 2 4 14 2" xfId="19529" xr:uid="{00000000-0005-0000-0000-000068290000}"/>
    <cellStyle name="Notas 2 4 14 3" xfId="30864" xr:uid="{00000000-0005-0000-0000-000069290000}"/>
    <cellStyle name="Notas 2 4 15" xfId="12185" xr:uid="{00000000-0005-0000-0000-00006A290000}"/>
    <cellStyle name="Notas 2 4 15 2" xfId="20809" xr:uid="{00000000-0005-0000-0000-00006B290000}"/>
    <cellStyle name="Notas 2 4 15 3" xfId="32146" xr:uid="{00000000-0005-0000-0000-00006C290000}"/>
    <cellStyle name="Notas 2 4 16" xfId="23206" xr:uid="{00000000-0005-0000-0000-00006D290000}"/>
    <cellStyle name="Notas 2 4 2" xfId="2452" xr:uid="{00000000-0005-0000-0000-00006E290000}"/>
    <cellStyle name="Notas 2 4 2 2" xfId="6815" xr:uid="{00000000-0005-0000-0000-00006F290000}"/>
    <cellStyle name="Notas 2 4 2 2 2" xfId="15455" xr:uid="{00000000-0005-0000-0000-000070290000}"/>
    <cellStyle name="Notas 2 4 2 2 3" xfId="26787" xr:uid="{00000000-0005-0000-0000-000071290000}"/>
    <cellStyle name="Notas 2 4 2 3" xfId="5869" xr:uid="{00000000-0005-0000-0000-000072290000}"/>
    <cellStyle name="Notas 2 4 2 3 2" xfId="14521" xr:uid="{00000000-0005-0000-0000-000073290000}"/>
    <cellStyle name="Notas 2 4 2 3 3" xfId="25853" xr:uid="{00000000-0005-0000-0000-000074290000}"/>
    <cellStyle name="Notas 2 4 2 4" xfId="6751" xr:uid="{00000000-0005-0000-0000-000075290000}"/>
    <cellStyle name="Notas 2 4 2 4 2" xfId="15391" xr:uid="{00000000-0005-0000-0000-000076290000}"/>
    <cellStyle name="Notas 2 4 2 4 3" xfId="26723" xr:uid="{00000000-0005-0000-0000-000077290000}"/>
    <cellStyle name="Notas 2 4 2 5" xfId="6479" xr:uid="{00000000-0005-0000-0000-000078290000}"/>
    <cellStyle name="Notas 2 4 2 5 2" xfId="15131" xr:uid="{00000000-0005-0000-0000-000079290000}"/>
    <cellStyle name="Notas 2 4 2 5 3" xfId="26463" xr:uid="{00000000-0005-0000-0000-00007A290000}"/>
    <cellStyle name="Notas 2 4 2 6" xfId="9897" xr:uid="{00000000-0005-0000-0000-00007B290000}"/>
    <cellStyle name="Notas 2 4 2 6 2" xfId="18524" xr:uid="{00000000-0005-0000-0000-00007C290000}"/>
    <cellStyle name="Notas 2 4 2 6 3" xfId="29858" xr:uid="{00000000-0005-0000-0000-00007D290000}"/>
    <cellStyle name="Notas 2 4 2 7" xfId="10902" xr:uid="{00000000-0005-0000-0000-00007E290000}"/>
    <cellStyle name="Notas 2 4 2 7 2" xfId="19528" xr:uid="{00000000-0005-0000-0000-00007F290000}"/>
    <cellStyle name="Notas 2 4 2 7 3" xfId="30863" xr:uid="{00000000-0005-0000-0000-000080290000}"/>
    <cellStyle name="Notas 2 4 2 8" xfId="12186" xr:uid="{00000000-0005-0000-0000-000081290000}"/>
    <cellStyle name="Notas 2 4 2 8 2" xfId="20810" xr:uid="{00000000-0005-0000-0000-000082290000}"/>
    <cellStyle name="Notas 2 4 2 8 3" xfId="32147" xr:uid="{00000000-0005-0000-0000-000083290000}"/>
    <cellStyle name="Notas 2 4 2 9" xfId="23207" xr:uid="{00000000-0005-0000-0000-000084290000}"/>
    <cellStyle name="Notas 2 4 3" xfId="2453" xr:uid="{00000000-0005-0000-0000-000085290000}"/>
    <cellStyle name="Notas 2 4 3 2" xfId="6816" xr:uid="{00000000-0005-0000-0000-000086290000}"/>
    <cellStyle name="Notas 2 4 3 2 2" xfId="15456" xr:uid="{00000000-0005-0000-0000-000087290000}"/>
    <cellStyle name="Notas 2 4 3 2 3" xfId="26788" xr:uid="{00000000-0005-0000-0000-000088290000}"/>
    <cellStyle name="Notas 2 4 3 3" xfId="5868" xr:uid="{00000000-0005-0000-0000-000089290000}"/>
    <cellStyle name="Notas 2 4 3 3 2" xfId="14520" xr:uid="{00000000-0005-0000-0000-00008A290000}"/>
    <cellStyle name="Notas 2 4 3 3 3" xfId="25852" xr:uid="{00000000-0005-0000-0000-00008B290000}"/>
    <cellStyle name="Notas 2 4 3 4" xfId="6752" xr:uid="{00000000-0005-0000-0000-00008C290000}"/>
    <cellStyle name="Notas 2 4 3 4 2" xfId="15392" xr:uid="{00000000-0005-0000-0000-00008D290000}"/>
    <cellStyle name="Notas 2 4 3 4 3" xfId="26724" xr:uid="{00000000-0005-0000-0000-00008E290000}"/>
    <cellStyle name="Notas 2 4 3 5" xfId="7824" xr:uid="{00000000-0005-0000-0000-00008F290000}"/>
    <cellStyle name="Notas 2 4 3 5 2" xfId="16462" xr:uid="{00000000-0005-0000-0000-000090290000}"/>
    <cellStyle name="Notas 2 4 3 5 3" xfId="27794" xr:uid="{00000000-0005-0000-0000-000091290000}"/>
    <cellStyle name="Notas 2 4 3 6" xfId="9898" xr:uid="{00000000-0005-0000-0000-000092290000}"/>
    <cellStyle name="Notas 2 4 3 6 2" xfId="18525" xr:uid="{00000000-0005-0000-0000-000093290000}"/>
    <cellStyle name="Notas 2 4 3 6 3" xfId="29859" xr:uid="{00000000-0005-0000-0000-000094290000}"/>
    <cellStyle name="Notas 2 4 3 7" xfId="10416" xr:uid="{00000000-0005-0000-0000-000095290000}"/>
    <cellStyle name="Notas 2 4 3 7 2" xfId="19043" xr:uid="{00000000-0005-0000-0000-000096290000}"/>
    <cellStyle name="Notas 2 4 3 7 3" xfId="30377" xr:uid="{00000000-0005-0000-0000-000097290000}"/>
    <cellStyle name="Notas 2 4 3 8" xfId="12187" xr:uid="{00000000-0005-0000-0000-000098290000}"/>
    <cellStyle name="Notas 2 4 3 8 2" xfId="20811" xr:uid="{00000000-0005-0000-0000-000099290000}"/>
    <cellStyle name="Notas 2 4 3 8 3" xfId="32148" xr:uid="{00000000-0005-0000-0000-00009A290000}"/>
    <cellStyle name="Notas 2 4 3 9" xfId="23208" xr:uid="{00000000-0005-0000-0000-00009B290000}"/>
    <cellStyle name="Notas 2 4 4" xfId="2454" xr:uid="{00000000-0005-0000-0000-00009C290000}"/>
    <cellStyle name="Notas 2 4 4 2" xfId="6817" xr:uid="{00000000-0005-0000-0000-00009D290000}"/>
    <cellStyle name="Notas 2 4 4 2 2" xfId="15457" xr:uid="{00000000-0005-0000-0000-00009E290000}"/>
    <cellStyle name="Notas 2 4 4 2 3" xfId="26789" xr:uid="{00000000-0005-0000-0000-00009F290000}"/>
    <cellStyle name="Notas 2 4 4 3" xfId="5867" xr:uid="{00000000-0005-0000-0000-0000A0290000}"/>
    <cellStyle name="Notas 2 4 4 3 2" xfId="14519" xr:uid="{00000000-0005-0000-0000-0000A1290000}"/>
    <cellStyle name="Notas 2 4 4 3 3" xfId="25851" xr:uid="{00000000-0005-0000-0000-0000A2290000}"/>
    <cellStyle name="Notas 2 4 4 4" xfId="4916" xr:uid="{00000000-0005-0000-0000-0000A3290000}"/>
    <cellStyle name="Notas 2 4 4 4 2" xfId="13575" xr:uid="{00000000-0005-0000-0000-0000A4290000}"/>
    <cellStyle name="Notas 2 4 4 4 3" xfId="24907" xr:uid="{00000000-0005-0000-0000-0000A5290000}"/>
    <cellStyle name="Notas 2 4 4 5" xfId="5143" xr:uid="{00000000-0005-0000-0000-0000A6290000}"/>
    <cellStyle name="Notas 2 4 4 5 2" xfId="13802" xr:uid="{00000000-0005-0000-0000-0000A7290000}"/>
    <cellStyle name="Notas 2 4 4 5 3" xfId="25134" xr:uid="{00000000-0005-0000-0000-0000A8290000}"/>
    <cellStyle name="Notas 2 4 4 6" xfId="9899" xr:uid="{00000000-0005-0000-0000-0000A9290000}"/>
    <cellStyle name="Notas 2 4 4 6 2" xfId="18526" xr:uid="{00000000-0005-0000-0000-0000AA290000}"/>
    <cellStyle name="Notas 2 4 4 6 3" xfId="29860" xr:uid="{00000000-0005-0000-0000-0000AB290000}"/>
    <cellStyle name="Notas 2 4 4 7" xfId="5147" xr:uid="{00000000-0005-0000-0000-0000AC290000}"/>
    <cellStyle name="Notas 2 4 4 7 2" xfId="13806" xr:uid="{00000000-0005-0000-0000-0000AD290000}"/>
    <cellStyle name="Notas 2 4 4 7 3" xfId="25138" xr:uid="{00000000-0005-0000-0000-0000AE290000}"/>
    <cellStyle name="Notas 2 4 4 8" xfId="12188" xr:uid="{00000000-0005-0000-0000-0000AF290000}"/>
    <cellStyle name="Notas 2 4 4 8 2" xfId="20812" xr:uid="{00000000-0005-0000-0000-0000B0290000}"/>
    <cellStyle name="Notas 2 4 4 8 3" xfId="32149" xr:uid="{00000000-0005-0000-0000-0000B1290000}"/>
    <cellStyle name="Notas 2 4 4 9" xfId="23209" xr:uid="{00000000-0005-0000-0000-0000B2290000}"/>
    <cellStyle name="Notas 2 4 5" xfId="2455" xr:uid="{00000000-0005-0000-0000-0000B3290000}"/>
    <cellStyle name="Notas 2 4 5 2" xfId="6818" xr:uid="{00000000-0005-0000-0000-0000B4290000}"/>
    <cellStyle name="Notas 2 4 5 2 2" xfId="15458" xr:uid="{00000000-0005-0000-0000-0000B5290000}"/>
    <cellStyle name="Notas 2 4 5 2 3" xfId="26790" xr:uid="{00000000-0005-0000-0000-0000B6290000}"/>
    <cellStyle name="Notas 2 4 5 3" xfId="5866" xr:uid="{00000000-0005-0000-0000-0000B7290000}"/>
    <cellStyle name="Notas 2 4 5 3 2" xfId="14518" xr:uid="{00000000-0005-0000-0000-0000B8290000}"/>
    <cellStyle name="Notas 2 4 5 3 3" xfId="25850" xr:uid="{00000000-0005-0000-0000-0000B9290000}"/>
    <cellStyle name="Notas 2 4 5 4" xfId="6753" xr:uid="{00000000-0005-0000-0000-0000BA290000}"/>
    <cellStyle name="Notas 2 4 5 4 2" xfId="15393" xr:uid="{00000000-0005-0000-0000-0000BB290000}"/>
    <cellStyle name="Notas 2 4 5 4 3" xfId="26725" xr:uid="{00000000-0005-0000-0000-0000BC290000}"/>
    <cellStyle name="Notas 2 4 5 5" xfId="9321" xr:uid="{00000000-0005-0000-0000-0000BD290000}"/>
    <cellStyle name="Notas 2 4 5 5 2" xfId="17949" xr:uid="{00000000-0005-0000-0000-0000BE290000}"/>
    <cellStyle name="Notas 2 4 5 5 3" xfId="29282" xr:uid="{00000000-0005-0000-0000-0000BF290000}"/>
    <cellStyle name="Notas 2 4 5 6" xfId="9900" xr:uid="{00000000-0005-0000-0000-0000C0290000}"/>
    <cellStyle name="Notas 2 4 5 6 2" xfId="18527" xr:uid="{00000000-0005-0000-0000-0000C1290000}"/>
    <cellStyle name="Notas 2 4 5 6 3" xfId="29861" xr:uid="{00000000-0005-0000-0000-0000C2290000}"/>
    <cellStyle name="Notas 2 4 5 7" xfId="9297" xr:uid="{00000000-0005-0000-0000-0000C3290000}"/>
    <cellStyle name="Notas 2 4 5 7 2" xfId="17925" xr:uid="{00000000-0005-0000-0000-0000C4290000}"/>
    <cellStyle name="Notas 2 4 5 7 3" xfId="29258" xr:uid="{00000000-0005-0000-0000-0000C5290000}"/>
    <cellStyle name="Notas 2 4 5 8" xfId="12189" xr:uid="{00000000-0005-0000-0000-0000C6290000}"/>
    <cellStyle name="Notas 2 4 5 8 2" xfId="20813" xr:uid="{00000000-0005-0000-0000-0000C7290000}"/>
    <cellStyle name="Notas 2 4 5 8 3" xfId="32150" xr:uid="{00000000-0005-0000-0000-0000C8290000}"/>
    <cellStyle name="Notas 2 4 5 9" xfId="23210" xr:uid="{00000000-0005-0000-0000-0000C9290000}"/>
    <cellStyle name="Notas 2 4 6" xfId="2456" xr:uid="{00000000-0005-0000-0000-0000CA290000}"/>
    <cellStyle name="Notas 2 4 6 2" xfId="6819" xr:uid="{00000000-0005-0000-0000-0000CB290000}"/>
    <cellStyle name="Notas 2 4 6 2 2" xfId="15459" xr:uid="{00000000-0005-0000-0000-0000CC290000}"/>
    <cellStyle name="Notas 2 4 6 2 3" xfId="26791" xr:uid="{00000000-0005-0000-0000-0000CD290000}"/>
    <cellStyle name="Notas 2 4 6 3" xfId="5865" xr:uid="{00000000-0005-0000-0000-0000CE290000}"/>
    <cellStyle name="Notas 2 4 6 3 2" xfId="14517" xr:uid="{00000000-0005-0000-0000-0000CF290000}"/>
    <cellStyle name="Notas 2 4 6 3 3" xfId="25849" xr:uid="{00000000-0005-0000-0000-0000D0290000}"/>
    <cellStyle name="Notas 2 4 6 4" xfId="6754" xr:uid="{00000000-0005-0000-0000-0000D1290000}"/>
    <cellStyle name="Notas 2 4 6 4 2" xfId="15394" xr:uid="{00000000-0005-0000-0000-0000D2290000}"/>
    <cellStyle name="Notas 2 4 6 4 3" xfId="26726" xr:uid="{00000000-0005-0000-0000-0000D3290000}"/>
    <cellStyle name="Notas 2 4 6 5" xfId="9322" xr:uid="{00000000-0005-0000-0000-0000D4290000}"/>
    <cellStyle name="Notas 2 4 6 5 2" xfId="17950" xr:uid="{00000000-0005-0000-0000-0000D5290000}"/>
    <cellStyle name="Notas 2 4 6 5 3" xfId="29283" xr:uid="{00000000-0005-0000-0000-0000D6290000}"/>
    <cellStyle name="Notas 2 4 6 6" xfId="9901" xr:uid="{00000000-0005-0000-0000-0000D7290000}"/>
    <cellStyle name="Notas 2 4 6 6 2" xfId="18528" xr:uid="{00000000-0005-0000-0000-0000D8290000}"/>
    <cellStyle name="Notas 2 4 6 6 3" xfId="29862" xr:uid="{00000000-0005-0000-0000-0000D9290000}"/>
    <cellStyle name="Notas 2 4 6 7" xfId="9008" xr:uid="{00000000-0005-0000-0000-0000DA290000}"/>
    <cellStyle name="Notas 2 4 6 7 2" xfId="17636" xr:uid="{00000000-0005-0000-0000-0000DB290000}"/>
    <cellStyle name="Notas 2 4 6 7 3" xfId="28969" xr:uid="{00000000-0005-0000-0000-0000DC290000}"/>
    <cellStyle name="Notas 2 4 6 8" xfId="12190" xr:uid="{00000000-0005-0000-0000-0000DD290000}"/>
    <cellStyle name="Notas 2 4 6 8 2" xfId="20814" xr:uid="{00000000-0005-0000-0000-0000DE290000}"/>
    <cellStyle name="Notas 2 4 6 8 3" xfId="32151" xr:uid="{00000000-0005-0000-0000-0000DF290000}"/>
    <cellStyle name="Notas 2 4 6 9" xfId="23211" xr:uid="{00000000-0005-0000-0000-0000E0290000}"/>
    <cellStyle name="Notas 2 4 7" xfId="2457" xr:uid="{00000000-0005-0000-0000-0000E1290000}"/>
    <cellStyle name="Notas 2 4 7 2" xfId="6820" xr:uid="{00000000-0005-0000-0000-0000E2290000}"/>
    <cellStyle name="Notas 2 4 7 2 2" xfId="15460" xr:uid="{00000000-0005-0000-0000-0000E3290000}"/>
    <cellStyle name="Notas 2 4 7 2 3" xfId="26792" xr:uid="{00000000-0005-0000-0000-0000E4290000}"/>
    <cellStyle name="Notas 2 4 7 3" xfId="5864" xr:uid="{00000000-0005-0000-0000-0000E5290000}"/>
    <cellStyle name="Notas 2 4 7 3 2" xfId="14516" xr:uid="{00000000-0005-0000-0000-0000E6290000}"/>
    <cellStyle name="Notas 2 4 7 3 3" xfId="25848" xr:uid="{00000000-0005-0000-0000-0000E7290000}"/>
    <cellStyle name="Notas 2 4 7 4" xfId="6755" xr:uid="{00000000-0005-0000-0000-0000E8290000}"/>
    <cellStyle name="Notas 2 4 7 4 2" xfId="15395" xr:uid="{00000000-0005-0000-0000-0000E9290000}"/>
    <cellStyle name="Notas 2 4 7 4 3" xfId="26727" xr:uid="{00000000-0005-0000-0000-0000EA290000}"/>
    <cellStyle name="Notas 2 4 7 5" xfId="6478" xr:uid="{00000000-0005-0000-0000-0000EB290000}"/>
    <cellStyle name="Notas 2 4 7 5 2" xfId="15130" xr:uid="{00000000-0005-0000-0000-0000EC290000}"/>
    <cellStyle name="Notas 2 4 7 5 3" xfId="26462" xr:uid="{00000000-0005-0000-0000-0000ED290000}"/>
    <cellStyle name="Notas 2 4 7 6" xfId="9902" xr:uid="{00000000-0005-0000-0000-0000EE290000}"/>
    <cellStyle name="Notas 2 4 7 6 2" xfId="18529" xr:uid="{00000000-0005-0000-0000-0000EF290000}"/>
    <cellStyle name="Notas 2 4 7 6 3" xfId="29863" xr:uid="{00000000-0005-0000-0000-0000F0290000}"/>
    <cellStyle name="Notas 2 4 7 7" xfId="8223" xr:uid="{00000000-0005-0000-0000-0000F1290000}"/>
    <cellStyle name="Notas 2 4 7 7 2" xfId="16861" xr:uid="{00000000-0005-0000-0000-0000F2290000}"/>
    <cellStyle name="Notas 2 4 7 7 3" xfId="28193" xr:uid="{00000000-0005-0000-0000-0000F3290000}"/>
    <cellStyle name="Notas 2 4 7 8" xfId="12191" xr:uid="{00000000-0005-0000-0000-0000F4290000}"/>
    <cellStyle name="Notas 2 4 7 8 2" xfId="20815" xr:uid="{00000000-0005-0000-0000-0000F5290000}"/>
    <cellStyle name="Notas 2 4 7 8 3" xfId="32152" xr:uid="{00000000-0005-0000-0000-0000F6290000}"/>
    <cellStyle name="Notas 2 4 7 9" xfId="23212" xr:uid="{00000000-0005-0000-0000-0000F7290000}"/>
    <cellStyle name="Notas 2 4 8" xfId="2458" xr:uid="{00000000-0005-0000-0000-0000F8290000}"/>
    <cellStyle name="Notas 2 4 8 2" xfId="6821" xr:uid="{00000000-0005-0000-0000-0000F9290000}"/>
    <cellStyle name="Notas 2 4 8 2 2" xfId="15461" xr:uid="{00000000-0005-0000-0000-0000FA290000}"/>
    <cellStyle name="Notas 2 4 8 2 3" xfId="26793" xr:uid="{00000000-0005-0000-0000-0000FB290000}"/>
    <cellStyle name="Notas 2 4 8 3" xfId="5863" xr:uid="{00000000-0005-0000-0000-0000FC290000}"/>
    <cellStyle name="Notas 2 4 8 3 2" xfId="14515" xr:uid="{00000000-0005-0000-0000-0000FD290000}"/>
    <cellStyle name="Notas 2 4 8 3 3" xfId="25847" xr:uid="{00000000-0005-0000-0000-0000FE290000}"/>
    <cellStyle name="Notas 2 4 8 4" xfId="6756" xr:uid="{00000000-0005-0000-0000-0000FF290000}"/>
    <cellStyle name="Notas 2 4 8 4 2" xfId="15396" xr:uid="{00000000-0005-0000-0000-0000002A0000}"/>
    <cellStyle name="Notas 2 4 8 4 3" xfId="26728" xr:uid="{00000000-0005-0000-0000-0000012A0000}"/>
    <cellStyle name="Notas 2 4 8 5" xfId="8207" xr:uid="{00000000-0005-0000-0000-0000022A0000}"/>
    <cellStyle name="Notas 2 4 8 5 2" xfId="16845" xr:uid="{00000000-0005-0000-0000-0000032A0000}"/>
    <cellStyle name="Notas 2 4 8 5 3" xfId="28177" xr:uid="{00000000-0005-0000-0000-0000042A0000}"/>
    <cellStyle name="Notas 2 4 8 6" xfId="9903" xr:uid="{00000000-0005-0000-0000-0000052A0000}"/>
    <cellStyle name="Notas 2 4 8 6 2" xfId="18530" xr:uid="{00000000-0005-0000-0000-0000062A0000}"/>
    <cellStyle name="Notas 2 4 8 6 3" xfId="29864" xr:uid="{00000000-0005-0000-0000-0000072A0000}"/>
    <cellStyle name="Notas 2 4 8 7" xfId="8224" xr:uid="{00000000-0005-0000-0000-0000082A0000}"/>
    <cellStyle name="Notas 2 4 8 7 2" xfId="16862" xr:uid="{00000000-0005-0000-0000-0000092A0000}"/>
    <cellStyle name="Notas 2 4 8 7 3" xfId="28194" xr:uid="{00000000-0005-0000-0000-00000A2A0000}"/>
    <cellStyle name="Notas 2 4 8 8" xfId="12192" xr:uid="{00000000-0005-0000-0000-00000B2A0000}"/>
    <cellStyle name="Notas 2 4 8 8 2" xfId="20816" xr:uid="{00000000-0005-0000-0000-00000C2A0000}"/>
    <cellStyle name="Notas 2 4 8 8 3" xfId="32153" xr:uid="{00000000-0005-0000-0000-00000D2A0000}"/>
    <cellStyle name="Notas 2 4 8 9" xfId="23213" xr:uid="{00000000-0005-0000-0000-00000E2A0000}"/>
    <cellStyle name="Notas 2 4 9" xfId="6814" xr:uid="{00000000-0005-0000-0000-00000F2A0000}"/>
    <cellStyle name="Notas 2 4 9 2" xfId="15454" xr:uid="{00000000-0005-0000-0000-0000102A0000}"/>
    <cellStyle name="Notas 2 4 9 3" xfId="26786" xr:uid="{00000000-0005-0000-0000-0000112A0000}"/>
    <cellStyle name="Notas 2 5" xfId="2459" xr:uid="{00000000-0005-0000-0000-0000122A0000}"/>
    <cellStyle name="Notas 2 5 2" xfId="6822" xr:uid="{00000000-0005-0000-0000-0000132A0000}"/>
    <cellStyle name="Notas 2 5 2 2" xfId="15462" xr:uid="{00000000-0005-0000-0000-0000142A0000}"/>
    <cellStyle name="Notas 2 5 2 3" xfId="26794" xr:uid="{00000000-0005-0000-0000-0000152A0000}"/>
    <cellStyle name="Notas 2 5 3" xfId="5862" xr:uid="{00000000-0005-0000-0000-0000162A0000}"/>
    <cellStyle name="Notas 2 5 3 2" xfId="14514" xr:uid="{00000000-0005-0000-0000-0000172A0000}"/>
    <cellStyle name="Notas 2 5 3 3" xfId="25846" xr:uid="{00000000-0005-0000-0000-0000182A0000}"/>
    <cellStyle name="Notas 2 5 4" xfId="5369" xr:uid="{00000000-0005-0000-0000-0000192A0000}"/>
    <cellStyle name="Notas 2 5 4 2" xfId="14028" xr:uid="{00000000-0005-0000-0000-00001A2A0000}"/>
    <cellStyle name="Notas 2 5 4 3" xfId="25360" xr:uid="{00000000-0005-0000-0000-00001B2A0000}"/>
    <cellStyle name="Notas 2 5 5" xfId="4774" xr:uid="{00000000-0005-0000-0000-00001C2A0000}"/>
    <cellStyle name="Notas 2 5 5 2" xfId="13435" xr:uid="{00000000-0005-0000-0000-00001D2A0000}"/>
    <cellStyle name="Notas 2 5 5 3" xfId="24767" xr:uid="{00000000-0005-0000-0000-00001E2A0000}"/>
    <cellStyle name="Notas 2 5 6" xfId="10590" xr:uid="{00000000-0005-0000-0000-00001F2A0000}"/>
    <cellStyle name="Notas 2 5 6 2" xfId="19217" xr:uid="{00000000-0005-0000-0000-0000202A0000}"/>
    <cellStyle name="Notas 2 5 6 3" xfId="30551" xr:uid="{00000000-0005-0000-0000-0000212A0000}"/>
    <cellStyle name="Notas 2 5 7" xfId="10417" xr:uid="{00000000-0005-0000-0000-0000222A0000}"/>
    <cellStyle name="Notas 2 5 7 2" xfId="19044" xr:uid="{00000000-0005-0000-0000-0000232A0000}"/>
    <cellStyle name="Notas 2 5 7 3" xfId="30378" xr:uid="{00000000-0005-0000-0000-0000242A0000}"/>
    <cellStyle name="Notas 2 5 8" xfId="12193" xr:uid="{00000000-0005-0000-0000-0000252A0000}"/>
    <cellStyle name="Notas 2 5 8 2" xfId="20817" xr:uid="{00000000-0005-0000-0000-0000262A0000}"/>
    <cellStyle name="Notas 2 5 8 3" xfId="32154" xr:uid="{00000000-0005-0000-0000-0000272A0000}"/>
    <cellStyle name="Notas 2 5 9" xfId="23214" xr:uid="{00000000-0005-0000-0000-0000282A0000}"/>
    <cellStyle name="Notas 2 6" xfId="2460" xr:uid="{00000000-0005-0000-0000-0000292A0000}"/>
    <cellStyle name="Notas 2 6 2" xfId="6823" xr:uid="{00000000-0005-0000-0000-00002A2A0000}"/>
    <cellStyle name="Notas 2 6 2 2" xfId="15463" xr:uid="{00000000-0005-0000-0000-00002B2A0000}"/>
    <cellStyle name="Notas 2 6 2 3" xfId="26795" xr:uid="{00000000-0005-0000-0000-00002C2A0000}"/>
    <cellStyle name="Notas 2 6 3" xfId="5861" xr:uid="{00000000-0005-0000-0000-00002D2A0000}"/>
    <cellStyle name="Notas 2 6 3 2" xfId="14513" xr:uid="{00000000-0005-0000-0000-00002E2A0000}"/>
    <cellStyle name="Notas 2 6 3 3" xfId="25845" xr:uid="{00000000-0005-0000-0000-00002F2A0000}"/>
    <cellStyle name="Notas 2 6 4" xfId="8280" xr:uid="{00000000-0005-0000-0000-0000302A0000}"/>
    <cellStyle name="Notas 2 6 4 2" xfId="16918" xr:uid="{00000000-0005-0000-0000-0000312A0000}"/>
    <cellStyle name="Notas 2 6 4 3" xfId="28250" xr:uid="{00000000-0005-0000-0000-0000322A0000}"/>
    <cellStyle name="Notas 2 6 5" xfId="4773" xr:uid="{00000000-0005-0000-0000-0000332A0000}"/>
    <cellStyle name="Notas 2 6 5 2" xfId="13434" xr:uid="{00000000-0005-0000-0000-0000342A0000}"/>
    <cellStyle name="Notas 2 6 5 3" xfId="24766" xr:uid="{00000000-0005-0000-0000-0000352A0000}"/>
    <cellStyle name="Notas 2 6 6" xfId="10591" xr:uid="{00000000-0005-0000-0000-0000362A0000}"/>
    <cellStyle name="Notas 2 6 6 2" xfId="19218" xr:uid="{00000000-0005-0000-0000-0000372A0000}"/>
    <cellStyle name="Notas 2 6 6 3" xfId="30552" xr:uid="{00000000-0005-0000-0000-0000382A0000}"/>
    <cellStyle name="Notas 2 6 7" xfId="8883" xr:uid="{00000000-0005-0000-0000-0000392A0000}"/>
    <cellStyle name="Notas 2 6 7 2" xfId="17511" xr:uid="{00000000-0005-0000-0000-00003A2A0000}"/>
    <cellStyle name="Notas 2 6 7 3" xfId="28844" xr:uid="{00000000-0005-0000-0000-00003B2A0000}"/>
    <cellStyle name="Notas 2 6 8" xfId="12531" xr:uid="{00000000-0005-0000-0000-00003C2A0000}"/>
    <cellStyle name="Notas 2 6 8 2" xfId="21155" xr:uid="{00000000-0005-0000-0000-00003D2A0000}"/>
    <cellStyle name="Notas 2 6 8 3" xfId="32492" xr:uid="{00000000-0005-0000-0000-00003E2A0000}"/>
    <cellStyle name="Notas 2 6 9" xfId="23215" xr:uid="{00000000-0005-0000-0000-00003F2A0000}"/>
    <cellStyle name="Notas 2 7" xfId="2461" xr:uid="{00000000-0005-0000-0000-0000402A0000}"/>
    <cellStyle name="Notas 2 7 2" xfId="6824" xr:uid="{00000000-0005-0000-0000-0000412A0000}"/>
    <cellStyle name="Notas 2 7 2 2" xfId="15464" xr:uid="{00000000-0005-0000-0000-0000422A0000}"/>
    <cellStyle name="Notas 2 7 2 3" xfId="26796" xr:uid="{00000000-0005-0000-0000-0000432A0000}"/>
    <cellStyle name="Notas 2 7 3" xfId="4573" xr:uid="{00000000-0005-0000-0000-0000442A0000}"/>
    <cellStyle name="Notas 2 7 3 2" xfId="13234" xr:uid="{00000000-0005-0000-0000-0000452A0000}"/>
    <cellStyle name="Notas 2 7 3 3" xfId="24566" xr:uid="{00000000-0005-0000-0000-0000462A0000}"/>
    <cellStyle name="Notas 2 7 4" xfId="8281" xr:uid="{00000000-0005-0000-0000-0000472A0000}"/>
    <cellStyle name="Notas 2 7 4 2" xfId="16919" xr:uid="{00000000-0005-0000-0000-0000482A0000}"/>
    <cellStyle name="Notas 2 7 4 3" xfId="28251" xr:uid="{00000000-0005-0000-0000-0000492A0000}"/>
    <cellStyle name="Notas 2 7 5" xfId="5332" xr:uid="{00000000-0005-0000-0000-00004A2A0000}"/>
    <cellStyle name="Notas 2 7 5 2" xfId="13991" xr:uid="{00000000-0005-0000-0000-00004B2A0000}"/>
    <cellStyle name="Notas 2 7 5 3" xfId="25323" xr:uid="{00000000-0005-0000-0000-00004C2A0000}"/>
    <cellStyle name="Notas 2 7 6" xfId="10592" xr:uid="{00000000-0005-0000-0000-00004D2A0000}"/>
    <cellStyle name="Notas 2 7 6 2" xfId="19219" xr:uid="{00000000-0005-0000-0000-00004E2A0000}"/>
    <cellStyle name="Notas 2 7 6 3" xfId="30553" xr:uid="{00000000-0005-0000-0000-00004F2A0000}"/>
    <cellStyle name="Notas 2 7 7" xfId="9296" xr:uid="{00000000-0005-0000-0000-0000502A0000}"/>
    <cellStyle name="Notas 2 7 7 2" xfId="17924" xr:uid="{00000000-0005-0000-0000-0000512A0000}"/>
    <cellStyle name="Notas 2 7 7 3" xfId="29257" xr:uid="{00000000-0005-0000-0000-0000522A0000}"/>
    <cellStyle name="Notas 2 7 8" xfId="12532" xr:uid="{00000000-0005-0000-0000-0000532A0000}"/>
    <cellStyle name="Notas 2 7 8 2" xfId="21156" xr:uid="{00000000-0005-0000-0000-0000542A0000}"/>
    <cellStyle name="Notas 2 7 8 3" xfId="32493" xr:uid="{00000000-0005-0000-0000-0000552A0000}"/>
    <cellStyle name="Notas 2 7 9" xfId="23216" xr:uid="{00000000-0005-0000-0000-0000562A0000}"/>
    <cellStyle name="Notas 2 8" xfId="2462" xr:uid="{00000000-0005-0000-0000-0000572A0000}"/>
    <cellStyle name="Notas 2 8 2" xfId="6825" xr:uid="{00000000-0005-0000-0000-0000582A0000}"/>
    <cellStyle name="Notas 2 8 2 2" xfId="15465" xr:uid="{00000000-0005-0000-0000-0000592A0000}"/>
    <cellStyle name="Notas 2 8 2 3" xfId="26797" xr:uid="{00000000-0005-0000-0000-00005A2A0000}"/>
    <cellStyle name="Notas 2 8 3" xfId="4572" xr:uid="{00000000-0005-0000-0000-00005B2A0000}"/>
    <cellStyle name="Notas 2 8 3 2" xfId="13233" xr:uid="{00000000-0005-0000-0000-00005C2A0000}"/>
    <cellStyle name="Notas 2 8 3 3" xfId="24565" xr:uid="{00000000-0005-0000-0000-00005D2A0000}"/>
    <cellStyle name="Notas 2 8 4" xfId="4917" xr:uid="{00000000-0005-0000-0000-00005E2A0000}"/>
    <cellStyle name="Notas 2 8 4 2" xfId="13576" xr:uid="{00000000-0005-0000-0000-00005F2A0000}"/>
    <cellStyle name="Notas 2 8 4 3" xfId="24908" xr:uid="{00000000-0005-0000-0000-0000602A0000}"/>
    <cellStyle name="Notas 2 8 5" xfId="4771" xr:uid="{00000000-0005-0000-0000-0000612A0000}"/>
    <cellStyle name="Notas 2 8 5 2" xfId="13432" xr:uid="{00000000-0005-0000-0000-0000622A0000}"/>
    <cellStyle name="Notas 2 8 5 3" xfId="24764" xr:uid="{00000000-0005-0000-0000-0000632A0000}"/>
    <cellStyle name="Notas 2 8 6" xfId="9904" xr:uid="{00000000-0005-0000-0000-0000642A0000}"/>
    <cellStyle name="Notas 2 8 6 2" xfId="18531" xr:uid="{00000000-0005-0000-0000-0000652A0000}"/>
    <cellStyle name="Notas 2 8 6 3" xfId="29865" xr:uid="{00000000-0005-0000-0000-0000662A0000}"/>
    <cellStyle name="Notas 2 8 7" xfId="10418" xr:uid="{00000000-0005-0000-0000-0000672A0000}"/>
    <cellStyle name="Notas 2 8 7 2" xfId="19045" xr:uid="{00000000-0005-0000-0000-0000682A0000}"/>
    <cellStyle name="Notas 2 8 7 3" xfId="30379" xr:uid="{00000000-0005-0000-0000-0000692A0000}"/>
    <cellStyle name="Notas 2 8 8" xfId="12533" xr:uid="{00000000-0005-0000-0000-00006A2A0000}"/>
    <cellStyle name="Notas 2 8 8 2" xfId="21157" xr:uid="{00000000-0005-0000-0000-00006B2A0000}"/>
    <cellStyle name="Notas 2 8 8 3" xfId="32494" xr:uid="{00000000-0005-0000-0000-00006C2A0000}"/>
    <cellStyle name="Notas 2 8 9" xfId="23217" xr:uid="{00000000-0005-0000-0000-00006D2A0000}"/>
    <cellStyle name="Notas 2 9" xfId="2463" xr:uid="{00000000-0005-0000-0000-00006E2A0000}"/>
    <cellStyle name="Notas 2 9 2" xfId="6826" xr:uid="{00000000-0005-0000-0000-00006F2A0000}"/>
    <cellStyle name="Notas 2 9 2 2" xfId="15466" xr:uid="{00000000-0005-0000-0000-0000702A0000}"/>
    <cellStyle name="Notas 2 9 2 3" xfId="26798" xr:uid="{00000000-0005-0000-0000-0000712A0000}"/>
    <cellStyle name="Notas 2 9 3" xfId="4571" xr:uid="{00000000-0005-0000-0000-0000722A0000}"/>
    <cellStyle name="Notas 2 9 3 2" xfId="13232" xr:uid="{00000000-0005-0000-0000-0000732A0000}"/>
    <cellStyle name="Notas 2 9 3 3" xfId="24564" xr:uid="{00000000-0005-0000-0000-0000742A0000}"/>
    <cellStyle name="Notas 2 9 4" xfId="6757" xr:uid="{00000000-0005-0000-0000-0000752A0000}"/>
    <cellStyle name="Notas 2 9 4 2" xfId="15397" xr:uid="{00000000-0005-0000-0000-0000762A0000}"/>
    <cellStyle name="Notas 2 9 4 3" xfId="26729" xr:uid="{00000000-0005-0000-0000-0000772A0000}"/>
    <cellStyle name="Notas 2 9 5" xfId="4770" xr:uid="{00000000-0005-0000-0000-0000782A0000}"/>
    <cellStyle name="Notas 2 9 5 2" xfId="13431" xr:uid="{00000000-0005-0000-0000-0000792A0000}"/>
    <cellStyle name="Notas 2 9 5 3" xfId="24763" xr:uid="{00000000-0005-0000-0000-00007A2A0000}"/>
    <cellStyle name="Notas 2 9 6" xfId="9905" xr:uid="{00000000-0005-0000-0000-00007B2A0000}"/>
    <cellStyle name="Notas 2 9 6 2" xfId="18532" xr:uid="{00000000-0005-0000-0000-00007C2A0000}"/>
    <cellStyle name="Notas 2 9 6 3" xfId="29866" xr:uid="{00000000-0005-0000-0000-00007D2A0000}"/>
    <cellStyle name="Notas 2 9 7" xfId="10901" xr:uid="{00000000-0005-0000-0000-00007E2A0000}"/>
    <cellStyle name="Notas 2 9 7 2" xfId="19527" xr:uid="{00000000-0005-0000-0000-00007F2A0000}"/>
    <cellStyle name="Notas 2 9 7 3" xfId="30862" xr:uid="{00000000-0005-0000-0000-0000802A0000}"/>
    <cellStyle name="Notas 2 9 8" xfId="12194" xr:uid="{00000000-0005-0000-0000-0000812A0000}"/>
    <cellStyle name="Notas 2 9 8 2" xfId="20818" xr:uid="{00000000-0005-0000-0000-0000822A0000}"/>
    <cellStyle name="Notas 2 9 8 3" xfId="32155" xr:uid="{00000000-0005-0000-0000-0000832A0000}"/>
    <cellStyle name="Notas 2 9 9" xfId="23218" xr:uid="{00000000-0005-0000-0000-0000842A0000}"/>
    <cellStyle name="Notas 20" xfId="2464" xr:uid="{00000000-0005-0000-0000-0000852A0000}"/>
    <cellStyle name="Notas 20 2" xfId="6827" xr:uid="{00000000-0005-0000-0000-0000862A0000}"/>
    <cellStyle name="Notas 20 2 2" xfId="15467" xr:uid="{00000000-0005-0000-0000-0000872A0000}"/>
    <cellStyle name="Notas 20 2 3" xfId="26799" xr:uid="{00000000-0005-0000-0000-0000882A0000}"/>
    <cellStyle name="Notas 20 3" xfId="5860" xr:uid="{00000000-0005-0000-0000-0000892A0000}"/>
    <cellStyle name="Notas 20 3 2" xfId="14512" xr:uid="{00000000-0005-0000-0000-00008A2A0000}"/>
    <cellStyle name="Notas 20 3 3" xfId="25844" xr:uid="{00000000-0005-0000-0000-00008B2A0000}"/>
    <cellStyle name="Notas 20 4" xfId="6758" xr:uid="{00000000-0005-0000-0000-00008C2A0000}"/>
    <cellStyle name="Notas 20 4 2" xfId="15398" xr:uid="{00000000-0005-0000-0000-00008D2A0000}"/>
    <cellStyle name="Notas 20 4 3" xfId="26730" xr:uid="{00000000-0005-0000-0000-00008E2A0000}"/>
    <cellStyle name="Notas 20 5" xfId="8206" xr:uid="{00000000-0005-0000-0000-00008F2A0000}"/>
    <cellStyle name="Notas 20 5 2" xfId="16844" xr:uid="{00000000-0005-0000-0000-0000902A0000}"/>
    <cellStyle name="Notas 20 5 3" xfId="28176" xr:uid="{00000000-0005-0000-0000-0000912A0000}"/>
    <cellStyle name="Notas 20 6" xfId="9906" xr:uid="{00000000-0005-0000-0000-0000922A0000}"/>
    <cellStyle name="Notas 20 6 2" xfId="18533" xr:uid="{00000000-0005-0000-0000-0000932A0000}"/>
    <cellStyle name="Notas 20 6 3" xfId="29867" xr:uid="{00000000-0005-0000-0000-0000942A0000}"/>
    <cellStyle name="Notas 20 7" xfId="10900" xr:uid="{00000000-0005-0000-0000-0000952A0000}"/>
    <cellStyle name="Notas 20 7 2" xfId="19526" xr:uid="{00000000-0005-0000-0000-0000962A0000}"/>
    <cellStyle name="Notas 20 7 3" xfId="30861" xr:uid="{00000000-0005-0000-0000-0000972A0000}"/>
    <cellStyle name="Notas 20 8" xfId="12195" xr:uid="{00000000-0005-0000-0000-0000982A0000}"/>
    <cellStyle name="Notas 20 8 2" xfId="20819" xr:uid="{00000000-0005-0000-0000-0000992A0000}"/>
    <cellStyle name="Notas 20 8 3" xfId="32156" xr:uid="{00000000-0005-0000-0000-00009A2A0000}"/>
    <cellStyle name="Notas 20 9" xfId="23219" xr:uid="{00000000-0005-0000-0000-00009B2A0000}"/>
    <cellStyle name="Notas 21" xfId="2465" xr:uid="{00000000-0005-0000-0000-00009C2A0000}"/>
    <cellStyle name="Notas 21 2" xfId="6828" xr:uid="{00000000-0005-0000-0000-00009D2A0000}"/>
    <cellStyle name="Notas 21 2 2" xfId="15468" xr:uid="{00000000-0005-0000-0000-00009E2A0000}"/>
    <cellStyle name="Notas 21 2 3" xfId="26800" xr:uid="{00000000-0005-0000-0000-00009F2A0000}"/>
    <cellStyle name="Notas 21 3" xfId="5859" xr:uid="{00000000-0005-0000-0000-0000A02A0000}"/>
    <cellStyle name="Notas 21 3 2" xfId="14511" xr:uid="{00000000-0005-0000-0000-0000A12A0000}"/>
    <cellStyle name="Notas 21 3 3" xfId="25843" xr:uid="{00000000-0005-0000-0000-0000A22A0000}"/>
    <cellStyle name="Notas 21 4" xfId="4918" xr:uid="{00000000-0005-0000-0000-0000A32A0000}"/>
    <cellStyle name="Notas 21 4 2" xfId="13577" xr:uid="{00000000-0005-0000-0000-0000A42A0000}"/>
    <cellStyle name="Notas 21 4 3" xfId="24909" xr:uid="{00000000-0005-0000-0000-0000A52A0000}"/>
    <cellStyle name="Notas 21 5" xfId="4769" xr:uid="{00000000-0005-0000-0000-0000A62A0000}"/>
    <cellStyle name="Notas 21 5 2" xfId="13430" xr:uid="{00000000-0005-0000-0000-0000A72A0000}"/>
    <cellStyle name="Notas 21 5 3" xfId="24762" xr:uid="{00000000-0005-0000-0000-0000A82A0000}"/>
    <cellStyle name="Notas 21 6" xfId="9907" xr:uid="{00000000-0005-0000-0000-0000A92A0000}"/>
    <cellStyle name="Notas 21 6 2" xfId="18534" xr:uid="{00000000-0005-0000-0000-0000AA2A0000}"/>
    <cellStyle name="Notas 21 6 3" xfId="29868" xr:uid="{00000000-0005-0000-0000-0000AB2A0000}"/>
    <cellStyle name="Notas 21 7" xfId="10207" xr:uid="{00000000-0005-0000-0000-0000AC2A0000}"/>
    <cellStyle name="Notas 21 7 2" xfId="18834" xr:uid="{00000000-0005-0000-0000-0000AD2A0000}"/>
    <cellStyle name="Notas 21 7 3" xfId="30168" xr:uid="{00000000-0005-0000-0000-0000AE2A0000}"/>
    <cellStyle name="Notas 21 8" xfId="12196" xr:uid="{00000000-0005-0000-0000-0000AF2A0000}"/>
    <cellStyle name="Notas 21 8 2" xfId="20820" xr:uid="{00000000-0005-0000-0000-0000B02A0000}"/>
    <cellStyle name="Notas 21 8 3" xfId="32157" xr:uid="{00000000-0005-0000-0000-0000B12A0000}"/>
    <cellStyle name="Notas 21 9" xfId="23220" xr:uid="{00000000-0005-0000-0000-0000B22A0000}"/>
    <cellStyle name="Notas 22" xfId="4934" xr:uid="{00000000-0005-0000-0000-0000B32A0000}"/>
    <cellStyle name="Notas 22 2" xfId="13593" xr:uid="{00000000-0005-0000-0000-0000B42A0000}"/>
    <cellStyle name="Notas 22 3" xfId="24925" xr:uid="{00000000-0005-0000-0000-0000B52A0000}"/>
    <cellStyle name="Notas 23" xfId="8047" xr:uid="{00000000-0005-0000-0000-0000B62A0000}"/>
    <cellStyle name="Notas 23 2" xfId="16685" xr:uid="{00000000-0005-0000-0000-0000B72A0000}"/>
    <cellStyle name="Notas 23 3" xfId="28017" xr:uid="{00000000-0005-0000-0000-0000B82A0000}"/>
    <cellStyle name="Notas 24" xfId="9226" xr:uid="{00000000-0005-0000-0000-0000B92A0000}"/>
    <cellStyle name="Notas 24 2" xfId="17854" xr:uid="{00000000-0005-0000-0000-0000BA2A0000}"/>
    <cellStyle name="Notas 24 3" xfId="29187" xr:uid="{00000000-0005-0000-0000-0000BB2A0000}"/>
    <cellStyle name="Notas 25" xfId="10406" xr:uid="{00000000-0005-0000-0000-0000BC2A0000}"/>
    <cellStyle name="Notas 25 2" xfId="19033" xr:uid="{00000000-0005-0000-0000-0000BD2A0000}"/>
    <cellStyle name="Notas 25 3" xfId="30367" xr:uid="{00000000-0005-0000-0000-0000BE2A0000}"/>
    <cellStyle name="Notas 26" xfId="10774" xr:uid="{00000000-0005-0000-0000-0000BF2A0000}"/>
    <cellStyle name="Notas 26 2" xfId="19400" xr:uid="{00000000-0005-0000-0000-0000C02A0000}"/>
    <cellStyle name="Notas 26 3" xfId="30735" xr:uid="{00000000-0005-0000-0000-0000C12A0000}"/>
    <cellStyle name="Notas 27" xfId="11532" xr:uid="{00000000-0005-0000-0000-0000C22A0000}"/>
    <cellStyle name="Notas 27 2" xfId="20157" xr:uid="{00000000-0005-0000-0000-0000C32A0000}"/>
    <cellStyle name="Notas 27 3" xfId="31493" xr:uid="{00000000-0005-0000-0000-0000C42A0000}"/>
    <cellStyle name="Notas 28" xfId="12795" xr:uid="{00000000-0005-0000-0000-0000C52A0000}"/>
    <cellStyle name="Notas 28 2" xfId="21418" xr:uid="{00000000-0005-0000-0000-0000C62A0000}"/>
    <cellStyle name="Notas 28 3" xfId="32756" xr:uid="{00000000-0005-0000-0000-0000C72A0000}"/>
    <cellStyle name="Notas 29" xfId="589" xr:uid="{00000000-0005-0000-0000-0000C82A0000}"/>
    <cellStyle name="Notas 3" xfId="585" xr:uid="{00000000-0005-0000-0000-0000C92A0000}"/>
    <cellStyle name="Notas 3 10" xfId="2466" xr:uid="{00000000-0005-0000-0000-0000CA2A0000}"/>
    <cellStyle name="Notas 3 10 2" xfId="6829" xr:uid="{00000000-0005-0000-0000-0000CB2A0000}"/>
    <cellStyle name="Notas 3 10 2 2" xfId="15469" xr:uid="{00000000-0005-0000-0000-0000CC2A0000}"/>
    <cellStyle name="Notas 3 10 2 3" xfId="26801" xr:uid="{00000000-0005-0000-0000-0000CD2A0000}"/>
    <cellStyle name="Notas 3 10 3" xfId="5858" xr:uid="{00000000-0005-0000-0000-0000CE2A0000}"/>
    <cellStyle name="Notas 3 10 3 2" xfId="14510" xr:uid="{00000000-0005-0000-0000-0000CF2A0000}"/>
    <cellStyle name="Notas 3 10 3 3" xfId="25842" xr:uid="{00000000-0005-0000-0000-0000D02A0000}"/>
    <cellStyle name="Notas 3 10 4" xfId="6759" xr:uid="{00000000-0005-0000-0000-0000D12A0000}"/>
    <cellStyle name="Notas 3 10 4 2" xfId="15399" xr:uid="{00000000-0005-0000-0000-0000D22A0000}"/>
    <cellStyle name="Notas 3 10 4 3" xfId="26731" xr:uid="{00000000-0005-0000-0000-0000D32A0000}"/>
    <cellStyle name="Notas 3 10 5" xfId="4768" xr:uid="{00000000-0005-0000-0000-0000D42A0000}"/>
    <cellStyle name="Notas 3 10 5 2" xfId="13429" xr:uid="{00000000-0005-0000-0000-0000D52A0000}"/>
    <cellStyle name="Notas 3 10 5 3" xfId="24761" xr:uid="{00000000-0005-0000-0000-0000D62A0000}"/>
    <cellStyle name="Notas 3 10 6" xfId="9908" xr:uid="{00000000-0005-0000-0000-0000D72A0000}"/>
    <cellStyle name="Notas 3 10 6 2" xfId="18535" xr:uid="{00000000-0005-0000-0000-0000D82A0000}"/>
    <cellStyle name="Notas 3 10 6 3" xfId="29869" xr:uid="{00000000-0005-0000-0000-0000D92A0000}"/>
    <cellStyle name="Notas 3 10 7" xfId="7832" xr:uid="{00000000-0005-0000-0000-0000DA2A0000}"/>
    <cellStyle name="Notas 3 10 7 2" xfId="16470" xr:uid="{00000000-0005-0000-0000-0000DB2A0000}"/>
    <cellStyle name="Notas 3 10 7 3" xfId="27802" xr:uid="{00000000-0005-0000-0000-0000DC2A0000}"/>
    <cellStyle name="Notas 3 10 8" xfId="12197" xr:uid="{00000000-0005-0000-0000-0000DD2A0000}"/>
    <cellStyle name="Notas 3 10 8 2" xfId="20821" xr:uid="{00000000-0005-0000-0000-0000DE2A0000}"/>
    <cellStyle name="Notas 3 10 8 3" xfId="32158" xr:uid="{00000000-0005-0000-0000-0000DF2A0000}"/>
    <cellStyle name="Notas 3 10 9" xfId="23221" xr:uid="{00000000-0005-0000-0000-0000E02A0000}"/>
    <cellStyle name="Notas 3 11" xfId="2467" xr:uid="{00000000-0005-0000-0000-0000E12A0000}"/>
    <cellStyle name="Notas 3 11 2" xfId="6830" xr:uid="{00000000-0005-0000-0000-0000E22A0000}"/>
    <cellStyle name="Notas 3 11 2 2" xfId="15470" xr:uid="{00000000-0005-0000-0000-0000E32A0000}"/>
    <cellStyle name="Notas 3 11 2 3" xfId="26802" xr:uid="{00000000-0005-0000-0000-0000E42A0000}"/>
    <cellStyle name="Notas 3 11 3" xfId="5857" xr:uid="{00000000-0005-0000-0000-0000E52A0000}"/>
    <cellStyle name="Notas 3 11 3 2" xfId="14509" xr:uid="{00000000-0005-0000-0000-0000E62A0000}"/>
    <cellStyle name="Notas 3 11 3 3" xfId="25841" xr:uid="{00000000-0005-0000-0000-0000E72A0000}"/>
    <cellStyle name="Notas 3 11 4" xfId="6760" xr:uid="{00000000-0005-0000-0000-0000E82A0000}"/>
    <cellStyle name="Notas 3 11 4 2" xfId="15400" xr:uid="{00000000-0005-0000-0000-0000E92A0000}"/>
    <cellStyle name="Notas 3 11 4 3" xfId="26732" xr:uid="{00000000-0005-0000-0000-0000EA2A0000}"/>
    <cellStyle name="Notas 3 11 5" xfId="8205" xr:uid="{00000000-0005-0000-0000-0000EB2A0000}"/>
    <cellStyle name="Notas 3 11 5 2" xfId="16843" xr:uid="{00000000-0005-0000-0000-0000EC2A0000}"/>
    <cellStyle name="Notas 3 11 5 3" xfId="28175" xr:uid="{00000000-0005-0000-0000-0000ED2A0000}"/>
    <cellStyle name="Notas 3 11 6" xfId="9909" xr:uid="{00000000-0005-0000-0000-0000EE2A0000}"/>
    <cellStyle name="Notas 3 11 6 2" xfId="18536" xr:uid="{00000000-0005-0000-0000-0000EF2A0000}"/>
    <cellStyle name="Notas 3 11 6 3" xfId="29870" xr:uid="{00000000-0005-0000-0000-0000F02A0000}"/>
    <cellStyle name="Notas 3 11 7" xfId="6502" xr:uid="{00000000-0005-0000-0000-0000F12A0000}"/>
    <cellStyle name="Notas 3 11 7 2" xfId="15154" xr:uid="{00000000-0005-0000-0000-0000F22A0000}"/>
    <cellStyle name="Notas 3 11 7 3" xfId="26486" xr:uid="{00000000-0005-0000-0000-0000F32A0000}"/>
    <cellStyle name="Notas 3 11 8" xfId="12198" xr:uid="{00000000-0005-0000-0000-0000F42A0000}"/>
    <cellStyle name="Notas 3 11 8 2" xfId="20822" xr:uid="{00000000-0005-0000-0000-0000F52A0000}"/>
    <cellStyle name="Notas 3 11 8 3" xfId="32159" xr:uid="{00000000-0005-0000-0000-0000F62A0000}"/>
    <cellStyle name="Notas 3 11 9" xfId="23222" xr:uid="{00000000-0005-0000-0000-0000F72A0000}"/>
    <cellStyle name="Notas 3 12" xfId="2468" xr:uid="{00000000-0005-0000-0000-0000F82A0000}"/>
    <cellStyle name="Notas 3 12 2" xfId="6831" xr:uid="{00000000-0005-0000-0000-0000F92A0000}"/>
    <cellStyle name="Notas 3 12 2 2" xfId="15471" xr:uid="{00000000-0005-0000-0000-0000FA2A0000}"/>
    <cellStyle name="Notas 3 12 2 3" xfId="26803" xr:uid="{00000000-0005-0000-0000-0000FB2A0000}"/>
    <cellStyle name="Notas 3 12 3" xfId="5856" xr:uid="{00000000-0005-0000-0000-0000FC2A0000}"/>
    <cellStyle name="Notas 3 12 3 2" xfId="14508" xr:uid="{00000000-0005-0000-0000-0000FD2A0000}"/>
    <cellStyle name="Notas 3 12 3 3" xfId="25840" xr:uid="{00000000-0005-0000-0000-0000FE2A0000}"/>
    <cellStyle name="Notas 3 12 4" xfId="8282" xr:uid="{00000000-0005-0000-0000-0000FF2A0000}"/>
    <cellStyle name="Notas 3 12 4 2" xfId="16920" xr:uid="{00000000-0005-0000-0000-0000002B0000}"/>
    <cellStyle name="Notas 3 12 4 3" xfId="28252" xr:uid="{00000000-0005-0000-0000-0000012B0000}"/>
    <cellStyle name="Notas 3 12 5" xfId="4767" xr:uid="{00000000-0005-0000-0000-0000022B0000}"/>
    <cellStyle name="Notas 3 12 5 2" xfId="13428" xr:uid="{00000000-0005-0000-0000-0000032B0000}"/>
    <cellStyle name="Notas 3 12 5 3" xfId="24760" xr:uid="{00000000-0005-0000-0000-0000042B0000}"/>
    <cellStyle name="Notas 3 12 6" xfId="10593" xr:uid="{00000000-0005-0000-0000-0000052B0000}"/>
    <cellStyle name="Notas 3 12 6 2" xfId="19220" xr:uid="{00000000-0005-0000-0000-0000062B0000}"/>
    <cellStyle name="Notas 3 12 6 3" xfId="30554" xr:uid="{00000000-0005-0000-0000-0000072B0000}"/>
    <cellStyle name="Notas 3 12 7" xfId="7919" xr:uid="{00000000-0005-0000-0000-0000082B0000}"/>
    <cellStyle name="Notas 3 12 7 2" xfId="16557" xr:uid="{00000000-0005-0000-0000-0000092B0000}"/>
    <cellStyle name="Notas 3 12 7 3" xfId="27889" xr:uid="{00000000-0005-0000-0000-00000A2B0000}"/>
    <cellStyle name="Notas 3 12 8" xfId="12199" xr:uid="{00000000-0005-0000-0000-00000B2B0000}"/>
    <cellStyle name="Notas 3 12 8 2" xfId="20823" xr:uid="{00000000-0005-0000-0000-00000C2B0000}"/>
    <cellStyle name="Notas 3 12 8 3" xfId="32160" xr:uid="{00000000-0005-0000-0000-00000D2B0000}"/>
    <cellStyle name="Notas 3 12 9" xfId="23223" xr:uid="{00000000-0005-0000-0000-00000E2B0000}"/>
    <cellStyle name="Notas 3 13" xfId="2469" xr:uid="{00000000-0005-0000-0000-00000F2B0000}"/>
    <cellStyle name="Notas 3 13 2" xfId="6832" xr:uid="{00000000-0005-0000-0000-0000102B0000}"/>
    <cellStyle name="Notas 3 13 2 2" xfId="15472" xr:uid="{00000000-0005-0000-0000-0000112B0000}"/>
    <cellStyle name="Notas 3 13 2 3" xfId="26804" xr:uid="{00000000-0005-0000-0000-0000122B0000}"/>
    <cellStyle name="Notas 3 13 3" xfId="5855" xr:uid="{00000000-0005-0000-0000-0000132B0000}"/>
    <cellStyle name="Notas 3 13 3 2" xfId="14507" xr:uid="{00000000-0005-0000-0000-0000142B0000}"/>
    <cellStyle name="Notas 3 13 3 3" xfId="25839" xr:uid="{00000000-0005-0000-0000-0000152B0000}"/>
    <cellStyle name="Notas 3 13 4" xfId="4919" xr:uid="{00000000-0005-0000-0000-0000162B0000}"/>
    <cellStyle name="Notas 3 13 4 2" xfId="13578" xr:uid="{00000000-0005-0000-0000-0000172B0000}"/>
    <cellStyle name="Notas 3 13 4 3" xfId="24910" xr:uid="{00000000-0005-0000-0000-0000182B0000}"/>
    <cellStyle name="Notas 3 13 5" xfId="4766" xr:uid="{00000000-0005-0000-0000-0000192B0000}"/>
    <cellStyle name="Notas 3 13 5 2" xfId="13427" xr:uid="{00000000-0005-0000-0000-00001A2B0000}"/>
    <cellStyle name="Notas 3 13 5 3" xfId="24759" xr:uid="{00000000-0005-0000-0000-00001B2B0000}"/>
    <cellStyle name="Notas 3 13 6" xfId="9910" xr:uid="{00000000-0005-0000-0000-00001C2B0000}"/>
    <cellStyle name="Notas 3 13 6 2" xfId="18537" xr:uid="{00000000-0005-0000-0000-00001D2B0000}"/>
    <cellStyle name="Notas 3 13 6 3" xfId="29871" xr:uid="{00000000-0005-0000-0000-00001E2B0000}"/>
    <cellStyle name="Notas 3 13 7" xfId="6503" xr:uid="{00000000-0005-0000-0000-00001F2B0000}"/>
    <cellStyle name="Notas 3 13 7 2" xfId="15155" xr:uid="{00000000-0005-0000-0000-0000202B0000}"/>
    <cellStyle name="Notas 3 13 7 3" xfId="26487" xr:uid="{00000000-0005-0000-0000-0000212B0000}"/>
    <cellStyle name="Notas 3 13 8" xfId="12534" xr:uid="{00000000-0005-0000-0000-0000222B0000}"/>
    <cellStyle name="Notas 3 13 8 2" xfId="21158" xr:uid="{00000000-0005-0000-0000-0000232B0000}"/>
    <cellStyle name="Notas 3 13 8 3" xfId="32495" xr:uid="{00000000-0005-0000-0000-0000242B0000}"/>
    <cellStyle name="Notas 3 13 9" xfId="23224" xr:uid="{00000000-0005-0000-0000-0000252B0000}"/>
    <cellStyle name="Notas 3 14" xfId="2470" xr:uid="{00000000-0005-0000-0000-0000262B0000}"/>
    <cellStyle name="Notas 3 14 2" xfId="6833" xr:uid="{00000000-0005-0000-0000-0000272B0000}"/>
    <cellStyle name="Notas 3 14 2 2" xfId="15473" xr:uid="{00000000-0005-0000-0000-0000282B0000}"/>
    <cellStyle name="Notas 3 14 2 3" xfId="26805" xr:uid="{00000000-0005-0000-0000-0000292B0000}"/>
    <cellStyle name="Notas 3 14 3" xfId="5854" xr:uid="{00000000-0005-0000-0000-00002A2B0000}"/>
    <cellStyle name="Notas 3 14 3 2" xfId="14506" xr:uid="{00000000-0005-0000-0000-00002B2B0000}"/>
    <cellStyle name="Notas 3 14 3 3" xfId="25838" xr:uid="{00000000-0005-0000-0000-00002C2B0000}"/>
    <cellStyle name="Notas 3 14 4" xfId="6761" xr:uid="{00000000-0005-0000-0000-00002D2B0000}"/>
    <cellStyle name="Notas 3 14 4 2" xfId="15401" xr:uid="{00000000-0005-0000-0000-00002E2B0000}"/>
    <cellStyle name="Notas 3 14 4 3" xfId="26733" xr:uid="{00000000-0005-0000-0000-00002F2B0000}"/>
    <cellStyle name="Notas 3 14 5" xfId="5331" xr:uid="{00000000-0005-0000-0000-0000302B0000}"/>
    <cellStyle name="Notas 3 14 5 2" xfId="13990" xr:uid="{00000000-0005-0000-0000-0000312B0000}"/>
    <cellStyle name="Notas 3 14 5 3" xfId="25322" xr:uid="{00000000-0005-0000-0000-0000322B0000}"/>
    <cellStyle name="Notas 3 14 6" xfId="9911" xr:uid="{00000000-0005-0000-0000-0000332B0000}"/>
    <cellStyle name="Notas 3 14 6 2" xfId="18538" xr:uid="{00000000-0005-0000-0000-0000342B0000}"/>
    <cellStyle name="Notas 3 14 6 3" xfId="29872" xr:uid="{00000000-0005-0000-0000-0000352B0000}"/>
    <cellStyle name="Notas 3 14 7" xfId="9295" xr:uid="{00000000-0005-0000-0000-0000362B0000}"/>
    <cellStyle name="Notas 3 14 7 2" xfId="17923" xr:uid="{00000000-0005-0000-0000-0000372B0000}"/>
    <cellStyle name="Notas 3 14 7 3" xfId="29256" xr:uid="{00000000-0005-0000-0000-0000382B0000}"/>
    <cellStyle name="Notas 3 14 8" xfId="12200" xr:uid="{00000000-0005-0000-0000-0000392B0000}"/>
    <cellStyle name="Notas 3 14 8 2" xfId="20824" xr:uid="{00000000-0005-0000-0000-00003A2B0000}"/>
    <cellStyle name="Notas 3 14 8 3" xfId="32161" xr:uid="{00000000-0005-0000-0000-00003B2B0000}"/>
    <cellStyle name="Notas 3 14 9" xfId="23225" xr:uid="{00000000-0005-0000-0000-00003C2B0000}"/>
    <cellStyle name="Notas 3 15" xfId="2471" xr:uid="{00000000-0005-0000-0000-00003D2B0000}"/>
    <cellStyle name="Notas 3 15 2" xfId="6834" xr:uid="{00000000-0005-0000-0000-00003E2B0000}"/>
    <cellStyle name="Notas 3 15 2 2" xfId="15474" xr:uid="{00000000-0005-0000-0000-00003F2B0000}"/>
    <cellStyle name="Notas 3 15 2 3" xfId="26806" xr:uid="{00000000-0005-0000-0000-0000402B0000}"/>
    <cellStyle name="Notas 3 15 3" xfId="5853" xr:uid="{00000000-0005-0000-0000-0000412B0000}"/>
    <cellStyle name="Notas 3 15 3 2" xfId="14505" xr:uid="{00000000-0005-0000-0000-0000422B0000}"/>
    <cellStyle name="Notas 3 15 3 3" xfId="25837" xr:uid="{00000000-0005-0000-0000-0000432B0000}"/>
    <cellStyle name="Notas 3 15 4" xfId="6762" xr:uid="{00000000-0005-0000-0000-0000442B0000}"/>
    <cellStyle name="Notas 3 15 4 2" xfId="15402" xr:uid="{00000000-0005-0000-0000-0000452B0000}"/>
    <cellStyle name="Notas 3 15 4 3" xfId="26734" xr:uid="{00000000-0005-0000-0000-0000462B0000}"/>
    <cellStyle name="Notas 3 15 5" xfId="4765" xr:uid="{00000000-0005-0000-0000-0000472B0000}"/>
    <cellStyle name="Notas 3 15 5 2" xfId="13426" xr:uid="{00000000-0005-0000-0000-0000482B0000}"/>
    <cellStyle name="Notas 3 15 5 3" xfId="24758" xr:uid="{00000000-0005-0000-0000-0000492B0000}"/>
    <cellStyle name="Notas 3 15 6" xfId="9912" xr:uid="{00000000-0005-0000-0000-00004A2B0000}"/>
    <cellStyle name="Notas 3 15 6 2" xfId="18539" xr:uid="{00000000-0005-0000-0000-00004B2B0000}"/>
    <cellStyle name="Notas 3 15 6 3" xfId="29873" xr:uid="{00000000-0005-0000-0000-00004C2B0000}"/>
    <cellStyle name="Notas 3 15 7" xfId="6504" xr:uid="{00000000-0005-0000-0000-00004D2B0000}"/>
    <cellStyle name="Notas 3 15 7 2" xfId="15156" xr:uid="{00000000-0005-0000-0000-00004E2B0000}"/>
    <cellStyle name="Notas 3 15 7 3" xfId="26488" xr:uid="{00000000-0005-0000-0000-00004F2B0000}"/>
    <cellStyle name="Notas 3 15 8" xfId="12201" xr:uid="{00000000-0005-0000-0000-0000502B0000}"/>
    <cellStyle name="Notas 3 15 8 2" xfId="20825" xr:uid="{00000000-0005-0000-0000-0000512B0000}"/>
    <cellStyle name="Notas 3 15 8 3" xfId="32162" xr:uid="{00000000-0005-0000-0000-0000522B0000}"/>
    <cellStyle name="Notas 3 15 9" xfId="23226" xr:uid="{00000000-0005-0000-0000-0000532B0000}"/>
    <cellStyle name="Notas 3 16" xfId="2472" xr:uid="{00000000-0005-0000-0000-0000542B0000}"/>
    <cellStyle name="Notas 3 16 2" xfId="6835" xr:uid="{00000000-0005-0000-0000-0000552B0000}"/>
    <cellStyle name="Notas 3 16 2 2" xfId="15475" xr:uid="{00000000-0005-0000-0000-0000562B0000}"/>
    <cellStyle name="Notas 3 16 2 3" xfId="26807" xr:uid="{00000000-0005-0000-0000-0000572B0000}"/>
    <cellStyle name="Notas 3 16 3" xfId="5852" xr:uid="{00000000-0005-0000-0000-0000582B0000}"/>
    <cellStyle name="Notas 3 16 3 2" xfId="14504" xr:uid="{00000000-0005-0000-0000-0000592B0000}"/>
    <cellStyle name="Notas 3 16 3 3" xfId="25836" xr:uid="{00000000-0005-0000-0000-00005A2B0000}"/>
    <cellStyle name="Notas 3 16 4" xfId="4920" xr:uid="{00000000-0005-0000-0000-00005B2B0000}"/>
    <cellStyle name="Notas 3 16 4 2" xfId="13579" xr:uid="{00000000-0005-0000-0000-00005C2B0000}"/>
    <cellStyle name="Notas 3 16 4 3" xfId="24911" xr:uid="{00000000-0005-0000-0000-00005D2B0000}"/>
    <cellStyle name="Notas 3 16 5" xfId="4808" xr:uid="{00000000-0005-0000-0000-00005E2B0000}"/>
    <cellStyle name="Notas 3 16 5 2" xfId="13469" xr:uid="{00000000-0005-0000-0000-00005F2B0000}"/>
    <cellStyle name="Notas 3 16 5 3" xfId="24801" xr:uid="{00000000-0005-0000-0000-0000602B0000}"/>
    <cellStyle name="Notas 3 16 6" xfId="9913" xr:uid="{00000000-0005-0000-0000-0000612B0000}"/>
    <cellStyle name="Notas 3 16 6 2" xfId="18540" xr:uid="{00000000-0005-0000-0000-0000622B0000}"/>
    <cellStyle name="Notas 3 16 6 3" xfId="29874" xr:uid="{00000000-0005-0000-0000-0000632B0000}"/>
    <cellStyle name="Notas 3 16 7" xfId="6505" xr:uid="{00000000-0005-0000-0000-0000642B0000}"/>
    <cellStyle name="Notas 3 16 7 2" xfId="15157" xr:uid="{00000000-0005-0000-0000-0000652B0000}"/>
    <cellStyle name="Notas 3 16 7 3" xfId="26489" xr:uid="{00000000-0005-0000-0000-0000662B0000}"/>
    <cellStyle name="Notas 3 16 8" xfId="12202" xr:uid="{00000000-0005-0000-0000-0000672B0000}"/>
    <cellStyle name="Notas 3 16 8 2" xfId="20826" xr:uid="{00000000-0005-0000-0000-0000682B0000}"/>
    <cellStyle name="Notas 3 16 8 3" xfId="32163" xr:uid="{00000000-0005-0000-0000-0000692B0000}"/>
    <cellStyle name="Notas 3 16 9" xfId="23227" xr:uid="{00000000-0005-0000-0000-00006A2B0000}"/>
    <cellStyle name="Notas 3 17" xfId="4930" xr:uid="{00000000-0005-0000-0000-00006B2B0000}"/>
    <cellStyle name="Notas 3 17 2" xfId="13589" xr:uid="{00000000-0005-0000-0000-00006C2B0000}"/>
    <cellStyle name="Notas 3 17 3" xfId="24921" xr:uid="{00000000-0005-0000-0000-00006D2B0000}"/>
    <cellStyle name="Notas 3 18" xfId="8050" xr:uid="{00000000-0005-0000-0000-00006E2B0000}"/>
    <cellStyle name="Notas 3 18 2" xfId="16688" xr:uid="{00000000-0005-0000-0000-00006F2B0000}"/>
    <cellStyle name="Notas 3 18 3" xfId="28020" xr:uid="{00000000-0005-0000-0000-0000702B0000}"/>
    <cellStyle name="Notas 3 19" xfId="9229" xr:uid="{00000000-0005-0000-0000-0000712B0000}"/>
    <cellStyle name="Notas 3 19 2" xfId="17857" xr:uid="{00000000-0005-0000-0000-0000722B0000}"/>
    <cellStyle name="Notas 3 19 3" xfId="29190" xr:uid="{00000000-0005-0000-0000-0000732B0000}"/>
    <cellStyle name="Notas 3 2" xfId="2473" xr:uid="{00000000-0005-0000-0000-0000742B0000}"/>
    <cellStyle name="Notas 3 2 10" xfId="6763" xr:uid="{00000000-0005-0000-0000-0000752B0000}"/>
    <cellStyle name="Notas 3 2 10 2" xfId="15403" xr:uid="{00000000-0005-0000-0000-0000762B0000}"/>
    <cellStyle name="Notas 3 2 10 3" xfId="26735" xr:uid="{00000000-0005-0000-0000-0000772B0000}"/>
    <cellStyle name="Notas 3 2 11" xfId="8204" xr:uid="{00000000-0005-0000-0000-0000782B0000}"/>
    <cellStyle name="Notas 3 2 11 2" xfId="16842" xr:uid="{00000000-0005-0000-0000-0000792B0000}"/>
    <cellStyle name="Notas 3 2 11 3" xfId="28174" xr:uid="{00000000-0005-0000-0000-00007A2B0000}"/>
    <cellStyle name="Notas 3 2 12" xfId="9914" xr:uid="{00000000-0005-0000-0000-00007B2B0000}"/>
    <cellStyle name="Notas 3 2 12 2" xfId="18541" xr:uid="{00000000-0005-0000-0000-00007C2B0000}"/>
    <cellStyle name="Notas 3 2 12 3" xfId="29875" xr:uid="{00000000-0005-0000-0000-00007D2B0000}"/>
    <cellStyle name="Notas 3 2 13" xfId="10419" xr:uid="{00000000-0005-0000-0000-00007E2B0000}"/>
    <cellStyle name="Notas 3 2 13 2" xfId="19046" xr:uid="{00000000-0005-0000-0000-00007F2B0000}"/>
    <cellStyle name="Notas 3 2 13 3" xfId="30380" xr:uid="{00000000-0005-0000-0000-0000802B0000}"/>
    <cellStyle name="Notas 3 2 14" xfId="12203" xr:uid="{00000000-0005-0000-0000-0000812B0000}"/>
    <cellStyle name="Notas 3 2 14 2" xfId="20827" xr:uid="{00000000-0005-0000-0000-0000822B0000}"/>
    <cellStyle name="Notas 3 2 14 3" xfId="32164" xr:uid="{00000000-0005-0000-0000-0000832B0000}"/>
    <cellStyle name="Notas 3 2 15" xfId="23228" xr:uid="{00000000-0005-0000-0000-0000842B0000}"/>
    <cellStyle name="Notas 3 2 2" xfId="2474" xr:uid="{00000000-0005-0000-0000-0000852B0000}"/>
    <cellStyle name="Notas 3 2 2 10" xfId="4764" xr:uid="{00000000-0005-0000-0000-0000862B0000}"/>
    <cellStyle name="Notas 3 2 2 10 2" xfId="13425" xr:uid="{00000000-0005-0000-0000-0000872B0000}"/>
    <cellStyle name="Notas 3 2 2 10 3" xfId="24757" xr:uid="{00000000-0005-0000-0000-0000882B0000}"/>
    <cellStyle name="Notas 3 2 2 11" xfId="9915" xr:uid="{00000000-0005-0000-0000-0000892B0000}"/>
    <cellStyle name="Notas 3 2 2 11 2" xfId="18542" xr:uid="{00000000-0005-0000-0000-00008A2B0000}"/>
    <cellStyle name="Notas 3 2 2 11 3" xfId="29876" xr:uid="{00000000-0005-0000-0000-00008B2B0000}"/>
    <cellStyle name="Notas 3 2 2 12" xfId="9294" xr:uid="{00000000-0005-0000-0000-00008C2B0000}"/>
    <cellStyle name="Notas 3 2 2 12 2" xfId="17922" xr:uid="{00000000-0005-0000-0000-00008D2B0000}"/>
    <cellStyle name="Notas 3 2 2 12 3" xfId="29255" xr:uid="{00000000-0005-0000-0000-00008E2B0000}"/>
    <cellStyle name="Notas 3 2 2 13" xfId="12204" xr:uid="{00000000-0005-0000-0000-00008F2B0000}"/>
    <cellStyle name="Notas 3 2 2 13 2" xfId="20828" xr:uid="{00000000-0005-0000-0000-0000902B0000}"/>
    <cellStyle name="Notas 3 2 2 13 3" xfId="32165" xr:uid="{00000000-0005-0000-0000-0000912B0000}"/>
    <cellStyle name="Notas 3 2 2 14" xfId="23229" xr:uid="{00000000-0005-0000-0000-0000922B0000}"/>
    <cellStyle name="Notas 3 2 2 2" xfId="2475" xr:uid="{00000000-0005-0000-0000-0000932B0000}"/>
    <cellStyle name="Notas 3 2 2 2 2" xfId="6838" xr:uid="{00000000-0005-0000-0000-0000942B0000}"/>
    <cellStyle name="Notas 3 2 2 2 2 2" xfId="15478" xr:uid="{00000000-0005-0000-0000-0000952B0000}"/>
    <cellStyle name="Notas 3 2 2 2 2 3" xfId="26810" xr:uid="{00000000-0005-0000-0000-0000962B0000}"/>
    <cellStyle name="Notas 3 2 2 2 3" xfId="4569" xr:uid="{00000000-0005-0000-0000-0000972B0000}"/>
    <cellStyle name="Notas 3 2 2 2 3 2" xfId="13230" xr:uid="{00000000-0005-0000-0000-0000982B0000}"/>
    <cellStyle name="Notas 3 2 2 2 3 3" xfId="24562" xr:uid="{00000000-0005-0000-0000-0000992B0000}"/>
    <cellStyle name="Notas 3 2 2 2 4" xfId="4921" xr:uid="{00000000-0005-0000-0000-00009A2B0000}"/>
    <cellStyle name="Notas 3 2 2 2 4 2" xfId="13580" xr:uid="{00000000-0005-0000-0000-00009B2B0000}"/>
    <cellStyle name="Notas 3 2 2 2 4 3" xfId="24912" xr:uid="{00000000-0005-0000-0000-00009C2B0000}"/>
    <cellStyle name="Notas 3 2 2 2 5" xfId="4763" xr:uid="{00000000-0005-0000-0000-00009D2B0000}"/>
    <cellStyle name="Notas 3 2 2 2 5 2" xfId="13424" xr:uid="{00000000-0005-0000-0000-00009E2B0000}"/>
    <cellStyle name="Notas 3 2 2 2 5 3" xfId="24756" xr:uid="{00000000-0005-0000-0000-00009F2B0000}"/>
    <cellStyle name="Notas 3 2 2 2 6" xfId="9916" xr:uid="{00000000-0005-0000-0000-0000A02B0000}"/>
    <cellStyle name="Notas 3 2 2 2 6 2" xfId="18543" xr:uid="{00000000-0005-0000-0000-0000A12B0000}"/>
    <cellStyle name="Notas 3 2 2 2 6 3" xfId="29877" xr:uid="{00000000-0005-0000-0000-0000A22B0000}"/>
    <cellStyle name="Notas 3 2 2 2 7" xfId="7833" xr:uid="{00000000-0005-0000-0000-0000A32B0000}"/>
    <cellStyle name="Notas 3 2 2 2 7 2" xfId="16471" xr:uid="{00000000-0005-0000-0000-0000A42B0000}"/>
    <cellStyle name="Notas 3 2 2 2 7 3" xfId="27803" xr:uid="{00000000-0005-0000-0000-0000A52B0000}"/>
    <cellStyle name="Notas 3 2 2 2 8" xfId="12205" xr:uid="{00000000-0005-0000-0000-0000A62B0000}"/>
    <cellStyle name="Notas 3 2 2 2 8 2" xfId="20829" xr:uid="{00000000-0005-0000-0000-0000A72B0000}"/>
    <cellStyle name="Notas 3 2 2 2 8 3" xfId="32166" xr:uid="{00000000-0005-0000-0000-0000A82B0000}"/>
    <cellStyle name="Notas 3 2 2 2 9" xfId="23230" xr:uid="{00000000-0005-0000-0000-0000A92B0000}"/>
    <cellStyle name="Notas 3 2 2 3" xfId="2476" xr:uid="{00000000-0005-0000-0000-0000AA2B0000}"/>
    <cellStyle name="Notas 3 2 2 3 2" xfId="6839" xr:uid="{00000000-0005-0000-0000-0000AB2B0000}"/>
    <cellStyle name="Notas 3 2 2 3 2 2" xfId="15479" xr:uid="{00000000-0005-0000-0000-0000AC2B0000}"/>
    <cellStyle name="Notas 3 2 2 3 2 3" xfId="26811" xr:uid="{00000000-0005-0000-0000-0000AD2B0000}"/>
    <cellStyle name="Notas 3 2 2 3 3" xfId="4568" xr:uid="{00000000-0005-0000-0000-0000AE2B0000}"/>
    <cellStyle name="Notas 3 2 2 3 3 2" xfId="13229" xr:uid="{00000000-0005-0000-0000-0000AF2B0000}"/>
    <cellStyle name="Notas 3 2 2 3 3 3" xfId="24561" xr:uid="{00000000-0005-0000-0000-0000B02B0000}"/>
    <cellStyle name="Notas 3 2 2 3 4" xfId="6765" xr:uid="{00000000-0005-0000-0000-0000B12B0000}"/>
    <cellStyle name="Notas 3 2 2 3 4 2" xfId="15405" xr:uid="{00000000-0005-0000-0000-0000B22B0000}"/>
    <cellStyle name="Notas 3 2 2 3 4 3" xfId="26737" xr:uid="{00000000-0005-0000-0000-0000B32B0000}"/>
    <cellStyle name="Notas 3 2 2 3 5" xfId="8203" xr:uid="{00000000-0005-0000-0000-0000B42B0000}"/>
    <cellStyle name="Notas 3 2 2 3 5 2" xfId="16841" xr:uid="{00000000-0005-0000-0000-0000B52B0000}"/>
    <cellStyle name="Notas 3 2 2 3 5 3" xfId="28173" xr:uid="{00000000-0005-0000-0000-0000B62B0000}"/>
    <cellStyle name="Notas 3 2 2 3 6" xfId="9917" xr:uid="{00000000-0005-0000-0000-0000B72B0000}"/>
    <cellStyle name="Notas 3 2 2 3 6 2" xfId="18544" xr:uid="{00000000-0005-0000-0000-0000B82B0000}"/>
    <cellStyle name="Notas 3 2 2 3 6 3" xfId="29878" xr:uid="{00000000-0005-0000-0000-0000B92B0000}"/>
    <cellStyle name="Notas 3 2 2 3 7" xfId="10899" xr:uid="{00000000-0005-0000-0000-0000BA2B0000}"/>
    <cellStyle name="Notas 3 2 2 3 7 2" xfId="19525" xr:uid="{00000000-0005-0000-0000-0000BB2B0000}"/>
    <cellStyle name="Notas 3 2 2 3 7 3" xfId="30860" xr:uid="{00000000-0005-0000-0000-0000BC2B0000}"/>
    <cellStyle name="Notas 3 2 2 3 8" xfId="12206" xr:uid="{00000000-0005-0000-0000-0000BD2B0000}"/>
    <cellStyle name="Notas 3 2 2 3 8 2" xfId="20830" xr:uid="{00000000-0005-0000-0000-0000BE2B0000}"/>
    <cellStyle name="Notas 3 2 2 3 8 3" xfId="32167" xr:uid="{00000000-0005-0000-0000-0000BF2B0000}"/>
    <cellStyle name="Notas 3 2 2 3 9" xfId="23231" xr:uid="{00000000-0005-0000-0000-0000C02B0000}"/>
    <cellStyle name="Notas 3 2 2 4" xfId="2477" xr:uid="{00000000-0005-0000-0000-0000C12B0000}"/>
    <cellStyle name="Notas 3 2 2 4 2" xfId="6840" xr:uid="{00000000-0005-0000-0000-0000C22B0000}"/>
    <cellStyle name="Notas 3 2 2 4 2 2" xfId="15480" xr:uid="{00000000-0005-0000-0000-0000C32B0000}"/>
    <cellStyle name="Notas 3 2 2 4 2 3" xfId="26812" xr:uid="{00000000-0005-0000-0000-0000C42B0000}"/>
    <cellStyle name="Notas 3 2 2 4 3" xfId="5850" xr:uid="{00000000-0005-0000-0000-0000C52B0000}"/>
    <cellStyle name="Notas 3 2 2 4 3 2" xfId="14502" xr:uid="{00000000-0005-0000-0000-0000C62B0000}"/>
    <cellStyle name="Notas 3 2 2 4 3 3" xfId="25834" xr:uid="{00000000-0005-0000-0000-0000C72B0000}"/>
    <cellStyle name="Notas 3 2 2 4 4" xfId="6766" xr:uid="{00000000-0005-0000-0000-0000C82B0000}"/>
    <cellStyle name="Notas 3 2 2 4 4 2" xfId="15406" xr:uid="{00000000-0005-0000-0000-0000C92B0000}"/>
    <cellStyle name="Notas 3 2 2 4 4 3" xfId="26738" xr:uid="{00000000-0005-0000-0000-0000CA2B0000}"/>
    <cellStyle name="Notas 3 2 2 4 5" xfId="4762" xr:uid="{00000000-0005-0000-0000-0000CB2B0000}"/>
    <cellStyle name="Notas 3 2 2 4 5 2" xfId="13423" xr:uid="{00000000-0005-0000-0000-0000CC2B0000}"/>
    <cellStyle name="Notas 3 2 2 4 5 3" xfId="24755" xr:uid="{00000000-0005-0000-0000-0000CD2B0000}"/>
    <cellStyle name="Notas 3 2 2 4 6" xfId="9918" xr:uid="{00000000-0005-0000-0000-0000CE2B0000}"/>
    <cellStyle name="Notas 3 2 2 4 6 2" xfId="18545" xr:uid="{00000000-0005-0000-0000-0000CF2B0000}"/>
    <cellStyle name="Notas 3 2 2 4 6 3" xfId="29879" xr:uid="{00000000-0005-0000-0000-0000D02B0000}"/>
    <cellStyle name="Notas 3 2 2 4 7" xfId="10420" xr:uid="{00000000-0005-0000-0000-0000D12B0000}"/>
    <cellStyle name="Notas 3 2 2 4 7 2" xfId="19047" xr:uid="{00000000-0005-0000-0000-0000D22B0000}"/>
    <cellStyle name="Notas 3 2 2 4 7 3" xfId="30381" xr:uid="{00000000-0005-0000-0000-0000D32B0000}"/>
    <cellStyle name="Notas 3 2 2 4 8" xfId="12207" xr:uid="{00000000-0005-0000-0000-0000D42B0000}"/>
    <cellStyle name="Notas 3 2 2 4 8 2" xfId="20831" xr:uid="{00000000-0005-0000-0000-0000D52B0000}"/>
    <cellStyle name="Notas 3 2 2 4 8 3" xfId="32168" xr:uid="{00000000-0005-0000-0000-0000D62B0000}"/>
    <cellStyle name="Notas 3 2 2 4 9" xfId="23232" xr:uid="{00000000-0005-0000-0000-0000D72B0000}"/>
    <cellStyle name="Notas 3 2 2 5" xfId="2478" xr:uid="{00000000-0005-0000-0000-0000D82B0000}"/>
    <cellStyle name="Notas 3 2 2 5 2" xfId="6841" xr:uid="{00000000-0005-0000-0000-0000D92B0000}"/>
    <cellStyle name="Notas 3 2 2 5 2 2" xfId="15481" xr:uid="{00000000-0005-0000-0000-0000DA2B0000}"/>
    <cellStyle name="Notas 3 2 2 5 2 3" xfId="26813" xr:uid="{00000000-0005-0000-0000-0000DB2B0000}"/>
    <cellStyle name="Notas 3 2 2 5 3" xfId="5849" xr:uid="{00000000-0005-0000-0000-0000DC2B0000}"/>
    <cellStyle name="Notas 3 2 2 5 3 2" xfId="14501" xr:uid="{00000000-0005-0000-0000-0000DD2B0000}"/>
    <cellStyle name="Notas 3 2 2 5 3 3" xfId="25833" xr:uid="{00000000-0005-0000-0000-0000DE2B0000}"/>
    <cellStyle name="Notas 3 2 2 5 4" xfId="4922" xr:uid="{00000000-0005-0000-0000-0000DF2B0000}"/>
    <cellStyle name="Notas 3 2 2 5 4 2" xfId="13581" xr:uid="{00000000-0005-0000-0000-0000E02B0000}"/>
    <cellStyle name="Notas 3 2 2 5 4 3" xfId="24913" xr:uid="{00000000-0005-0000-0000-0000E12B0000}"/>
    <cellStyle name="Notas 3 2 2 5 5" xfId="6389" xr:uid="{00000000-0005-0000-0000-0000E22B0000}"/>
    <cellStyle name="Notas 3 2 2 5 5 2" xfId="15041" xr:uid="{00000000-0005-0000-0000-0000E32B0000}"/>
    <cellStyle name="Notas 3 2 2 5 5 3" xfId="26373" xr:uid="{00000000-0005-0000-0000-0000E42B0000}"/>
    <cellStyle name="Notas 3 2 2 5 6" xfId="9919" xr:uid="{00000000-0005-0000-0000-0000E52B0000}"/>
    <cellStyle name="Notas 3 2 2 5 6 2" xfId="18546" xr:uid="{00000000-0005-0000-0000-0000E62B0000}"/>
    <cellStyle name="Notas 3 2 2 5 6 3" xfId="29880" xr:uid="{00000000-0005-0000-0000-0000E72B0000}"/>
    <cellStyle name="Notas 3 2 2 5 7" xfId="6506" xr:uid="{00000000-0005-0000-0000-0000E82B0000}"/>
    <cellStyle name="Notas 3 2 2 5 7 2" xfId="15158" xr:uid="{00000000-0005-0000-0000-0000E92B0000}"/>
    <cellStyle name="Notas 3 2 2 5 7 3" xfId="26490" xr:uid="{00000000-0005-0000-0000-0000EA2B0000}"/>
    <cellStyle name="Notas 3 2 2 5 8" xfId="12208" xr:uid="{00000000-0005-0000-0000-0000EB2B0000}"/>
    <cellStyle name="Notas 3 2 2 5 8 2" xfId="20832" xr:uid="{00000000-0005-0000-0000-0000EC2B0000}"/>
    <cellStyle name="Notas 3 2 2 5 8 3" xfId="32169" xr:uid="{00000000-0005-0000-0000-0000ED2B0000}"/>
    <cellStyle name="Notas 3 2 2 5 9" xfId="23233" xr:uid="{00000000-0005-0000-0000-0000EE2B0000}"/>
    <cellStyle name="Notas 3 2 2 6" xfId="2479" xr:uid="{00000000-0005-0000-0000-0000EF2B0000}"/>
    <cellStyle name="Notas 3 2 2 6 2" xfId="6842" xr:uid="{00000000-0005-0000-0000-0000F02B0000}"/>
    <cellStyle name="Notas 3 2 2 6 2 2" xfId="15482" xr:uid="{00000000-0005-0000-0000-0000F12B0000}"/>
    <cellStyle name="Notas 3 2 2 6 2 3" xfId="26814" xr:uid="{00000000-0005-0000-0000-0000F22B0000}"/>
    <cellStyle name="Notas 3 2 2 6 3" xfId="5848" xr:uid="{00000000-0005-0000-0000-0000F32B0000}"/>
    <cellStyle name="Notas 3 2 2 6 3 2" xfId="14500" xr:uid="{00000000-0005-0000-0000-0000F42B0000}"/>
    <cellStyle name="Notas 3 2 2 6 3 3" xfId="25832" xr:uid="{00000000-0005-0000-0000-0000F52B0000}"/>
    <cellStyle name="Notas 3 2 2 6 4" xfId="8283" xr:uid="{00000000-0005-0000-0000-0000F62B0000}"/>
    <cellStyle name="Notas 3 2 2 6 4 2" xfId="16921" xr:uid="{00000000-0005-0000-0000-0000F72B0000}"/>
    <cellStyle name="Notas 3 2 2 6 4 3" xfId="28253" xr:uid="{00000000-0005-0000-0000-0000F82B0000}"/>
    <cellStyle name="Notas 3 2 2 6 5" xfId="5330" xr:uid="{00000000-0005-0000-0000-0000F92B0000}"/>
    <cellStyle name="Notas 3 2 2 6 5 2" xfId="13989" xr:uid="{00000000-0005-0000-0000-0000FA2B0000}"/>
    <cellStyle name="Notas 3 2 2 6 5 3" xfId="25321" xr:uid="{00000000-0005-0000-0000-0000FB2B0000}"/>
    <cellStyle name="Notas 3 2 2 6 6" xfId="10594" xr:uid="{00000000-0005-0000-0000-0000FC2B0000}"/>
    <cellStyle name="Notas 3 2 2 6 6 2" xfId="19221" xr:uid="{00000000-0005-0000-0000-0000FD2B0000}"/>
    <cellStyle name="Notas 3 2 2 6 6 3" xfId="30555" xr:uid="{00000000-0005-0000-0000-0000FE2B0000}"/>
    <cellStyle name="Notas 3 2 2 6 7" xfId="6507" xr:uid="{00000000-0005-0000-0000-0000FF2B0000}"/>
    <cellStyle name="Notas 3 2 2 6 7 2" xfId="15159" xr:uid="{00000000-0005-0000-0000-0000002C0000}"/>
    <cellStyle name="Notas 3 2 2 6 7 3" xfId="26491" xr:uid="{00000000-0005-0000-0000-0000012C0000}"/>
    <cellStyle name="Notas 3 2 2 6 8" xfId="12209" xr:uid="{00000000-0005-0000-0000-0000022C0000}"/>
    <cellStyle name="Notas 3 2 2 6 8 2" xfId="20833" xr:uid="{00000000-0005-0000-0000-0000032C0000}"/>
    <cellStyle name="Notas 3 2 2 6 8 3" xfId="32170" xr:uid="{00000000-0005-0000-0000-0000042C0000}"/>
    <cellStyle name="Notas 3 2 2 6 9" xfId="23234" xr:uid="{00000000-0005-0000-0000-0000052C0000}"/>
    <cellStyle name="Notas 3 2 2 7" xfId="6837" xr:uid="{00000000-0005-0000-0000-0000062C0000}"/>
    <cellStyle name="Notas 3 2 2 7 2" xfId="15477" xr:uid="{00000000-0005-0000-0000-0000072C0000}"/>
    <cellStyle name="Notas 3 2 2 7 3" xfId="26809" xr:uid="{00000000-0005-0000-0000-0000082C0000}"/>
    <cellStyle name="Notas 3 2 2 8" xfId="4570" xr:uid="{00000000-0005-0000-0000-0000092C0000}"/>
    <cellStyle name="Notas 3 2 2 8 2" xfId="13231" xr:uid="{00000000-0005-0000-0000-00000A2C0000}"/>
    <cellStyle name="Notas 3 2 2 8 3" xfId="24563" xr:uid="{00000000-0005-0000-0000-00000B2C0000}"/>
    <cellStyle name="Notas 3 2 2 9" xfId="6764" xr:uid="{00000000-0005-0000-0000-00000C2C0000}"/>
    <cellStyle name="Notas 3 2 2 9 2" xfId="15404" xr:uid="{00000000-0005-0000-0000-00000D2C0000}"/>
    <cellStyle name="Notas 3 2 2 9 3" xfId="26736" xr:uid="{00000000-0005-0000-0000-00000E2C0000}"/>
    <cellStyle name="Notas 3 2 3" xfId="2480" xr:uid="{00000000-0005-0000-0000-00000F2C0000}"/>
    <cellStyle name="Notas 3 2 3 2" xfId="6843" xr:uid="{00000000-0005-0000-0000-0000102C0000}"/>
    <cellStyle name="Notas 3 2 3 2 2" xfId="15483" xr:uid="{00000000-0005-0000-0000-0000112C0000}"/>
    <cellStyle name="Notas 3 2 3 2 3" xfId="26815" xr:uid="{00000000-0005-0000-0000-0000122C0000}"/>
    <cellStyle name="Notas 3 2 3 3" xfId="5847" xr:uid="{00000000-0005-0000-0000-0000132C0000}"/>
    <cellStyle name="Notas 3 2 3 3 2" xfId="14499" xr:uid="{00000000-0005-0000-0000-0000142C0000}"/>
    <cellStyle name="Notas 3 2 3 3 3" xfId="25831" xr:uid="{00000000-0005-0000-0000-0000152C0000}"/>
    <cellStyle name="Notas 3 2 3 4" xfId="5370" xr:uid="{00000000-0005-0000-0000-0000162C0000}"/>
    <cellStyle name="Notas 3 2 3 4 2" xfId="14029" xr:uid="{00000000-0005-0000-0000-0000172C0000}"/>
    <cellStyle name="Notas 3 2 3 4 3" xfId="25361" xr:uid="{00000000-0005-0000-0000-0000182C0000}"/>
    <cellStyle name="Notas 3 2 3 5" xfId="6388" xr:uid="{00000000-0005-0000-0000-0000192C0000}"/>
    <cellStyle name="Notas 3 2 3 5 2" xfId="15040" xr:uid="{00000000-0005-0000-0000-00001A2C0000}"/>
    <cellStyle name="Notas 3 2 3 5 3" xfId="26372" xr:uid="{00000000-0005-0000-0000-00001B2C0000}"/>
    <cellStyle name="Notas 3 2 3 6" xfId="10595" xr:uid="{00000000-0005-0000-0000-00001C2C0000}"/>
    <cellStyle name="Notas 3 2 3 6 2" xfId="19222" xr:uid="{00000000-0005-0000-0000-00001D2C0000}"/>
    <cellStyle name="Notas 3 2 3 6 3" xfId="30556" xr:uid="{00000000-0005-0000-0000-00001E2C0000}"/>
    <cellStyle name="Notas 3 2 3 7" xfId="9007" xr:uid="{00000000-0005-0000-0000-00001F2C0000}"/>
    <cellStyle name="Notas 3 2 3 7 2" xfId="17635" xr:uid="{00000000-0005-0000-0000-0000202C0000}"/>
    <cellStyle name="Notas 3 2 3 7 3" xfId="28968" xr:uid="{00000000-0005-0000-0000-0000212C0000}"/>
    <cellStyle name="Notas 3 2 3 8" xfId="12535" xr:uid="{00000000-0005-0000-0000-0000222C0000}"/>
    <cellStyle name="Notas 3 2 3 8 2" xfId="21159" xr:uid="{00000000-0005-0000-0000-0000232C0000}"/>
    <cellStyle name="Notas 3 2 3 8 3" xfId="32496" xr:uid="{00000000-0005-0000-0000-0000242C0000}"/>
    <cellStyle name="Notas 3 2 3 9" xfId="23235" xr:uid="{00000000-0005-0000-0000-0000252C0000}"/>
    <cellStyle name="Notas 3 2 4" xfId="2481" xr:uid="{00000000-0005-0000-0000-0000262C0000}"/>
    <cellStyle name="Notas 3 2 4 2" xfId="6844" xr:uid="{00000000-0005-0000-0000-0000272C0000}"/>
    <cellStyle name="Notas 3 2 4 2 2" xfId="15484" xr:uid="{00000000-0005-0000-0000-0000282C0000}"/>
    <cellStyle name="Notas 3 2 4 2 3" xfId="26816" xr:uid="{00000000-0005-0000-0000-0000292C0000}"/>
    <cellStyle name="Notas 3 2 4 3" xfId="5846" xr:uid="{00000000-0005-0000-0000-00002A2C0000}"/>
    <cellStyle name="Notas 3 2 4 3 2" xfId="14498" xr:uid="{00000000-0005-0000-0000-00002B2C0000}"/>
    <cellStyle name="Notas 3 2 4 3 3" xfId="25830" xr:uid="{00000000-0005-0000-0000-00002C2C0000}"/>
    <cellStyle name="Notas 3 2 4 4" xfId="8284" xr:uid="{00000000-0005-0000-0000-00002D2C0000}"/>
    <cellStyle name="Notas 3 2 4 4 2" xfId="16922" xr:uid="{00000000-0005-0000-0000-00002E2C0000}"/>
    <cellStyle name="Notas 3 2 4 4 3" xfId="28254" xr:uid="{00000000-0005-0000-0000-00002F2C0000}"/>
    <cellStyle name="Notas 3 2 4 5" xfId="7823" xr:uid="{00000000-0005-0000-0000-0000302C0000}"/>
    <cellStyle name="Notas 3 2 4 5 2" xfId="16461" xr:uid="{00000000-0005-0000-0000-0000312C0000}"/>
    <cellStyle name="Notas 3 2 4 5 3" xfId="27793" xr:uid="{00000000-0005-0000-0000-0000322C0000}"/>
    <cellStyle name="Notas 3 2 4 6" xfId="8973" xr:uid="{00000000-0005-0000-0000-0000332C0000}"/>
    <cellStyle name="Notas 3 2 4 6 2" xfId="17601" xr:uid="{00000000-0005-0000-0000-0000342C0000}"/>
    <cellStyle name="Notas 3 2 4 6 3" xfId="28934" xr:uid="{00000000-0005-0000-0000-0000352C0000}"/>
    <cellStyle name="Notas 3 2 4 7" xfId="5220" xr:uid="{00000000-0005-0000-0000-0000362C0000}"/>
    <cellStyle name="Notas 3 2 4 7 2" xfId="13879" xr:uid="{00000000-0005-0000-0000-0000372C0000}"/>
    <cellStyle name="Notas 3 2 4 7 3" xfId="25211" xr:uid="{00000000-0005-0000-0000-0000382C0000}"/>
    <cellStyle name="Notas 3 2 4 8" xfId="11517" xr:uid="{00000000-0005-0000-0000-0000392C0000}"/>
    <cellStyle name="Notas 3 2 4 8 2" xfId="20142" xr:uid="{00000000-0005-0000-0000-00003A2C0000}"/>
    <cellStyle name="Notas 3 2 4 8 3" xfId="31478" xr:uid="{00000000-0005-0000-0000-00003B2C0000}"/>
    <cellStyle name="Notas 3 2 4 9" xfId="23236" xr:uid="{00000000-0005-0000-0000-00003C2C0000}"/>
    <cellStyle name="Notas 3 2 5" xfId="2482" xr:uid="{00000000-0005-0000-0000-00003D2C0000}"/>
    <cellStyle name="Notas 3 2 5 2" xfId="6845" xr:uid="{00000000-0005-0000-0000-00003E2C0000}"/>
    <cellStyle name="Notas 3 2 5 2 2" xfId="15485" xr:uid="{00000000-0005-0000-0000-00003F2C0000}"/>
    <cellStyle name="Notas 3 2 5 2 3" xfId="26817" xr:uid="{00000000-0005-0000-0000-0000402C0000}"/>
    <cellStyle name="Notas 3 2 5 3" xfId="5845" xr:uid="{00000000-0005-0000-0000-0000412C0000}"/>
    <cellStyle name="Notas 3 2 5 3 2" xfId="14497" xr:uid="{00000000-0005-0000-0000-0000422C0000}"/>
    <cellStyle name="Notas 3 2 5 3 3" xfId="25829" xr:uid="{00000000-0005-0000-0000-0000432C0000}"/>
    <cellStyle name="Notas 3 2 5 4" xfId="6767" xr:uid="{00000000-0005-0000-0000-0000442C0000}"/>
    <cellStyle name="Notas 3 2 5 4 2" xfId="15407" xr:uid="{00000000-0005-0000-0000-0000452C0000}"/>
    <cellStyle name="Notas 3 2 5 4 3" xfId="26739" xr:uid="{00000000-0005-0000-0000-0000462C0000}"/>
    <cellStyle name="Notas 3 2 5 5" xfId="9323" xr:uid="{00000000-0005-0000-0000-0000472C0000}"/>
    <cellStyle name="Notas 3 2 5 5 2" xfId="17951" xr:uid="{00000000-0005-0000-0000-0000482C0000}"/>
    <cellStyle name="Notas 3 2 5 5 3" xfId="29284" xr:uid="{00000000-0005-0000-0000-0000492C0000}"/>
    <cellStyle name="Notas 3 2 5 6" xfId="9920" xr:uid="{00000000-0005-0000-0000-00004A2C0000}"/>
    <cellStyle name="Notas 3 2 5 6 2" xfId="18547" xr:uid="{00000000-0005-0000-0000-00004B2C0000}"/>
    <cellStyle name="Notas 3 2 5 6 3" xfId="29881" xr:uid="{00000000-0005-0000-0000-00004C2C0000}"/>
    <cellStyle name="Notas 3 2 5 7" xfId="9293" xr:uid="{00000000-0005-0000-0000-00004D2C0000}"/>
    <cellStyle name="Notas 3 2 5 7 2" xfId="17921" xr:uid="{00000000-0005-0000-0000-00004E2C0000}"/>
    <cellStyle name="Notas 3 2 5 7 3" xfId="29254" xr:uid="{00000000-0005-0000-0000-00004F2C0000}"/>
    <cellStyle name="Notas 3 2 5 8" xfId="12536" xr:uid="{00000000-0005-0000-0000-0000502C0000}"/>
    <cellStyle name="Notas 3 2 5 8 2" xfId="21160" xr:uid="{00000000-0005-0000-0000-0000512C0000}"/>
    <cellStyle name="Notas 3 2 5 8 3" xfId="32497" xr:uid="{00000000-0005-0000-0000-0000522C0000}"/>
    <cellStyle name="Notas 3 2 5 9" xfId="23237" xr:uid="{00000000-0005-0000-0000-0000532C0000}"/>
    <cellStyle name="Notas 3 2 6" xfId="2483" xr:uid="{00000000-0005-0000-0000-0000542C0000}"/>
    <cellStyle name="Notas 3 2 6 2" xfId="6846" xr:uid="{00000000-0005-0000-0000-0000552C0000}"/>
    <cellStyle name="Notas 3 2 6 2 2" xfId="15486" xr:uid="{00000000-0005-0000-0000-0000562C0000}"/>
    <cellStyle name="Notas 3 2 6 2 3" xfId="26818" xr:uid="{00000000-0005-0000-0000-0000572C0000}"/>
    <cellStyle name="Notas 3 2 6 3" xfId="4567" xr:uid="{00000000-0005-0000-0000-0000582C0000}"/>
    <cellStyle name="Notas 3 2 6 3 2" xfId="13228" xr:uid="{00000000-0005-0000-0000-0000592C0000}"/>
    <cellStyle name="Notas 3 2 6 3 3" xfId="24560" xr:uid="{00000000-0005-0000-0000-00005A2C0000}"/>
    <cellStyle name="Notas 3 2 6 4" xfId="6768" xr:uid="{00000000-0005-0000-0000-00005B2C0000}"/>
    <cellStyle name="Notas 3 2 6 4 2" xfId="15408" xr:uid="{00000000-0005-0000-0000-00005C2C0000}"/>
    <cellStyle name="Notas 3 2 6 4 3" xfId="26740" xr:uid="{00000000-0005-0000-0000-00005D2C0000}"/>
    <cellStyle name="Notas 3 2 6 5" xfId="9324" xr:uid="{00000000-0005-0000-0000-00005E2C0000}"/>
    <cellStyle name="Notas 3 2 6 5 2" xfId="17952" xr:uid="{00000000-0005-0000-0000-00005F2C0000}"/>
    <cellStyle name="Notas 3 2 6 5 3" xfId="29285" xr:uid="{00000000-0005-0000-0000-0000602C0000}"/>
    <cellStyle name="Notas 3 2 6 6" xfId="9921" xr:uid="{00000000-0005-0000-0000-0000612C0000}"/>
    <cellStyle name="Notas 3 2 6 6 2" xfId="18548" xr:uid="{00000000-0005-0000-0000-0000622C0000}"/>
    <cellStyle name="Notas 3 2 6 6 3" xfId="29882" xr:uid="{00000000-0005-0000-0000-0000632C0000}"/>
    <cellStyle name="Notas 3 2 6 7" xfId="10898" xr:uid="{00000000-0005-0000-0000-0000642C0000}"/>
    <cellStyle name="Notas 3 2 6 7 2" xfId="19524" xr:uid="{00000000-0005-0000-0000-0000652C0000}"/>
    <cellStyle name="Notas 3 2 6 7 3" xfId="30859" xr:uid="{00000000-0005-0000-0000-0000662C0000}"/>
    <cellStyle name="Notas 3 2 6 8" xfId="12210" xr:uid="{00000000-0005-0000-0000-0000672C0000}"/>
    <cellStyle name="Notas 3 2 6 8 2" xfId="20834" xr:uid="{00000000-0005-0000-0000-0000682C0000}"/>
    <cellStyle name="Notas 3 2 6 8 3" xfId="32171" xr:uid="{00000000-0005-0000-0000-0000692C0000}"/>
    <cellStyle name="Notas 3 2 6 9" xfId="23238" xr:uid="{00000000-0005-0000-0000-00006A2C0000}"/>
    <cellStyle name="Notas 3 2 7" xfId="2484" xr:uid="{00000000-0005-0000-0000-00006B2C0000}"/>
    <cellStyle name="Notas 3 2 7 2" xfId="6847" xr:uid="{00000000-0005-0000-0000-00006C2C0000}"/>
    <cellStyle name="Notas 3 2 7 2 2" xfId="15487" xr:uid="{00000000-0005-0000-0000-00006D2C0000}"/>
    <cellStyle name="Notas 3 2 7 2 3" xfId="26819" xr:uid="{00000000-0005-0000-0000-00006E2C0000}"/>
    <cellStyle name="Notas 3 2 7 3" xfId="5844" xr:uid="{00000000-0005-0000-0000-00006F2C0000}"/>
    <cellStyle name="Notas 3 2 7 3 2" xfId="14496" xr:uid="{00000000-0005-0000-0000-0000702C0000}"/>
    <cellStyle name="Notas 3 2 7 3 3" xfId="25828" xr:uid="{00000000-0005-0000-0000-0000712C0000}"/>
    <cellStyle name="Notas 3 2 7 4" xfId="4923" xr:uid="{00000000-0005-0000-0000-0000722C0000}"/>
    <cellStyle name="Notas 3 2 7 4 2" xfId="13582" xr:uid="{00000000-0005-0000-0000-0000732C0000}"/>
    <cellStyle name="Notas 3 2 7 4 3" xfId="24914" xr:uid="{00000000-0005-0000-0000-0000742C0000}"/>
    <cellStyle name="Notas 3 2 7 5" xfId="7822" xr:uid="{00000000-0005-0000-0000-0000752C0000}"/>
    <cellStyle name="Notas 3 2 7 5 2" xfId="16460" xr:uid="{00000000-0005-0000-0000-0000762C0000}"/>
    <cellStyle name="Notas 3 2 7 5 3" xfId="27792" xr:uid="{00000000-0005-0000-0000-0000772C0000}"/>
    <cellStyle name="Notas 3 2 7 6" xfId="9922" xr:uid="{00000000-0005-0000-0000-0000782C0000}"/>
    <cellStyle name="Notas 3 2 7 6 2" xfId="18549" xr:uid="{00000000-0005-0000-0000-0000792C0000}"/>
    <cellStyle name="Notas 3 2 7 6 3" xfId="29883" xr:uid="{00000000-0005-0000-0000-00007A2C0000}"/>
    <cellStyle name="Notas 3 2 7 7" xfId="10208" xr:uid="{00000000-0005-0000-0000-00007B2C0000}"/>
    <cellStyle name="Notas 3 2 7 7 2" xfId="18835" xr:uid="{00000000-0005-0000-0000-00007C2C0000}"/>
    <cellStyle name="Notas 3 2 7 7 3" xfId="30169" xr:uid="{00000000-0005-0000-0000-00007D2C0000}"/>
    <cellStyle name="Notas 3 2 7 8" xfId="12211" xr:uid="{00000000-0005-0000-0000-00007E2C0000}"/>
    <cellStyle name="Notas 3 2 7 8 2" xfId="20835" xr:uid="{00000000-0005-0000-0000-00007F2C0000}"/>
    <cellStyle name="Notas 3 2 7 8 3" xfId="32172" xr:uid="{00000000-0005-0000-0000-0000802C0000}"/>
    <cellStyle name="Notas 3 2 7 9" xfId="23239" xr:uid="{00000000-0005-0000-0000-0000812C0000}"/>
    <cellStyle name="Notas 3 2 8" xfId="6836" xr:uid="{00000000-0005-0000-0000-0000822C0000}"/>
    <cellStyle name="Notas 3 2 8 2" xfId="15476" xr:uid="{00000000-0005-0000-0000-0000832C0000}"/>
    <cellStyle name="Notas 3 2 8 3" xfId="26808" xr:uid="{00000000-0005-0000-0000-0000842C0000}"/>
    <cellStyle name="Notas 3 2 9" xfId="5851" xr:uid="{00000000-0005-0000-0000-0000852C0000}"/>
    <cellStyle name="Notas 3 2 9 2" xfId="14503" xr:uid="{00000000-0005-0000-0000-0000862C0000}"/>
    <cellStyle name="Notas 3 2 9 3" xfId="25835" xr:uid="{00000000-0005-0000-0000-0000872C0000}"/>
    <cellStyle name="Notas 3 20" xfId="9011" xr:uid="{00000000-0005-0000-0000-0000882C0000}"/>
    <cellStyle name="Notas 3 20 2" xfId="17639" xr:uid="{00000000-0005-0000-0000-0000892C0000}"/>
    <cellStyle name="Notas 3 20 3" xfId="28972" xr:uid="{00000000-0005-0000-0000-00008A2C0000}"/>
    <cellStyle name="Notas 3 21" xfId="10777" xr:uid="{00000000-0005-0000-0000-00008B2C0000}"/>
    <cellStyle name="Notas 3 21 2" xfId="19403" xr:uid="{00000000-0005-0000-0000-00008C2C0000}"/>
    <cellStyle name="Notas 3 21 3" xfId="30738" xr:uid="{00000000-0005-0000-0000-00008D2C0000}"/>
    <cellStyle name="Notas 3 22" xfId="12439" xr:uid="{00000000-0005-0000-0000-00008E2C0000}"/>
    <cellStyle name="Notas 3 22 2" xfId="21063" xr:uid="{00000000-0005-0000-0000-00008F2C0000}"/>
    <cellStyle name="Notas 3 22 3" xfId="32400" xr:uid="{00000000-0005-0000-0000-0000902C0000}"/>
    <cellStyle name="Notas 3 23" xfId="12426" xr:uid="{00000000-0005-0000-0000-0000912C0000}"/>
    <cellStyle name="Notas 3 23 2" xfId="21050" xr:uid="{00000000-0005-0000-0000-0000922C0000}"/>
    <cellStyle name="Notas 3 23 3" xfId="32387" xr:uid="{00000000-0005-0000-0000-0000932C0000}"/>
    <cellStyle name="Notas 3 24" xfId="21998" xr:uid="{00000000-0005-0000-0000-0000942C0000}"/>
    <cellStyle name="Notas 3 3" xfId="2485" xr:uid="{00000000-0005-0000-0000-0000952C0000}"/>
    <cellStyle name="Notas 3 3 10" xfId="6769" xr:uid="{00000000-0005-0000-0000-0000962C0000}"/>
    <cellStyle name="Notas 3 3 10 2" xfId="15409" xr:uid="{00000000-0005-0000-0000-0000972C0000}"/>
    <cellStyle name="Notas 3 3 10 3" xfId="26741" xr:uid="{00000000-0005-0000-0000-0000982C0000}"/>
    <cellStyle name="Notas 3 3 11" xfId="9325" xr:uid="{00000000-0005-0000-0000-0000992C0000}"/>
    <cellStyle name="Notas 3 3 11 2" xfId="17953" xr:uid="{00000000-0005-0000-0000-00009A2C0000}"/>
    <cellStyle name="Notas 3 3 11 3" xfId="29286" xr:uid="{00000000-0005-0000-0000-00009B2C0000}"/>
    <cellStyle name="Notas 3 3 12" xfId="9923" xr:uid="{00000000-0005-0000-0000-00009C2C0000}"/>
    <cellStyle name="Notas 3 3 12 2" xfId="18550" xr:uid="{00000000-0005-0000-0000-00009D2C0000}"/>
    <cellStyle name="Notas 3 3 12 3" xfId="29884" xr:uid="{00000000-0005-0000-0000-00009E2C0000}"/>
    <cellStyle name="Notas 3 3 13" xfId="10897" xr:uid="{00000000-0005-0000-0000-00009F2C0000}"/>
    <cellStyle name="Notas 3 3 13 2" xfId="19523" xr:uid="{00000000-0005-0000-0000-0000A02C0000}"/>
    <cellStyle name="Notas 3 3 13 3" xfId="30858" xr:uid="{00000000-0005-0000-0000-0000A12C0000}"/>
    <cellStyle name="Notas 3 3 14" xfId="12212" xr:uid="{00000000-0005-0000-0000-0000A22C0000}"/>
    <cellStyle name="Notas 3 3 14 2" xfId="20836" xr:uid="{00000000-0005-0000-0000-0000A32C0000}"/>
    <cellStyle name="Notas 3 3 14 3" xfId="32173" xr:uid="{00000000-0005-0000-0000-0000A42C0000}"/>
    <cellStyle name="Notas 3 3 15" xfId="23240" xr:uid="{00000000-0005-0000-0000-0000A52C0000}"/>
    <cellStyle name="Notas 3 3 2" xfId="2486" xr:uid="{00000000-0005-0000-0000-0000A62C0000}"/>
    <cellStyle name="Notas 3 3 2 10" xfId="7821" xr:uid="{00000000-0005-0000-0000-0000A72C0000}"/>
    <cellStyle name="Notas 3 3 2 10 2" xfId="16459" xr:uid="{00000000-0005-0000-0000-0000A82C0000}"/>
    <cellStyle name="Notas 3 3 2 10 3" xfId="27791" xr:uid="{00000000-0005-0000-0000-0000A92C0000}"/>
    <cellStyle name="Notas 3 3 2 11" xfId="9924" xr:uid="{00000000-0005-0000-0000-0000AA2C0000}"/>
    <cellStyle name="Notas 3 3 2 11 2" xfId="18551" xr:uid="{00000000-0005-0000-0000-0000AB2C0000}"/>
    <cellStyle name="Notas 3 3 2 11 3" xfId="29885" xr:uid="{00000000-0005-0000-0000-0000AC2C0000}"/>
    <cellStyle name="Notas 3 3 2 12" xfId="10421" xr:uid="{00000000-0005-0000-0000-0000AD2C0000}"/>
    <cellStyle name="Notas 3 3 2 12 2" xfId="19048" xr:uid="{00000000-0005-0000-0000-0000AE2C0000}"/>
    <cellStyle name="Notas 3 3 2 12 3" xfId="30382" xr:uid="{00000000-0005-0000-0000-0000AF2C0000}"/>
    <cellStyle name="Notas 3 3 2 13" xfId="12213" xr:uid="{00000000-0005-0000-0000-0000B02C0000}"/>
    <cellStyle name="Notas 3 3 2 13 2" xfId="20837" xr:uid="{00000000-0005-0000-0000-0000B12C0000}"/>
    <cellStyle name="Notas 3 3 2 13 3" xfId="32174" xr:uid="{00000000-0005-0000-0000-0000B22C0000}"/>
    <cellStyle name="Notas 3 3 2 14" xfId="23241" xr:uid="{00000000-0005-0000-0000-0000B32C0000}"/>
    <cellStyle name="Notas 3 3 2 2" xfId="2487" xr:uid="{00000000-0005-0000-0000-0000B42C0000}"/>
    <cellStyle name="Notas 3 3 2 2 2" xfId="6850" xr:uid="{00000000-0005-0000-0000-0000B52C0000}"/>
    <cellStyle name="Notas 3 3 2 2 2 2" xfId="15490" xr:uid="{00000000-0005-0000-0000-0000B62C0000}"/>
    <cellStyle name="Notas 3 3 2 2 2 3" xfId="26822" xr:uid="{00000000-0005-0000-0000-0000B72C0000}"/>
    <cellStyle name="Notas 3 3 2 2 3" xfId="5841" xr:uid="{00000000-0005-0000-0000-0000B82C0000}"/>
    <cellStyle name="Notas 3 3 2 2 3 2" xfId="14493" xr:uid="{00000000-0005-0000-0000-0000B92C0000}"/>
    <cellStyle name="Notas 3 3 2 2 3 3" xfId="25825" xr:uid="{00000000-0005-0000-0000-0000BA2C0000}"/>
    <cellStyle name="Notas 3 3 2 2 4" xfId="4924" xr:uid="{00000000-0005-0000-0000-0000BB2C0000}"/>
    <cellStyle name="Notas 3 3 2 2 4 2" xfId="13583" xr:uid="{00000000-0005-0000-0000-0000BC2C0000}"/>
    <cellStyle name="Notas 3 3 2 2 4 3" xfId="24915" xr:uid="{00000000-0005-0000-0000-0000BD2C0000}"/>
    <cellStyle name="Notas 3 3 2 2 5" xfId="9327" xr:uid="{00000000-0005-0000-0000-0000BE2C0000}"/>
    <cellStyle name="Notas 3 3 2 2 5 2" xfId="17955" xr:uid="{00000000-0005-0000-0000-0000BF2C0000}"/>
    <cellStyle name="Notas 3 3 2 2 5 3" xfId="29288" xr:uid="{00000000-0005-0000-0000-0000C02C0000}"/>
    <cellStyle name="Notas 3 3 2 2 6" xfId="9925" xr:uid="{00000000-0005-0000-0000-0000C12C0000}"/>
    <cellStyle name="Notas 3 3 2 2 6 2" xfId="18552" xr:uid="{00000000-0005-0000-0000-0000C22C0000}"/>
    <cellStyle name="Notas 3 3 2 2 6 3" xfId="29886" xr:uid="{00000000-0005-0000-0000-0000C32C0000}"/>
    <cellStyle name="Notas 3 3 2 2 7" xfId="6508" xr:uid="{00000000-0005-0000-0000-0000C42C0000}"/>
    <cellStyle name="Notas 3 3 2 2 7 2" xfId="15160" xr:uid="{00000000-0005-0000-0000-0000C52C0000}"/>
    <cellStyle name="Notas 3 3 2 2 7 3" xfId="26492" xr:uid="{00000000-0005-0000-0000-0000C62C0000}"/>
    <cellStyle name="Notas 3 3 2 2 8" xfId="12214" xr:uid="{00000000-0005-0000-0000-0000C72C0000}"/>
    <cellStyle name="Notas 3 3 2 2 8 2" xfId="20838" xr:uid="{00000000-0005-0000-0000-0000C82C0000}"/>
    <cellStyle name="Notas 3 3 2 2 8 3" xfId="32175" xr:uid="{00000000-0005-0000-0000-0000C92C0000}"/>
    <cellStyle name="Notas 3 3 2 2 9" xfId="23242" xr:uid="{00000000-0005-0000-0000-0000CA2C0000}"/>
    <cellStyle name="Notas 3 3 2 3" xfId="2488" xr:uid="{00000000-0005-0000-0000-0000CB2C0000}"/>
    <cellStyle name="Notas 3 3 2 3 2" xfId="6851" xr:uid="{00000000-0005-0000-0000-0000CC2C0000}"/>
    <cellStyle name="Notas 3 3 2 3 2 2" xfId="15491" xr:uid="{00000000-0005-0000-0000-0000CD2C0000}"/>
    <cellStyle name="Notas 3 3 2 3 2 3" xfId="26823" xr:uid="{00000000-0005-0000-0000-0000CE2C0000}"/>
    <cellStyle name="Notas 3 3 2 3 3" xfId="5840" xr:uid="{00000000-0005-0000-0000-0000CF2C0000}"/>
    <cellStyle name="Notas 3 3 2 3 3 2" xfId="14492" xr:uid="{00000000-0005-0000-0000-0000D02C0000}"/>
    <cellStyle name="Notas 3 3 2 3 3 3" xfId="25824" xr:uid="{00000000-0005-0000-0000-0000D12C0000}"/>
    <cellStyle name="Notas 3 3 2 3 4" xfId="6771" xr:uid="{00000000-0005-0000-0000-0000D22C0000}"/>
    <cellStyle name="Notas 3 3 2 3 4 2" xfId="15411" xr:uid="{00000000-0005-0000-0000-0000D32C0000}"/>
    <cellStyle name="Notas 3 3 2 3 4 3" xfId="26743" xr:uid="{00000000-0005-0000-0000-0000D42C0000}"/>
    <cellStyle name="Notas 3 3 2 3 5" xfId="9328" xr:uid="{00000000-0005-0000-0000-0000D52C0000}"/>
    <cellStyle name="Notas 3 3 2 3 5 2" xfId="17956" xr:uid="{00000000-0005-0000-0000-0000D62C0000}"/>
    <cellStyle name="Notas 3 3 2 3 5 3" xfId="29289" xr:uid="{00000000-0005-0000-0000-0000D72C0000}"/>
    <cellStyle name="Notas 3 3 2 3 6" xfId="9926" xr:uid="{00000000-0005-0000-0000-0000D82C0000}"/>
    <cellStyle name="Notas 3 3 2 3 6 2" xfId="18553" xr:uid="{00000000-0005-0000-0000-0000D92C0000}"/>
    <cellStyle name="Notas 3 3 2 3 6 3" xfId="29887" xr:uid="{00000000-0005-0000-0000-0000DA2C0000}"/>
    <cellStyle name="Notas 3 3 2 3 7" xfId="6509" xr:uid="{00000000-0005-0000-0000-0000DB2C0000}"/>
    <cellStyle name="Notas 3 3 2 3 7 2" xfId="15161" xr:uid="{00000000-0005-0000-0000-0000DC2C0000}"/>
    <cellStyle name="Notas 3 3 2 3 7 3" xfId="26493" xr:uid="{00000000-0005-0000-0000-0000DD2C0000}"/>
    <cellStyle name="Notas 3 3 2 3 8" xfId="12215" xr:uid="{00000000-0005-0000-0000-0000DE2C0000}"/>
    <cellStyle name="Notas 3 3 2 3 8 2" xfId="20839" xr:uid="{00000000-0005-0000-0000-0000DF2C0000}"/>
    <cellStyle name="Notas 3 3 2 3 8 3" xfId="32176" xr:uid="{00000000-0005-0000-0000-0000E02C0000}"/>
    <cellStyle name="Notas 3 3 2 3 9" xfId="23243" xr:uid="{00000000-0005-0000-0000-0000E12C0000}"/>
    <cellStyle name="Notas 3 3 2 4" xfId="2489" xr:uid="{00000000-0005-0000-0000-0000E22C0000}"/>
    <cellStyle name="Notas 3 3 2 4 2" xfId="6852" xr:uid="{00000000-0005-0000-0000-0000E32C0000}"/>
    <cellStyle name="Notas 3 3 2 4 2 2" xfId="15492" xr:uid="{00000000-0005-0000-0000-0000E42C0000}"/>
    <cellStyle name="Notas 3 3 2 4 2 3" xfId="26824" xr:uid="{00000000-0005-0000-0000-0000E52C0000}"/>
    <cellStyle name="Notas 3 3 2 4 3" xfId="5839" xr:uid="{00000000-0005-0000-0000-0000E62C0000}"/>
    <cellStyle name="Notas 3 3 2 4 3 2" xfId="14491" xr:uid="{00000000-0005-0000-0000-0000E72C0000}"/>
    <cellStyle name="Notas 3 3 2 4 3 3" xfId="25823" xr:uid="{00000000-0005-0000-0000-0000E82C0000}"/>
    <cellStyle name="Notas 3 3 2 4 4" xfId="6772" xr:uid="{00000000-0005-0000-0000-0000E92C0000}"/>
    <cellStyle name="Notas 3 3 2 4 4 2" xfId="15412" xr:uid="{00000000-0005-0000-0000-0000EA2C0000}"/>
    <cellStyle name="Notas 3 3 2 4 4 3" xfId="26744" xr:uid="{00000000-0005-0000-0000-0000EB2C0000}"/>
    <cellStyle name="Notas 3 3 2 4 5" xfId="4761" xr:uid="{00000000-0005-0000-0000-0000EC2C0000}"/>
    <cellStyle name="Notas 3 3 2 4 5 2" xfId="13422" xr:uid="{00000000-0005-0000-0000-0000ED2C0000}"/>
    <cellStyle name="Notas 3 3 2 4 5 3" xfId="24754" xr:uid="{00000000-0005-0000-0000-0000EE2C0000}"/>
    <cellStyle name="Notas 3 3 2 4 6" xfId="9927" xr:uid="{00000000-0005-0000-0000-0000EF2C0000}"/>
    <cellStyle name="Notas 3 3 2 4 6 2" xfId="18554" xr:uid="{00000000-0005-0000-0000-0000F02C0000}"/>
    <cellStyle name="Notas 3 3 2 4 6 3" xfId="29888" xr:uid="{00000000-0005-0000-0000-0000F12C0000}"/>
    <cellStyle name="Notas 3 3 2 4 7" xfId="10422" xr:uid="{00000000-0005-0000-0000-0000F22C0000}"/>
    <cellStyle name="Notas 3 3 2 4 7 2" xfId="19049" xr:uid="{00000000-0005-0000-0000-0000F32C0000}"/>
    <cellStyle name="Notas 3 3 2 4 7 3" xfId="30383" xr:uid="{00000000-0005-0000-0000-0000F42C0000}"/>
    <cellStyle name="Notas 3 3 2 4 8" xfId="12216" xr:uid="{00000000-0005-0000-0000-0000F52C0000}"/>
    <cellStyle name="Notas 3 3 2 4 8 2" xfId="20840" xr:uid="{00000000-0005-0000-0000-0000F62C0000}"/>
    <cellStyle name="Notas 3 3 2 4 8 3" xfId="32177" xr:uid="{00000000-0005-0000-0000-0000F72C0000}"/>
    <cellStyle name="Notas 3 3 2 4 9" xfId="23244" xr:uid="{00000000-0005-0000-0000-0000F82C0000}"/>
    <cellStyle name="Notas 3 3 2 5" xfId="2490" xr:uid="{00000000-0005-0000-0000-0000F92C0000}"/>
    <cellStyle name="Notas 3 3 2 5 2" xfId="6853" xr:uid="{00000000-0005-0000-0000-0000FA2C0000}"/>
    <cellStyle name="Notas 3 3 2 5 2 2" xfId="15493" xr:uid="{00000000-0005-0000-0000-0000FB2C0000}"/>
    <cellStyle name="Notas 3 3 2 5 2 3" xfId="26825" xr:uid="{00000000-0005-0000-0000-0000FC2C0000}"/>
    <cellStyle name="Notas 3 3 2 5 3" xfId="5838" xr:uid="{00000000-0005-0000-0000-0000FD2C0000}"/>
    <cellStyle name="Notas 3 3 2 5 3 2" xfId="14490" xr:uid="{00000000-0005-0000-0000-0000FE2C0000}"/>
    <cellStyle name="Notas 3 3 2 5 3 3" xfId="25822" xr:uid="{00000000-0005-0000-0000-0000FF2C0000}"/>
    <cellStyle name="Notas 3 3 2 5 4" xfId="4925" xr:uid="{00000000-0005-0000-0000-0000002D0000}"/>
    <cellStyle name="Notas 3 3 2 5 4 2" xfId="13584" xr:uid="{00000000-0005-0000-0000-0000012D0000}"/>
    <cellStyle name="Notas 3 3 2 5 4 3" xfId="24916" xr:uid="{00000000-0005-0000-0000-0000022D0000}"/>
    <cellStyle name="Notas 3 3 2 5 5" xfId="8202" xr:uid="{00000000-0005-0000-0000-0000032D0000}"/>
    <cellStyle name="Notas 3 3 2 5 5 2" xfId="16840" xr:uid="{00000000-0005-0000-0000-0000042D0000}"/>
    <cellStyle name="Notas 3 3 2 5 5 3" xfId="28172" xr:uid="{00000000-0005-0000-0000-0000052D0000}"/>
    <cellStyle name="Notas 3 3 2 5 6" xfId="9928" xr:uid="{00000000-0005-0000-0000-0000062D0000}"/>
    <cellStyle name="Notas 3 3 2 5 6 2" xfId="18555" xr:uid="{00000000-0005-0000-0000-0000072D0000}"/>
    <cellStyle name="Notas 3 3 2 5 6 3" xfId="29889" xr:uid="{00000000-0005-0000-0000-0000082D0000}"/>
    <cellStyle name="Notas 3 3 2 5 7" xfId="9292" xr:uid="{00000000-0005-0000-0000-0000092D0000}"/>
    <cellStyle name="Notas 3 3 2 5 7 2" xfId="17920" xr:uid="{00000000-0005-0000-0000-00000A2D0000}"/>
    <cellStyle name="Notas 3 3 2 5 7 3" xfId="29253" xr:uid="{00000000-0005-0000-0000-00000B2D0000}"/>
    <cellStyle name="Notas 3 3 2 5 8" xfId="12217" xr:uid="{00000000-0005-0000-0000-00000C2D0000}"/>
    <cellStyle name="Notas 3 3 2 5 8 2" xfId="20841" xr:uid="{00000000-0005-0000-0000-00000D2D0000}"/>
    <cellStyle name="Notas 3 3 2 5 8 3" xfId="32178" xr:uid="{00000000-0005-0000-0000-00000E2D0000}"/>
    <cellStyle name="Notas 3 3 2 5 9" xfId="23245" xr:uid="{00000000-0005-0000-0000-00000F2D0000}"/>
    <cellStyle name="Notas 3 3 2 6" xfId="2491" xr:uid="{00000000-0005-0000-0000-0000102D0000}"/>
    <cellStyle name="Notas 3 3 2 6 2" xfId="6854" xr:uid="{00000000-0005-0000-0000-0000112D0000}"/>
    <cellStyle name="Notas 3 3 2 6 2 2" xfId="15494" xr:uid="{00000000-0005-0000-0000-0000122D0000}"/>
    <cellStyle name="Notas 3 3 2 6 2 3" xfId="26826" xr:uid="{00000000-0005-0000-0000-0000132D0000}"/>
    <cellStyle name="Notas 3 3 2 6 3" xfId="5837" xr:uid="{00000000-0005-0000-0000-0000142D0000}"/>
    <cellStyle name="Notas 3 3 2 6 3 2" xfId="14489" xr:uid="{00000000-0005-0000-0000-0000152D0000}"/>
    <cellStyle name="Notas 3 3 2 6 3 3" xfId="25821" xr:uid="{00000000-0005-0000-0000-0000162D0000}"/>
    <cellStyle name="Notas 3 3 2 6 4" xfId="4926" xr:uid="{00000000-0005-0000-0000-0000172D0000}"/>
    <cellStyle name="Notas 3 3 2 6 4 2" xfId="13585" xr:uid="{00000000-0005-0000-0000-0000182D0000}"/>
    <cellStyle name="Notas 3 3 2 6 4 3" xfId="24917" xr:uid="{00000000-0005-0000-0000-0000192D0000}"/>
    <cellStyle name="Notas 3 3 2 6 5" xfId="7820" xr:uid="{00000000-0005-0000-0000-00001A2D0000}"/>
    <cellStyle name="Notas 3 3 2 6 5 2" xfId="16458" xr:uid="{00000000-0005-0000-0000-00001B2D0000}"/>
    <cellStyle name="Notas 3 3 2 6 5 3" xfId="27790" xr:uid="{00000000-0005-0000-0000-00001C2D0000}"/>
    <cellStyle name="Notas 3 3 2 6 6" xfId="9929" xr:uid="{00000000-0005-0000-0000-00001D2D0000}"/>
    <cellStyle name="Notas 3 3 2 6 6 2" xfId="18556" xr:uid="{00000000-0005-0000-0000-00001E2D0000}"/>
    <cellStyle name="Notas 3 3 2 6 6 3" xfId="29890" xr:uid="{00000000-0005-0000-0000-00001F2D0000}"/>
    <cellStyle name="Notas 3 3 2 6 7" xfId="5148" xr:uid="{00000000-0005-0000-0000-0000202D0000}"/>
    <cellStyle name="Notas 3 3 2 6 7 2" xfId="13807" xr:uid="{00000000-0005-0000-0000-0000212D0000}"/>
    <cellStyle name="Notas 3 3 2 6 7 3" xfId="25139" xr:uid="{00000000-0005-0000-0000-0000222D0000}"/>
    <cellStyle name="Notas 3 3 2 6 8" xfId="11614" xr:uid="{00000000-0005-0000-0000-0000232D0000}"/>
    <cellStyle name="Notas 3 3 2 6 8 2" xfId="20239" xr:uid="{00000000-0005-0000-0000-0000242D0000}"/>
    <cellStyle name="Notas 3 3 2 6 8 3" xfId="31575" xr:uid="{00000000-0005-0000-0000-0000252D0000}"/>
    <cellStyle name="Notas 3 3 2 6 9" xfId="23246" xr:uid="{00000000-0005-0000-0000-0000262D0000}"/>
    <cellStyle name="Notas 3 3 2 7" xfId="6849" xr:uid="{00000000-0005-0000-0000-0000272D0000}"/>
    <cellStyle name="Notas 3 3 2 7 2" xfId="15489" xr:uid="{00000000-0005-0000-0000-0000282D0000}"/>
    <cellStyle name="Notas 3 3 2 7 3" xfId="26821" xr:uid="{00000000-0005-0000-0000-0000292D0000}"/>
    <cellStyle name="Notas 3 3 2 8" xfId="5842" xr:uid="{00000000-0005-0000-0000-00002A2D0000}"/>
    <cellStyle name="Notas 3 3 2 8 2" xfId="14494" xr:uid="{00000000-0005-0000-0000-00002B2D0000}"/>
    <cellStyle name="Notas 3 3 2 8 3" xfId="25826" xr:uid="{00000000-0005-0000-0000-00002C2D0000}"/>
    <cellStyle name="Notas 3 3 2 9" xfId="6770" xr:uid="{00000000-0005-0000-0000-00002D2D0000}"/>
    <cellStyle name="Notas 3 3 2 9 2" xfId="15410" xr:uid="{00000000-0005-0000-0000-00002E2D0000}"/>
    <cellStyle name="Notas 3 3 2 9 3" xfId="26742" xr:uid="{00000000-0005-0000-0000-00002F2D0000}"/>
    <cellStyle name="Notas 3 3 3" xfId="2492" xr:uid="{00000000-0005-0000-0000-0000302D0000}"/>
    <cellStyle name="Notas 3 3 3 2" xfId="6855" xr:uid="{00000000-0005-0000-0000-0000312D0000}"/>
    <cellStyle name="Notas 3 3 3 2 2" xfId="15495" xr:uid="{00000000-0005-0000-0000-0000322D0000}"/>
    <cellStyle name="Notas 3 3 3 2 3" xfId="26827" xr:uid="{00000000-0005-0000-0000-0000332D0000}"/>
    <cellStyle name="Notas 3 3 3 3" xfId="5836" xr:uid="{00000000-0005-0000-0000-0000342D0000}"/>
    <cellStyle name="Notas 3 3 3 3 2" xfId="14488" xr:uid="{00000000-0005-0000-0000-0000352D0000}"/>
    <cellStyle name="Notas 3 3 3 3 3" xfId="25820" xr:uid="{00000000-0005-0000-0000-0000362D0000}"/>
    <cellStyle name="Notas 3 3 3 4" xfId="8285" xr:uid="{00000000-0005-0000-0000-0000372D0000}"/>
    <cellStyle name="Notas 3 3 3 4 2" xfId="16923" xr:uid="{00000000-0005-0000-0000-0000382D0000}"/>
    <cellStyle name="Notas 3 3 3 4 3" xfId="28255" xr:uid="{00000000-0005-0000-0000-0000392D0000}"/>
    <cellStyle name="Notas 3 3 3 5" xfId="9329" xr:uid="{00000000-0005-0000-0000-00003A2D0000}"/>
    <cellStyle name="Notas 3 3 3 5 2" xfId="17957" xr:uid="{00000000-0005-0000-0000-00003B2D0000}"/>
    <cellStyle name="Notas 3 3 3 5 3" xfId="29290" xr:uid="{00000000-0005-0000-0000-00003C2D0000}"/>
    <cellStyle name="Notas 3 3 3 6" xfId="10596" xr:uid="{00000000-0005-0000-0000-00003D2D0000}"/>
    <cellStyle name="Notas 3 3 3 6 2" xfId="19223" xr:uid="{00000000-0005-0000-0000-00003E2D0000}"/>
    <cellStyle name="Notas 3 3 3 6 3" xfId="30557" xr:uid="{00000000-0005-0000-0000-00003F2D0000}"/>
    <cellStyle name="Notas 3 3 3 7" xfId="11663" xr:uid="{00000000-0005-0000-0000-0000402D0000}"/>
    <cellStyle name="Notas 3 3 3 7 2" xfId="20288" xr:uid="{00000000-0005-0000-0000-0000412D0000}"/>
    <cellStyle name="Notas 3 3 3 7 3" xfId="31624" xr:uid="{00000000-0005-0000-0000-0000422D0000}"/>
    <cellStyle name="Notas 3 3 3 8" xfId="11613" xr:uid="{00000000-0005-0000-0000-0000432D0000}"/>
    <cellStyle name="Notas 3 3 3 8 2" xfId="20238" xr:uid="{00000000-0005-0000-0000-0000442D0000}"/>
    <cellStyle name="Notas 3 3 3 8 3" xfId="31574" xr:uid="{00000000-0005-0000-0000-0000452D0000}"/>
    <cellStyle name="Notas 3 3 3 9" xfId="23247" xr:uid="{00000000-0005-0000-0000-0000462D0000}"/>
    <cellStyle name="Notas 3 3 4" xfId="2493" xr:uid="{00000000-0005-0000-0000-0000472D0000}"/>
    <cellStyle name="Notas 3 3 4 2" xfId="6856" xr:uid="{00000000-0005-0000-0000-0000482D0000}"/>
    <cellStyle name="Notas 3 3 4 2 2" xfId="15496" xr:uid="{00000000-0005-0000-0000-0000492D0000}"/>
    <cellStyle name="Notas 3 3 4 2 3" xfId="26828" xr:uid="{00000000-0005-0000-0000-00004A2D0000}"/>
    <cellStyle name="Notas 3 3 4 3" xfId="5835" xr:uid="{00000000-0005-0000-0000-00004B2D0000}"/>
    <cellStyle name="Notas 3 3 4 3 2" xfId="14487" xr:uid="{00000000-0005-0000-0000-00004C2D0000}"/>
    <cellStyle name="Notas 3 3 4 3 3" xfId="25819" xr:uid="{00000000-0005-0000-0000-00004D2D0000}"/>
    <cellStyle name="Notas 3 3 4 4" xfId="5371" xr:uid="{00000000-0005-0000-0000-00004E2D0000}"/>
    <cellStyle name="Notas 3 3 4 4 2" xfId="14030" xr:uid="{00000000-0005-0000-0000-00004F2D0000}"/>
    <cellStyle name="Notas 3 3 4 4 3" xfId="25362" xr:uid="{00000000-0005-0000-0000-0000502D0000}"/>
    <cellStyle name="Notas 3 3 4 5" xfId="4760" xr:uid="{00000000-0005-0000-0000-0000512D0000}"/>
    <cellStyle name="Notas 3 3 4 5 2" xfId="13421" xr:uid="{00000000-0005-0000-0000-0000522D0000}"/>
    <cellStyle name="Notas 3 3 4 5 3" xfId="24753" xr:uid="{00000000-0005-0000-0000-0000532D0000}"/>
    <cellStyle name="Notas 3 3 4 6" xfId="10597" xr:uid="{00000000-0005-0000-0000-0000542D0000}"/>
    <cellStyle name="Notas 3 3 4 6 2" xfId="19224" xr:uid="{00000000-0005-0000-0000-0000552D0000}"/>
    <cellStyle name="Notas 3 3 4 6 3" xfId="30558" xr:uid="{00000000-0005-0000-0000-0000562D0000}"/>
    <cellStyle name="Notas 3 3 4 7" xfId="9006" xr:uid="{00000000-0005-0000-0000-0000572D0000}"/>
    <cellStyle name="Notas 3 3 4 7 2" xfId="17634" xr:uid="{00000000-0005-0000-0000-0000582D0000}"/>
    <cellStyle name="Notas 3 3 4 7 3" xfId="28967" xr:uid="{00000000-0005-0000-0000-0000592D0000}"/>
    <cellStyle name="Notas 3 3 4 8" xfId="12537" xr:uid="{00000000-0005-0000-0000-00005A2D0000}"/>
    <cellStyle name="Notas 3 3 4 8 2" xfId="21161" xr:uid="{00000000-0005-0000-0000-00005B2D0000}"/>
    <cellStyle name="Notas 3 3 4 8 3" xfId="32498" xr:uid="{00000000-0005-0000-0000-00005C2D0000}"/>
    <cellStyle name="Notas 3 3 4 9" xfId="23248" xr:uid="{00000000-0005-0000-0000-00005D2D0000}"/>
    <cellStyle name="Notas 3 3 5" xfId="2494" xr:uid="{00000000-0005-0000-0000-00005E2D0000}"/>
    <cellStyle name="Notas 3 3 5 2" xfId="6857" xr:uid="{00000000-0005-0000-0000-00005F2D0000}"/>
    <cellStyle name="Notas 3 3 5 2 2" xfId="15497" xr:uid="{00000000-0005-0000-0000-0000602D0000}"/>
    <cellStyle name="Notas 3 3 5 2 3" xfId="26829" xr:uid="{00000000-0005-0000-0000-0000612D0000}"/>
    <cellStyle name="Notas 3 3 5 3" xfId="4566" xr:uid="{00000000-0005-0000-0000-0000622D0000}"/>
    <cellStyle name="Notas 3 3 5 3 2" xfId="13227" xr:uid="{00000000-0005-0000-0000-0000632D0000}"/>
    <cellStyle name="Notas 3 3 5 3 3" xfId="24559" xr:uid="{00000000-0005-0000-0000-0000642D0000}"/>
    <cellStyle name="Notas 3 3 5 4" xfId="8286" xr:uid="{00000000-0005-0000-0000-0000652D0000}"/>
    <cellStyle name="Notas 3 3 5 4 2" xfId="16924" xr:uid="{00000000-0005-0000-0000-0000662D0000}"/>
    <cellStyle name="Notas 3 3 5 4 3" xfId="28256" xr:uid="{00000000-0005-0000-0000-0000672D0000}"/>
    <cellStyle name="Notas 3 3 5 5" xfId="4759" xr:uid="{00000000-0005-0000-0000-0000682D0000}"/>
    <cellStyle name="Notas 3 3 5 5 2" xfId="13420" xr:uid="{00000000-0005-0000-0000-0000692D0000}"/>
    <cellStyle name="Notas 3 3 5 5 3" xfId="24752" xr:uid="{00000000-0005-0000-0000-00006A2D0000}"/>
    <cellStyle name="Notas 3 3 5 6" xfId="7931" xr:uid="{00000000-0005-0000-0000-00006B2D0000}"/>
    <cellStyle name="Notas 3 3 5 6 2" xfId="16569" xr:uid="{00000000-0005-0000-0000-00006C2D0000}"/>
    <cellStyle name="Notas 3 3 5 6 3" xfId="27901" xr:uid="{00000000-0005-0000-0000-00006D2D0000}"/>
    <cellStyle name="Notas 3 3 5 7" xfId="9291" xr:uid="{00000000-0005-0000-0000-00006E2D0000}"/>
    <cellStyle name="Notas 3 3 5 7 2" xfId="17919" xr:uid="{00000000-0005-0000-0000-00006F2D0000}"/>
    <cellStyle name="Notas 3 3 5 7 3" xfId="29252" xr:uid="{00000000-0005-0000-0000-0000702D0000}"/>
    <cellStyle name="Notas 3 3 5 8" xfId="10679" xr:uid="{00000000-0005-0000-0000-0000712D0000}"/>
    <cellStyle name="Notas 3 3 5 8 2" xfId="19305" xr:uid="{00000000-0005-0000-0000-0000722D0000}"/>
    <cellStyle name="Notas 3 3 5 8 3" xfId="30640" xr:uid="{00000000-0005-0000-0000-0000732D0000}"/>
    <cellStyle name="Notas 3 3 5 9" xfId="23249" xr:uid="{00000000-0005-0000-0000-0000742D0000}"/>
    <cellStyle name="Notas 3 3 6" xfId="2495" xr:uid="{00000000-0005-0000-0000-0000752D0000}"/>
    <cellStyle name="Notas 3 3 6 2" xfId="6858" xr:uid="{00000000-0005-0000-0000-0000762D0000}"/>
    <cellStyle name="Notas 3 3 6 2 2" xfId="15498" xr:uid="{00000000-0005-0000-0000-0000772D0000}"/>
    <cellStyle name="Notas 3 3 6 2 3" xfId="26830" xr:uid="{00000000-0005-0000-0000-0000782D0000}"/>
    <cellStyle name="Notas 3 3 6 3" xfId="4565" xr:uid="{00000000-0005-0000-0000-0000792D0000}"/>
    <cellStyle name="Notas 3 3 6 3 2" xfId="13226" xr:uid="{00000000-0005-0000-0000-00007A2D0000}"/>
    <cellStyle name="Notas 3 3 6 3 3" xfId="24558" xr:uid="{00000000-0005-0000-0000-00007B2D0000}"/>
    <cellStyle name="Notas 3 3 6 4" xfId="4927" xr:uid="{00000000-0005-0000-0000-00007C2D0000}"/>
    <cellStyle name="Notas 3 3 6 4 2" xfId="13586" xr:uid="{00000000-0005-0000-0000-00007D2D0000}"/>
    <cellStyle name="Notas 3 3 6 4 3" xfId="24918" xr:uid="{00000000-0005-0000-0000-00007E2D0000}"/>
    <cellStyle name="Notas 3 3 6 5" xfId="9330" xr:uid="{00000000-0005-0000-0000-00007F2D0000}"/>
    <cellStyle name="Notas 3 3 6 5 2" xfId="17958" xr:uid="{00000000-0005-0000-0000-0000802D0000}"/>
    <cellStyle name="Notas 3 3 6 5 3" xfId="29291" xr:uid="{00000000-0005-0000-0000-0000812D0000}"/>
    <cellStyle name="Notas 3 3 6 6" xfId="9930" xr:uid="{00000000-0005-0000-0000-0000822D0000}"/>
    <cellStyle name="Notas 3 3 6 6 2" xfId="18557" xr:uid="{00000000-0005-0000-0000-0000832D0000}"/>
    <cellStyle name="Notas 3 3 6 6 3" xfId="29891" xr:uid="{00000000-0005-0000-0000-0000842D0000}"/>
    <cellStyle name="Notas 3 3 6 7" xfId="9290" xr:uid="{00000000-0005-0000-0000-0000852D0000}"/>
    <cellStyle name="Notas 3 3 6 7 2" xfId="17918" xr:uid="{00000000-0005-0000-0000-0000862D0000}"/>
    <cellStyle name="Notas 3 3 6 7 3" xfId="29251" xr:uid="{00000000-0005-0000-0000-0000872D0000}"/>
    <cellStyle name="Notas 3 3 6 8" xfId="12538" xr:uid="{00000000-0005-0000-0000-0000882D0000}"/>
    <cellStyle name="Notas 3 3 6 8 2" xfId="21162" xr:uid="{00000000-0005-0000-0000-0000892D0000}"/>
    <cellStyle name="Notas 3 3 6 8 3" xfId="32499" xr:uid="{00000000-0005-0000-0000-00008A2D0000}"/>
    <cellStyle name="Notas 3 3 6 9" xfId="23250" xr:uid="{00000000-0005-0000-0000-00008B2D0000}"/>
    <cellStyle name="Notas 3 3 7" xfId="2496" xr:uid="{00000000-0005-0000-0000-00008C2D0000}"/>
    <cellStyle name="Notas 3 3 7 2" xfId="6859" xr:uid="{00000000-0005-0000-0000-00008D2D0000}"/>
    <cellStyle name="Notas 3 3 7 2 2" xfId="15499" xr:uid="{00000000-0005-0000-0000-00008E2D0000}"/>
    <cellStyle name="Notas 3 3 7 2 3" xfId="26831" xr:uid="{00000000-0005-0000-0000-00008F2D0000}"/>
    <cellStyle name="Notas 3 3 7 3" xfId="4564" xr:uid="{00000000-0005-0000-0000-0000902D0000}"/>
    <cellStyle name="Notas 3 3 7 3 2" xfId="13225" xr:uid="{00000000-0005-0000-0000-0000912D0000}"/>
    <cellStyle name="Notas 3 3 7 3 3" xfId="24557" xr:uid="{00000000-0005-0000-0000-0000922D0000}"/>
    <cellStyle name="Notas 3 3 7 4" xfId="4928" xr:uid="{00000000-0005-0000-0000-0000932D0000}"/>
    <cellStyle name="Notas 3 3 7 4 2" xfId="13587" xr:uid="{00000000-0005-0000-0000-0000942D0000}"/>
    <cellStyle name="Notas 3 3 7 4 3" xfId="24919" xr:uid="{00000000-0005-0000-0000-0000952D0000}"/>
    <cellStyle name="Notas 3 3 7 5" xfId="8201" xr:uid="{00000000-0005-0000-0000-0000962D0000}"/>
    <cellStyle name="Notas 3 3 7 5 2" xfId="16839" xr:uid="{00000000-0005-0000-0000-0000972D0000}"/>
    <cellStyle name="Notas 3 3 7 5 3" xfId="28171" xr:uid="{00000000-0005-0000-0000-0000982D0000}"/>
    <cellStyle name="Notas 3 3 7 6" xfId="9931" xr:uid="{00000000-0005-0000-0000-0000992D0000}"/>
    <cellStyle name="Notas 3 3 7 6 2" xfId="18558" xr:uid="{00000000-0005-0000-0000-00009A2D0000}"/>
    <cellStyle name="Notas 3 3 7 6 3" xfId="29892" xr:uid="{00000000-0005-0000-0000-00009B2D0000}"/>
    <cellStyle name="Notas 3 3 7 7" xfId="10423" xr:uid="{00000000-0005-0000-0000-00009C2D0000}"/>
    <cellStyle name="Notas 3 3 7 7 2" xfId="19050" xr:uid="{00000000-0005-0000-0000-00009D2D0000}"/>
    <cellStyle name="Notas 3 3 7 7 3" xfId="30384" xr:uid="{00000000-0005-0000-0000-00009E2D0000}"/>
    <cellStyle name="Notas 3 3 7 8" xfId="10289" xr:uid="{00000000-0005-0000-0000-00009F2D0000}"/>
    <cellStyle name="Notas 3 3 7 8 2" xfId="18916" xr:uid="{00000000-0005-0000-0000-0000A02D0000}"/>
    <cellStyle name="Notas 3 3 7 8 3" xfId="30250" xr:uid="{00000000-0005-0000-0000-0000A12D0000}"/>
    <cellStyle name="Notas 3 3 7 9" xfId="23251" xr:uid="{00000000-0005-0000-0000-0000A22D0000}"/>
    <cellStyle name="Notas 3 3 8" xfId="6848" xr:uid="{00000000-0005-0000-0000-0000A32D0000}"/>
    <cellStyle name="Notas 3 3 8 2" xfId="15488" xr:uid="{00000000-0005-0000-0000-0000A42D0000}"/>
    <cellStyle name="Notas 3 3 8 3" xfId="26820" xr:uid="{00000000-0005-0000-0000-0000A52D0000}"/>
    <cellStyle name="Notas 3 3 9" xfId="5843" xr:uid="{00000000-0005-0000-0000-0000A62D0000}"/>
    <cellStyle name="Notas 3 3 9 2" xfId="14495" xr:uid="{00000000-0005-0000-0000-0000A72D0000}"/>
    <cellStyle name="Notas 3 3 9 3" xfId="25827" xr:uid="{00000000-0005-0000-0000-0000A82D0000}"/>
    <cellStyle name="Notas 3 4" xfId="2497" xr:uid="{00000000-0005-0000-0000-0000A92D0000}"/>
    <cellStyle name="Notas 3 4 10" xfId="5834" xr:uid="{00000000-0005-0000-0000-0000AA2D0000}"/>
    <cellStyle name="Notas 3 4 10 2" xfId="14486" xr:uid="{00000000-0005-0000-0000-0000AB2D0000}"/>
    <cellStyle name="Notas 3 4 10 3" xfId="25818" xr:uid="{00000000-0005-0000-0000-0000AC2D0000}"/>
    <cellStyle name="Notas 3 4 11" xfId="4938" xr:uid="{00000000-0005-0000-0000-0000AD2D0000}"/>
    <cellStyle name="Notas 3 4 11 2" xfId="13597" xr:uid="{00000000-0005-0000-0000-0000AE2D0000}"/>
    <cellStyle name="Notas 3 4 11 3" xfId="24929" xr:uid="{00000000-0005-0000-0000-0000AF2D0000}"/>
    <cellStyle name="Notas 3 4 12" xfId="6387" xr:uid="{00000000-0005-0000-0000-0000B02D0000}"/>
    <cellStyle name="Notas 3 4 12 2" xfId="15039" xr:uid="{00000000-0005-0000-0000-0000B12D0000}"/>
    <cellStyle name="Notas 3 4 12 3" xfId="26371" xr:uid="{00000000-0005-0000-0000-0000B22D0000}"/>
    <cellStyle name="Notas 3 4 13" xfId="9932" xr:uid="{00000000-0005-0000-0000-0000B32D0000}"/>
    <cellStyle name="Notas 3 4 13 2" xfId="18559" xr:uid="{00000000-0005-0000-0000-0000B42D0000}"/>
    <cellStyle name="Notas 3 4 13 3" xfId="29893" xr:uid="{00000000-0005-0000-0000-0000B52D0000}"/>
    <cellStyle name="Notas 3 4 14" xfId="10896" xr:uid="{00000000-0005-0000-0000-0000B62D0000}"/>
    <cellStyle name="Notas 3 4 14 2" xfId="19522" xr:uid="{00000000-0005-0000-0000-0000B72D0000}"/>
    <cellStyle name="Notas 3 4 14 3" xfId="30857" xr:uid="{00000000-0005-0000-0000-0000B82D0000}"/>
    <cellStyle name="Notas 3 4 15" xfId="11612" xr:uid="{00000000-0005-0000-0000-0000B92D0000}"/>
    <cellStyle name="Notas 3 4 15 2" xfId="20237" xr:uid="{00000000-0005-0000-0000-0000BA2D0000}"/>
    <cellStyle name="Notas 3 4 15 3" xfId="31573" xr:uid="{00000000-0005-0000-0000-0000BB2D0000}"/>
    <cellStyle name="Notas 3 4 16" xfId="23252" xr:uid="{00000000-0005-0000-0000-0000BC2D0000}"/>
    <cellStyle name="Notas 3 4 2" xfId="2498" xr:uid="{00000000-0005-0000-0000-0000BD2D0000}"/>
    <cellStyle name="Notas 3 4 2 2" xfId="6861" xr:uid="{00000000-0005-0000-0000-0000BE2D0000}"/>
    <cellStyle name="Notas 3 4 2 2 2" xfId="15501" xr:uid="{00000000-0005-0000-0000-0000BF2D0000}"/>
    <cellStyle name="Notas 3 4 2 2 3" xfId="26833" xr:uid="{00000000-0005-0000-0000-0000C02D0000}"/>
    <cellStyle name="Notas 3 4 2 3" xfId="5833" xr:uid="{00000000-0005-0000-0000-0000C12D0000}"/>
    <cellStyle name="Notas 3 4 2 3 2" xfId="14485" xr:uid="{00000000-0005-0000-0000-0000C22D0000}"/>
    <cellStyle name="Notas 3 4 2 3 3" xfId="25817" xr:uid="{00000000-0005-0000-0000-0000C32D0000}"/>
    <cellStyle name="Notas 3 4 2 4" xfId="4939" xr:uid="{00000000-0005-0000-0000-0000C42D0000}"/>
    <cellStyle name="Notas 3 4 2 4 2" xfId="13598" xr:uid="{00000000-0005-0000-0000-0000C52D0000}"/>
    <cellStyle name="Notas 3 4 2 4 3" xfId="24930" xr:uid="{00000000-0005-0000-0000-0000C62D0000}"/>
    <cellStyle name="Notas 3 4 2 5" xfId="5142" xr:uid="{00000000-0005-0000-0000-0000C72D0000}"/>
    <cellStyle name="Notas 3 4 2 5 2" xfId="13801" xr:uid="{00000000-0005-0000-0000-0000C82D0000}"/>
    <cellStyle name="Notas 3 4 2 5 3" xfId="25133" xr:uid="{00000000-0005-0000-0000-0000C92D0000}"/>
    <cellStyle name="Notas 3 4 2 6" xfId="9175" xr:uid="{00000000-0005-0000-0000-0000CA2D0000}"/>
    <cellStyle name="Notas 3 4 2 6 2" xfId="17803" xr:uid="{00000000-0005-0000-0000-0000CB2D0000}"/>
    <cellStyle name="Notas 3 4 2 6 3" xfId="29136" xr:uid="{00000000-0005-0000-0000-0000CC2D0000}"/>
    <cellStyle name="Notas 3 4 2 7" xfId="9076" xr:uid="{00000000-0005-0000-0000-0000CD2D0000}"/>
    <cellStyle name="Notas 3 4 2 7 2" xfId="17704" xr:uid="{00000000-0005-0000-0000-0000CE2D0000}"/>
    <cellStyle name="Notas 3 4 2 7 3" xfId="29037" xr:uid="{00000000-0005-0000-0000-0000CF2D0000}"/>
    <cellStyle name="Notas 3 4 2 8" xfId="11611" xr:uid="{00000000-0005-0000-0000-0000D02D0000}"/>
    <cellStyle name="Notas 3 4 2 8 2" xfId="20236" xr:uid="{00000000-0005-0000-0000-0000D12D0000}"/>
    <cellStyle name="Notas 3 4 2 8 3" xfId="31572" xr:uid="{00000000-0005-0000-0000-0000D22D0000}"/>
    <cellStyle name="Notas 3 4 2 9" xfId="23253" xr:uid="{00000000-0005-0000-0000-0000D32D0000}"/>
    <cellStyle name="Notas 3 4 3" xfId="2499" xr:uid="{00000000-0005-0000-0000-0000D42D0000}"/>
    <cellStyle name="Notas 3 4 3 2" xfId="6862" xr:uid="{00000000-0005-0000-0000-0000D52D0000}"/>
    <cellStyle name="Notas 3 4 3 2 2" xfId="15502" xr:uid="{00000000-0005-0000-0000-0000D62D0000}"/>
    <cellStyle name="Notas 3 4 3 2 3" xfId="26834" xr:uid="{00000000-0005-0000-0000-0000D72D0000}"/>
    <cellStyle name="Notas 3 4 3 3" xfId="5832" xr:uid="{00000000-0005-0000-0000-0000D82D0000}"/>
    <cellStyle name="Notas 3 4 3 3 2" xfId="14484" xr:uid="{00000000-0005-0000-0000-0000D92D0000}"/>
    <cellStyle name="Notas 3 4 3 3 3" xfId="25816" xr:uid="{00000000-0005-0000-0000-0000DA2D0000}"/>
    <cellStyle name="Notas 3 4 3 4" xfId="4943" xr:uid="{00000000-0005-0000-0000-0000DB2D0000}"/>
    <cellStyle name="Notas 3 4 3 4 2" xfId="13602" xr:uid="{00000000-0005-0000-0000-0000DC2D0000}"/>
    <cellStyle name="Notas 3 4 3 4 3" xfId="24934" xr:uid="{00000000-0005-0000-0000-0000DD2D0000}"/>
    <cellStyle name="Notas 3 4 3 5" xfId="6386" xr:uid="{00000000-0005-0000-0000-0000DE2D0000}"/>
    <cellStyle name="Notas 3 4 3 5 2" xfId="15038" xr:uid="{00000000-0005-0000-0000-0000DF2D0000}"/>
    <cellStyle name="Notas 3 4 3 5 3" xfId="26370" xr:uid="{00000000-0005-0000-0000-0000E02D0000}"/>
    <cellStyle name="Notas 3 4 3 6" xfId="9174" xr:uid="{00000000-0005-0000-0000-0000E12D0000}"/>
    <cellStyle name="Notas 3 4 3 6 2" xfId="17802" xr:uid="{00000000-0005-0000-0000-0000E22D0000}"/>
    <cellStyle name="Notas 3 4 3 6 3" xfId="29135" xr:uid="{00000000-0005-0000-0000-0000E32D0000}"/>
    <cellStyle name="Notas 3 4 3 7" xfId="10895" xr:uid="{00000000-0005-0000-0000-0000E42D0000}"/>
    <cellStyle name="Notas 3 4 3 7 2" xfId="19521" xr:uid="{00000000-0005-0000-0000-0000E52D0000}"/>
    <cellStyle name="Notas 3 4 3 7 3" xfId="30856" xr:uid="{00000000-0005-0000-0000-0000E62D0000}"/>
    <cellStyle name="Notas 3 4 3 8" xfId="11610" xr:uid="{00000000-0005-0000-0000-0000E72D0000}"/>
    <cellStyle name="Notas 3 4 3 8 2" xfId="20235" xr:uid="{00000000-0005-0000-0000-0000E82D0000}"/>
    <cellStyle name="Notas 3 4 3 8 3" xfId="31571" xr:uid="{00000000-0005-0000-0000-0000E92D0000}"/>
    <cellStyle name="Notas 3 4 3 9" xfId="23254" xr:uid="{00000000-0005-0000-0000-0000EA2D0000}"/>
    <cellStyle name="Notas 3 4 4" xfId="2500" xr:uid="{00000000-0005-0000-0000-0000EB2D0000}"/>
    <cellStyle name="Notas 3 4 4 2" xfId="6863" xr:uid="{00000000-0005-0000-0000-0000EC2D0000}"/>
    <cellStyle name="Notas 3 4 4 2 2" xfId="15503" xr:uid="{00000000-0005-0000-0000-0000ED2D0000}"/>
    <cellStyle name="Notas 3 4 4 2 3" xfId="26835" xr:uid="{00000000-0005-0000-0000-0000EE2D0000}"/>
    <cellStyle name="Notas 3 4 4 3" xfId="5831" xr:uid="{00000000-0005-0000-0000-0000EF2D0000}"/>
    <cellStyle name="Notas 3 4 4 3 2" xfId="14483" xr:uid="{00000000-0005-0000-0000-0000F02D0000}"/>
    <cellStyle name="Notas 3 4 4 3 3" xfId="25815" xr:uid="{00000000-0005-0000-0000-0000F12D0000}"/>
    <cellStyle name="Notas 3 4 4 4" xfId="4944" xr:uid="{00000000-0005-0000-0000-0000F22D0000}"/>
    <cellStyle name="Notas 3 4 4 4 2" xfId="13603" xr:uid="{00000000-0005-0000-0000-0000F32D0000}"/>
    <cellStyle name="Notas 3 4 4 4 3" xfId="24935" xr:uid="{00000000-0005-0000-0000-0000F42D0000}"/>
    <cellStyle name="Notas 3 4 4 5" xfId="5329" xr:uid="{00000000-0005-0000-0000-0000F52D0000}"/>
    <cellStyle name="Notas 3 4 4 5 2" xfId="13988" xr:uid="{00000000-0005-0000-0000-0000F62D0000}"/>
    <cellStyle name="Notas 3 4 4 5 3" xfId="25320" xr:uid="{00000000-0005-0000-0000-0000F72D0000}"/>
    <cellStyle name="Notas 3 4 4 6" xfId="5167" xr:uid="{00000000-0005-0000-0000-0000F82D0000}"/>
    <cellStyle name="Notas 3 4 4 6 2" xfId="13826" xr:uid="{00000000-0005-0000-0000-0000F92D0000}"/>
    <cellStyle name="Notas 3 4 4 6 3" xfId="25158" xr:uid="{00000000-0005-0000-0000-0000FA2D0000}"/>
    <cellStyle name="Notas 3 4 4 7" xfId="7834" xr:uid="{00000000-0005-0000-0000-0000FB2D0000}"/>
    <cellStyle name="Notas 3 4 4 7 2" xfId="16472" xr:uid="{00000000-0005-0000-0000-0000FC2D0000}"/>
    <cellStyle name="Notas 3 4 4 7 3" xfId="27804" xr:uid="{00000000-0005-0000-0000-0000FD2D0000}"/>
    <cellStyle name="Notas 3 4 4 8" xfId="11609" xr:uid="{00000000-0005-0000-0000-0000FE2D0000}"/>
    <cellStyle name="Notas 3 4 4 8 2" xfId="20234" xr:uid="{00000000-0005-0000-0000-0000FF2D0000}"/>
    <cellStyle name="Notas 3 4 4 8 3" xfId="31570" xr:uid="{00000000-0005-0000-0000-0000002E0000}"/>
    <cellStyle name="Notas 3 4 4 9" xfId="23255" xr:uid="{00000000-0005-0000-0000-0000012E0000}"/>
    <cellStyle name="Notas 3 4 5" xfId="2501" xr:uid="{00000000-0005-0000-0000-0000022E0000}"/>
    <cellStyle name="Notas 3 4 5 2" xfId="6864" xr:uid="{00000000-0005-0000-0000-0000032E0000}"/>
    <cellStyle name="Notas 3 4 5 2 2" xfId="15504" xr:uid="{00000000-0005-0000-0000-0000042E0000}"/>
    <cellStyle name="Notas 3 4 5 2 3" xfId="26836" xr:uid="{00000000-0005-0000-0000-0000052E0000}"/>
    <cellStyle name="Notas 3 4 5 3" xfId="5830" xr:uid="{00000000-0005-0000-0000-0000062E0000}"/>
    <cellStyle name="Notas 3 4 5 3 2" xfId="14482" xr:uid="{00000000-0005-0000-0000-0000072E0000}"/>
    <cellStyle name="Notas 3 4 5 3 3" xfId="25814" xr:uid="{00000000-0005-0000-0000-0000082E0000}"/>
    <cellStyle name="Notas 3 4 5 4" xfId="8287" xr:uid="{00000000-0005-0000-0000-0000092E0000}"/>
    <cellStyle name="Notas 3 4 5 4 2" xfId="16925" xr:uid="{00000000-0005-0000-0000-00000A2E0000}"/>
    <cellStyle name="Notas 3 4 5 4 3" xfId="28257" xr:uid="{00000000-0005-0000-0000-00000B2E0000}"/>
    <cellStyle name="Notas 3 4 5 5" xfId="9331" xr:uid="{00000000-0005-0000-0000-00000C2E0000}"/>
    <cellStyle name="Notas 3 4 5 5 2" xfId="17959" xr:uid="{00000000-0005-0000-0000-00000D2E0000}"/>
    <cellStyle name="Notas 3 4 5 5 3" xfId="29292" xr:uid="{00000000-0005-0000-0000-00000E2E0000}"/>
    <cellStyle name="Notas 3 4 5 6" xfId="10598" xr:uid="{00000000-0005-0000-0000-00000F2E0000}"/>
    <cellStyle name="Notas 3 4 5 6 2" xfId="19225" xr:uid="{00000000-0005-0000-0000-0000102E0000}"/>
    <cellStyle name="Notas 3 4 5 6 3" xfId="30559" xr:uid="{00000000-0005-0000-0000-0000112E0000}"/>
    <cellStyle name="Notas 3 4 5 7" xfId="6510" xr:uid="{00000000-0005-0000-0000-0000122E0000}"/>
    <cellStyle name="Notas 3 4 5 7 2" xfId="15162" xr:uid="{00000000-0005-0000-0000-0000132E0000}"/>
    <cellStyle name="Notas 3 4 5 7 3" xfId="26494" xr:uid="{00000000-0005-0000-0000-0000142E0000}"/>
    <cellStyle name="Notas 3 4 5 8" xfId="7972" xr:uid="{00000000-0005-0000-0000-0000152E0000}"/>
    <cellStyle name="Notas 3 4 5 8 2" xfId="16610" xr:uid="{00000000-0005-0000-0000-0000162E0000}"/>
    <cellStyle name="Notas 3 4 5 8 3" xfId="27942" xr:uid="{00000000-0005-0000-0000-0000172E0000}"/>
    <cellStyle name="Notas 3 4 5 9" xfId="23256" xr:uid="{00000000-0005-0000-0000-0000182E0000}"/>
    <cellStyle name="Notas 3 4 6" xfId="2502" xr:uid="{00000000-0005-0000-0000-0000192E0000}"/>
    <cellStyle name="Notas 3 4 6 2" xfId="6865" xr:uid="{00000000-0005-0000-0000-00001A2E0000}"/>
    <cellStyle name="Notas 3 4 6 2 2" xfId="15505" xr:uid="{00000000-0005-0000-0000-00001B2E0000}"/>
    <cellStyle name="Notas 3 4 6 2 3" xfId="26837" xr:uid="{00000000-0005-0000-0000-00001C2E0000}"/>
    <cellStyle name="Notas 3 4 6 3" xfId="5829" xr:uid="{00000000-0005-0000-0000-00001D2E0000}"/>
    <cellStyle name="Notas 3 4 6 3 2" xfId="14481" xr:uid="{00000000-0005-0000-0000-00001E2E0000}"/>
    <cellStyle name="Notas 3 4 6 3 3" xfId="25813" xr:uid="{00000000-0005-0000-0000-00001F2E0000}"/>
    <cellStyle name="Notas 3 4 6 4" xfId="7350" xr:uid="{00000000-0005-0000-0000-0000202E0000}"/>
    <cellStyle name="Notas 3 4 6 4 2" xfId="15990" xr:uid="{00000000-0005-0000-0000-0000212E0000}"/>
    <cellStyle name="Notas 3 4 6 4 3" xfId="27322" xr:uid="{00000000-0005-0000-0000-0000222E0000}"/>
    <cellStyle name="Notas 3 4 6 5" xfId="4758" xr:uid="{00000000-0005-0000-0000-0000232E0000}"/>
    <cellStyle name="Notas 3 4 6 5 2" xfId="13419" xr:uid="{00000000-0005-0000-0000-0000242E0000}"/>
    <cellStyle name="Notas 3 4 6 5 3" xfId="24751" xr:uid="{00000000-0005-0000-0000-0000252E0000}"/>
    <cellStyle name="Notas 3 4 6 6" xfId="9173" xr:uid="{00000000-0005-0000-0000-0000262E0000}"/>
    <cellStyle name="Notas 3 4 6 6 2" xfId="17801" xr:uid="{00000000-0005-0000-0000-0000272E0000}"/>
    <cellStyle name="Notas 3 4 6 6 3" xfId="29134" xr:uid="{00000000-0005-0000-0000-0000282E0000}"/>
    <cellStyle name="Notas 3 4 6 7" xfId="10424" xr:uid="{00000000-0005-0000-0000-0000292E0000}"/>
    <cellStyle name="Notas 3 4 6 7 2" xfId="19051" xr:uid="{00000000-0005-0000-0000-00002A2E0000}"/>
    <cellStyle name="Notas 3 4 6 7 3" xfId="30385" xr:uid="{00000000-0005-0000-0000-00002B2E0000}"/>
    <cellStyle name="Notas 3 4 6 8" xfId="12539" xr:uid="{00000000-0005-0000-0000-00002C2E0000}"/>
    <cellStyle name="Notas 3 4 6 8 2" xfId="21163" xr:uid="{00000000-0005-0000-0000-00002D2E0000}"/>
    <cellStyle name="Notas 3 4 6 8 3" xfId="32500" xr:uid="{00000000-0005-0000-0000-00002E2E0000}"/>
    <cellStyle name="Notas 3 4 6 9" xfId="23257" xr:uid="{00000000-0005-0000-0000-00002F2E0000}"/>
    <cellStyle name="Notas 3 4 7" xfId="2503" xr:uid="{00000000-0005-0000-0000-0000302E0000}"/>
    <cellStyle name="Notas 3 4 7 2" xfId="6866" xr:uid="{00000000-0005-0000-0000-0000312E0000}"/>
    <cellStyle name="Notas 3 4 7 2 2" xfId="15506" xr:uid="{00000000-0005-0000-0000-0000322E0000}"/>
    <cellStyle name="Notas 3 4 7 2 3" xfId="26838" xr:uid="{00000000-0005-0000-0000-0000332E0000}"/>
    <cellStyle name="Notas 3 4 7 3" xfId="5828" xr:uid="{00000000-0005-0000-0000-0000342E0000}"/>
    <cellStyle name="Notas 3 4 7 3 2" xfId="14480" xr:uid="{00000000-0005-0000-0000-0000352E0000}"/>
    <cellStyle name="Notas 3 4 7 3 3" xfId="25812" xr:uid="{00000000-0005-0000-0000-0000362E0000}"/>
    <cellStyle name="Notas 3 4 7 4" xfId="7351" xr:uid="{00000000-0005-0000-0000-0000372E0000}"/>
    <cellStyle name="Notas 3 4 7 4 2" xfId="15991" xr:uid="{00000000-0005-0000-0000-0000382E0000}"/>
    <cellStyle name="Notas 3 4 7 4 3" xfId="27323" xr:uid="{00000000-0005-0000-0000-0000392E0000}"/>
    <cellStyle name="Notas 3 4 7 5" xfId="4757" xr:uid="{00000000-0005-0000-0000-00003A2E0000}"/>
    <cellStyle name="Notas 3 4 7 5 2" xfId="13418" xr:uid="{00000000-0005-0000-0000-00003B2E0000}"/>
    <cellStyle name="Notas 3 4 7 5 3" xfId="24750" xr:uid="{00000000-0005-0000-0000-00003C2E0000}"/>
    <cellStyle name="Notas 3 4 7 6" xfId="9172" xr:uid="{00000000-0005-0000-0000-00003D2E0000}"/>
    <cellStyle name="Notas 3 4 7 6 2" xfId="17800" xr:uid="{00000000-0005-0000-0000-00003E2E0000}"/>
    <cellStyle name="Notas 3 4 7 6 3" xfId="29133" xr:uid="{00000000-0005-0000-0000-00003F2E0000}"/>
    <cellStyle name="Notas 3 4 7 7" xfId="11660" xr:uid="{00000000-0005-0000-0000-0000402E0000}"/>
    <cellStyle name="Notas 3 4 7 7 2" xfId="20285" xr:uid="{00000000-0005-0000-0000-0000412E0000}"/>
    <cellStyle name="Notas 3 4 7 7 3" xfId="31621" xr:uid="{00000000-0005-0000-0000-0000422E0000}"/>
    <cellStyle name="Notas 3 4 7 8" xfId="11608" xr:uid="{00000000-0005-0000-0000-0000432E0000}"/>
    <cellStyle name="Notas 3 4 7 8 2" xfId="20233" xr:uid="{00000000-0005-0000-0000-0000442E0000}"/>
    <cellStyle name="Notas 3 4 7 8 3" xfId="31569" xr:uid="{00000000-0005-0000-0000-0000452E0000}"/>
    <cellStyle name="Notas 3 4 7 9" xfId="23258" xr:uid="{00000000-0005-0000-0000-0000462E0000}"/>
    <cellStyle name="Notas 3 4 8" xfId="2504" xr:uid="{00000000-0005-0000-0000-0000472E0000}"/>
    <cellStyle name="Notas 3 4 8 2" xfId="6867" xr:uid="{00000000-0005-0000-0000-0000482E0000}"/>
    <cellStyle name="Notas 3 4 8 2 2" xfId="15507" xr:uid="{00000000-0005-0000-0000-0000492E0000}"/>
    <cellStyle name="Notas 3 4 8 2 3" xfId="26839" xr:uid="{00000000-0005-0000-0000-00004A2E0000}"/>
    <cellStyle name="Notas 3 4 8 3" xfId="5827" xr:uid="{00000000-0005-0000-0000-00004B2E0000}"/>
    <cellStyle name="Notas 3 4 8 3 2" xfId="14479" xr:uid="{00000000-0005-0000-0000-00004C2E0000}"/>
    <cellStyle name="Notas 3 4 8 3 3" xfId="25811" xr:uid="{00000000-0005-0000-0000-00004D2E0000}"/>
    <cellStyle name="Notas 3 4 8 4" xfId="4945" xr:uid="{00000000-0005-0000-0000-00004E2E0000}"/>
    <cellStyle name="Notas 3 4 8 4 2" xfId="13604" xr:uid="{00000000-0005-0000-0000-00004F2E0000}"/>
    <cellStyle name="Notas 3 4 8 4 3" xfId="24936" xr:uid="{00000000-0005-0000-0000-0000502E0000}"/>
    <cellStyle name="Notas 3 4 8 5" xfId="9332" xr:uid="{00000000-0005-0000-0000-0000512E0000}"/>
    <cellStyle name="Notas 3 4 8 5 2" xfId="17960" xr:uid="{00000000-0005-0000-0000-0000522E0000}"/>
    <cellStyle name="Notas 3 4 8 5 3" xfId="29293" xr:uid="{00000000-0005-0000-0000-0000532E0000}"/>
    <cellStyle name="Notas 3 4 8 6" xfId="9171" xr:uid="{00000000-0005-0000-0000-0000542E0000}"/>
    <cellStyle name="Notas 3 4 8 6 2" xfId="17799" xr:uid="{00000000-0005-0000-0000-0000552E0000}"/>
    <cellStyle name="Notas 3 4 8 6 3" xfId="29132" xr:uid="{00000000-0005-0000-0000-0000562E0000}"/>
    <cellStyle name="Notas 3 4 8 7" xfId="7739" xr:uid="{00000000-0005-0000-0000-0000572E0000}"/>
    <cellStyle name="Notas 3 4 8 7 2" xfId="16377" xr:uid="{00000000-0005-0000-0000-0000582E0000}"/>
    <cellStyle name="Notas 3 4 8 7 3" xfId="27709" xr:uid="{00000000-0005-0000-0000-0000592E0000}"/>
    <cellStyle name="Notas 3 4 8 8" xfId="12218" xr:uid="{00000000-0005-0000-0000-00005A2E0000}"/>
    <cellStyle name="Notas 3 4 8 8 2" xfId="20842" xr:uid="{00000000-0005-0000-0000-00005B2E0000}"/>
    <cellStyle name="Notas 3 4 8 8 3" xfId="32179" xr:uid="{00000000-0005-0000-0000-00005C2E0000}"/>
    <cellStyle name="Notas 3 4 8 9" xfId="23259" xr:uid="{00000000-0005-0000-0000-00005D2E0000}"/>
    <cellStyle name="Notas 3 4 9" xfId="6860" xr:uid="{00000000-0005-0000-0000-00005E2E0000}"/>
    <cellStyle name="Notas 3 4 9 2" xfId="15500" xr:uid="{00000000-0005-0000-0000-00005F2E0000}"/>
    <cellStyle name="Notas 3 4 9 3" xfId="26832" xr:uid="{00000000-0005-0000-0000-0000602E0000}"/>
    <cellStyle name="Notas 3 5" xfId="2505" xr:uid="{00000000-0005-0000-0000-0000612E0000}"/>
    <cellStyle name="Notas 3 5 2" xfId="6868" xr:uid="{00000000-0005-0000-0000-0000622E0000}"/>
    <cellStyle name="Notas 3 5 2 2" xfId="15508" xr:uid="{00000000-0005-0000-0000-0000632E0000}"/>
    <cellStyle name="Notas 3 5 2 3" xfId="26840" xr:uid="{00000000-0005-0000-0000-0000642E0000}"/>
    <cellStyle name="Notas 3 5 3" xfId="5826" xr:uid="{00000000-0005-0000-0000-0000652E0000}"/>
    <cellStyle name="Notas 3 5 3 2" xfId="14478" xr:uid="{00000000-0005-0000-0000-0000662E0000}"/>
    <cellStyle name="Notas 3 5 3 3" xfId="25810" xr:uid="{00000000-0005-0000-0000-0000672E0000}"/>
    <cellStyle name="Notas 3 5 4" xfId="7352" xr:uid="{00000000-0005-0000-0000-0000682E0000}"/>
    <cellStyle name="Notas 3 5 4 2" xfId="15992" xr:uid="{00000000-0005-0000-0000-0000692E0000}"/>
    <cellStyle name="Notas 3 5 4 3" xfId="27324" xr:uid="{00000000-0005-0000-0000-00006A2E0000}"/>
    <cellStyle name="Notas 3 5 5" xfId="8200" xr:uid="{00000000-0005-0000-0000-00006B2E0000}"/>
    <cellStyle name="Notas 3 5 5 2" xfId="16838" xr:uid="{00000000-0005-0000-0000-00006C2E0000}"/>
    <cellStyle name="Notas 3 5 5 3" xfId="28170" xr:uid="{00000000-0005-0000-0000-00006D2E0000}"/>
    <cellStyle name="Notas 3 5 6" xfId="9170" xr:uid="{00000000-0005-0000-0000-00006E2E0000}"/>
    <cellStyle name="Notas 3 5 6 2" xfId="17798" xr:uid="{00000000-0005-0000-0000-00006F2E0000}"/>
    <cellStyle name="Notas 3 5 6 3" xfId="29131" xr:uid="{00000000-0005-0000-0000-0000702E0000}"/>
    <cellStyle name="Notas 3 5 7" xfId="11664" xr:uid="{00000000-0005-0000-0000-0000712E0000}"/>
    <cellStyle name="Notas 3 5 7 2" xfId="20289" xr:uid="{00000000-0005-0000-0000-0000722E0000}"/>
    <cellStyle name="Notas 3 5 7 3" xfId="31625" xr:uid="{00000000-0005-0000-0000-0000732E0000}"/>
    <cellStyle name="Notas 3 5 8" xfId="12219" xr:uid="{00000000-0005-0000-0000-0000742E0000}"/>
    <cellStyle name="Notas 3 5 8 2" xfId="20843" xr:uid="{00000000-0005-0000-0000-0000752E0000}"/>
    <cellStyle name="Notas 3 5 8 3" xfId="32180" xr:uid="{00000000-0005-0000-0000-0000762E0000}"/>
    <cellStyle name="Notas 3 5 9" xfId="23260" xr:uid="{00000000-0005-0000-0000-0000772E0000}"/>
    <cellStyle name="Notas 3 6" xfId="2506" xr:uid="{00000000-0005-0000-0000-0000782E0000}"/>
    <cellStyle name="Notas 3 6 2" xfId="6869" xr:uid="{00000000-0005-0000-0000-0000792E0000}"/>
    <cellStyle name="Notas 3 6 2 2" xfId="15509" xr:uid="{00000000-0005-0000-0000-00007A2E0000}"/>
    <cellStyle name="Notas 3 6 2 3" xfId="26841" xr:uid="{00000000-0005-0000-0000-00007B2E0000}"/>
    <cellStyle name="Notas 3 6 3" xfId="5825" xr:uid="{00000000-0005-0000-0000-00007C2E0000}"/>
    <cellStyle name="Notas 3 6 3 2" xfId="14477" xr:uid="{00000000-0005-0000-0000-00007D2E0000}"/>
    <cellStyle name="Notas 3 6 3 3" xfId="25809" xr:uid="{00000000-0005-0000-0000-00007E2E0000}"/>
    <cellStyle name="Notas 3 6 4" xfId="7353" xr:uid="{00000000-0005-0000-0000-00007F2E0000}"/>
    <cellStyle name="Notas 3 6 4 2" xfId="15993" xr:uid="{00000000-0005-0000-0000-0000802E0000}"/>
    <cellStyle name="Notas 3 6 4 3" xfId="27325" xr:uid="{00000000-0005-0000-0000-0000812E0000}"/>
    <cellStyle name="Notas 3 6 5" xfId="4756" xr:uid="{00000000-0005-0000-0000-0000822E0000}"/>
    <cellStyle name="Notas 3 6 5 2" xfId="13417" xr:uid="{00000000-0005-0000-0000-0000832E0000}"/>
    <cellStyle name="Notas 3 6 5 3" xfId="24749" xr:uid="{00000000-0005-0000-0000-0000842E0000}"/>
    <cellStyle name="Notas 3 6 6" xfId="7874" xr:uid="{00000000-0005-0000-0000-0000852E0000}"/>
    <cellStyle name="Notas 3 6 6 2" xfId="16512" xr:uid="{00000000-0005-0000-0000-0000862E0000}"/>
    <cellStyle name="Notas 3 6 6 3" xfId="27844" xr:uid="{00000000-0005-0000-0000-0000872E0000}"/>
    <cellStyle name="Notas 3 6 7" xfId="11665" xr:uid="{00000000-0005-0000-0000-0000882E0000}"/>
    <cellStyle name="Notas 3 6 7 2" xfId="20290" xr:uid="{00000000-0005-0000-0000-0000892E0000}"/>
    <cellStyle name="Notas 3 6 7 3" xfId="31626" xr:uid="{00000000-0005-0000-0000-00008A2E0000}"/>
    <cellStyle name="Notas 3 6 8" xfId="11607" xr:uid="{00000000-0005-0000-0000-00008B2E0000}"/>
    <cellStyle name="Notas 3 6 8 2" xfId="20232" xr:uid="{00000000-0005-0000-0000-00008C2E0000}"/>
    <cellStyle name="Notas 3 6 8 3" xfId="31568" xr:uid="{00000000-0005-0000-0000-00008D2E0000}"/>
    <cellStyle name="Notas 3 6 9" xfId="23261" xr:uid="{00000000-0005-0000-0000-00008E2E0000}"/>
    <cellStyle name="Notas 3 7" xfId="2507" xr:uid="{00000000-0005-0000-0000-00008F2E0000}"/>
    <cellStyle name="Notas 3 7 2" xfId="6870" xr:uid="{00000000-0005-0000-0000-0000902E0000}"/>
    <cellStyle name="Notas 3 7 2 2" xfId="15510" xr:uid="{00000000-0005-0000-0000-0000912E0000}"/>
    <cellStyle name="Notas 3 7 2 3" xfId="26842" xr:uid="{00000000-0005-0000-0000-0000922E0000}"/>
    <cellStyle name="Notas 3 7 3" xfId="4563" xr:uid="{00000000-0005-0000-0000-0000932E0000}"/>
    <cellStyle name="Notas 3 7 3 2" xfId="13224" xr:uid="{00000000-0005-0000-0000-0000942E0000}"/>
    <cellStyle name="Notas 3 7 3 3" xfId="24556" xr:uid="{00000000-0005-0000-0000-0000952E0000}"/>
    <cellStyle name="Notas 3 7 4" xfId="4946" xr:uid="{00000000-0005-0000-0000-0000962E0000}"/>
    <cellStyle name="Notas 3 7 4 2" xfId="13605" xr:uid="{00000000-0005-0000-0000-0000972E0000}"/>
    <cellStyle name="Notas 3 7 4 3" xfId="24937" xr:uid="{00000000-0005-0000-0000-0000982E0000}"/>
    <cellStyle name="Notas 3 7 5" xfId="7819" xr:uid="{00000000-0005-0000-0000-0000992E0000}"/>
    <cellStyle name="Notas 3 7 5 2" xfId="16457" xr:uid="{00000000-0005-0000-0000-00009A2E0000}"/>
    <cellStyle name="Notas 3 7 5 3" xfId="27789" xr:uid="{00000000-0005-0000-0000-00009B2E0000}"/>
    <cellStyle name="Notas 3 7 6" xfId="9169" xr:uid="{00000000-0005-0000-0000-00009C2E0000}"/>
    <cellStyle name="Notas 3 7 6 2" xfId="17797" xr:uid="{00000000-0005-0000-0000-00009D2E0000}"/>
    <cellStyle name="Notas 3 7 6 3" xfId="29130" xr:uid="{00000000-0005-0000-0000-00009E2E0000}"/>
    <cellStyle name="Notas 3 7 7" xfId="9047" xr:uid="{00000000-0005-0000-0000-00009F2E0000}"/>
    <cellStyle name="Notas 3 7 7 2" xfId="17675" xr:uid="{00000000-0005-0000-0000-0000A02E0000}"/>
    <cellStyle name="Notas 3 7 7 3" xfId="29008" xr:uid="{00000000-0005-0000-0000-0000A12E0000}"/>
    <cellStyle name="Notas 3 7 8" xfId="12220" xr:uid="{00000000-0005-0000-0000-0000A22E0000}"/>
    <cellStyle name="Notas 3 7 8 2" xfId="20844" xr:uid="{00000000-0005-0000-0000-0000A32E0000}"/>
    <cellStyle name="Notas 3 7 8 3" xfId="32181" xr:uid="{00000000-0005-0000-0000-0000A42E0000}"/>
    <cellStyle name="Notas 3 7 9" xfId="23262" xr:uid="{00000000-0005-0000-0000-0000A52E0000}"/>
    <cellStyle name="Notas 3 8" xfId="2508" xr:uid="{00000000-0005-0000-0000-0000A62E0000}"/>
    <cellStyle name="Notas 3 8 2" xfId="6871" xr:uid="{00000000-0005-0000-0000-0000A72E0000}"/>
    <cellStyle name="Notas 3 8 2 2" xfId="15511" xr:uid="{00000000-0005-0000-0000-0000A82E0000}"/>
    <cellStyle name="Notas 3 8 2 3" xfId="26843" xr:uid="{00000000-0005-0000-0000-0000A92E0000}"/>
    <cellStyle name="Notas 3 8 3" xfId="4562" xr:uid="{00000000-0005-0000-0000-0000AA2E0000}"/>
    <cellStyle name="Notas 3 8 3 2" xfId="13223" xr:uid="{00000000-0005-0000-0000-0000AB2E0000}"/>
    <cellStyle name="Notas 3 8 3 3" xfId="24555" xr:uid="{00000000-0005-0000-0000-0000AC2E0000}"/>
    <cellStyle name="Notas 3 8 4" xfId="7354" xr:uid="{00000000-0005-0000-0000-0000AD2E0000}"/>
    <cellStyle name="Notas 3 8 4 2" xfId="15994" xr:uid="{00000000-0005-0000-0000-0000AE2E0000}"/>
    <cellStyle name="Notas 3 8 4 3" xfId="27326" xr:uid="{00000000-0005-0000-0000-0000AF2E0000}"/>
    <cellStyle name="Notas 3 8 5" xfId="4755" xr:uid="{00000000-0005-0000-0000-0000B02E0000}"/>
    <cellStyle name="Notas 3 8 5 2" xfId="13416" xr:uid="{00000000-0005-0000-0000-0000B12E0000}"/>
    <cellStyle name="Notas 3 8 5 3" xfId="24748" xr:uid="{00000000-0005-0000-0000-0000B22E0000}"/>
    <cellStyle name="Notas 3 8 6" xfId="9933" xr:uid="{00000000-0005-0000-0000-0000B32E0000}"/>
    <cellStyle name="Notas 3 8 6 2" xfId="18560" xr:uid="{00000000-0005-0000-0000-0000B42E0000}"/>
    <cellStyle name="Notas 3 8 6 3" xfId="29894" xr:uid="{00000000-0005-0000-0000-0000B52E0000}"/>
    <cellStyle name="Notas 3 8 7" xfId="11666" xr:uid="{00000000-0005-0000-0000-0000B62E0000}"/>
    <cellStyle name="Notas 3 8 7 2" xfId="20291" xr:uid="{00000000-0005-0000-0000-0000B72E0000}"/>
    <cellStyle name="Notas 3 8 7 3" xfId="31627" xr:uid="{00000000-0005-0000-0000-0000B82E0000}"/>
    <cellStyle name="Notas 3 8 8" xfId="12221" xr:uid="{00000000-0005-0000-0000-0000B92E0000}"/>
    <cellStyle name="Notas 3 8 8 2" xfId="20845" xr:uid="{00000000-0005-0000-0000-0000BA2E0000}"/>
    <cellStyle name="Notas 3 8 8 3" xfId="32182" xr:uid="{00000000-0005-0000-0000-0000BB2E0000}"/>
    <cellStyle name="Notas 3 8 9" xfId="23263" xr:uid="{00000000-0005-0000-0000-0000BC2E0000}"/>
    <cellStyle name="Notas 3 9" xfId="2509" xr:uid="{00000000-0005-0000-0000-0000BD2E0000}"/>
    <cellStyle name="Notas 3 9 2" xfId="6872" xr:uid="{00000000-0005-0000-0000-0000BE2E0000}"/>
    <cellStyle name="Notas 3 9 2 2" xfId="15512" xr:uid="{00000000-0005-0000-0000-0000BF2E0000}"/>
    <cellStyle name="Notas 3 9 2 3" xfId="26844" xr:uid="{00000000-0005-0000-0000-0000C02E0000}"/>
    <cellStyle name="Notas 3 9 3" xfId="4561" xr:uid="{00000000-0005-0000-0000-0000C12E0000}"/>
    <cellStyle name="Notas 3 9 3 2" xfId="13222" xr:uid="{00000000-0005-0000-0000-0000C22E0000}"/>
    <cellStyle name="Notas 3 9 3 3" xfId="24554" xr:uid="{00000000-0005-0000-0000-0000C32E0000}"/>
    <cellStyle name="Notas 3 9 4" xfId="7355" xr:uid="{00000000-0005-0000-0000-0000C42E0000}"/>
    <cellStyle name="Notas 3 9 4 2" xfId="15995" xr:uid="{00000000-0005-0000-0000-0000C52E0000}"/>
    <cellStyle name="Notas 3 9 4 3" xfId="27327" xr:uid="{00000000-0005-0000-0000-0000C62E0000}"/>
    <cellStyle name="Notas 3 9 5" xfId="8199" xr:uid="{00000000-0005-0000-0000-0000C72E0000}"/>
    <cellStyle name="Notas 3 9 5 2" xfId="16837" xr:uid="{00000000-0005-0000-0000-0000C82E0000}"/>
    <cellStyle name="Notas 3 9 5 3" xfId="28169" xr:uid="{00000000-0005-0000-0000-0000C92E0000}"/>
    <cellStyle name="Notas 3 9 6" xfId="9934" xr:uid="{00000000-0005-0000-0000-0000CA2E0000}"/>
    <cellStyle name="Notas 3 9 6 2" xfId="18561" xr:uid="{00000000-0005-0000-0000-0000CB2E0000}"/>
    <cellStyle name="Notas 3 9 6 3" xfId="29895" xr:uid="{00000000-0005-0000-0000-0000CC2E0000}"/>
    <cellStyle name="Notas 3 9 7" xfId="7755" xr:uid="{00000000-0005-0000-0000-0000CD2E0000}"/>
    <cellStyle name="Notas 3 9 7 2" xfId="16393" xr:uid="{00000000-0005-0000-0000-0000CE2E0000}"/>
    <cellStyle name="Notas 3 9 7 3" xfId="27725" xr:uid="{00000000-0005-0000-0000-0000CF2E0000}"/>
    <cellStyle name="Notas 3 9 8" xfId="9049" xr:uid="{00000000-0005-0000-0000-0000D02E0000}"/>
    <cellStyle name="Notas 3 9 8 2" xfId="17677" xr:uid="{00000000-0005-0000-0000-0000D12E0000}"/>
    <cellStyle name="Notas 3 9 8 3" xfId="29010" xr:uid="{00000000-0005-0000-0000-0000D22E0000}"/>
    <cellStyle name="Notas 3 9 9" xfId="23264" xr:uid="{00000000-0005-0000-0000-0000D32E0000}"/>
    <cellStyle name="Notas 30" xfId="22001" xr:uid="{00000000-0005-0000-0000-0000D42E0000}"/>
    <cellStyle name="Notas 4" xfId="586" xr:uid="{00000000-0005-0000-0000-0000D52E0000}"/>
    <cellStyle name="Notas 4 10" xfId="2510" xr:uid="{00000000-0005-0000-0000-0000D62E0000}"/>
    <cellStyle name="Notas 4 10 2" xfId="6873" xr:uid="{00000000-0005-0000-0000-0000D72E0000}"/>
    <cellStyle name="Notas 4 10 2 2" xfId="15513" xr:uid="{00000000-0005-0000-0000-0000D82E0000}"/>
    <cellStyle name="Notas 4 10 2 3" xfId="26845" xr:uid="{00000000-0005-0000-0000-0000D92E0000}"/>
    <cellStyle name="Notas 4 10 3" xfId="4560" xr:uid="{00000000-0005-0000-0000-0000DA2E0000}"/>
    <cellStyle name="Notas 4 10 3 2" xfId="13221" xr:uid="{00000000-0005-0000-0000-0000DB2E0000}"/>
    <cellStyle name="Notas 4 10 3 3" xfId="24553" xr:uid="{00000000-0005-0000-0000-0000DC2E0000}"/>
    <cellStyle name="Notas 4 10 4" xfId="4947" xr:uid="{00000000-0005-0000-0000-0000DD2E0000}"/>
    <cellStyle name="Notas 4 10 4 2" xfId="13606" xr:uid="{00000000-0005-0000-0000-0000DE2E0000}"/>
    <cellStyle name="Notas 4 10 4 3" xfId="24938" xr:uid="{00000000-0005-0000-0000-0000DF2E0000}"/>
    <cellStyle name="Notas 4 10 5" xfId="9333" xr:uid="{00000000-0005-0000-0000-0000E02E0000}"/>
    <cellStyle name="Notas 4 10 5 2" xfId="17961" xr:uid="{00000000-0005-0000-0000-0000E12E0000}"/>
    <cellStyle name="Notas 4 10 5 3" xfId="29294" xr:uid="{00000000-0005-0000-0000-0000E22E0000}"/>
    <cellStyle name="Notas 4 10 6" xfId="9168" xr:uid="{00000000-0005-0000-0000-0000E32E0000}"/>
    <cellStyle name="Notas 4 10 6 2" xfId="17796" xr:uid="{00000000-0005-0000-0000-0000E42E0000}"/>
    <cellStyle name="Notas 4 10 6 3" xfId="29129" xr:uid="{00000000-0005-0000-0000-0000E52E0000}"/>
    <cellStyle name="Notas 4 10 7" xfId="9289" xr:uid="{00000000-0005-0000-0000-0000E62E0000}"/>
    <cellStyle name="Notas 4 10 7 2" xfId="17917" xr:uid="{00000000-0005-0000-0000-0000E72E0000}"/>
    <cellStyle name="Notas 4 10 7 3" xfId="29250" xr:uid="{00000000-0005-0000-0000-0000E82E0000}"/>
    <cellStyle name="Notas 4 10 8" xfId="12222" xr:uid="{00000000-0005-0000-0000-0000E92E0000}"/>
    <cellStyle name="Notas 4 10 8 2" xfId="20846" xr:uid="{00000000-0005-0000-0000-0000EA2E0000}"/>
    <cellStyle name="Notas 4 10 8 3" xfId="32183" xr:uid="{00000000-0005-0000-0000-0000EB2E0000}"/>
    <cellStyle name="Notas 4 10 9" xfId="23265" xr:uid="{00000000-0005-0000-0000-0000EC2E0000}"/>
    <cellStyle name="Notas 4 11" xfId="2511" xr:uid="{00000000-0005-0000-0000-0000ED2E0000}"/>
    <cellStyle name="Notas 4 11 2" xfId="6874" xr:uid="{00000000-0005-0000-0000-0000EE2E0000}"/>
    <cellStyle name="Notas 4 11 2 2" xfId="15514" xr:uid="{00000000-0005-0000-0000-0000EF2E0000}"/>
    <cellStyle name="Notas 4 11 2 3" xfId="26846" xr:uid="{00000000-0005-0000-0000-0000F02E0000}"/>
    <cellStyle name="Notas 4 11 3" xfId="5824" xr:uid="{00000000-0005-0000-0000-0000F12E0000}"/>
    <cellStyle name="Notas 4 11 3 2" xfId="14476" xr:uid="{00000000-0005-0000-0000-0000F22E0000}"/>
    <cellStyle name="Notas 4 11 3 3" xfId="25808" xr:uid="{00000000-0005-0000-0000-0000F32E0000}"/>
    <cellStyle name="Notas 4 11 4" xfId="7356" xr:uid="{00000000-0005-0000-0000-0000F42E0000}"/>
    <cellStyle name="Notas 4 11 4 2" xfId="15996" xr:uid="{00000000-0005-0000-0000-0000F52E0000}"/>
    <cellStyle name="Notas 4 11 4 3" xfId="27328" xr:uid="{00000000-0005-0000-0000-0000F62E0000}"/>
    <cellStyle name="Notas 4 11 5" xfId="4754" xr:uid="{00000000-0005-0000-0000-0000F72E0000}"/>
    <cellStyle name="Notas 4 11 5 2" xfId="13415" xr:uid="{00000000-0005-0000-0000-0000F82E0000}"/>
    <cellStyle name="Notas 4 11 5 3" xfId="24747" xr:uid="{00000000-0005-0000-0000-0000F92E0000}"/>
    <cellStyle name="Notas 4 11 6" xfId="9935" xr:uid="{00000000-0005-0000-0000-0000FA2E0000}"/>
    <cellStyle name="Notas 4 11 6 2" xfId="18562" xr:uid="{00000000-0005-0000-0000-0000FB2E0000}"/>
    <cellStyle name="Notas 4 11 6 3" xfId="29896" xr:uid="{00000000-0005-0000-0000-0000FC2E0000}"/>
    <cellStyle name="Notas 4 11 7" xfId="11667" xr:uid="{00000000-0005-0000-0000-0000FD2E0000}"/>
    <cellStyle name="Notas 4 11 7 2" xfId="20292" xr:uid="{00000000-0005-0000-0000-0000FE2E0000}"/>
    <cellStyle name="Notas 4 11 7 3" xfId="31628" xr:uid="{00000000-0005-0000-0000-0000FF2E0000}"/>
    <cellStyle name="Notas 4 11 8" xfId="12223" xr:uid="{00000000-0005-0000-0000-0000002F0000}"/>
    <cellStyle name="Notas 4 11 8 2" xfId="20847" xr:uid="{00000000-0005-0000-0000-0000012F0000}"/>
    <cellStyle name="Notas 4 11 8 3" xfId="32184" xr:uid="{00000000-0005-0000-0000-0000022F0000}"/>
    <cellStyle name="Notas 4 11 9" xfId="23266" xr:uid="{00000000-0005-0000-0000-0000032F0000}"/>
    <cellStyle name="Notas 4 12" xfId="2512" xr:uid="{00000000-0005-0000-0000-0000042F0000}"/>
    <cellStyle name="Notas 4 12 2" xfId="6875" xr:uid="{00000000-0005-0000-0000-0000052F0000}"/>
    <cellStyle name="Notas 4 12 2 2" xfId="15515" xr:uid="{00000000-0005-0000-0000-0000062F0000}"/>
    <cellStyle name="Notas 4 12 2 3" xfId="26847" xr:uid="{00000000-0005-0000-0000-0000072F0000}"/>
    <cellStyle name="Notas 4 12 3" xfId="5823" xr:uid="{00000000-0005-0000-0000-0000082F0000}"/>
    <cellStyle name="Notas 4 12 3 2" xfId="14475" xr:uid="{00000000-0005-0000-0000-0000092F0000}"/>
    <cellStyle name="Notas 4 12 3 3" xfId="25807" xr:uid="{00000000-0005-0000-0000-00000A2F0000}"/>
    <cellStyle name="Notas 4 12 4" xfId="5372" xr:uid="{00000000-0005-0000-0000-00000B2F0000}"/>
    <cellStyle name="Notas 4 12 4 2" xfId="14031" xr:uid="{00000000-0005-0000-0000-00000C2F0000}"/>
    <cellStyle name="Notas 4 12 4 3" xfId="25363" xr:uid="{00000000-0005-0000-0000-00000D2F0000}"/>
    <cellStyle name="Notas 4 12 5" xfId="4753" xr:uid="{00000000-0005-0000-0000-00000E2F0000}"/>
    <cellStyle name="Notas 4 12 5 2" xfId="13414" xr:uid="{00000000-0005-0000-0000-00000F2F0000}"/>
    <cellStyle name="Notas 4 12 5 3" xfId="24746" xr:uid="{00000000-0005-0000-0000-0000102F0000}"/>
    <cellStyle name="Notas 4 12 6" xfId="10599" xr:uid="{00000000-0005-0000-0000-0000112F0000}"/>
    <cellStyle name="Notas 4 12 6 2" xfId="19226" xr:uid="{00000000-0005-0000-0000-0000122F0000}"/>
    <cellStyle name="Notas 4 12 6 3" xfId="30560" xr:uid="{00000000-0005-0000-0000-0000132F0000}"/>
    <cellStyle name="Notas 4 12 7" xfId="8863" xr:uid="{00000000-0005-0000-0000-0000142F0000}"/>
    <cellStyle name="Notas 4 12 7 2" xfId="17491" xr:uid="{00000000-0005-0000-0000-0000152F0000}"/>
    <cellStyle name="Notas 4 12 7 3" xfId="28824" xr:uid="{00000000-0005-0000-0000-0000162F0000}"/>
    <cellStyle name="Notas 4 12 8" xfId="11606" xr:uid="{00000000-0005-0000-0000-0000172F0000}"/>
    <cellStyle name="Notas 4 12 8 2" xfId="20231" xr:uid="{00000000-0005-0000-0000-0000182F0000}"/>
    <cellStyle name="Notas 4 12 8 3" xfId="31567" xr:uid="{00000000-0005-0000-0000-0000192F0000}"/>
    <cellStyle name="Notas 4 12 9" xfId="23267" xr:uid="{00000000-0005-0000-0000-00001A2F0000}"/>
    <cellStyle name="Notas 4 13" xfId="2513" xr:uid="{00000000-0005-0000-0000-00001B2F0000}"/>
    <cellStyle name="Notas 4 13 2" xfId="6876" xr:uid="{00000000-0005-0000-0000-00001C2F0000}"/>
    <cellStyle name="Notas 4 13 2 2" xfId="15516" xr:uid="{00000000-0005-0000-0000-00001D2F0000}"/>
    <cellStyle name="Notas 4 13 2 3" xfId="26848" xr:uid="{00000000-0005-0000-0000-00001E2F0000}"/>
    <cellStyle name="Notas 4 13 3" xfId="4559" xr:uid="{00000000-0005-0000-0000-00001F2F0000}"/>
    <cellStyle name="Notas 4 13 3 2" xfId="13220" xr:uid="{00000000-0005-0000-0000-0000202F0000}"/>
    <cellStyle name="Notas 4 13 3 3" xfId="24552" xr:uid="{00000000-0005-0000-0000-0000212F0000}"/>
    <cellStyle name="Notas 4 13 4" xfId="8288" xr:uid="{00000000-0005-0000-0000-0000222F0000}"/>
    <cellStyle name="Notas 4 13 4 2" xfId="16926" xr:uid="{00000000-0005-0000-0000-0000232F0000}"/>
    <cellStyle name="Notas 4 13 4 3" xfId="28258" xr:uid="{00000000-0005-0000-0000-0000242F0000}"/>
    <cellStyle name="Notas 4 13 5" xfId="9334" xr:uid="{00000000-0005-0000-0000-0000252F0000}"/>
    <cellStyle name="Notas 4 13 5 2" xfId="17962" xr:uid="{00000000-0005-0000-0000-0000262F0000}"/>
    <cellStyle name="Notas 4 13 5 3" xfId="29295" xr:uid="{00000000-0005-0000-0000-0000272F0000}"/>
    <cellStyle name="Notas 4 13 6" xfId="8972" xr:uid="{00000000-0005-0000-0000-0000282F0000}"/>
    <cellStyle name="Notas 4 13 6 2" xfId="17600" xr:uid="{00000000-0005-0000-0000-0000292F0000}"/>
    <cellStyle name="Notas 4 13 6 3" xfId="28933" xr:uid="{00000000-0005-0000-0000-00002A2F0000}"/>
    <cellStyle name="Notas 4 13 7" xfId="5198" xr:uid="{00000000-0005-0000-0000-00002B2F0000}"/>
    <cellStyle name="Notas 4 13 7 2" xfId="13857" xr:uid="{00000000-0005-0000-0000-00002C2F0000}"/>
    <cellStyle name="Notas 4 13 7 3" xfId="25189" xr:uid="{00000000-0005-0000-0000-00002D2F0000}"/>
    <cellStyle name="Notas 4 13 8" xfId="11516" xr:uid="{00000000-0005-0000-0000-00002E2F0000}"/>
    <cellStyle name="Notas 4 13 8 2" xfId="20141" xr:uid="{00000000-0005-0000-0000-00002F2F0000}"/>
    <cellStyle name="Notas 4 13 8 3" xfId="31477" xr:uid="{00000000-0005-0000-0000-0000302F0000}"/>
    <cellStyle name="Notas 4 13 9" xfId="23268" xr:uid="{00000000-0005-0000-0000-0000312F0000}"/>
    <cellStyle name="Notas 4 14" xfId="2514" xr:uid="{00000000-0005-0000-0000-0000322F0000}"/>
    <cellStyle name="Notas 4 14 2" xfId="6877" xr:uid="{00000000-0005-0000-0000-0000332F0000}"/>
    <cellStyle name="Notas 4 14 2 2" xfId="15517" xr:uid="{00000000-0005-0000-0000-0000342F0000}"/>
    <cellStyle name="Notas 4 14 2 3" xfId="26849" xr:uid="{00000000-0005-0000-0000-0000352F0000}"/>
    <cellStyle name="Notas 4 14 3" xfId="5822" xr:uid="{00000000-0005-0000-0000-0000362F0000}"/>
    <cellStyle name="Notas 4 14 3 2" xfId="14474" xr:uid="{00000000-0005-0000-0000-0000372F0000}"/>
    <cellStyle name="Notas 4 14 3 3" xfId="25806" xr:uid="{00000000-0005-0000-0000-0000382F0000}"/>
    <cellStyle name="Notas 4 14 4" xfId="8289" xr:uid="{00000000-0005-0000-0000-0000392F0000}"/>
    <cellStyle name="Notas 4 14 4 2" xfId="16927" xr:uid="{00000000-0005-0000-0000-00003A2F0000}"/>
    <cellStyle name="Notas 4 14 4 3" xfId="28259" xr:uid="{00000000-0005-0000-0000-00003B2F0000}"/>
    <cellStyle name="Notas 4 14 5" xfId="5328" xr:uid="{00000000-0005-0000-0000-00003C2F0000}"/>
    <cellStyle name="Notas 4 14 5 2" xfId="13987" xr:uid="{00000000-0005-0000-0000-00003D2F0000}"/>
    <cellStyle name="Notas 4 14 5 3" xfId="25319" xr:uid="{00000000-0005-0000-0000-00003E2F0000}"/>
    <cellStyle name="Notas 4 14 6" xfId="10600" xr:uid="{00000000-0005-0000-0000-00003F2F0000}"/>
    <cellStyle name="Notas 4 14 6 2" xfId="19227" xr:uid="{00000000-0005-0000-0000-0000402F0000}"/>
    <cellStyle name="Notas 4 14 6 3" xfId="30561" xr:uid="{00000000-0005-0000-0000-0000412F0000}"/>
    <cellStyle name="Notas 4 14 7" xfId="9288" xr:uid="{00000000-0005-0000-0000-0000422F0000}"/>
    <cellStyle name="Notas 4 14 7 2" xfId="17916" xr:uid="{00000000-0005-0000-0000-0000432F0000}"/>
    <cellStyle name="Notas 4 14 7 3" xfId="29249" xr:uid="{00000000-0005-0000-0000-0000442F0000}"/>
    <cellStyle name="Notas 4 14 8" xfId="12540" xr:uid="{00000000-0005-0000-0000-0000452F0000}"/>
    <cellStyle name="Notas 4 14 8 2" xfId="21164" xr:uid="{00000000-0005-0000-0000-0000462F0000}"/>
    <cellStyle name="Notas 4 14 8 3" xfId="32501" xr:uid="{00000000-0005-0000-0000-0000472F0000}"/>
    <cellStyle name="Notas 4 14 9" xfId="23269" xr:uid="{00000000-0005-0000-0000-0000482F0000}"/>
    <cellStyle name="Notas 4 15" xfId="2515" xr:uid="{00000000-0005-0000-0000-0000492F0000}"/>
    <cellStyle name="Notas 4 15 2" xfId="6878" xr:uid="{00000000-0005-0000-0000-00004A2F0000}"/>
    <cellStyle name="Notas 4 15 2 2" xfId="15518" xr:uid="{00000000-0005-0000-0000-00004B2F0000}"/>
    <cellStyle name="Notas 4 15 2 3" xfId="26850" xr:uid="{00000000-0005-0000-0000-00004C2F0000}"/>
    <cellStyle name="Notas 4 15 3" xfId="5821" xr:uid="{00000000-0005-0000-0000-00004D2F0000}"/>
    <cellStyle name="Notas 4 15 3 2" xfId="14473" xr:uid="{00000000-0005-0000-0000-00004E2F0000}"/>
    <cellStyle name="Notas 4 15 3 3" xfId="25805" xr:uid="{00000000-0005-0000-0000-00004F2F0000}"/>
    <cellStyle name="Notas 4 15 4" xfId="7357" xr:uid="{00000000-0005-0000-0000-0000502F0000}"/>
    <cellStyle name="Notas 4 15 4 2" xfId="15997" xr:uid="{00000000-0005-0000-0000-0000512F0000}"/>
    <cellStyle name="Notas 4 15 4 3" xfId="27329" xr:uid="{00000000-0005-0000-0000-0000522F0000}"/>
    <cellStyle name="Notas 4 15 5" xfId="7818" xr:uid="{00000000-0005-0000-0000-0000532F0000}"/>
    <cellStyle name="Notas 4 15 5 2" xfId="16456" xr:uid="{00000000-0005-0000-0000-0000542F0000}"/>
    <cellStyle name="Notas 4 15 5 3" xfId="27788" xr:uid="{00000000-0005-0000-0000-0000552F0000}"/>
    <cellStyle name="Notas 4 15 6" xfId="9936" xr:uid="{00000000-0005-0000-0000-0000562F0000}"/>
    <cellStyle name="Notas 4 15 6 2" xfId="18563" xr:uid="{00000000-0005-0000-0000-0000572F0000}"/>
    <cellStyle name="Notas 4 15 6 3" xfId="29897" xr:uid="{00000000-0005-0000-0000-0000582F0000}"/>
    <cellStyle name="Notas 4 15 7" xfId="11668" xr:uid="{00000000-0005-0000-0000-0000592F0000}"/>
    <cellStyle name="Notas 4 15 7 2" xfId="20293" xr:uid="{00000000-0005-0000-0000-00005A2F0000}"/>
    <cellStyle name="Notas 4 15 7 3" xfId="31629" xr:uid="{00000000-0005-0000-0000-00005B2F0000}"/>
    <cellStyle name="Notas 4 15 8" xfId="12541" xr:uid="{00000000-0005-0000-0000-00005C2F0000}"/>
    <cellStyle name="Notas 4 15 8 2" xfId="21165" xr:uid="{00000000-0005-0000-0000-00005D2F0000}"/>
    <cellStyle name="Notas 4 15 8 3" xfId="32502" xr:uid="{00000000-0005-0000-0000-00005E2F0000}"/>
    <cellStyle name="Notas 4 15 9" xfId="23270" xr:uid="{00000000-0005-0000-0000-00005F2F0000}"/>
    <cellStyle name="Notas 4 16" xfId="2516" xr:uid="{00000000-0005-0000-0000-0000602F0000}"/>
    <cellStyle name="Notas 4 16 2" xfId="6879" xr:uid="{00000000-0005-0000-0000-0000612F0000}"/>
    <cellStyle name="Notas 4 16 2 2" xfId="15519" xr:uid="{00000000-0005-0000-0000-0000622F0000}"/>
    <cellStyle name="Notas 4 16 2 3" xfId="26851" xr:uid="{00000000-0005-0000-0000-0000632F0000}"/>
    <cellStyle name="Notas 4 16 3" xfId="4558" xr:uid="{00000000-0005-0000-0000-0000642F0000}"/>
    <cellStyle name="Notas 4 16 3 2" xfId="13219" xr:uid="{00000000-0005-0000-0000-0000652F0000}"/>
    <cellStyle name="Notas 4 16 3 3" xfId="24551" xr:uid="{00000000-0005-0000-0000-0000662F0000}"/>
    <cellStyle name="Notas 4 16 4" xfId="4948" xr:uid="{00000000-0005-0000-0000-0000672F0000}"/>
    <cellStyle name="Notas 4 16 4 2" xfId="13607" xr:uid="{00000000-0005-0000-0000-0000682F0000}"/>
    <cellStyle name="Notas 4 16 4 3" xfId="24939" xr:uid="{00000000-0005-0000-0000-0000692F0000}"/>
    <cellStyle name="Notas 4 16 5" xfId="9335" xr:uid="{00000000-0005-0000-0000-00006A2F0000}"/>
    <cellStyle name="Notas 4 16 5 2" xfId="17963" xr:uid="{00000000-0005-0000-0000-00006B2F0000}"/>
    <cellStyle name="Notas 4 16 5 3" xfId="29296" xr:uid="{00000000-0005-0000-0000-00006C2F0000}"/>
    <cellStyle name="Notas 4 16 6" xfId="5168" xr:uid="{00000000-0005-0000-0000-00006D2F0000}"/>
    <cellStyle name="Notas 4 16 6 2" xfId="13827" xr:uid="{00000000-0005-0000-0000-00006E2F0000}"/>
    <cellStyle name="Notas 4 16 6 3" xfId="25159" xr:uid="{00000000-0005-0000-0000-00006F2F0000}"/>
    <cellStyle name="Notas 4 16 7" xfId="6511" xr:uid="{00000000-0005-0000-0000-0000702F0000}"/>
    <cellStyle name="Notas 4 16 7 2" xfId="15163" xr:uid="{00000000-0005-0000-0000-0000712F0000}"/>
    <cellStyle name="Notas 4 16 7 3" xfId="26495" xr:uid="{00000000-0005-0000-0000-0000722F0000}"/>
    <cellStyle name="Notas 4 16 8" xfId="12224" xr:uid="{00000000-0005-0000-0000-0000732F0000}"/>
    <cellStyle name="Notas 4 16 8 2" xfId="20848" xr:uid="{00000000-0005-0000-0000-0000742F0000}"/>
    <cellStyle name="Notas 4 16 8 3" xfId="32185" xr:uid="{00000000-0005-0000-0000-0000752F0000}"/>
    <cellStyle name="Notas 4 16 9" xfId="23271" xr:uid="{00000000-0005-0000-0000-0000762F0000}"/>
    <cellStyle name="Notas 4 17" xfId="4931" xr:uid="{00000000-0005-0000-0000-0000772F0000}"/>
    <cellStyle name="Notas 4 17 2" xfId="13590" xr:uid="{00000000-0005-0000-0000-0000782F0000}"/>
    <cellStyle name="Notas 4 17 3" xfId="24922" xr:uid="{00000000-0005-0000-0000-0000792F0000}"/>
    <cellStyle name="Notas 4 18" xfId="5251" xr:uid="{00000000-0005-0000-0000-00007A2F0000}"/>
    <cellStyle name="Notas 4 18 2" xfId="13910" xr:uid="{00000000-0005-0000-0000-00007B2F0000}"/>
    <cellStyle name="Notas 4 18 3" xfId="25242" xr:uid="{00000000-0005-0000-0000-00007C2F0000}"/>
    <cellStyle name="Notas 4 19" xfId="7854" xr:uid="{00000000-0005-0000-0000-00007D2F0000}"/>
    <cellStyle name="Notas 4 19 2" xfId="16492" xr:uid="{00000000-0005-0000-0000-00007E2F0000}"/>
    <cellStyle name="Notas 4 19 3" xfId="27824" xr:uid="{00000000-0005-0000-0000-00007F2F0000}"/>
    <cellStyle name="Notas 4 2" xfId="2517" xr:uid="{00000000-0005-0000-0000-0000802F0000}"/>
    <cellStyle name="Notas 4 2 10" xfId="7358" xr:uid="{00000000-0005-0000-0000-0000812F0000}"/>
    <cellStyle name="Notas 4 2 10 2" xfId="15998" xr:uid="{00000000-0005-0000-0000-0000822F0000}"/>
    <cellStyle name="Notas 4 2 10 3" xfId="27330" xr:uid="{00000000-0005-0000-0000-0000832F0000}"/>
    <cellStyle name="Notas 4 2 11" xfId="6385" xr:uid="{00000000-0005-0000-0000-0000842F0000}"/>
    <cellStyle name="Notas 4 2 11 2" xfId="15037" xr:uid="{00000000-0005-0000-0000-0000852F0000}"/>
    <cellStyle name="Notas 4 2 11 3" xfId="26369" xr:uid="{00000000-0005-0000-0000-0000862F0000}"/>
    <cellStyle name="Notas 4 2 12" xfId="9937" xr:uid="{00000000-0005-0000-0000-0000872F0000}"/>
    <cellStyle name="Notas 4 2 12 2" xfId="18564" xr:uid="{00000000-0005-0000-0000-0000882F0000}"/>
    <cellStyle name="Notas 4 2 12 3" xfId="29898" xr:uid="{00000000-0005-0000-0000-0000892F0000}"/>
    <cellStyle name="Notas 4 2 13" xfId="10425" xr:uid="{00000000-0005-0000-0000-00008A2F0000}"/>
    <cellStyle name="Notas 4 2 13 2" xfId="19052" xr:uid="{00000000-0005-0000-0000-00008B2F0000}"/>
    <cellStyle name="Notas 4 2 13 3" xfId="30386" xr:uid="{00000000-0005-0000-0000-00008C2F0000}"/>
    <cellStyle name="Notas 4 2 14" xfId="12225" xr:uid="{00000000-0005-0000-0000-00008D2F0000}"/>
    <cellStyle name="Notas 4 2 14 2" xfId="20849" xr:uid="{00000000-0005-0000-0000-00008E2F0000}"/>
    <cellStyle name="Notas 4 2 14 3" xfId="32186" xr:uid="{00000000-0005-0000-0000-00008F2F0000}"/>
    <cellStyle name="Notas 4 2 15" xfId="23272" xr:uid="{00000000-0005-0000-0000-0000902F0000}"/>
    <cellStyle name="Notas 4 2 2" xfId="2518" xr:uid="{00000000-0005-0000-0000-0000912F0000}"/>
    <cellStyle name="Notas 4 2 2 10" xfId="6384" xr:uid="{00000000-0005-0000-0000-0000922F0000}"/>
    <cellStyle name="Notas 4 2 2 10 2" xfId="15036" xr:uid="{00000000-0005-0000-0000-0000932F0000}"/>
    <cellStyle name="Notas 4 2 2 10 3" xfId="26368" xr:uid="{00000000-0005-0000-0000-0000942F0000}"/>
    <cellStyle name="Notas 4 2 2 11" xfId="9938" xr:uid="{00000000-0005-0000-0000-0000952F0000}"/>
    <cellStyle name="Notas 4 2 2 11 2" xfId="18565" xr:uid="{00000000-0005-0000-0000-0000962F0000}"/>
    <cellStyle name="Notas 4 2 2 11 3" xfId="29899" xr:uid="{00000000-0005-0000-0000-0000972F0000}"/>
    <cellStyle name="Notas 4 2 2 12" xfId="11669" xr:uid="{00000000-0005-0000-0000-0000982F0000}"/>
    <cellStyle name="Notas 4 2 2 12 2" xfId="20294" xr:uid="{00000000-0005-0000-0000-0000992F0000}"/>
    <cellStyle name="Notas 4 2 2 12 3" xfId="31630" xr:uid="{00000000-0005-0000-0000-00009A2F0000}"/>
    <cellStyle name="Notas 4 2 2 13" xfId="11605" xr:uid="{00000000-0005-0000-0000-00009B2F0000}"/>
    <cellStyle name="Notas 4 2 2 13 2" xfId="20230" xr:uid="{00000000-0005-0000-0000-00009C2F0000}"/>
    <cellStyle name="Notas 4 2 2 13 3" xfId="31566" xr:uid="{00000000-0005-0000-0000-00009D2F0000}"/>
    <cellStyle name="Notas 4 2 2 14" xfId="23273" xr:uid="{00000000-0005-0000-0000-00009E2F0000}"/>
    <cellStyle name="Notas 4 2 2 2" xfId="2519" xr:uid="{00000000-0005-0000-0000-00009F2F0000}"/>
    <cellStyle name="Notas 4 2 2 2 2" xfId="6882" xr:uid="{00000000-0005-0000-0000-0000A02F0000}"/>
    <cellStyle name="Notas 4 2 2 2 2 2" xfId="15522" xr:uid="{00000000-0005-0000-0000-0000A12F0000}"/>
    <cellStyle name="Notas 4 2 2 2 2 3" xfId="26854" xr:uid="{00000000-0005-0000-0000-0000A22F0000}"/>
    <cellStyle name="Notas 4 2 2 2 3" xfId="4557" xr:uid="{00000000-0005-0000-0000-0000A32F0000}"/>
    <cellStyle name="Notas 4 2 2 2 3 2" xfId="13218" xr:uid="{00000000-0005-0000-0000-0000A42F0000}"/>
    <cellStyle name="Notas 4 2 2 2 3 3" xfId="24550" xr:uid="{00000000-0005-0000-0000-0000A52F0000}"/>
    <cellStyle name="Notas 4 2 2 2 4" xfId="4949" xr:uid="{00000000-0005-0000-0000-0000A62F0000}"/>
    <cellStyle name="Notas 4 2 2 2 4 2" xfId="13608" xr:uid="{00000000-0005-0000-0000-0000A72F0000}"/>
    <cellStyle name="Notas 4 2 2 2 4 3" xfId="24940" xr:uid="{00000000-0005-0000-0000-0000A82F0000}"/>
    <cellStyle name="Notas 4 2 2 2 5" xfId="9336" xr:uid="{00000000-0005-0000-0000-0000A92F0000}"/>
    <cellStyle name="Notas 4 2 2 2 5 2" xfId="17964" xr:uid="{00000000-0005-0000-0000-0000AA2F0000}"/>
    <cellStyle name="Notas 4 2 2 2 5 3" xfId="29297" xr:uid="{00000000-0005-0000-0000-0000AB2F0000}"/>
    <cellStyle name="Notas 4 2 2 2 6" xfId="9167" xr:uid="{00000000-0005-0000-0000-0000AC2F0000}"/>
    <cellStyle name="Notas 4 2 2 2 6 2" xfId="17795" xr:uid="{00000000-0005-0000-0000-0000AD2F0000}"/>
    <cellStyle name="Notas 4 2 2 2 6 3" xfId="29128" xr:uid="{00000000-0005-0000-0000-0000AE2F0000}"/>
    <cellStyle name="Notas 4 2 2 2 7" xfId="5340" xr:uid="{00000000-0005-0000-0000-0000AF2F0000}"/>
    <cellStyle name="Notas 4 2 2 2 7 2" xfId="13999" xr:uid="{00000000-0005-0000-0000-0000B02F0000}"/>
    <cellStyle name="Notas 4 2 2 2 7 3" xfId="25331" xr:uid="{00000000-0005-0000-0000-0000B12F0000}"/>
    <cellStyle name="Notas 4 2 2 2 8" xfId="8871" xr:uid="{00000000-0005-0000-0000-0000B22F0000}"/>
    <cellStyle name="Notas 4 2 2 2 8 2" xfId="17499" xr:uid="{00000000-0005-0000-0000-0000B32F0000}"/>
    <cellStyle name="Notas 4 2 2 2 8 3" xfId="28832" xr:uid="{00000000-0005-0000-0000-0000B42F0000}"/>
    <cellStyle name="Notas 4 2 2 2 9" xfId="23274" xr:uid="{00000000-0005-0000-0000-0000B52F0000}"/>
    <cellStyle name="Notas 4 2 2 3" xfId="2520" xr:uid="{00000000-0005-0000-0000-0000B62F0000}"/>
    <cellStyle name="Notas 4 2 2 3 2" xfId="6883" xr:uid="{00000000-0005-0000-0000-0000B72F0000}"/>
    <cellStyle name="Notas 4 2 2 3 2 2" xfId="15523" xr:uid="{00000000-0005-0000-0000-0000B82F0000}"/>
    <cellStyle name="Notas 4 2 2 3 2 3" xfId="26855" xr:uid="{00000000-0005-0000-0000-0000B92F0000}"/>
    <cellStyle name="Notas 4 2 2 3 3" xfId="5818" xr:uid="{00000000-0005-0000-0000-0000BA2F0000}"/>
    <cellStyle name="Notas 4 2 2 3 3 2" xfId="14470" xr:uid="{00000000-0005-0000-0000-0000BB2F0000}"/>
    <cellStyle name="Notas 4 2 2 3 3 3" xfId="25802" xr:uid="{00000000-0005-0000-0000-0000BC2F0000}"/>
    <cellStyle name="Notas 4 2 2 3 4" xfId="7360" xr:uid="{00000000-0005-0000-0000-0000BD2F0000}"/>
    <cellStyle name="Notas 4 2 2 3 4 2" xfId="16000" xr:uid="{00000000-0005-0000-0000-0000BE2F0000}"/>
    <cellStyle name="Notas 4 2 2 3 4 3" xfId="27332" xr:uid="{00000000-0005-0000-0000-0000BF2F0000}"/>
    <cellStyle name="Notas 4 2 2 3 5" xfId="8198" xr:uid="{00000000-0005-0000-0000-0000C02F0000}"/>
    <cellStyle name="Notas 4 2 2 3 5 2" xfId="16836" xr:uid="{00000000-0005-0000-0000-0000C12F0000}"/>
    <cellStyle name="Notas 4 2 2 3 5 3" xfId="28168" xr:uid="{00000000-0005-0000-0000-0000C22F0000}"/>
    <cellStyle name="Notas 4 2 2 3 6" xfId="9939" xr:uid="{00000000-0005-0000-0000-0000C32F0000}"/>
    <cellStyle name="Notas 4 2 2 3 6 2" xfId="18566" xr:uid="{00000000-0005-0000-0000-0000C42F0000}"/>
    <cellStyle name="Notas 4 2 2 3 6 3" xfId="29900" xr:uid="{00000000-0005-0000-0000-0000C52F0000}"/>
    <cellStyle name="Notas 4 2 2 3 7" xfId="10894" xr:uid="{00000000-0005-0000-0000-0000C62F0000}"/>
    <cellStyle name="Notas 4 2 2 3 7 2" xfId="19520" xr:uid="{00000000-0005-0000-0000-0000C72F0000}"/>
    <cellStyle name="Notas 4 2 2 3 7 3" xfId="30855" xr:uid="{00000000-0005-0000-0000-0000C82F0000}"/>
    <cellStyle name="Notas 4 2 2 3 8" xfId="11604" xr:uid="{00000000-0005-0000-0000-0000C92F0000}"/>
    <cellStyle name="Notas 4 2 2 3 8 2" xfId="20229" xr:uid="{00000000-0005-0000-0000-0000CA2F0000}"/>
    <cellStyle name="Notas 4 2 2 3 8 3" xfId="31565" xr:uid="{00000000-0005-0000-0000-0000CB2F0000}"/>
    <cellStyle name="Notas 4 2 2 3 9" xfId="23275" xr:uid="{00000000-0005-0000-0000-0000CC2F0000}"/>
    <cellStyle name="Notas 4 2 2 4" xfId="2521" xr:uid="{00000000-0005-0000-0000-0000CD2F0000}"/>
    <cellStyle name="Notas 4 2 2 4 2" xfId="6884" xr:uid="{00000000-0005-0000-0000-0000CE2F0000}"/>
    <cellStyle name="Notas 4 2 2 4 2 2" xfId="15524" xr:uid="{00000000-0005-0000-0000-0000CF2F0000}"/>
    <cellStyle name="Notas 4 2 2 4 2 3" xfId="26856" xr:uid="{00000000-0005-0000-0000-0000D02F0000}"/>
    <cellStyle name="Notas 4 2 2 4 3" xfId="5817" xr:uid="{00000000-0005-0000-0000-0000D12F0000}"/>
    <cellStyle name="Notas 4 2 2 4 3 2" xfId="14469" xr:uid="{00000000-0005-0000-0000-0000D22F0000}"/>
    <cellStyle name="Notas 4 2 2 4 3 3" xfId="25801" xr:uid="{00000000-0005-0000-0000-0000D32F0000}"/>
    <cellStyle name="Notas 4 2 2 4 4" xfId="7361" xr:uid="{00000000-0005-0000-0000-0000D42F0000}"/>
    <cellStyle name="Notas 4 2 2 4 4 2" xfId="16001" xr:uid="{00000000-0005-0000-0000-0000D52F0000}"/>
    <cellStyle name="Notas 4 2 2 4 4 3" xfId="27333" xr:uid="{00000000-0005-0000-0000-0000D62F0000}"/>
    <cellStyle name="Notas 4 2 2 4 5" xfId="4752" xr:uid="{00000000-0005-0000-0000-0000D72F0000}"/>
    <cellStyle name="Notas 4 2 2 4 5 2" xfId="13413" xr:uid="{00000000-0005-0000-0000-0000D82F0000}"/>
    <cellStyle name="Notas 4 2 2 4 5 3" xfId="24745" xr:uid="{00000000-0005-0000-0000-0000D92F0000}"/>
    <cellStyle name="Notas 4 2 2 4 6" xfId="9940" xr:uid="{00000000-0005-0000-0000-0000DA2F0000}"/>
    <cellStyle name="Notas 4 2 2 4 6 2" xfId="18567" xr:uid="{00000000-0005-0000-0000-0000DB2F0000}"/>
    <cellStyle name="Notas 4 2 2 4 6 3" xfId="29901" xr:uid="{00000000-0005-0000-0000-0000DC2F0000}"/>
    <cellStyle name="Notas 4 2 2 4 7" xfId="8862" xr:uid="{00000000-0005-0000-0000-0000DD2F0000}"/>
    <cellStyle name="Notas 4 2 2 4 7 2" xfId="17490" xr:uid="{00000000-0005-0000-0000-0000DE2F0000}"/>
    <cellStyle name="Notas 4 2 2 4 7 3" xfId="28823" xr:uid="{00000000-0005-0000-0000-0000DF2F0000}"/>
    <cellStyle name="Notas 4 2 2 4 8" xfId="11603" xr:uid="{00000000-0005-0000-0000-0000E02F0000}"/>
    <cellStyle name="Notas 4 2 2 4 8 2" xfId="20228" xr:uid="{00000000-0005-0000-0000-0000E12F0000}"/>
    <cellStyle name="Notas 4 2 2 4 8 3" xfId="31564" xr:uid="{00000000-0005-0000-0000-0000E22F0000}"/>
    <cellStyle name="Notas 4 2 2 4 9" xfId="23276" xr:uid="{00000000-0005-0000-0000-0000E32F0000}"/>
    <cellStyle name="Notas 4 2 2 5" xfId="2522" xr:uid="{00000000-0005-0000-0000-0000E42F0000}"/>
    <cellStyle name="Notas 4 2 2 5 2" xfId="6885" xr:uid="{00000000-0005-0000-0000-0000E52F0000}"/>
    <cellStyle name="Notas 4 2 2 5 2 2" xfId="15525" xr:uid="{00000000-0005-0000-0000-0000E62F0000}"/>
    <cellStyle name="Notas 4 2 2 5 2 3" xfId="26857" xr:uid="{00000000-0005-0000-0000-0000E72F0000}"/>
    <cellStyle name="Notas 4 2 2 5 3" xfId="4556" xr:uid="{00000000-0005-0000-0000-0000E82F0000}"/>
    <cellStyle name="Notas 4 2 2 5 3 2" xfId="13217" xr:uid="{00000000-0005-0000-0000-0000E92F0000}"/>
    <cellStyle name="Notas 4 2 2 5 3 3" xfId="24549" xr:uid="{00000000-0005-0000-0000-0000EA2F0000}"/>
    <cellStyle name="Notas 4 2 2 5 4" xfId="4950" xr:uid="{00000000-0005-0000-0000-0000EB2F0000}"/>
    <cellStyle name="Notas 4 2 2 5 4 2" xfId="13609" xr:uid="{00000000-0005-0000-0000-0000EC2F0000}"/>
    <cellStyle name="Notas 4 2 2 5 4 3" xfId="24941" xr:uid="{00000000-0005-0000-0000-0000ED2F0000}"/>
    <cellStyle name="Notas 4 2 2 5 5" xfId="5141" xr:uid="{00000000-0005-0000-0000-0000EE2F0000}"/>
    <cellStyle name="Notas 4 2 2 5 5 2" xfId="13800" xr:uid="{00000000-0005-0000-0000-0000EF2F0000}"/>
    <cellStyle name="Notas 4 2 2 5 5 3" xfId="25132" xr:uid="{00000000-0005-0000-0000-0000F02F0000}"/>
    <cellStyle name="Notas 4 2 2 5 6" xfId="9166" xr:uid="{00000000-0005-0000-0000-0000F12F0000}"/>
    <cellStyle name="Notas 4 2 2 5 6 2" xfId="17794" xr:uid="{00000000-0005-0000-0000-0000F22F0000}"/>
    <cellStyle name="Notas 4 2 2 5 6 3" xfId="29127" xr:uid="{00000000-0005-0000-0000-0000F32F0000}"/>
    <cellStyle name="Notas 4 2 2 5 7" xfId="7835" xr:uid="{00000000-0005-0000-0000-0000F42F0000}"/>
    <cellStyle name="Notas 4 2 2 5 7 2" xfId="16473" xr:uid="{00000000-0005-0000-0000-0000F52F0000}"/>
    <cellStyle name="Notas 4 2 2 5 7 3" xfId="27805" xr:uid="{00000000-0005-0000-0000-0000F62F0000}"/>
    <cellStyle name="Notas 4 2 2 5 8" xfId="12226" xr:uid="{00000000-0005-0000-0000-0000F72F0000}"/>
    <cellStyle name="Notas 4 2 2 5 8 2" xfId="20850" xr:uid="{00000000-0005-0000-0000-0000F82F0000}"/>
    <cellStyle name="Notas 4 2 2 5 8 3" xfId="32187" xr:uid="{00000000-0005-0000-0000-0000F92F0000}"/>
    <cellStyle name="Notas 4 2 2 5 9" xfId="23277" xr:uid="{00000000-0005-0000-0000-0000FA2F0000}"/>
    <cellStyle name="Notas 4 2 2 6" xfId="2523" xr:uid="{00000000-0005-0000-0000-0000FB2F0000}"/>
    <cellStyle name="Notas 4 2 2 6 2" xfId="6886" xr:uid="{00000000-0005-0000-0000-0000FC2F0000}"/>
    <cellStyle name="Notas 4 2 2 6 2 2" xfId="15526" xr:uid="{00000000-0005-0000-0000-0000FD2F0000}"/>
    <cellStyle name="Notas 4 2 2 6 2 3" xfId="26858" xr:uid="{00000000-0005-0000-0000-0000FE2F0000}"/>
    <cellStyle name="Notas 4 2 2 6 3" xfId="5816" xr:uid="{00000000-0005-0000-0000-0000FF2F0000}"/>
    <cellStyle name="Notas 4 2 2 6 3 2" xfId="14468" xr:uid="{00000000-0005-0000-0000-000000300000}"/>
    <cellStyle name="Notas 4 2 2 6 3 3" xfId="25800" xr:uid="{00000000-0005-0000-0000-000001300000}"/>
    <cellStyle name="Notas 4 2 2 6 4" xfId="7362" xr:uid="{00000000-0005-0000-0000-000002300000}"/>
    <cellStyle name="Notas 4 2 2 6 4 2" xfId="16002" xr:uid="{00000000-0005-0000-0000-000003300000}"/>
    <cellStyle name="Notas 4 2 2 6 4 3" xfId="27334" xr:uid="{00000000-0005-0000-0000-000004300000}"/>
    <cellStyle name="Notas 4 2 2 6 5" xfId="9337" xr:uid="{00000000-0005-0000-0000-000005300000}"/>
    <cellStyle name="Notas 4 2 2 6 5 2" xfId="17965" xr:uid="{00000000-0005-0000-0000-000006300000}"/>
    <cellStyle name="Notas 4 2 2 6 5 3" xfId="29298" xr:uid="{00000000-0005-0000-0000-000007300000}"/>
    <cellStyle name="Notas 4 2 2 6 6" xfId="7875" xr:uid="{00000000-0005-0000-0000-000008300000}"/>
    <cellStyle name="Notas 4 2 2 6 6 2" xfId="16513" xr:uid="{00000000-0005-0000-0000-000009300000}"/>
    <cellStyle name="Notas 4 2 2 6 6 3" xfId="27845" xr:uid="{00000000-0005-0000-0000-00000A300000}"/>
    <cellStyle name="Notas 4 2 2 6 7" xfId="10426" xr:uid="{00000000-0005-0000-0000-00000B300000}"/>
    <cellStyle name="Notas 4 2 2 6 7 2" xfId="19053" xr:uid="{00000000-0005-0000-0000-00000C300000}"/>
    <cellStyle name="Notas 4 2 2 6 7 3" xfId="30387" xr:uid="{00000000-0005-0000-0000-00000D300000}"/>
    <cellStyle name="Notas 4 2 2 6 8" xfId="12227" xr:uid="{00000000-0005-0000-0000-00000E300000}"/>
    <cellStyle name="Notas 4 2 2 6 8 2" xfId="20851" xr:uid="{00000000-0005-0000-0000-00000F300000}"/>
    <cellStyle name="Notas 4 2 2 6 8 3" xfId="32188" xr:uid="{00000000-0005-0000-0000-000010300000}"/>
    <cellStyle name="Notas 4 2 2 6 9" xfId="23278" xr:uid="{00000000-0005-0000-0000-000011300000}"/>
    <cellStyle name="Notas 4 2 2 7" xfId="6881" xr:uid="{00000000-0005-0000-0000-000012300000}"/>
    <cellStyle name="Notas 4 2 2 7 2" xfId="15521" xr:uid="{00000000-0005-0000-0000-000013300000}"/>
    <cellStyle name="Notas 4 2 2 7 3" xfId="26853" xr:uid="{00000000-0005-0000-0000-000014300000}"/>
    <cellStyle name="Notas 4 2 2 8" xfId="5819" xr:uid="{00000000-0005-0000-0000-000015300000}"/>
    <cellStyle name="Notas 4 2 2 8 2" xfId="14471" xr:uid="{00000000-0005-0000-0000-000016300000}"/>
    <cellStyle name="Notas 4 2 2 8 3" xfId="25803" xr:uid="{00000000-0005-0000-0000-000017300000}"/>
    <cellStyle name="Notas 4 2 2 9" xfId="7359" xr:uid="{00000000-0005-0000-0000-000018300000}"/>
    <cellStyle name="Notas 4 2 2 9 2" xfId="15999" xr:uid="{00000000-0005-0000-0000-000019300000}"/>
    <cellStyle name="Notas 4 2 2 9 3" xfId="27331" xr:uid="{00000000-0005-0000-0000-00001A300000}"/>
    <cellStyle name="Notas 4 2 3" xfId="2524" xr:uid="{00000000-0005-0000-0000-00001B300000}"/>
    <cellStyle name="Notas 4 2 3 2" xfId="6887" xr:uid="{00000000-0005-0000-0000-00001C300000}"/>
    <cellStyle name="Notas 4 2 3 2 2" xfId="15527" xr:uid="{00000000-0005-0000-0000-00001D300000}"/>
    <cellStyle name="Notas 4 2 3 2 3" xfId="26859" xr:uid="{00000000-0005-0000-0000-00001E300000}"/>
    <cellStyle name="Notas 4 2 3 3" xfId="5815" xr:uid="{00000000-0005-0000-0000-00001F300000}"/>
    <cellStyle name="Notas 4 2 3 3 2" xfId="14467" xr:uid="{00000000-0005-0000-0000-000020300000}"/>
    <cellStyle name="Notas 4 2 3 3 3" xfId="25799" xr:uid="{00000000-0005-0000-0000-000021300000}"/>
    <cellStyle name="Notas 4 2 3 4" xfId="7363" xr:uid="{00000000-0005-0000-0000-000022300000}"/>
    <cellStyle name="Notas 4 2 3 4 2" xfId="16003" xr:uid="{00000000-0005-0000-0000-000023300000}"/>
    <cellStyle name="Notas 4 2 3 4 3" xfId="27335" xr:uid="{00000000-0005-0000-0000-000024300000}"/>
    <cellStyle name="Notas 4 2 3 5" xfId="7817" xr:uid="{00000000-0005-0000-0000-000025300000}"/>
    <cellStyle name="Notas 4 2 3 5 2" xfId="16455" xr:uid="{00000000-0005-0000-0000-000026300000}"/>
    <cellStyle name="Notas 4 2 3 5 3" xfId="27787" xr:uid="{00000000-0005-0000-0000-000027300000}"/>
    <cellStyle name="Notas 4 2 3 6" xfId="9165" xr:uid="{00000000-0005-0000-0000-000028300000}"/>
    <cellStyle name="Notas 4 2 3 6 2" xfId="17793" xr:uid="{00000000-0005-0000-0000-000029300000}"/>
    <cellStyle name="Notas 4 2 3 6 3" xfId="29126" xr:uid="{00000000-0005-0000-0000-00002A300000}"/>
    <cellStyle name="Notas 4 2 3 7" xfId="11670" xr:uid="{00000000-0005-0000-0000-00002B300000}"/>
    <cellStyle name="Notas 4 2 3 7 2" xfId="20295" xr:uid="{00000000-0005-0000-0000-00002C300000}"/>
    <cellStyle name="Notas 4 2 3 7 3" xfId="31631" xr:uid="{00000000-0005-0000-0000-00002D300000}"/>
    <cellStyle name="Notas 4 2 3 8" xfId="7747" xr:uid="{00000000-0005-0000-0000-00002E300000}"/>
    <cellStyle name="Notas 4 2 3 8 2" xfId="16385" xr:uid="{00000000-0005-0000-0000-00002F300000}"/>
    <cellStyle name="Notas 4 2 3 8 3" xfId="27717" xr:uid="{00000000-0005-0000-0000-000030300000}"/>
    <cellStyle name="Notas 4 2 3 9" xfId="23279" xr:uid="{00000000-0005-0000-0000-000031300000}"/>
    <cellStyle name="Notas 4 2 4" xfId="2525" xr:uid="{00000000-0005-0000-0000-000032300000}"/>
    <cellStyle name="Notas 4 2 4 2" xfId="6888" xr:uid="{00000000-0005-0000-0000-000033300000}"/>
    <cellStyle name="Notas 4 2 4 2 2" xfId="15528" xr:uid="{00000000-0005-0000-0000-000034300000}"/>
    <cellStyle name="Notas 4 2 4 2 3" xfId="26860" xr:uid="{00000000-0005-0000-0000-000035300000}"/>
    <cellStyle name="Notas 4 2 4 3" xfId="4555" xr:uid="{00000000-0005-0000-0000-000036300000}"/>
    <cellStyle name="Notas 4 2 4 3 2" xfId="13216" xr:uid="{00000000-0005-0000-0000-000037300000}"/>
    <cellStyle name="Notas 4 2 4 3 3" xfId="24548" xr:uid="{00000000-0005-0000-0000-000038300000}"/>
    <cellStyle name="Notas 4 2 4 4" xfId="5373" xr:uid="{00000000-0005-0000-0000-000039300000}"/>
    <cellStyle name="Notas 4 2 4 4 2" xfId="14032" xr:uid="{00000000-0005-0000-0000-00003A300000}"/>
    <cellStyle name="Notas 4 2 4 4 3" xfId="25364" xr:uid="{00000000-0005-0000-0000-00003B300000}"/>
    <cellStyle name="Notas 4 2 4 5" xfId="9339" xr:uid="{00000000-0005-0000-0000-00003C300000}"/>
    <cellStyle name="Notas 4 2 4 5 2" xfId="17967" xr:uid="{00000000-0005-0000-0000-00003D300000}"/>
    <cellStyle name="Notas 4 2 4 5 3" xfId="29300" xr:uid="{00000000-0005-0000-0000-00003E300000}"/>
    <cellStyle name="Notas 4 2 4 6" xfId="10601" xr:uid="{00000000-0005-0000-0000-00003F300000}"/>
    <cellStyle name="Notas 4 2 4 6 2" xfId="19228" xr:uid="{00000000-0005-0000-0000-000040300000}"/>
    <cellStyle name="Notas 4 2 4 6 3" xfId="30562" xr:uid="{00000000-0005-0000-0000-000041300000}"/>
    <cellStyle name="Notas 4 2 4 7" xfId="6512" xr:uid="{00000000-0005-0000-0000-000042300000}"/>
    <cellStyle name="Notas 4 2 4 7 2" xfId="15164" xr:uid="{00000000-0005-0000-0000-000043300000}"/>
    <cellStyle name="Notas 4 2 4 7 3" xfId="26496" xr:uid="{00000000-0005-0000-0000-000044300000}"/>
    <cellStyle name="Notas 4 2 4 8" xfId="12228" xr:uid="{00000000-0005-0000-0000-000045300000}"/>
    <cellStyle name="Notas 4 2 4 8 2" xfId="20852" xr:uid="{00000000-0005-0000-0000-000046300000}"/>
    <cellStyle name="Notas 4 2 4 8 3" xfId="32189" xr:uid="{00000000-0005-0000-0000-000047300000}"/>
    <cellStyle name="Notas 4 2 4 9" xfId="23280" xr:uid="{00000000-0005-0000-0000-000048300000}"/>
    <cellStyle name="Notas 4 2 5" xfId="2526" xr:uid="{00000000-0005-0000-0000-000049300000}"/>
    <cellStyle name="Notas 4 2 5 2" xfId="6889" xr:uid="{00000000-0005-0000-0000-00004A300000}"/>
    <cellStyle name="Notas 4 2 5 2 2" xfId="15529" xr:uid="{00000000-0005-0000-0000-00004B300000}"/>
    <cellStyle name="Notas 4 2 5 2 3" xfId="26861" xr:uid="{00000000-0005-0000-0000-00004C300000}"/>
    <cellStyle name="Notas 4 2 5 3" xfId="5814" xr:uid="{00000000-0005-0000-0000-00004D300000}"/>
    <cellStyle name="Notas 4 2 5 3 2" xfId="14466" xr:uid="{00000000-0005-0000-0000-00004E300000}"/>
    <cellStyle name="Notas 4 2 5 3 3" xfId="25798" xr:uid="{00000000-0005-0000-0000-00004F300000}"/>
    <cellStyle name="Notas 4 2 5 4" xfId="8290" xr:uid="{00000000-0005-0000-0000-000050300000}"/>
    <cellStyle name="Notas 4 2 5 4 2" xfId="16928" xr:uid="{00000000-0005-0000-0000-000051300000}"/>
    <cellStyle name="Notas 4 2 5 4 3" xfId="28260" xr:uid="{00000000-0005-0000-0000-000052300000}"/>
    <cellStyle name="Notas 4 2 5 5" xfId="9340" xr:uid="{00000000-0005-0000-0000-000053300000}"/>
    <cellStyle name="Notas 4 2 5 5 2" xfId="17968" xr:uid="{00000000-0005-0000-0000-000054300000}"/>
    <cellStyle name="Notas 4 2 5 5 3" xfId="29301" xr:uid="{00000000-0005-0000-0000-000055300000}"/>
    <cellStyle name="Notas 4 2 5 6" xfId="8971" xr:uid="{00000000-0005-0000-0000-000056300000}"/>
    <cellStyle name="Notas 4 2 5 6 2" xfId="17599" xr:uid="{00000000-0005-0000-0000-000057300000}"/>
    <cellStyle name="Notas 4 2 5 6 3" xfId="28932" xr:uid="{00000000-0005-0000-0000-000058300000}"/>
    <cellStyle name="Notas 4 2 5 7" xfId="6513" xr:uid="{00000000-0005-0000-0000-000059300000}"/>
    <cellStyle name="Notas 4 2 5 7 2" xfId="15165" xr:uid="{00000000-0005-0000-0000-00005A300000}"/>
    <cellStyle name="Notas 4 2 5 7 3" xfId="26497" xr:uid="{00000000-0005-0000-0000-00005B300000}"/>
    <cellStyle name="Notas 4 2 5 8" xfId="11515" xr:uid="{00000000-0005-0000-0000-00005C300000}"/>
    <cellStyle name="Notas 4 2 5 8 2" xfId="20140" xr:uid="{00000000-0005-0000-0000-00005D300000}"/>
    <cellStyle name="Notas 4 2 5 8 3" xfId="31476" xr:uid="{00000000-0005-0000-0000-00005E300000}"/>
    <cellStyle name="Notas 4 2 5 9" xfId="23281" xr:uid="{00000000-0005-0000-0000-00005F300000}"/>
    <cellStyle name="Notas 4 2 6" xfId="2527" xr:uid="{00000000-0005-0000-0000-000060300000}"/>
    <cellStyle name="Notas 4 2 6 2" xfId="6890" xr:uid="{00000000-0005-0000-0000-000061300000}"/>
    <cellStyle name="Notas 4 2 6 2 2" xfId="15530" xr:uid="{00000000-0005-0000-0000-000062300000}"/>
    <cellStyle name="Notas 4 2 6 2 3" xfId="26862" xr:uid="{00000000-0005-0000-0000-000063300000}"/>
    <cellStyle name="Notas 4 2 6 3" xfId="5813" xr:uid="{00000000-0005-0000-0000-000064300000}"/>
    <cellStyle name="Notas 4 2 6 3 2" xfId="14465" xr:uid="{00000000-0005-0000-0000-000065300000}"/>
    <cellStyle name="Notas 4 2 6 3 3" xfId="25797" xr:uid="{00000000-0005-0000-0000-000066300000}"/>
    <cellStyle name="Notas 4 2 6 4" xfId="8291" xr:uid="{00000000-0005-0000-0000-000067300000}"/>
    <cellStyle name="Notas 4 2 6 4 2" xfId="16929" xr:uid="{00000000-0005-0000-0000-000068300000}"/>
    <cellStyle name="Notas 4 2 6 4 3" xfId="28261" xr:uid="{00000000-0005-0000-0000-000069300000}"/>
    <cellStyle name="Notas 4 2 6 5" xfId="7816" xr:uid="{00000000-0005-0000-0000-00006A300000}"/>
    <cellStyle name="Notas 4 2 6 5 2" xfId="16454" xr:uid="{00000000-0005-0000-0000-00006B300000}"/>
    <cellStyle name="Notas 4 2 6 5 3" xfId="27786" xr:uid="{00000000-0005-0000-0000-00006C300000}"/>
    <cellStyle name="Notas 4 2 6 6" xfId="10602" xr:uid="{00000000-0005-0000-0000-00006D300000}"/>
    <cellStyle name="Notas 4 2 6 6 2" xfId="19229" xr:uid="{00000000-0005-0000-0000-00006E300000}"/>
    <cellStyle name="Notas 4 2 6 6 3" xfId="30563" xr:uid="{00000000-0005-0000-0000-00006F300000}"/>
    <cellStyle name="Notas 4 2 6 7" xfId="11671" xr:uid="{00000000-0005-0000-0000-000070300000}"/>
    <cellStyle name="Notas 4 2 6 7 2" xfId="20296" xr:uid="{00000000-0005-0000-0000-000071300000}"/>
    <cellStyle name="Notas 4 2 6 7 3" xfId="31632" xr:uid="{00000000-0005-0000-0000-000072300000}"/>
    <cellStyle name="Notas 4 2 6 8" xfId="12542" xr:uid="{00000000-0005-0000-0000-000073300000}"/>
    <cellStyle name="Notas 4 2 6 8 2" xfId="21166" xr:uid="{00000000-0005-0000-0000-000074300000}"/>
    <cellStyle name="Notas 4 2 6 8 3" xfId="32503" xr:uid="{00000000-0005-0000-0000-000075300000}"/>
    <cellStyle name="Notas 4 2 6 9" xfId="23282" xr:uid="{00000000-0005-0000-0000-000076300000}"/>
    <cellStyle name="Notas 4 2 7" xfId="2528" xr:uid="{00000000-0005-0000-0000-000077300000}"/>
    <cellStyle name="Notas 4 2 7 2" xfId="6891" xr:uid="{00000000-0005-0000-0000-000078300000}"/>
    <cellStyle name="Notas 4 2 7 2 2" xfId="15531" xr:uid="{00000000-0005-0000-0000-000079300000}"/>
    <cellStyle name="Notas 4 2 7 2 3" xfId="26863" xr:uid="{00000000-0005-0000-0000-00007A300000}"/>
    <cellStyle name="Notas 4 2 7 3" xfId="4554" xr:uid="{00000000-0005-0000-0000-00007B300000}"/>
    <cellStyle name="Notas 4 2 7 3 2" xfId="13215" xr:uid="{00000000-0005-0000-0000-00007C300000}"/>
    <cellStyle name="Notas 4 2 7 3 3" xfId="24547" xr:uid="{00000000-0005-0000-0000-00007D300000}"/>
    <cellStyle name="Notas 4 2 7 4" xfId="4951" xr:uid="{00000000-0005-0000-0000-00007E300000}"/>
    <cellStyle name="Notas 4 2 7 4 2" xfId="13610" xr:uid="{00000000-0005-0000-0000-00007F300000}"/>
    <cellStyle name="Notas 4 2 7 4 3" xfId="24942" xr:uid="{00000000-0005-0000-0000-000080300000}"/>
    <cellStyle name="Notas 4 2 7 5" xfId="5140" xr:uid="{00000000-0005-0000-0000-000081300000}"/>
    <cellStyle name="Notas 4 2 7 5 2" xfId="13799" xr:uid="{00000000-0005-0000-0000-000082300000}"/>
    <cellStyle name="Notas 4 2 7 5 3" xfId="25131" xr:uid="{00000000-0005-0000-0000-000083300000}"/>
    <cellStyle name="Notas 4 2 7 6" xfId="9164" xr:uid="{00000000-0005-0000-0000-000084300000}"/>
    <cellStyle name="Notas 4 2 7 6 2" xfId="17792" xr:uid="{00000000-0005-0000-0000-000085300000}"/>
    <cellStyle name="Notas 4 2 7 6 3" xfId="29125" xr:uid="{00000000-0005-0000-0000-000086300000}"/>
    <cellStyle name="Notas 4 2 7 7" xfId="9005" xr:uid="{00000000-0005-0000-0000-000087300000}"/>
    <cellStyle name="Notas 4 2 7 7 2" xfId="17633" xr:uid="{00000000-0005-0000-0000-000088300000}"/>
    <cellStyle name="Notas 4 2 7 7 3" xfId="28966" xr:uid="{00000000-0005-0000-0000-000089300000}"/>
    <cellStyle name="Notas 4 2 7 8" xfId="12543" xr:uid="{00000000-0005-0000-0000-00008A300000}"/>
    <cellStyle name="Notas 4 2 7 8 2" xfId="21167" xr:uid="{00000000-0005-0000-0000-00008B300000}"/>
    <cellStyle name="Notas 4 2 7 8 3" xfId="32504" xr:uid="{00000000-0005-0000-0000-00008C300000}"/>
    <cellStyle name="Notas 4 2 7 9" xfId="23283" xr:uid="{00000000-0005-0000-0000-00008D300000}"/>
    <cellStyle name="Notas 4 2 8" xfId="6880" xr:uid="{00000000-0005-0000-0000-00008E300000}"/>
    <cellStyle name="Notas 4 2 8 2" xfId="15520" xr:uid="{00000000-0005-0000-0000-00008F300000}"/>
    <cellStyle name="Notas 4 2 8 3" xfId="26852" xr:uid="{00000000-0005-0000-0000-000090300000}"/>
    <cellStyle name="Notas 4 2 9" xfId="5820" xr:uid="{00000000-0005-0000-0000-000091300000}"/>
    <cellStyle name="Notas 4 2 9 2" xfId="14472" xr:uid="{00000000-0005-0000-0000-000092300000}"/>
    <cellStyle name="Notas 4 2 9 3" xfId="25804" xr:uid="{00000000-0005-0000-0000-000093300000}"/>
    <cellStyle name="Notas 4 20" xfId="10408" xr:uid="{00000000-0005-0000-0000-000094300000}"/>
    <cellStyle name="Notas 4 20 2" xfId="19035" xr:uid="{00000000-0005-0000-0000-000095300000}"/>
    <cellStyle name="Notas 4 20 3" xfId="30369" xr:uid="{00000000-0005-0000-0000-000096300000}"/>
    <cellStyle name="Notas 4 21" xfId="10250" xr:uid="{00000000-0005-0000-0000-000097300000}"/>
    <cellStyle name="Notas 4 21 2" xfId="18877" xr:uid="{00000000-0005-0000-0000-000098300000}"/>
    <cellStyle name="Notas 4 21 3" xfId="30211" xr:uid="{00000000-0005-0000-0000-000099300000}"/>
    <cellStyle name="Notas 4 22" xfId="12438" xr:uid="{00000000-0005-0000-0000-00009A300000}"/>
    <cellStyle name="Notas 4 22 2" xfId="21062" xr:uid="{00000000-0005-0000-0000-00009B300000}"/>
    <cellStyle name="Notas 4 22 3" xfId="32399" xr:uid="{00000000-0005-0000-0000-00009C300000}"/>
    <cellStyle name="Notas 4 23" xfId="12797" xr:uid="{00000000-0005-0000-0000-00009D300000}"/>
    <cellStyle name="Notas 4 23 2" xfId="21420" xr:uid="{00000000-0005-0000-0000-00009E300000}"/>
    <cellStyle name="Notas 4 23 3" xfId="32758" xr:uid="{00000000-0005-0000-0000-00009F300000}"/>
    <cellStyle name="Notas 4 24" xfId="21999" xr:uid="{00000000-0005-0000-0000-0000A0300000}"/>
    <cellStyle name="Notas 4 3" xfId="2529" xr:uid="{00000000-0005-0000-0000-0000A1300000}"/>
    <cellStyle name="Notas 4 3 10" xfId="7364" xr:uid="{00000000-0005-0000-0000-0000A2300000}"/>
    <cellStyle name="Notas 4 3 10 2" xfId="16004" xr:uid="{00000000-0005-0000-0000-0000A3300000}"/>
    <cellStyle name="Notas 4 3 10 3" xfId="27336" xr:uid="{00000000-0005-0000-0000-0000A4300000}"/>
    <cellStyle name="Notas 4 3 11" xfId="9341" xr:uid="{00000000-0005-0000-0000-0000A5300000}"/>
    <cellStyle name="Notas 4 3 11 2" xfId="17969" xr:uid="{00000000-0005-0000-0000-0000A6300000}"/>
    <cellStyle name="Notas 4 3 11 3" xfId="29302" xr:uid="{00000000-0005-0000-0000-0000A7300000}"/>
    <cellStyle name="Notas 4 3 12" xfId="9941" xr:uid="{00000000-0005-0000-0000-0000A8300000}"/>
    <cellStyle name="Notas 4 3 12 2" xfId="18568" xr:uid="{00000000-0005-0000-0000-0000A9300000}"/>
    <cellStyle name="Notas 4 3 12 3" xfId="29902" xr:uid="{00000000-0005-0000-0000-0000AA300000}"/>
    <cellStyle name="Notas 4 3 13" xfId="9287" xr:uid="{00000000-0005-0000-0000-0000AB300000}"/>
    <cellStyle name="Notas 4 3 13 2" xfId="17915" xr:uid="{00000000-0005-0000-0000-0000AC300000}"/>
    <cellStyle name="Notas 4 3 13 3" xfId="29248" xr:uid="{00000000-0005-0000-0000-0000AD300000}"/>
    <cellStyle name="Notas 4 3 14" xfId="12229" xr:uid="{00000000-0005-0000-0000-0000AE300000}"/>
    <cellStyle name="Notas 4 3 14 2" xfId="20853" xr:uid="{00000000-0005-0000-0000-0000AF300000}"/>
    <cellStyle name="Notas 4 3 14 3" xfId="32190" xr:uid="{00000000-0005-0000-0000-0000B0300000}"/>
    <cellStyle name="Notas 4 3 15" xfId="23284" xr:uid="{00000000-0005-0000-0000-0000B1300000}"/>
    <cellStyle name="Notas 4 3 2" xfId="2530" xr:uid="{00000000-0005-0000-0000-0000B2300000}"/>
    <cellStyle name="Notas 4 3 2 10" xfId="9342" xr:uid="{00000000-0005-0000-0000-0000B3300000}"/>
    <cellStyle name="Notas 4 3 2 10 2" xfId="17970" xr:uid="{00000000-0005-0000-0000-0000B4300000}"/>
    <cellStyle name="Notas 4 3 2 10 3" xfId="29303" xr:uid="{00000000-0005-0000-0000-0000B5300000}"/>
    <cellStyle name="Notas 4 3 2 11" xfId="9942" xr:uid="{00000000-0005-0000-0000-0000B6300000}"/>
    <cellStyle name="Notas 4 3 2 11 2" xfId="18569" xr:uid="{00000000-0005-0000-0000-0000B7300000}"/>
    <cellStyle name="Notas 4 3 2 11 3" xfId="29903" xr:uid="{00000000-0005-0000-0000-0000B8300000}"/>
    <cellStyle name="Notas 4 3 2 12" xfId="10296" xr:uid="{00000000-0005-0000-0000-0000B9300000}"/>
    <cellStyle name="Notas 4 3 2 12 2" xfId="18923" xr:uid="{00000000-0005-0000-0000-0000BA300000}"/>
    <cellStyle name="Notas 4 3 2 12 3" xfId="30257" xr:uid="{00000000-0005-0000-0000-0000BB300000}"/>
    <cellStyle name="Notas 4 3 2 13" xfId="11602" xr:uid="{00000000-0005-0000-0000-0000BC300000}"/>
    <cellStyle name="Notas 4 3 2 13 2" xfId="20227" xr:uid="{00000000-0005-0000-0000-0000BD300000}"/>
    <cellStyle name="Notas 4 3 2 13 3" xfId="31563" xr:uid="{00000000-0005-0000-0000-0000BE300000}"/>
    <cellStyle name="Notas 4 3 2 14" xfId="23285" xr:uid="{00000000-0005-0000-0000-0000BF300000}"/>
    <cellStyle name="Notas 4 3 2 2" xfId="2531" xr:uid="{00000000-0005-0000-0000-0000C0300000}"/>
    <cellStyle name="Notas 4 3 2 2 2" xfId="6894" xr:uid="{00000000-0005-0000-0000-0000C1300000}"/>
    <cellStyle name="Notas 4 3 2 2 2 2" xfId="15534" xr:uid="{00000000-0005-0000-0000-0000C2300000}"/>
    <cellStyle name="Notas 4 3 2 2 2 3" xfId="26866" xr:uid="{00000000-0005-0000-0000-0000C3300000}"/>
    <cellStyle name="Notas 4 3 2 2 3" xfId="4551" xr:uid="{00000000-0005-0000-0000-0000C4300000}"/>
    <cellStyle name="Notas 4 3 2 2 3 2" xfId="13212" xr:uid="{00000000-0005-0000-0000-0000C5300000}"/>
    <cellStyle name="Notas 4 3 2 2 3 3" xfId="24544" xr:uid="{00000000-0005-0000-0000-0000C6300000}"/>
    <cellStyle name="Notas 4 3 2 2 4" xfId="4952" xr:uid="{00000000-0005-0000-0000-0000C7300000}"/>
    <cellStyle name="Notas 4 3 2 2 4 2" xfId="13611" xr:uid="{00000000-0005-0000-0000-0000C8300000}"/>
    <cellStyle name="Notas 4 3 2 2 4 3" xfId="24943" xr:uid="{00000000-0005-0000-0000-0000C9300000}"/>
    <cellStyle name="Notas 4 3 2 2 5" xfId="7826" xr:uid="{00000000-0005-0000-0000-0000CA300000}"/>
    <cellStyle name="Notas 4 3 2 2 5 2" xfId="16464" xr:uid="{00000000-0005-0000-0000-0000CB300000}"/>
    <cellStyle name="Notas 4 3 2 2 5 3" xfId="27796" xr:uid="{00000000-0005-0000-0000-0000CC300000}"/>
    <cellStyle name="Notas 4 3 2 2 6" xfId="7876" xr:uid="{00000000-0005-0000-0000-0000CD300000}"/>
    <cellStyle name="Notas 4 3 2 2 6 2" xfId="16514" xr:uid="{00000000-0005-0000-0000-0000CE300000}"/>
    <cellStyle name="Notas 4 3 2 2 6 3" xfId="27846" xr:uid="{00000000-0005-0000-0000-0000CF300000}"/>
    <cellStyle name="Notas 4 3 2 2 7" xfId="10209" xr:uid="{00000000-0005-0000-0000-0000D0300000}"/>
    <cellStyle name="Notas 4 3 2 2 7 2" xfId="18836" xr:uid="{00000000-0005-0000-0000-0000D1300000}"/>
    <cellStyle name="Notas 4 3 2 2 7 3" xfId="30170" xr:uid="{00000000-0005-0000-0000-0000D2300000}"/>
    <cellStyle name="Notas 4 3 2 2 8" xfId="12230" xr:uid="{00000000-0005-0000-0000-0000D3300000}"/>
    <cellStyle name="Notas 4 3 2 2 8 2" xfId="20854" xr:uid="{00000000-0005-0000-0000-0000D4300000}"/>
    <cellStyle name="Notas 4 3 2 2 8 3" xfId="32191" xr:uid="{00000000-0005-0000-0000-0000D5300000}"/>
    <cellStyle name="Notas 4 3 2 2 9" xfId="23286" xr:uid="{00000000-0005-0000-0000-0000D6300000}"/>
    <cellStyle name="Notas 4 3 2 3" xfId="2532" xr:uid="{00000000-0005-0000-0000-0000D7300000}"/>
    <cellStyle name="Notas 4 3 2 3 2" xfId="6895" xr:uid="{00000000-0005-0000-0000-0000D8300000}"/>
    <cellStyle name="Notas 4 3 2 3 2 2" xfId="15535" xr:uid="{00000000-0005-0000-0000-0000D9300000}"/>
    <cellStyle name="Notas 4 3 2 3 2 3" xfId="26867" xr:uid="{00000000-0005-0000-0000-0000DA300000}"/>
    <cellStyle name="Notas 4 3 2 3 3" xfId="4550" xr:uid="{00000000-0005-0000-0000-0000DB300000}"/>
    <cellStyle name="Notas 4 3 2 3 3 2" xfId="13211" xr:uid="{00000000-0005-0000-0000-0000DC300000}"/>
    <cellStyle name="Notas 4 3 2 3 3 3" xfId="24543" xr:uid="{00000000-0005-0000-0000-0000DD300000}"/>
    <cellStyle name="Notas 4 3 2 3 4" xfId="7366" xr:uid="{00000000-0005-0000-0000-0000DE300000}"/>
    <cellStyle name="Notas 4 3 2 3 4 2" xfId="16006" xr:uid="{00000000-0005-0000-0000-0000DF300000}"/>
    <cellStyle name="Notas 4 3 2 3 4 3" xfId="27338" xr:uid="{00000000-0005-0000-0000-0000E0300000}"/>
    <cellStyle name="Notas 4 3 2 3 5" xfId="7815" xr:uid="{00000000-0005-0000-0000-0000E1300000}"/>
    <cellStyle name="Notas 4 3 2 3 5 2" xfId="16453" xr:uid="{00000000-0005-0000-0000-0000E2300000}"/>
    <cellStyle name="Notas 4 3 2 3 5 3" xfId="27785" xr:uid="{00000000-0005-0000-0000-0000E3300000}"/>
    <cellStyle name="Notas 4 3 2 3 6" xfId="9943" xr:uid="{00000000-0005-0000-0000-0000E4300000}"/>
    <cellStyle name="Notas 4 3 2 3 6 2" xfId="18570" xr:uid="{00000000-0005-0000-0000-0000E5300000}"/>
    <cellStyle name="Notas 4 3 2 3 6 3" xfId="29904" xr:uid="{00000000-0005-0000-0000-0000E6300000}"/>
    <cellStyle name="Notas 4 3 2 3 7" xfId="10893" xr:uid="{00000000-0005-0000-0000-0000E7300000}"/>
    <cellStyle name="Notas 4 3 2 3 7 2" xfId="19519" xr:uid="{00000000-0005-0000-0000-0000E8300000}"/>
    <cellStyle name="Notas 4 3 2 3 7 3" xfId="30854" xr:uid="{00000000-0005-0000-0000-0000E9300000}"/>
    <cellStyle name="Notas 4 3 2 3 8" xfId="12231" xr:uid="{00000000-0005-0000-0000-0000EA300000}"/>
    <cellStyle name="Notas 4 3 2 3 8 2" xfId="20855" xr:uid="{00000000-0005-0000-0000-0000EB300000}"/>
    <cellStyle name="Notas 4 3 2 3 8 3" xfId="32192" xr:uid="{00000000-0005-0000-0000-0000EC300000}"/>
    <cellStyle name="Notas 4 3 2 3 9" xfId="23287" xr:uid="{00000000-0005-0000-0000-0000ED300000}"/>
    <cellStyle name="Notas 4 3 2 4" xfId="2533" xr:uid="{00000000-0005-0000-0000-0000EE300000}"/>
    <cellStyle name="Notas 4 3 2 4 2" xfId="6896" xr:uid="{00000000-0005-0000-0000-0000EF300000}"/>
    <cellStyle name="Notas 4 3 2 4 2 2" xfId="15536" xr:uid="{00000000-0005-0000-0000-0000F0300000}"/>
    <cellStyle name="Notas 4 3 2 4 2 3" xfId="26868" xr:uid="{00000000-0005-0000-0000-0000F1300000}"/>
    <cellStyle name="Notas 4 3 2 4 3" xfId="4549" xr:uid="{00000000-0005-0000-0000-0000F2300000}"/>
    <cellStyle name="Notas 4 3 2 4 3 2" xfId="13210" xr:uid="{00000000-0005-0000-0000-0000F3300000}"/>
    <cellStyle name="Notas 4 3 2 4 3 3" xfId="24542" xr:uid="{00000000-0005-0000-0000-0000F4300000}"/>
    <cellStyle name="Notas 4 3 2 4 4" xfId="7367" xr:uid="{00000000-0005-0000-0000-0000F5300000}"/>
    <cellStyle name="Notas 4 3 2 4 4 2" xfId="16007" xr:uid="{00000000-0005-0000-0000-0000F6300000}"/>
    <cellStyle name="Notas 4 3 2 4 4 3" xfId="27339" xr:uid="{00000000-0005-0000-0000-0000F7300000}"/>
    <cellStyle name="Notas 4 3 2 4 5" xfId="9343" xr:uid="{00000000-0005-0000-0000-0000F8300000}"/>
    <cellStyle name="Notas 4 3 2 4 5 2" xfId="17971" xr:uid="{00000000-0005-0000-0000-0000F9300000}"/>
    <cellStyle name="Notas 4 3 2 4 5 3" xfId="29304" xr:uid="{00000000-0005-0000-0000-0000FA300000}"/>
    <cellStyle name="Notas 4 3 2 4 6" xfId="9944" xr:uid="{00000000-0005-0000-0000-0000FB300000}"/>
    <cellStyle name="Notas 4 3 2 4 6 2" xfId="18571" xr:uid="{00000000-0005-0000-0000-0000FC300000}"/>
    <cellStyle name="Notas 4 3 2 4 6 3" xfId="29905" xr:uid="{00000000-0005-0000-0000-0000FD300000}"/>
    <cellStyle name="Notas 4 3 2 4 7" xfId="11672" xr:uid="{00000000-0005-0000-0000-0000FE300000}"/>
    <cellStyle name="Notas 4 3 2 4 7 2" xfId="20297" xr:uid="{00000000-0005-0000-0000-0000FF300000}"/>
    <cellStyle name="Notas 4 3 2 4 7 3" xfId="31633" xr:uid="{00000000-0005-0000-0000-000000310000}"/>
    <cellStyle name="Notas 4 3 2 4 8" xfId="11601" xr:uid="{00000000-0005-0000-0000-000001310000}"/>
    <cellStyle name="Notas 4 3 2 4 8 2" xfId="20226" xr:uid="{00000000-0005-0000-0000-000002310000}"/>
    <cellStyle name="Notas 4 3 2 4 8 3" xfId="31562" xr:uid="{00000000-0005-0000-0000-000003310000}"/>
    <cellStyle name="Notas 4 3 2 4 9" xfId="23288" xr:uid="{00000000-0005-0000-0000-000004310000}"/>
    <cellStyle name="Notas 4 3 2 5" xfId="2534" xr:uid="{00000000-0005-0000-0000-000005310000}"/>
    <cellStyle name="Notas 4 3 2 5 2" xfId="6897" xr:uid="{00000000-0005-0000-0000-000006310000}"/>
    <cellStyle name="Notas 4 3 2 5 2 2" xfId="15537" xr:uid="{00000000-0005-0000-0000-000007310000}"/>
    <cellStyle name="Notas 4 3 2 5 2 3" xfId="26869" xr:uid="{00000000-0005-0000-0000-000008310000}"/>
    <cellStyle name="Notas 4 3 2 5 3" xfId="4548" xr:uid="{00000000-0005-0000-0000-000009310000}"/>
    <cellStyle name="Notas 4 3 2 5 3 2" xfId="13209" xr:uid="{00000000-0005-0000-0000-00000A310000}"/>
    <cellStyle name="Notas 4 3 2 5 3 3" xfId="24541" xr:uid="{00000000-0005-0000-0000-00000B310000}"/>
    <cellStyle name="Notas 4 3 2 5 4" xfId="5374" xr:uid="{00000000-0005-0000-0000-00000C310000}"/>
    <cellStyle name="Notas 4 3 2 5 4 2" xfId="14033" xr:uid="{00000000-0005-0000-0000-00000D310000}"/>
    <cellStyle name="Notas 4 3 2 5 4 3" xfId="25365" xr:uid="{00000000-0005-0000-0000-00000E310000}"/>
    <cellStyle name="Notas 4 3 2 5 5" xfId="9344" xr:uid="{00000000-0005-0000-0000-00000F310000}"/>
    <cellStyle name="Notas 4 3 2 5 5 2" xfId="17972" xr:uid="{00000000-0005-0000-0000-000010310000}"/>
    <cellStyle name="Notas 4 3 2 5 5 3" xfId="29305" xr:uid="{00000000-0005-0000-0000-000011310000}"/>
    <cellStyle name="Notas 4 3 2 5 6" xfId="10603" xr:uid="{00000000-0005-0000-0000-000012310000}"/>
    <cellStyle name="Notas 4 3 2 5 6 2" xfId="19230" xr:uid="{00000000-0005-0000-0000-000013310000}"/>
    <cellStyle name="Notas 4 3 2 5 6 3" xfId="30564" xr:uid="{00000000-0005-0000-0000-000014310000}"/>
    <cellStyle name="Notas 4 3 2 5 7" xfId="10892" xr:uid="{00000000-0005-0000-0000-000015310000}"/>
    <cellStyle name="Notas 4 3 2 5 7 2" xfId="19518" xr:uid="{00000000-0005-0000-0000-000016310000}"/>
    <cellStyle name="Notas 4 3 2 5 7 3" xfId="30853" xr:uid="{00000000-0005-0000-0000-000017310000}"/>
    <cellStyle name="Notas 4 3 2 5 8" xfId="12232" xr:uid="{00000000-0005-0000-0000-000018310000}"/>
    <cellStyle name="Notas 4 3 2 5 8 2" xfId="20856" xr:uid="{00000000-0005-0000-0000-000019310000}"/>
    <cellStyle name="Notas 4 3 2 5 8 3" xfId="32193" xr:uid="{00000000-0005-0000-0000-00001A310000}"/>
    <cellStyle name="Notas 4 3 2 5 9" xfId="23289" xr:uid="{00000000-0005-0000-0000-00001B310000}"/>
    <cellStyle name="Notas 4 3 2 6" xfId="2535" xr:uid="{00000000-0005-0000-0000-00001C310000}"/>
    <cellStyle name="Notas 4 3 2 6 2" xfId="6898" xr:uid="{00000000-0005-0000-0000-00001D310000}"/>
    <cellStyle name="Notas 4 3 2 6 2 2" xfId="15538" xr:uid="{00000000-0005-0000-0000-00001E310000}"/>
    <cellStyle name="Notas 4 3 2 6 2 3" xfId="26870" xr:uid="{00000000-0005-0000-0000-00001F310000}"/>
    <cellStyle name="Notas 4 3 2 6 3" xfId="5812" xr:uid="{00000000-0005-0000-0000-000020310000}"/>
    <cellStyle name="Notas 4 3 2 6 3 2" xfId="14464" xr:uid="{00000000-0005-0000-0000-000021310000}"/>
    <cellStyle name="Notas 4 3 2 6 3 3" xfId="25796" xr:uid="{00000000-0005-0000-0000-000022310000}"/>
    <cellStyle name="Notas 4 3 2 6 4" xfId="4953" xr:uid="{00000000-0005-0000-0000-000023310000}"/>
    <cellStyle name="Notas 4 3 2 6 4 2" xfId="13612" xr:uid="{00000000-0005-0000-0000-000024310000}"/>
    <cellStyle name="Notas 4 3 2 6 4 3" xfId="24944" xr:uid="{00000000-0005-0000-0000-000025310000}"/>
    <cellStyle name="Notas 4 3 2 6 5" xfId="6342" xr:uid="{00000000-0005-0000-0000-000026310000}"/>
    <cellStyle name="Notas 4 3 2 6 5 2" xfId="14994" xr:uid="{00000000-0005-0000-0000-000027310000}"/>
    <cellStyle name="Notas 4 3 2 6 5 3" xfId="26326" xr:uid="{00000000-0005-0000-0000-000028310000}"/>
    <cellStyle name="Notas 4 3 2 6 6" xfId="9163" xr:uid="{00000000-0005-0000-0000-000029310000}"/>
    <cellStyle name="Notas 4 3 2 6 6 2" xfId="17791" xr:uid="{00000000-0005-0000-0000-00002A310000}"/>
    <cellStyle name="Notas 4 3 2 6 6 3" xfId="29124" xr:uid="{00000000-0005-0000-0000-00002B310000}"/>
    <cellStyle name="Notas 4 3 2 6 7" xfId="8225" xr:uid="{00000000-0005-0000-0000-00002C310000}"/>
    <cellStyle name="Notas 4 3 2 6 7 2" xfId="16863" xr:uid="{00000000-0005-0000-0000-00002D310000}"/>
    <cellStyle name="Notas 4 3 2 6 7 3" xfId="28195" xr:uid="{00000000-0005-0000-0000-00002E310000}"/>
    <cellStyle name="Notas 4 3 2 6 8" xfId="5190" xr:uid="{00000000-0005-0000-0000-00002F310000}"/>
    <cellStyle name="Notas 4 3 2 6 8 2" xfId="13849" xr:uid="{00000000-0005-0000-0000-000030310000}"/>
    <cellStyle name="Notas 4 3 2 6 8 3" xfId="25181" xr:uid="{00000000-0005-0000-0000-000031310000}"/>
    <cellStyle name="Notas 4 3 2 6 9" xfId="23290" xr:uid="{00000000-0005-0000-0000-000032310000}"/>
    <cellStyle name="Notas 4 3 2 7" xfId="6893" xr:uid="{00000000-0005-0000-0000-000033310000}"/>
    <cellStyle name="Notas 4 3 2 7 2" xfId="15533" xr:uid="{00000000-0005-0000-0000-000034310000}"/>
    <cellStyle name="Notas 4 3 2 7 3" xfId="26865" xr:uid="{00000000-0005-0000-0000-000035310000}"/>
    <cellStyle name="Notas 4 3 2 8" xfId="4552" xr:uid="{00000000-0005-0000-0000-000036310000}"/>
    <cellStyle name="Notas 4 3 2 8 2" xfId="13213" xr:uid="{00000000-0005-0000-0000-000037310000}"/>
    <cellStyle name="Notas 4 3 2 8 3" xfId="24545" xr:uid="{00000000-0005-0000-0000-000038310000}"/>
    <cellStyle name="Notas 4 3 2 9" xfId="7365" xr:uid="{00000000-0005-0000-0000-000039310000}"/>
    <cellStyle name="Notas 4 3 2 9 2" xfId="16005" xr:uid="{00000000-0005-0000-0000-00003A310000}"/>
    <cellStyle name="Notas 4 3 2 9 3" xfId="27337" xr:uid="{00000000-0005-0000-0000-00003B310000}"/>
    <cellStyle name="Notas 4 3 3" xfId="2536" xr:uid="{00000000-0005-0000-0000-00003C310000}"/>
    <cellStyle name="Notas 4 3 3 2" xfId="6899" xr:uid="{00000000-0005-0000-0000-00003D310000}"/>
    <cellStyle name="Notas 4 3 3 2 2" xfId="15539" xr:uid="{00000000-0005-0000-0000-00003E310000}"/>
    <cellStyle name="Notas 4 3 3 2 3" xfId="26871" xr:uid="{00000000-0005-0000-0000-00003F310000}"/>
    <cellStyle name="Notas 4 3 3 3" xfId="4547" xr:uid="{00000000-0005-0000-0000-000040310000}"/>
    <cellStyle name="Notas 4 3 3 3 2" xfId="13208" xr:uid="{00000000-0005-0000-0000-000041310000}"/>
    <cellStyle name="Notas 4 3 3 3 3" xfId="24540" xr:uid="{00000000-0005-0000-0000-000042310000}"/>
    <cellStyle name="Notas 4 3 3 4" xfId="7368" xr:uid="{00000000-0005-0000-0000-000043310000}"/>
    <cellStyle name="Notas 4 3 3 4 2" xfId="16008" xr:uid="{00000000-0005-0000-0000-000044310000}"/>
    <cellStyle name="Notas 4 3 3 4 3" xfId="27340" xr:uid="{00000000-0005-0000-0000-000045310000}"/>
    <cellStyle name="Notas 4 3 3 5" xfId="4732" xr:uid="{00000000-0005-0000-0000-000046310000}"/>
    <cellStyle name="Notas 4 3 3 5 2" xfId="13393" xr:uid="{00000000-0005-0000-0000-000047310000}"/>
    <cellStyle name="Notas 4 3 3 5 3" xfId="24725" xr:uid="{00000000-0005-0000-0000-000048310000}"/>
    <cellStyle name="Notas 4 3 3 6" xfId="9945" xr:uid="{00000000-0005-0000-0000-000049310000}"/>
    <cellStyle name="Notas 4 3 3 6 2" xfId="18572" xr:uid="{00000000-0005-0000-0000-00004A310000}"/>
    <cellStyle name="Notas 4 3 3 6 3" xfId="29906" xr:uid="{00000000-0005-0000-0000-00004B310000}"/>
    <cellStyle name="Notas 4 3 3 7" xfId="10427" xr:uid="{00000000-0005-0000-0000-00004C310000}"/>
    <cellStyle name="Notas 4 3 3 7 2" xfId="19054" xr:uid="{00000000-0005-0000-0000-00004D310000}"/>
    <cellStyle name="Notas 4 3 3 7 3" xfId="30388" xr:uid="{00000000-0005-0000-0000-00004E310000}"/>
    <cellStyle name="Notas 4 3 3 8" xfId="12233" xr:uid="{00000000-0005-0000-0000-00004F310000}"/>
    <cellStyle name="Notas 4 3 3 8 2" xfId="20857" xr:uid="{00000000-0005-0000-0000-000050310000}"/>
    <cellStyle name="Notas 4 3 3 8 3" xfId="32194" xr:uid="{00000000-0005-0000-0000-000051310000}"/>
    <cellStyle name="Notas 4 3 3 9" xfId="23291" xr:uid="{00000000-0005-0000-0000-000052310000}"/>
    <cellStyle name="Notas 4 3 4" xfId="2537" xr:uid="{00000000-0005-0000-0000-000053310000}"/>
    <cellStyle name="Notas 4 3 4 2" xfId="6900" xr:uid="{00000000-0005-0000-0000-000054310000}"/>
    <cellStyle name="Notas 4 3 4 2 2" xfId="15540" xr:uid="{00000000-0005-0000-0000-000055310000}"/>
    <cellStyle name="Notas 4 3 4 2 3" xfId="26872" xr:uid="{00000000-0005-0000-0000-000056310000}"/>
    <cellStyle name="Notas 4 3 4 3" xfId="4546" xr:uid="{00000000-0005-0000-0000-000057310000}"/>
    <cellStyle name="Notas 4 3 4 3 2" xfId="13207" xr:uid="{00000000-0005-0000-0000-000058310000}"/>
    <cellStyle name="Notas 4 3 4 3 3" xfId="24539" xr:uid="{00000000-0005-0000-0000-000059310000}"/>
    <cellStyle name="Notas 4 3 4 4" xfId="7369" xr:uid="{00000000-0005-0000-0000-00005A310000}"/>
    <cellStyle name="Notas 4 3 4 4 2" xfId="16009" xr:uid="{00000000-0005-0000-0000-00005B310000}"/>
    <cellStyle name="Notas 4 3 4 4 3" xfId="27341" xr:uid="{00000000-0005-0000-0000-00005C310000}"/>
    <cellStyle name="Notas 4 3 4 5" xfId="7814" xr:uid="{00000000-0005-0000-0000-00005D310000}"/>
    <cellStyle name="Notas 4 3 4 5 2" xfId="16452" xr:uid="{00000000-0005-0000-0000-00005E310000}"/>
    <cellStyle name="Notas 4 3 4 5 3" xfId="27784" xr:uid="{00000000-0005-0000-0000-00005F310000}"/>
    <cellStyle name="Notas 4 3 4 6" xfId="9946" xr:uid="{00000000-0005-0000-0000-000060310000}"/>
    <cellStyle name="Notas 4 3 4 6 2" xfId="18573" xr:uid="{00000000-0005-0000-0000-000061310000}"/>
    <cellStyle name="Notas 4 3 4 6 3" xfId="29907" xr:uid="{00000000-0005-0000-0000-000062310000}"/>
    <cellStyle name="Notas 4 3 4 7" xfId="10428" xr:uid="{00000000-0005-0000-0000-000063310000}"/>
    <cellStyle name="Notas 4 3 4 7 2" xfId="19055" xr:uid="{00000000-0005-0000-0000-000064310000}"/>
    <cellStyle name="Notas 4 3 4 7 3" xfId="30389" xr:uid="{00000000-0005-0000-0000-000065310000}"/>
    <cellStyle name="Notas 4 3 4 8" xfId="10288" xr:uid="{00000000-0005-0000-0000-000066310000}"/>
    <cellStyle name="Notas 4 3 4 8 2" xfId="18915" xr:uid="{00000000-0005-0000-0000-000067310000}"/>
    <cellStyle name="Notas 4 3 4 8 3" xfId="30249" xr:uid="{00000000-0005-0000-0000-000068310000}"/>
    <cellStyle name="Notas 4 3 4 9" xfId="23292" xr:uid="{00000000-0005-0000-0000-000069310000}"/>
    <cellStyle name="Notas 4 3 5" xfId="2538" xr:uid="{00000000-0005-0000-0000-00006A310000}"/>
    <cellStyle name="Notas 4 3 5 2" xfId="6901" xr:uid="{00000000-0005-0000-0000-00006B310000}"/>
    <cellStyle name="Notas 4 3 5 2 2" xfId="15541" xr:uid="{00000000-0005-0000-0000-00006C310000}"/>
    <cellStyle name="Notas 4 3 5 2 3" xfId="26873" xr:uid="{00000000-0005-0000-0000-00006D310000}"/>
    <cellStyle name="Notas 4 3 5 3" xfId="5811" xr:uid="{00000000-0005-0000-0000-00006E310000}"/>
    <cellStyle name="Notas 4 3 5 3 2" xfId="14463" xr:uid="{00000000-0005-0000-0000-00006F310000}"/>
    <cellStyle name="Notas 4 3 5 3 3" xfId="25795" xr:uid="{00000000-0005-0000-0000-000070310000}"/>
    <cellStyle name="Notas 4 3 5 4" xfId="4954" xr:uid="{00000000-0005-0000-0000-000071310000}"/>
    <cellStyle name="Notas 4 3 5 4 2" xfId="13613" xr:uid="{00000000-0005-0000-0000-000072310000}"/>
    <cellStyle name="Notas 4 3 5 4 3" xfId="24945" xr:uid="{00000000-0005-0000-0000-000073310000}"/>
    <cellStyle name="Notas 4 3 5 5" xfId="9345" xr:uid="{00000000-0005-0000-0000-000074310000}"/>
    <cellStyle name="Notas 4 3 5 5 2" xfId="17973" xr:uid="{00000000-0005-0000-0000-000075310000}"/>
    <cellStyle name="Notas 4 3 5 5 3" xfId="29306" xr:uid="{00000000-0005-0000-0000-000076310000}"/>
    <cellStyle name="Notas 4 3 5 6" xfId="9162" xr:uid="{00000000-0005-0000-0000-000077310000}"/>
    <cellStyle name="Notas 4 3 5 6 2" xfId="17790" xr:uid="{00000000-0005-0000-0000-000078310000}"/>
    <cellStyle name="Notas 4 3 5 6 3" xfId="29123" xr:uid="{00000000-0005-0000-0000-000079310000}"/>
    <cellStyle name="Notas 4 3 5 7" xfId="11673" xr:uid="{00000000-0005-0000-0000-00007A310000}"/>
    <cellStyle name="Notas 4 3 5 7 2" xfId="20298" xr:uid="{00000000-0005-0000-0000-00007B310000}"/>
    <cellStyle name="Notas 4 3 5 7 3" xfId="31634" xr:uid="{00000000-0005-0000-0000-00007C310000}"/>
    <cellStyle name="Notas 4 3 5 8" xfId="12234" xr:uid="{00000000-0005-0000-0000-00007D310000}"/>
    <cellStyle name="Notas 4 3 5 8 2" xfId="20858" xr:uid="{00000000-0005-0000-0000-00007E310000}"/>
    <cellStyle name="Notas 4 3 5 8 3" xfId="32195" xr:uid="{00000000-0005-0000-0000-00007F310000}"/>
    <cellStyle name="Notas 4 3 5 9" xfId="23293" xr:uid="{00000000-0005-0000-0000-000080310000}"/>
    <cellStyle name="Notas 4 3 6" xfId="2539" xr:uid="{00000000-0005-0000-0000-000081310000}"/>
    <cellStyle name="Notas 4 3 6 2" xfId="6902" xr:uid="{00000000-0005-0000-0000-000082310000}"/>
    <cellStyle name="Notas 4 3 6 2 2" xfId="15542" xr:uid="{00000000-0005-0000-0000-000083310000}"/>
    <cellStyle name="Notas 4 3 6 2 3" xfId="26874" xr:uid="{00000000-0005-0000-0000-000084310000}"/>
    <cellStyle name="Notas 4 3 6 3" xfId="4545" xr:uid="{00000000-0005-0000-0000-000085310000}"/>
    <cellStyle name="Notas 4 3 6 3 2" xfId="13206" xr:uid="{00000000-0005-0000-0000-000086310000}"/>
    <cellStyle name="Notas 4 3 6 3 3" xfId="24538" xr:uid="{00000000-0005-0000-0000-000087310000}"/>
    <cellStyle name="Notas 4 3 6 4" xfId="4955" xr:uid="{00000000-0005-0000-0000-000088310000}"/>
    <cellStyle name="Notas 4 3 6 4 2" xfId="13614" xr:uid="{00000000-0005-0000-0000-000089310000}"/>
    <cellStyle name="Notas 4 3 6 4 3" xfId="24946" xr:uid="{00000000-0005-0000-0000-00008A310000}"/>
    <cellStyle name="Notas 4 3 6 5" xfId="9346" xr:uid="{00000000-0005-0000-0000-00008B310000}"/>
    <cellStyle name="Notas 4 3 6 5 2" xfId="17974" xr:uid="{00000000-0005-0000-0000-00008C310000}"/>
    <cellStyle name="Notas 4 3 6 5 3" xfId="29307" xr:uid="{00000000-0005-0000-0000-00008D310000}"/>
    <cellStyle name="Notas 4 3 6 6" xfId="9947" xr:uid="{00000000-0005-0000-0000-00008E310000}"/>
    <cellStyle name="Notas 4 3 6 6 2" xfId="18574" xr:uid="{00000000-0005-0000-0000-00008F310000}"/>
    <cellStyle name="Notas 4 3 6 6 3" xfId="29908" xr:uid="{00000000-0005-0000-0000-000090310000}"/>
    <cellStyle name="Notas 4 3 6 7" xfId="6514" xr:uid="{00000000-0005-0000-0000-000091310000}"/>
    <cellStyle name="Notas 4 3 6 7 2" xfId="15166" xr:uid="{00000000-0005-0000-0000-000092310000}"/>
    <cellStyle name="Notas 4 3 6 7 3" xfId="26498" xr:uid="{00000000-0005-0000-0000-000093310000}"/>
    <cellStyle name="Notas 4 3 6 8" xfId="12235" xr:uid="{00000000-0005-0000-0000-000094310000}"/>
    <cellStyle name="Notas 4 3 6 8 2" xfId="20859" xr:uid="{00000000-0005-0000-0000-000095310000}"/>
    <cellStyle name="Notas 4 3 6 8 3" xfId="32196" xr:uid="{00000000-0005-0000-0000-000096310000}"/>
    <cellStyle name="Notas 4 3 6 9" xfId="23294" xr:uid="{00000000-0005-0000-0000-000097310000}"/>
    <cellStyle name="Notas 4 3 7" xfId="2540" xr:uid="{00000000-0005-0000-0000-000098310000}"/>
    <cellStyle name="Notas 4 3 7 2" xfId="6903" xr:uid="{00000000-0005-0000-0000-000099310000}"/>
    <cellStyle name="Notas 4 3 7 2 2" xfId="15543" xr:uid="{00000000-0005-0000-0000-00009A310000}"/>
    <cellStyle name="Notas 4 3 7 2 3" xfId="26875" xr:uid="{00000000-0005-0000-0000-00009B310000}"/>
    <cellStyle name="Notas 4 3 7 3" xfId="4544" xr:uid="{00000000-0005-0000-0000-00009C310000}"/>
    <cellStyle name="Notas 4 3 7 3 2" xfId="13205" xr:uid="{00000000-0005-0000-0000-00009D310000}"/>
    <cellStyle name="Notas 4 3 7 3 3" xfId="24537" xr:uid="{00000000-0005-0000-0000-00009E310000}"/>
    <cellStyle name="Notas 4 3 7 4" xfId="7370" xr:uid="{00000000-0005-0000-0000-00009F310000}"/>
    <cellStyle name="Notas 4 3 7 4 2" xfId="16010" xr:uid="{00000000-0005-0000-0000-0000A0310000}"/>
    <cellStyle name="Notas 4 3 7 4 3" xfId="27342" xr:uid="{00000000-0005-0000-0000-0000A1310000}"/>
    <cellStyle name="Notas 4 3 7 5" xfId="6341" xr:uid="{00000000-0005-0000-0000-0000A2310000}"/>
    <cellStyle name="Notas 4 3 7 5 2" xfId="14993" xr:uid="{00000000-0005-0000-0000-0000A3310000}"/>
    <cellStyle name="Notas 4 3 7 5 3" xfId="26325" xr:uid="{00000000-0005-0000-0000-0000A4310000}"/>
    <cellStyle name="Notas 4 3 7 6" xfId="9948" xr:uid="{00000000-0005-0000-0000-0000A5310000}"/>
    <cellStyle name="Notas 4 3 7 6 2" xfId="18575" xr:uid="{00000000-0005-0000-0000-0000A6310000}"/>
    <cellStyle name="Notas 4 3 7 6 3" xfId="29909" xr:uid="{00000000-0005-0000-0000-0000A7310000}"/>
    <cellStyle name="Notas 4 3 7 7" xfId="9286" xr:uid="{00000000-0005-0000-0000-0000A8310000}"/>
    <cellStyle name="Notas 4 3 7 7 2" xfId="17914" xr:uid="{00000000-0005-0000-0000-0000A9310000}"/>
    <cellStyle name="Notas 4 3 7 7 3" xfId="29247" xr:uid="{00000000-0005-0000-0000-0000AA310000}"/>
    <cellStyle name="Notas 4 3 7 8" xfId="11600" xr:uid="{00000000-0005-0000-0000-0000AB310000}"/>
    <cellStyle name="Notas 4 3 7 8 2" xfId="20225" xr:uid="{00000000-0005-0000-0000-0000AC310000}"/>
    <cellStyle name="Notas 4 3 7 8 3" xfId="31561" xr:uid="{00000000-0005-0000-0000-0000AD310000}"/>
    <cellStyle name="Notas 4 3 7 9" xfId="23295" xr:uid="{00000000-0005-0000-0000-0000AE310000}"/>
    <cellStyle name="Notas 4 3 8" xfId="6892" xr:uid="{00000000-0005-0000-0000-0000AF310000}"/>
    <cellStyle name="Notas 4 3 8 2" xfId="15532" xr:uid="{00000000-0005-0000-0000-0000B0310000}"/>
    <cellStyle name="Notas 4 3 8 3" xfId="26864" xr:uid="{00000000-0005-0000-0000-0000B1310000}"/>
    <cellStyle name="Notas 4 3 9" xfId="4553" xr:uid="{00000000-0005-0000-0000-0000B2310000}"/>
    <cellStyle name="Notas 4 3 9 2" xfId="13214" xr:uid="{00000000-0005-0000-0000-0000B3310000}"/>
    <cellStyle name="Notas 4 3 9 3" xfId="24546" xr:uid="{00000000-0005-0000-0000-0000B4310000}"/>
    <cellStyle name="Notas 4 4" xfId="2541" xr:uid="{00000000-0005-0000-0000-0000B5310000}"/>
    <cellStyle name="Notas 4 4 10" xfId="5810" xr:uid="{00000000-0005-0000-0000-0000B6310000}"/>
    <cellStyle name="Notas 4 4 10 2" xfId="14462" xr:uid="{00000000-0005-0000-0000-0000B7310000}"/>
    <cellStyle name="Notas 4 4 10 3" xfId="25794" xr:uid="{00000000-0005-0000-0000-0000B8310000}"/>
    <cellStyle name="Notas 4 4 11" xfId="7371" xr:uid="{00000000-0005-0000-0000-0000B9310000}"/>
    <cellStyle name="Notas 4 4 11 2" xfId="16011" xr:uid="{00000000-0005-0000-0000-0000BA310000}"/>
    <cellStyle name="Notas 4 4 11 3" xfId="27343" xr:uid="{00000000-0005-0000-0000-0000BB310000}"/>
    <cellStyle name="Notas 4 4 12" xfId="6340" xr:uid="{00000000-0005-0000-0000-0000BC310000}"/>
    <cellStyle name="Notas 4 4 12 2" xfId="14992" xr:uid="{00000000-0005-0000-0000-0000BD310000}"/>
    <cellStyle name="Notas 4 4 12 3" xfId="26324" xr:uid="{00000000-0005-0000-0000-0000BE310000}"/>
    <cellStyle name="Notas 4 4 13" xfId="5169" xr:uid="{00000000-0005-0000-0000-0000BF310000}"/>
    <cellStyle name="Notas 4 4 13 2" xfId="13828" xr:uid="{00000000-0005-0000-0000-0000C0310000}"/>
    <cellStyle name="Notas 4 4 13 3" xfId="25160" xr:uid="{00000000-0005-0000-0000-0000C1310000}"/>
    <cellStyle name="Notas 4 4 14" xfId="7738" xr:uid="{00000000-0005-0000-0000-0000C2310000}"/>
    <cellStyle name="Notas 4 4 14 2" xfId="16376" xr:uid="{00000000-0005-0000-0000-0000C3310000}"/>
    <cellStyle name="Notas 4 4 14 3" xfId="27708" xr:uid="{00000000-0005-0000-0000-0000C4310000}"/>
    <cellStyle name="Notas 4 4 15" xfId="12236" xr:uid="{00000000-0005-0000-0000-0000C5310000}"/>
    <cellStyle name="Notas 4 4 15 2" xfId="20860" xr:uid="{00000000-0005-0000-0000-0000C6310000}"/>
    <cellStyle name="Notas 4 4 15 3" xfId="32197" xr:uid="{00000000-0005-0000-0000-0000C7310000}"/>
    <cellStyle name="Notas 4 4 16" xfId="23296" xr:uid="{00000000-0005-0000-0000-0000C8310000}"/>
    <cellStyle name="Notas 4 4 2" xfId="2542" xr:uid="{00000000-0005-0000-0000-0000C9310000}"/>
    <cellStyle name="Notas 4 4 2 2" xfId="6905" xr:uid="{00000000-0005-0000-0000-0000CA310000}"/>
    <cellStyle name="Notas 4 4 2 2 2" xfId="15545" xr:uid="{00000000-0005-0000-0000-0000CB310000}"/>
    <cellStyle name="Notas 4 4 2 2 3" xfId="26877" xr:uid="{00000000-0005-0000-0000-0000CC310000}"/>
    <cellStyle name="Notas 4 4 2 3" xfId="4543" xr:uid="{00000000-0005-0000-0000-0000CD310000}"/>
    <cellStyle name="Notas 4 4 2 3 2" xfId="13204" xr:uid="{00000000-0005-0000-0000-0000CE310000}"/>
    <cellStyle name="Notas 4 4 2 3 3" xfId="24536" xr:uid="{00000000-0005-0000-0000-0000CF310000}"/>
    <cellStyle name="Notas 4 4 2 4" xfId="4956" xr:uid="{00000000-0005-0000-0000-0000D0310000}"/>
    <cellStyle name="Notas 4 4 2 4 2" xfId="13615" xr:uid="{00000000-0005-0000-0000-0000D1310000}"/>
    <cellStyle name="Notas 4 4 2 4 3" xfId="24947" xr:uid="{00000000-0005-0000-0000-0000D2310000}"/>
    <cellStyle name="Notas 4 4 2 5" xfId="5139" xr:uid="{00000000-0005-0000-0000-0000D3310000}"/>
    <cellStyle name="Notas 4 4 2 5 2" xfId="13798" xr:uid="{00000000-0005-0000-0000-0000D4310000}"/>
    <cellStyle name="Notas 4 4 2 5 3" xfId="25130" xr:uid="{00000000-0005-0000-0000-0000D5310000}"/>
    <cellStyle name="Notas 4 4 2 6" xfId="9949" xr:uid="{00000000-0005-0000-0000-0000D6310000}"/>
    <cellStyle name="Notas 4 4 2 6 2" xfId="18576" xr:uid="{00000000-0005-0000-0000-0000D7310000}"/>
    <cellStyle name="Notas 4 4 2 6 3" xfId="29910" xr:uid="{00000000-0005-0000-0000-0000D8310000}"/>
    <cellStyle name="Notas 4 4 2 7" xfId="9004" xr:uid="{00000000-0005-0000-0000-0000D9310000}"/>
    <cellStyle name="Notas 4 4 2 7 2" xfId="17632" xr:uid="{00000000-0005-0000-0000-0000DA310000}"/>
    <cellStyle name="Notas 4 4 2 7 3" xfId="28965" xr:uid="{00000000-0005-0000-0000-0000DB310000}"/>
    <cellStyle name="Notas 4 4 2 8" xfId="12237" xr:uid="{00000000-0005-0000-0000-0000DC310000}"/>
    <cellStyle name="Notas 4 4 2 8 2" xfId="20861" xr:uid="{00000000-0005-0000-0000-0000DD310000}"/>
    <cellStyle name="Notas 4 4 2 8 3" xfId="32198" xr:uid="{00000000-0005-0000-0000-0000DE310000}"/>
    <cellStyle name="Notas 4 4 2 9" xfId="23297" xr:uid="{00000000-0005-0000-0000-0000DF310000}"/>
    <cellStyle name="Notas 4 4 3" xfId="2543" xr:uid="{00000000-0005-0000-0000-0000E0310000}"/>
    <cellStyle name="Notas 4 4 3 2" xfId="6906" xr:uid="{00000000-0005-0000-0000-0000E1310000}"/>
    <cellStyle name="Notas 4 4 3 2 2" xfId="15546" xr:uid="{00000000-0005-0000-0000-0000E2310000}"/>
    <cellStyle name="Notas 4 4 3 2 3" xfId="26878" xr:uid="{00000000-0005-0000-0000-0000E3310000}"/>
    <cellStyle name="Notas 4 4 3 3" xfId="4542" xr:uid="{00000000-0005-0000-0000-0000E4310000}"/>
    <cellStyle name="Notas 4 4 3 3 2" xfId="13203" xr:uid="{00000000-0005-0000-0000-0000E5310000}"/>
    <cellStyle name="Notas 4 4 3 3 3" xfId="24535" xr:uid="{00000000-0005-0000-0000-0000E6310000}"/>
    <cellStyle name="Notas 4 4 3 4" xfId="7372" xr:uid="{00000000-0005-0000-0000-0000E7310000}"/>
    <cellStyle name="Notas 4 4 3 4 2" xfId="16012" xr:uid="{00000000-0005-0000-0000-0000E8310000}"/>
    <cellStyle name="Notas 4 4 3 4 3" xfId="27344" xr:uid="{00000000-0005-0000-0000-0000E9310000}"/>
    <cellStyle name="Notas 4 4 3 5" xfId="9347" xr:uid="{00000000-0005-0000-0000-0000EA310000}"/>
    <cellStyle name="Notas 4 4 3 5 2" xfId="17975" xr:uid="{00000000-0005-0000-0000-0000EB310000}"/>
    <cellStyle name="Notas 4 4 3 5 3" xfId="29308" xr:uid="{00000000-0005-0000-0000-0000EC310000}"/>
    <cellStyle name="Notas 4 4 3 6" xfId="9950" xr:uid="{00000000-0005-0000-0000-0000ED310000}"/>
    <cellStyle name="Notas 4 4 3 6 2" xfId="18577" xr:uid="{00000000-0005-0000-0000-0000EE310000}"/>
    <cellStyle name="Notas 4 4 3 6 3" xfId="29911" xr:uid="{00000000-0005-0000-0000-0000EF310000}"/>
    <cellStyle name="Notas 4 4 3 7" xfId="10429" xr:uid="{00000000-0005-0000-0000-0000F0310000}"/>
    <cellStyle name="Notas 4 4 3 7 2" xfId="19056" xr:uid="{00000000-0005-0000-0000-0000F1310000}"/>
    <cellStyle name="Notas 4 4 3 7 3" xfId="30390" xr:uid="{00000000-0005-0000-0000-0000F2310000}"/>
    <cellStyle name="Notas 4 4 3 8" xfId="11599" xr:uid="{00000000-0005-0000-0000-0000F3310000}"/>
    <cellStyle name="Notas 4 4 3 8 2" xfId="20224" xr:uid="{00000000-0005-0000-0000-0000F4310000}"/>
    <cellStyle name="Notas 4 4 3 8 3" xfId="31560" xr:uid="{00000000-0005-0000-0000-0000F5310000}"/>
    <cellStyle name="Notas 4 4 3 9" xfId="23298" xr:uid="{00000000-0005-0000-0000-0000F6310000}"/>
    <cellStyle name="Notas 4 4 4" xfId="2544" xr:uid="{00000000-0005-0000-0000-0000F7310000}"/>
    <cellStyle name="Notas 4 4 4 2" xfId="6907" xr:uid="{00000000-0005-0000-0000-0000F8310000}"/>
    <cellStyle name="Notas 4 4 4 2 2" xfId="15547" xr:uid="{00000000-0005-0000-0000-0000F9310000}"/>
    <cellStyle name="Notas 4 4 4 2 3" xfId="26879" xr:uid="{00000000-0005-0000-0000-0000FA310000}"/>
    <cellStyle name="Notas 4 4 4 3" xfId="5809" xr:uid="{00000000-0005-0000-0000-0000FB310000}"/>
    <cellStyle name="Notas 4 4 4 3 2" xfId="14461" xr:uid="{00000000-0005-0000-0000-0000FC310000}"/>
    <cellStyle name="Notas 4 4 4 3 3" xfId="25793" xr:uid="{00000000-0005-0000-0000-0000FD310000}"/>
    <cellStyle name="Notas 4 4 4 4" xfId="7373" xr:uid="{00000000-0005-0000-0000-0000FE310000}"/>
    <cellStyle name="Notas 4 4 4 4 2" xfId="16013" xr:uid="{00000000-0005-0000-0000-0000FF310000}"/>
    <cellStyle name="Notas 4 4 4 4 3" xfId="27345" xr:uid="{00000000-0005-0000-0000-000000320000}"/>
    <cellStyle name="Notas 4 4 4 5" xfId="9348" xr:uid="{00000000-0005-0000-0000-000001320000}"/>
    <cellStyle name="Notas 4 4 4 5 2" xfId="17976" xr:uid="{00000000-0005-0000-0000-000002320000}"/>
    <cellStyle name="Notas 4 4 4 5 3" xfId="29309" xr:uid="{00000000-0005-0000-0000-000003320000}"/>
    <cellStyle name="Notas 4 4 4 6" xfId="9161" xr:uid="{00000000-0005-0000-0000-000004320000}"/>
    <cellStyle name="Notas 4 4 4 6 2" xfId="17789" xr:uid="{00000000-0005-0000-0000-000005320000}"/>
    <cellStyle name="Notas 4 4 4 6 3" xfId="29122" xr:uid="{00000000-0005-0000-0000-000006320000}"/>
    <cellStyle name="Notas 4 4 4 7" xfId="11674" xr:uid="{00000000-0005-0000-0000-000007320000}"/>
    <cellStyle name="Notas 4 4 4 7 2" xfId="20299" xr:uid="{00000000-0005-0000-0000-000008320000}"/>
    <cellStyle name="Notas 4 4 4 7 3" xfId="31635" xr:uid="{00000000-0005-0000-0000-000009320000}"/>
    <cellStyle name="Notas 4 4 4 8" xfId="12238" xr:uid="{00000000-0005-0000-0000-00000A320000}"/>
    <cellStyle name="Notas 4 4 4 8 2" xfId="20862" xr:uid="{00000000-0005-0000-0000-00000B320000}"/>
    <cellStyle name="Notas 4 4 4 8 3" xfId="32199" xr:uid="{00000000-0005-0000-0000-00000C320000}"/>
    <cellStyle name="Notas 4 4 4 9" xfId="23299" xr:uid="{00000000-0005-0000-0000-00000D320000}"/>
    <cellStyle name="Notas 4 4 5" xfId="2545" xr:uid="{00000000-0005-0000-0000-00000E320000}"/>
    <cellStyle name="Notas 4 4 5 2" xfId="6908" xr:uid="{00000000-0005-0000-0000-00000F320000}"/>
    <cellStyle name="Notas 4 4 5 2 2" xfId="15548" xr:uid="{00000000-0005-0000-0000-000010320000}"/>
    <cellStyle name="Notas 4 4 5 2 3" xfId="26880" xr:uid="{00000000-0005-0000-0000-000011320000}"/>
    <cellStyle name="Notas 4 4 5 3" xfId="4541" xr:uid="{00000000-0005-0000-0000-000012320000}"/>
    <cellStyle name="Notas 4 4 5 3 2" xfId="13202" xr:uid="{00000000-0005-0000-0000-000013320000}"/>
    <cellStyle name="Notas 4 4 5 3 3" xfId="24534" xr:uid="{00000000-0005-0000-0000-000014320000}"/>
    <cellStyle name="Notas 4 4 5 4" xfId="8292" xr:uid="{00000000-0005-0000-0000-000015320000}"/>
    <cellStyle name="Notas 4 4 5 4 2" xfId="16930" xr:uid="{00000000-0005-0000-0000-000016320000}"/>
    <cellStyle name="Notas 4 4 5 4 3" xfId="28262" xr:uid="{00000000-0005-0000-0000-000017320000}"/>
    <cellStyle name="Notas 4 4 5 5" xfId="7813" xr:uid="{00000000-0005-0000-0000-000018320000}"/>
    <cellStyle name="Notas 4 4 5 5 2" xfId="16451" xr:uid="{00000000-0005-0000-0000-000019320000}"/>
    <cellStyle name="Notas 4 4 5 5 3" xfId="27783" xr:uid="{00000000-0005-0000-0000-00001A320000}"/>
    <cellStyle name="Notas 4 4 5 6" xfId="5203" xr:uid="{00000000-0005-0000-0000-00001B320000}"/>
    <cellStyle name="Notas 4 4 5 6 2" xfId="13862" xr:uid="{00000000-0005-0000-0000-00001C320000}"/>
    <cellStyle name="Notas 4 4 5 6 3" xfId="25194" xr:uid="{00000000-0005-0000-0000-00001D320000}"/>
    <cellStyle name="Notas 4 4 5 7" xfId="6515" xr:uid="{00000000-0005-0000-0000-00001E320000}"/>
    <cellStyle name="Notas 4 4 5 7 2" xfId="15167" xr:uid="{00000000-0005-0000-0000-00001F320000}"/>
    <cellStyle name="Notas 4 4 5 7 3" xfId="26499" xr:uid="{00000000-0005-0000-0000-000020320000}"/>
    <cellStyle name="Notas 4 4 5 8" xfId="12239" xr:uid="{00000000-0005-0000-0000-000021320000}"/>
    <cellStyle name="Notas 4 4 5 8 2" xfId="20863" xr:uid="{00000000-0005-0000-0000-000022320000}"/>
    <cellStyle name="Notas 4 4 5 8 3" xfId="32200" xr:uid="{00000000-0005-0000-0000-000023320000}"/>
    <cellStyle name="Notas 4 4 5 9" xfId="23300" xr:uid="{00000000-0005-0000-0000-000024320000}"/>
    <cellStyle name="Notas 4 4 6" xfId="2546" xr:uid="{00000000-0005-0000-0000-000025320000}"/>
    <cellStyle name="Notas 4 4 6 2" xfId="6909" xr:uid="{00000000-0005-0000-0000-000026320000}"/>
    <cellStyle name="Notas 4 4 6 2 2" xfId="15549" xr:uid="{00000000-0005-0000-0000-000027320000}"/>
    <cellStyle name="Notas 4 4 6 2 3" xfId="26881" xr:uid="{00000000-0005-0000-0000-000028320000}"/>
    <cellStyle name="Notas 4 4 6 3" xfId="4540" xr:uid="{00000000-0005-0000-0000-000029320000}"/>
    <cellStyle name="Notas 4 4 6 3 2" xfId="13201" xr:uid="{00000000-0005-0000-0000-00002A320000}"/>
    <cellStyle name="Notas 4 4 6 3 3" xfId="24533" xr:uid="{00000000-0005-0000-0000-00002B320000}"/>
    <cellStyle name="Notas 4 4 6 4" xfId="8293" xr:uid="{00000000-0005-0000-0000-00002C320000}"/>
    <cellStyle name="Notas 4 4 6 4 2" xfId="16931" xr:uid="{00000000-0005-0000-0000-00002D320000}"/>
    <cellStyle name="Notas 4 4 6 4 3" xfId="28263" xr:uid="{00000000-0005-0000-0000-00002E320000}"/>
    <cellStyle name="Notas 4 4 6 5" xfId="9349" xr:uid="{00000000-0005-0000-0000-00002F320000}"/>
    <cellStyle name="Notas 4 4 6 5 2" xfId="17977" xr:uid="{00000000-0005-0000-0000-000030320000}"/>
    <cellStyle name="Notas 4 4 6 5 3" xfId="29310" xr:uid="{00000000-0005-0000-0000-000031320000}"/>
    <cellStyle name="Notas 4 4 6 6" xfId="10604" xr:uid="{00000000-0005-0000-0000-000032320000}"/>
    <cellStyle name="Notas 4 4 6 6 2" xfId="19231" xr:uid="{00000000-0005-0000-0000-000033320000}"/>
    <cellStyle name="Notas 4 4 6 6 3" xfId="30565" xr:uid="{00000000-0005-0000-0000-000034320000}"/>
    <cellStyle name="Notas 4 4 6 7" xfId="8226" xr:uid="{00000000-0005-0000-0000-000035320000}"/>
    <cellStyle name="Notas 4 4 6 7 2" xfId="16864" xr:uid="{00000000-0005-0000-0000-000036320000}"/>
    <cellStyle name="Notas 4 4 6 7 3" xfId="28196" xr:uid="{00000000-0005-0000-0000-000037320000}"/>
    <cellStyle name="Notas 4 4 6 8" xfId="12544" xr:uid="{00000000-0005-0000-0000-000038320000}"/>
    <cellStyle name="Notas 4 4 6 8 2" xfId="21168" xr:uid="{00000000-0005-0000-0000-000039320000}"/>
    <cellStyle name="Notas 4 4 6 8 3" xfId="32505" xr:uid="{00000000-0005-0000-0000-00003A320000}"/>
    <cellStyle name="Notas 4 4 6 9" xfId="23301" xr:uid="{00000000-0005-0000-0000-00003B320000}"/>
    <cellStyle name="Notas 4 4 7" xfId="2547" xr:uid="{00000000-0005-0000-0000-00003C320000}"/>
    <cellStyle name="Notas 4 4 7 2" xfId="6910" xr:uid="{00000000-0005-0000-0000-00003D320000}"/>
    <cellStyle name="Notas 4 4 7 2 2" xfId="15550" xr:uid="{00000000-0005-0000-0000-00003E320000}"/>
    <cellStyle name="Notas 4 4 7 2 3" xfId="26882" xr:uid="{00000000-0005-0000-0000-00003F320000}"/>
    <cellStyle name="Notas 4 4 7 3" xfId="5808" xr:uid="{00000000-0005-0000-0000-000040320000}"/>
    <cellStyle name="Notas 4 4 7 3 2" xfId="14460" xr:uid="{00000000-0005-0000-0000-000041320000}"/>
    <cellStyle name="Notas 4 4 7 3 3" xfId="25792" xr:uid="{00000000-0005-0000-0000-000042320000}"/>
    <cellStyle name="Notas 4 4 7 4" xfId="5375" xr:uid="{00000000-0005-0000-0000-000043320000}"/>
    <cellStyle name="Notas 4 4 7 4 2" xfId="14034" xr:uid="{00000000-0005-0000-0000-000044320000}"/>
    <cellStyle name="Notas 4 4 7 4 3" xfId="25366" xr:uid="{00000000-0005-0000-0000-000045320000}"/>
    <cellStyle name="Notas 4 4 7 5" xfId="9350" xr:uid="{00000000-0005-0000-0000-000046320000}"/>
    <cellStyle name="Notas 4 4 7 5 2" xfId="17978" xr:uid="{00000000-0005-0000-0000-000047320000}"/>
    <cellStyle name="Notas 4 4 7 5 3" xfId="29311" xr:uid="{00000000-0005-0000-0000-000048320000}"/>
    <cellStyle name="Notas 4 4 7 6" xfId="10605" xr:uid="{00000000-0005-0000-0000-000049320000}"/>
    <cellStyle name="Notas 4 4 7 6 2" xfId="19232" xr:uid="{00000000-0005-0000-0000-00004A320000}"/>
    <cellStyle name="Notas 4 4 7 6 3" xfId="30566" xr:uid="{00000000-0005-0000-0000-00004B320000}"/>
    <cellStyle name="Notas 4 4 7 7" xfId="11675" xr:uid="{00000000-0005-0000-0000-00004C320000}"/>
    <cellStyle name="Notas 4 4 7 7 2" xfId="20300" xr:uid="{00000000-0005-0000-0000-00004D320000}"/>
    <cellStyle name="Notas 4 4 7 7 3" xfId="31636" xr:uid="{00000000-0005-0000-0000-00004E320000}"/>
    <cellStyle name="Notas 4 4 7 8" xfId="12545" xr:uid="{00000000-0005-0000-0000-00004F320000}"/>
    <cellStyle name="Notas 4 4 7 8 2" xfId="21169" xr:uid="{00000000-0005-0000-0000-000050320000}"/>
    <cellStyle name="Notas 4 4 7 8 3" xfId="32506" xr:uid="{00000000-0005-0000-0000-000051320000}"/>
    <cellStyle name="Notas 4 4 7 9" xfId="23302" xr:uid="{00000000-0005-0000-0000-000052320000}"/>
    <cellStyle name="Notas 4 4 8" xfId="2548" xr:uid="{00000000-0005-0000-0000-000053320000}"/>
    <cellStyle name="Notas 4 4 8 2" xfId="6911" xr:uid="{00000000-0005-0000-0000-000054320000}"/>
    <cellStyle name="Notas 4 4 8 2 2" xfId="15551" xr:uid="{00000000-0005-0000-0000-000055320000}"/>
    <cellStyle name="Notas 4 4 8 2 3" xfId="26883" xr:uid="{00000000-0005-0000-0000-000056320000}"/>
    <cellStyle name="Notas 4 4 8 3" xfId="4539" xr:uid="{00000000-0005-0000-0000-000057320000}"/>
    <cellStyle name="Notas 4 4 8 3 2" xfId="13200" xr:uid="{00000000-0005-0000-0000-000058320000}"/>
    <cellStyle name="Notas 4 4 8 3 3" xfId="24532" xr:uid="{00000000-0005-0000-0000-000059320000}"/>
    <cellStyle name="Notas 4 4 8 4" xfId="4957" xr:uid="{00000000-0005-0000-0000-00005A320000}"/>
    <cellStyle name="Notas 4 4 8 4 2" xfId="13616" xr:uid="{00000000-0005-0000-0000-00005B320000}"/>
    <cellStyle name="Notas 4 4 8 4 3" xfId="24948" xr:uid="{00000000-0005-0000-0000-00005C320000}"/>
    <cellStyle name="Notas 4 4 8 5" xfId="7812" xr:uid="{00000000-0005-0000-0000-00005D320000}"/>
    <cellStyle name="Notas 4 4 8 5 2" xfId="16450" xr:uid="{00000000-0005-0000-0000-00005E320000}"/>
    <cellStyle name="Notas 4 4 8 5 3" xfId="27782" xr:uid="{00000000-0005-0000-0000-00005F320000}"/>
    <cellStyle name="Notas 4 4 8 6" xfId="9951" xr:uid="{00000000-0005-0000-0000-000060320000}"/>
    <cellStyle name="Notas 4 4 8 6 2" xfId="18578" xr:uid="{00000000-0005-0000-0000-000061320000}"/>
    <cellStyle name="Notas 4 4 8 6 3" xfId="29912" xr:uid="{00000000-0005-0000-0000-000062320000}"/>
    <cellStyle name="Notas 4 4 8 7" xfId="10430" xr:uid="{00000000-0005-0000-0000-000063320000}"/>
    <cellStyle name="Notas 4 4 8 7 2" xfId="19057" xr:uid="{00000000-0005-0000-0000-000064320000}"/>
    <cellStyle name="Notas 4 4 8 7 3" xfId="30391" xr:uid="{00000000-0005-0000-0000-000065320000}"/>
    <cellStyle name="Notas 4 4 8 8" xfId="11514" xr:uid="{00000000-0005-0000-0000-000066320000}"/>
    <cellStyle name="Notas 4 4 8 8 2" xfId="20139" xr:uid="{00000000-0005-0000-0000-000067320000}"/>
    <cellStyle name="Notas 4 4 8 8 3" xfId="31475" xr:uid="{00000000-0005-0000-0000-000068320000}"/>
    <cellStyle name="Notas 4 4 8 9" xfId="23303" xr:uid="{00000000-0005-0000-0000-000069320000}"/>
    <cellStyle name="Notas 4 4 9" xfId="6904" xr:uid="{00000000-0005-0000-0000-00006A320000}"/>
    <cellStyle name="Notas 4 4 9 2" xfId="15544" xr:uid="{00000000-0005-0000-0000-00006B320000}"/>
    <cellStyle name="Notas 4 4 9 3" xfId="26876" xr:uid="{00000000-0005-0000-0000-00006C320000}"/>
    <cellStyle name="Notas 4 5" xfId="2549" xr:uid="{00000000-0005-0000-0000-00006D320000}"/>
    <cellStyle name="Notas 4 5 2" xfId="6912" xr:uid="{00000000-0005-0000-0000-00006E320000}"/>
    <cellStyle name="Notas 4 5 2 2" xfId="15552" xr:uid="{00000000-0005-0000-0000-00006F320000}"/>
    <cellStyle name="Notas 4 5 2 3" xfId="26884" xr:uid="{00000000-0005-0000-0000-000070320000}"/>
    <cellStyle name="Notas 4 5 3" xfId="4538" xr:uid="{00000000-0005-0000-0000-000071320000}"/>
    <cellStyle name="Notas 4 5 3 2" xfId="13199" xr:uid="{00000000-0005-0000-0000-000072320000}"/>
    <cellStyle name="Notas 4 5 3 3" xfId="24531" xr:uid="{00000000-0005-0000-0000-000073320000}"/>
    <cellStyle name="Notas 4 5 4" xfId="7374" xr:uid="{00000000-0005-0000-0000-000074320000}"/>
    <cellStyle name="Notas 4 5 4 2" xfId="16014" xr:uid="{00000000-0005-0000-0000-000075320000}"/>
    <cellStyle name="Notas 4 5 4 3" xfId="27346" xr:uid="{00000000-0005-0000-0000-000076320000}"/>
    <cellStyle name="Notas 4 5 5" xfId="4731" xr:uid="{00000000-0005-0000-0000-000077320000}"/>
    <cellStyle name="Notas 4 5 5 2" xfId="13392" xr:uid="{00000000-0005-0000-0000-000078320000}"/>
    <cellStyle name="Notas 4 5 5 3" xfId="24724" xr:uid="{00000000-0005-0000-0000-000079320000}"/>
    <cellStyle name="Notas 4 5 6" xfId="9952" xr:uid="{00000000-0005-0000-0000-00007A320000}"/>
    <cellStyle name="Notas 4 5 6 2" xfId="18579" xr:uid="{00000000-0005-0000-0000-00007B320000}"/>
    <cellStyle name="Notas 4 5 6 3" xfId="29913" xr:uid="{00000000-0005-0000-0000-00007C320000}"/>
    <cellStyle name="Notas 4 5 7" xfId="10210" xr:uid="{00000000-0005-0000-0000-00007D320000}"/>
    <cellStyle name="Notas 4 5 7 2" xfId="18837" xr:uid="{00000000-0005-0000-0000-00007E320000}"/>
    <cellStyle name="Notas 4 5 7 3" xfId="30171" xr:uid="{00000000-0005-0000-0000-00007F320000}"/>
    <cellStyle name="Notas 4 5 8" xfId="8872" xr:uid="{00000000-0005-0000-0000-000080320000}"/>
    <cellStyle name="Notas 4 5 8 2" xfId="17500" xr:uid="{00000000-0005-0000-0000-000081320000}"/>
    <cellStyle name="Notas 4 5 8 3" xfId="28833" xr:uid="{00000000-0005-0000-0000-000082320000}"/>
    <cellStyle name="Notas 4 5 9" xfId="23304" xr:uid="{00000000-0005-0000-0000-000083320000}"/>
    <cellStyle name="Notas 4 6" xfId="2550" xr:uid="{00000000-0005-0000-0000-000084320000}"/>
    <cellStyle name="Notas 4 6 2" xfId="6913" xr:uid="{00000000-0005-0000-0000-000085320000}"/>
    <cellStyle name="Notas 4 6 2 2" xfId="15553" xr:uid="{00000000-0005-0000-0000-000086320000}"/>
    <cellStyle name="Notas 4 6 2 3" xfId="26885" xr:uid="{00000000-0005-0000-0000-000087320000}"/>
    <cellStyle name="Notas 4 6 3" xfId="5807" xr:uid="{00000000-0005-0000-0000-000088320000}"/>
    <cellStyle name="Notas 4 6 3 2" xfId="14459" xr:uid="{00000000-0005-0000-0000-000089320000}"/>
    <cellStyle name="Notas 4 6 3 3" xfId="25791" xr:uid="{00000000-0005-0000-0000-00008A320000}"/>
    <cellStyle name="Notas 4 6 4" xfId="7375" xr:uid="{00000000-0005-0000-0000-00008B320000}"/>
    <cellStyle name="Notas 4 6 4 2" xfId="16015" xr:uid="{00000000-0005-0000-0000-00008C320000}"/>
    <cellStyle name="Notas 4 6 4 3" xfId="27347" xr:uid="{00000000-0005-0000-0000-00008D320000}"/>
    <cellStyle name="Notas 4 6 5" xfId="6339" xr:uid="{00000000-0005-0000-0000-00008E320000}"/>
    <cellStyle name="Notas 4 6 5 2" xfId="14991" xr:uid="{00000000-0005-0000-0000-00008F320000}"/>
    <cellStyle name="Notas 4 6 5 3" xfId="26323" xr:uid="{00000000-0005-0000-0000-000090320000}"/>
    <cellStyle name="Notas 4 6 6" xfId="9160" xr:uid="{00000000-0005-0000-0000-000091320000}"/>
    <cellStyle name="Notas 4 6 6 2" xfId="17788" xr:uid="{00000000-0005-0000-0000-000092320000}"/>
    <cellStyle name="Notas 4 6 6 3" xfId="29121" xr:uid="{00000000-0005-0000-0000-000093320000}"/>
    <cellStyle name="Notas 4 6 7" xfId="11676" xr:uid="{00000000-0005-0000-0000-000094320000}"/>
    <cellStyle name="Notas 4 6 7 2" xfId="20301" xr:uid="{00000000-0005-0000-0000-000095320000}"/>
    <cellStyle name="Notas 4 6 7 3" xfId="31637" xr:uid="{00000000-0005-0000-0000-000096320000}"/>
    <cellStyle name="Notas 4 6 8" xfId="12240" xr:uid="{00000000-0005-0000-0000-000097320000}"/>
    <cellStyle name="Notas 4 6 8 2" xfId="20864" xr:uid="{00000000-0005-0000-0000-000098320000}"/>
    <cellStyle name="Notas 4 6 8 3" xfId="32201" xr:uid="{00000000-0005-0000-0000-000099320000}"/>
    <cellStyle name="Notas 4 6 9" xfId="23305" xr:uid="{00000000-0005-0000-0000-00009A320000}"/>
    <cellStyle name="Notas 4 7" xfId="2551" xr:uid="{00000000-0005-0000-0000-00009B320000}"/>
    <cellStyle name="Notas 4 7 2" xfId="6914" xr:uid="{00000000-0005-0000-0000-00009C320000}"/>
    <cellStyle name="Notas 4 7 2 2" xfId="15554" xr:uid="{00000000-0005-0000-0000-00009D320000}"/>
    <cellStyle name="Notas 4 7 2 3" xfId="26886" xr:uid="{00000000-0005-0000-0000-00009E320000}"/>
    <cellStyle name="Notas 4 7 3" xfId="4537" xr:uid="{00000000-0005-0000-0000-00009F320000}"/>
    <cellStyle name="Notas 4 7 3 2" xfId="13198" xr:uid="{00000000-0005-0000-0000-0000A0320000}"/>
    <cellStyle name="Notas 4 7 3 3" xfId="24530" xr:uid="{00000000-0005-0000-0000-0000A1320000}"/>
    <cellStyle name="Notas 4 7 4" xfId="4958" xr:uid="{00000000-0005-0000-0000-0000A2320000}"/>
    <cellStyle name="Notas 4 7 4 2" xfId="13617" xr:uid="{00000000-0005-0000-0000-0000A3320000}"/>
    <cellStyle name="Notas 4 7 4 3" xfId="24949" xr:uid="{00000000-0005-0000-0000-0000A4320000}"/>
    <cellStyle name="Notas 4 7 5" xfId="9351" xr:uid="{00000000-0005-0000-0000-0000A5320000}"/>
    <cellStyle name="Notas 4 7 5 2" xfId="17979" xr:uid="{00000000-0005-0000-0000-0000A6320000}"/>
    <cellStyle name="Notas 4 7 5 3" xfId="29312" xr:uid="{00000000-0005-0000-0000-0000A7320000}"/>
    <cellStyle name="Notas 4 7 6" xfId="9953" xr:uid="{00000000-0005-0000-0000-0000A8320000}"/>
    <cellStyle name="Notas 4 7 6 2" xfId="18580" xr:uid="{00000000-0005-0000-0000-0000A9320000}"/>
    <cellStyle name="Notas 4 7 6 3" xfId="29914" xr:uid="{00000000-0005-0000-0000-0000AA320000}"/>
    <cellStyle name="Notas 4 7 7" xfId="10891" xr:uid="{00000000-0005-0000-0000-0000AB320000}"/>
    <cellStyle name="Notas 4 7 7 2" xfId="19517" xr:uid="{00000000-0005-0000-0000-0000AC320000}"/>
    <cellStyle name="Notas 4 7 7 3" xfId="30852" xr:uid="{00000000-0005-0000-0000-0000AD320000}"/>
    <cellStyle name="Notas 4 7 8" xfId="12241" xr:uid="{00000000-0005-0000-0000-0000AE320000}"/>
    <cellStyle name="Notas 4 7 8 2" xfId="20865" xr:uid="{00000000-0005-0000-0000-0000AF320000}"/>
    <cellStyle name="Notas 4 7 8 3" xfId="32202" xr:uid="{00000000-0005-0000-0000-0000B0320000}"/>
    <cellStyle name="Notas 4 7 9" xfId="23306" xr:uid="{00000000-0005-0000-0000-0000B1320000}"/>
    <cellStyle name="Notas 4 8" xfId="2552" xr:uid="{00000000-0005-0000-0000-0000B2320000}"/>
    <cellStyle name="Notas 4 8 2" xfId="6915" xr:uid="{00000000-0005-0000-0000-0000B3320000}"/>
    <cellStyle name="Notas 4 8 2 2" xfId="15555" xr:uid="{00000000-0005-0000-0000-0000B4320000}"/>
    <cellStyle name="Notas 4 8 2 3" xfId="26887" xr:uid="{00000000-0005-0000-0000-0000B5320000}"/>
    <cellStyle name="Notas 4 8 3" xfId="4536" xr:uid="{00000000-0005-0000-0000-0000B6320000}"/>
    <cellStyle name="Notas 4 8 3 2" xfId="13197" xr:uid="{00000000-0005-0000-0000-0000B7320000}"/>
    <cellStyle name="Notas 4 8 3 3" xfId="24529" xr:uid="{00000000-0005-0000-0000-0000B8320000}"/>
    <cellStyle name="Notas 4 8 4" xfId="7376" xr:uid="{00000000-0005-0000-0000-0000B9320000}"/>
    <cellStyle name="Notas 4 8 4 2" xfId="16016" xr:uid="{00000000-0005-0000-0000-0000BA320000}"/>
    <cellStyle name="Notas 4 8 4 3" xfId="27348" xr:uid="{00000000-0005-0000-0000-0000BB320000}"/>
    <cellStyle name="Notas 4 8 5" xfId="9352" xr:uid="{00000000-0005-0000-0000-0000BC320000}"/>
    <cellStyle name="Notas 4 8 5 2" xfId="17980" xr:uid="{00000000-0005-0000-0000-0000BD320000}"/>
    <cellStyle name="Notas 4 8 5 3" xfId="29313" xr:uid="{00000000-0005-0000-0000-0000BE320000}"/>
    <cellStyle name="Notas 4 8 6" xfId="9954" xr:uid="{00000000-0005-0000-0000-0000BF320000}"/>
    <cellStyle name="Notas 4 8 6 2" xfId="18581" xr:uid="{00000000-0005-0000-0000-0000C0320000}"/>
    <cellStyle name="Notas 4 8 6 3" xfId="29915" xr:uid="{00000000-0005-0000-0000-0000C1320000}"/>
    <cellStyle name="Notas 4 8 7" xfId="10890" xr:uid="{00000000-0005-0000-0000-0000C2320000}"/>
    <cellStyle name="Notas 4 8 7 2" xfId="19516" xr:uid="{00000000-0005-0000-0000-0000C3320000}"/>
    <cellStyle name="Notas 4 8 7 3" xfId="30851" xr:uid="{00000000-0005-0000-0000-0000C4320000}"/>
    <cellStyle name="Notas 4 8 8" xfId="11598" xr:uid="{00000000-0005-0000-0000-0000C5320000}"/>
    <cellStyle name="Notas 4 8 8 2" xfId="20223" xr:uid="{00000000-0005-0000-0000-0000C6320000}"/>
    <cellStyle name="Notas 4 8 8 3" xfId="31559" xr:uid="{00000000-0005-0000-0000-0000C7320000}"/>
    <cellStyle name="Notas 4 8 9" xfId="23307" xr:uid="{00000000-0005-0000-0000-0000C8320000}"/>
    <cellStyle name="Notas 4 9" xfId="2553" xr:uid="{00000000-0005-0000-0000-0000C9320000}"/>
    <cellStyle name="Notas 4 9 2" xfId="6916" xr:uid="{00000000-0005-0000-0000-0000CA320000}"/>
    <cellStyle name="Notas 4 9 2 2" xfId="15556" xr:uid="{00000000-0005-0000-0000-0000CB320000}"/>
    <cellStyle name="Notas 4 9 2 3" xfId="26888" xr:uid="{00000000-0005-0000-0000-0000CC320000}"/>
    <cellStyle name="Notas 4 9 3" xfId="5806" xr:uid="{00000000-0005-0000-0000-0000CD320000}"/>
    <cellStyle name="Notas 4 9 3 2" xfId="14458" xr:uid="{00000000-0005-0000-0000-0000CE320000}"/>
    <cellStyle name="Notas 4 9 3 3" xfId="25790" xr:uid="{00000000-0005-0000-0000-0000CF320000}"/>
    <cellStyle name="Notas 4 9 4" xfId="7377" xr:uid="{00000000-0005-0000-0000-0000D0320000}"/>
    <cellStyle name="Notas 4 9 4 2" xfId="16017" xr:uid="{00000000-0005-0000-0000-0000D1320000}"/>
    <cellStyle name="Notas 4 9 4 3" xfId="27349" xr:uid="{00000000-0005-0000-0000-0000D2320000}"/>
    <cellStyle name="Notas 4 9 5" xfId="6338" xr:uid="{00000000-0005-0000-0000-0000D3320000}"/>
    <cellStyle name="Notas 4 9 5 2" xfId="14990" xr:uid="{00000000-0005-0000-0000-0000D4320000}"/>
    <cellStyle name="Notas 4 9 5 3" xfId="26322" xr:uid="{00000000-0005-0000-0000-0000D5320000}"/>
    <cellStyle name="Notas 4 9 6" xfId="7877" xr:uid="{00000000-0005-0000-0000-0000D6320000}"/>
    <cellStyle name="Notas 4 9 6 2" xfId="16515" xr:uid="{00000000-0005-0000-0000-0000D7320000}"/>
    <cellStyle name="Notas 4 9 6 3" xfId="27847" xr:uid="{00000000-0005-0000-0000-0000D8320000}"/>
    <cellStyle name="Notas 4 9 7" xfId="11677" xr:uid="{00000000-0005-0000-0000-0000D9320000}"/>
    <cellStyle name="Notas 4 9 7 2" xfId="20302" xr:uid="{00000000-0005-0000-0000-0000DA320000}"/>
    <cellStyle name="Notas 4 9 7 3" xfId="31638" xr:uid="{00000000-0005-0000-0000-0000DB320000}"/>
    <cellStyle name="Notas 4 9 8" xfId="12242" xr:uid="{00000000-0005-0000-0000-0000DC320000}"/>
    <cellStyle name="Notas 4 9 8 2" xfId="20866" xr:uid="{00000000-0005-0000-0000-0000DD320000}"/>
    <cellStyle name="Notas 4 9 8 3" xfId="32203" xr:uid="{00000000-0005-0000-0000-0000DE320000}"/>
    <cellStyle name="Notas 4 9 9" xfId="23308" xr:uid="{00000000-0005-0000-0000-0000DF320000}"/>
    <cellStyle name="Notas 5" xfId="587" xr:uid="{00000000-0005-0000-0000-0000E0320000}"/>
    <cellStyle name="Notas 5 10" xfId="2554" xr:uid="{00000000-0005-0000-0000-0000E1320000}"/>
    <cellStyle name="Notas 5 10 2" xfId="6917" xr:uid="{00000000-0005-0000-0000-0000E2320000}"/>
    <cellStyle name="Notas 5 10 2 2" xfId="15557" xr:uid="{00000000-0005-0000-0000-0000E3320000}"/>
    <cellStyle name="Notas 5 10 2 3" xfId="26889" xr:uid="{00000000-0005-0000-0000-0000E4320000}"/>
    <cellStyle name="Notas 5 10 3" xfId="5805" xr:uid="{00000000-0005-0000-0000-0000E5320000}"/>
    <cellStyle name="Notas 5 10 3 2" xfId="14457" xr:uid="{00000000-0005-0000-0000-0000E6320000}"/>
    <cellStyle name="Notas 5 10 3 3" xfId="25789" xr:uid="{00000000-0005-0000-0000-0000E7320000}"/>
    <cellStyle name="Notas 5 10 4" xfId="4959" xr:uid="{00000000-0005-0000-0000-0000E8320000}"/>
    <cellStyle name="Notas 5 10 4 2" xfId="13618" xr:uid="{00000000-0005-0000-0000-0000E9320000}"/>
    <cellStyle name="Notas 5 10 4 3" xfId="24950" xr:uid="{00000000-0005-0000-0000-0000EA320000}"/>
    <cellStyle name="Notas 5 10 5" xfId="5318" xr:uid="{00000000-0005-0000-0000-0000EB320000}"/>
    <cellStyle name="Notas 5 10 5 2" xfId="13977" xr:uid="{00000000-0005-0000-0000-0000EC320000}"/>
    <cellStyle name="Notas 5 10 5 3" xfId="25309" xr:uid="{00000000-0005-0000-0000-0000ED320000}"/>
    <cellStyle name="Notas 5 10 6" xfId="9955" xr:uid="{00000000-0005-0000-0000-0000EE320000}"/>
    <cellStyle name="Notas 5 10 6 2" xfId="18582" xr:uid="{00000000-0005-0000-0000-0000EF320000}"/>
    <cellStyle name="Notas 5 10 6 3" xfId="29916" xr:uid="{00000000-0005-0000-0000-0000F0320000}"/>
    <cellStyle name="Notas 5 10 7" xfId="7920" xr:uid="{00000000-0005-0000-0000-0000F1320000}"/>
    <cellStyle name="Notas 5 10 7 2" xfId="16558" xr:uid="{00000000-0005-0000-0000-0000F2320000}"/>
    <cellStyle name="Notas 5 10 7 3" xfId="27890" xr:uid="{00000000-0005-0000-0000-0000F3320000}"/>
    <cellStyle name="Notas 5 10 8" xfId="12243" xr:uid="{00000000-0005-0000-0000-0000F4320000}"/>
    <cellStyle name="Notas 5 10 8 2" xfId="20867" xr:uid="{00000000-0005-0000-0000-0000F5320000}"/>
    <cellStyle name="Notas 5 10 8 3" xfId="32204" xr:uid="{00000000-0005-0000-0000-0000F6320000}"/>
    <cellStyle name="Notas 5 10 9" xfId="23309" xr:uid="{00000000-0005-0000-0000-0000F7320000}"/>
    <cellStyle name="Notas 5 11" xfId="2555" xr:uid="{00000000-0005-0000-0000-0000F8320000}"/>
    <cellStyle name="Notas 5 11 2" xfId="6918" xr:uid="{00000000-0005-0000-0000-0000F9320000}"/>
    <cellStyle name="Notas 5 11 2 2" xfId="15558" xr:uid="{00000000-0005-0000-0000-0000FA320000}"/>
    <cellStyle name="Notas 5 11 2 3" xfId="26890" xr:uid="{00000000-0005-0000-0000-0000FB320000}"/>
    <cellStyle name="Notas 5 11 3" xfId="4535" xr:uid="{00000000-0005-0000-0000-0000FC320000}"/>
    <cellStyle name="Notas 5 11 3 2" xfId="13196" xr:uid="{00000000-0005-0000-0000-0000FD320000}"/>
    <cellStyle name="Notas 5 11 3 3" xfId="24528" xr:uid="{00000000-0005-0000-0000-0000FE320000}"/>
    <cellStyle name="Notas 5 11 4" xfId="7378" xr:uid="{00000000-0005-0000-0000-0000FF320000}"/>
    <cellStyle name="Notas 5 11 4 2" xfId="16018" xr:uid="{00000000-0005-0000-0000-000000330000}"/>
    <cellStyle name="Notas 5 11 4 3" xfId="27350" xr:uid="{00000000-0005-0000-0000-000001330000}"/>
    <cellStyle name="Notas 5 11 5" xfId="8178" xr:uid="{00000000-0005-0000-0000-000002330000}"/>
    <cellStyle name="Notas 5 11 5 2" xfId="16816" xr:uid="{00000000-0005-0000-0000-000003330000}"/>
    <cellStyle name="Notas 5 11 5 3" xfId="28148" xr:uid="{00000000-0005-0000-0000-000004330000}"/>
    <cellStyle name="Notas 5 11 6" xfId="9956" xr:uid="{00000000-0005-0000-0000-000005330000}"/>
    <cellStyle name="Notas 5 11 6 2" xfId="18583" xr:uid="{00000000-0005-0000-0000-000006330000}"/>
    <cellStyle name="Notas 5 11 6 3" xfId="29917" xr:uid="{00000000-0005-0000-0000-000007330000}"/>
    <cellStyle name="Notas 5 11 7" xfId="11168" xr:uid="{00000000-0005-0000-0000-000008330000}"/>
    <cellStyle name="Notas 5 11 7 2" xfId="19794" xr:uid="{00000000-0005-0000-0000-000009330000}"/>
    <cellStyle name="Notas 5 11 7 3" xfId="31129" xr:uid="{00000000-0005-0000-0000-00000A330000}"/>
    <cellStyle name="Notas 5 11 8" xfId="11597" xr:uid="{00000000-0005-0000-0000-00000B330000}"/>
    <cellStyle name="Notas 5 11 8 2" xfId="20222" xr:uid="{00000000-0005-0000-0000-00000C330000}"/>
    <cellStyle name="Notas 5 11 8 3" xfId="31558" xr:uid="{00000000-0005-0000-0000-00000D330000}"/>
    <cellStyle name="Notas 5 11 9" xfId="23310" xr:uid="{00000000-0005-0000-0000-00000E330000}"/>
    <cellStyle name="Notas 5 12" xfId="2556" xr:uid="{00000000-0005-0000-0000-00000F330000}"/>
    <cellStyle name="Notas 5 12 2" xfId="6919" xr:uid="{00000000-0005-0000-0000-000010330000}"/>
    <cellStyle name="Notas 5 12 2 2" xfId="15559" xr:uid="{00000000-0005-0000-0000-000011330000}"/>
    <cellStyle name="Notas 5 12 2 3" xfId="26891" xr:uid="{00000000-0005-0000-0000-000012330000}"/>
    <cellStyle name="Notas 5 12 3" xfId="5804" xr:uid="{00000000-0005-0000-0000-000013330000}"/>
    <cellStyle name="Notas 5 12 3 2" xfId="14456" xr:uid="{00000000-0005-0000-0000-000014330000}"/>
    <cellStyle name="Notas 5 12 3 3" xfId="25788" xr:uid="{00000000-0005-0000-0000-000015330000}"/>
    <cellStyle name="Notas 5 12 4" xfId="7379" xr:uid="{00000000-0005-0000-0000-000016330000}"/>
    <cellStyle name="Notas 5 12 4 2" xfId="16019" xr:uid="{00000000-0005-0000-0000-000017330000}"/>
    <cellStyle name="Notas 5 12 4 3" xfId="27351" xr:uid="{00000000-0005-0000-0000-000018330000}"/>
    <cellStyle name="Notas 5 12 5" xfId="4730" xr:uid="{00000000-0005-0000-0000-000019330000}"/>
    <cellStyle name="Notas 5 12 5 2" xfId="13391" xr:uid="{00000000-0005-0000-0000-00001A330000}"/>
    <cellStyle name="Notas 5 12 5 3" xfId="24723" xr:uid="{00000000-0005-0000-0000-00001B330000}"/>
    <cellStyle name="Notas 5 12 6" xfId="9159" xr:uid="{00000000-0005-0000-0000-00001C330000}"/>
    <cellStyle name="Notas 5 12 6 2" xfId="17787" xr:uid="{00000000-0005-0000-0000-00001D330000}"/>
    <cellStyle name="Notas 5 12 6 3" xfId="29120" xr:uid="{00000000-0005-0000-0000-00001E330000}"/>
    <cellStyle name="Notas 5 12 7" xfId="7974" xr:uid="{00000000-0005-0000-0000-00001F330000}"/>
    <cellStyle name="Notas 5 12 7 2" xfId="16612" xr:uid="{00000000-0005-0000-0000-000020330000}"/>
    <cellStyle name="Notas 5 12 7 3" xfId="27944" xr:uid="{00000000-0005-0000-0000-000021330000}"/>
    <cellStyle name="Notas 5 12 8" xfId="12244" xr:uid="{00000000-0005-0000-0000-000022330000}"/>
    <cellStyle name="Notas 5 12 8 2" xfId="20868" xr:uid="{00000000-0005-0000-0000-000023330000}"/>
    <cellStyle name="Notas 5 12 8 3" xfId="32205" xr:uid="{00000000-0005-0000-0000-000024330000}"/>
    <cellStyle name="Notas 5 12 9" xfId="23311" xr:uid="{00000000-0005-0000-0000-000025330000}"/>
    <cellStyle name="Notas 5 13" xfId="2557" xr:uid="{00000000-0005-0000-0000-000026330000}"/>
    <cellStyle name="Notas 5 13 2" xfId="6920" xr:uid="{00000000-0005-0000-0000-000027330000}"/>
    <cellStyle name="Notas 5 13 2 2" xfId="15560" xr:uid="{00000000-0005-0000-0000-000028330000}"/>
    <cellStyle name="Notas 5 13 2 3" xfId="26892" xr:uid="{00000000-0005-0000-0000-000029330000}"/>
    <cellStyle name="Notas 5 13 3" xfId="5803" xr:uid="{00000000-0005-0000-0000-00002A330000}"/>
    <cellStyle name="Notas 5 13 3 2" xfId="14455" xr:uid="{00000000-0005-0000-0000-00002B330000}"/>
    <cellStyle name="Notas 5 13 3 3" xfId="25787" xr:uid="{00000000-0005-0000-0000-00002C330000}"/>
    <cellStyle name="Notas 5 13 4" xfId="4960" xr:uid="{00000000-0005-0000-0000-00002D330000}"/>
    <cellStyle name="Notas 5 13 4 2" xfId="13619" xr:uid="{00000000-0005-0000-0000-00002E330000}"/>
    <cellStyle name="Notas 5 13 4 3" xfId="24951" xr:uid="{00000000-0005-0000-0000-00002F330000}"/>
    <cellStyle name="Notas 5 13 5" xfId="5138" xr:uid="{00000000-0005-0000-0000-000030330000}"/>
    <cellStyle name="Notas 5 13 5 2" xfId="13797" xr:uid="{00000000-0005-0000-0000-000031330000}"/>
    <cellStyle name="Notas 5 13 5 3" xfId="25129" xr:uid="{00000000-0005-0000-0000-000032330000}"/>
    <cellStyle name="Notas 5 13 6" xfId="9957" xr:uid="{00000000-0005-0000-0000-000033330000}"/>
    <cellStyle name="Notas 5 13 6 2" xfId="18584" xr:uid="{00000000-0005-0000-0000-000034330000}"/>
    <cellStyle name="Notas 5 13 6 3" xfId="29918" xr:uid="{00000000-0005-0000-0000-000035330000}"/>
    <cellStyle name="Notas 5 13 7" xfId="11164" xr:uid="{00000000-0005-0000-0000-000036330000}"/>
    <cellStyle name="Notas 5 13 7 2" xfId="19790" xr:uid="{00000000-0005-0000-0000-000037330000}"/>
    <cellStyle name="Notas 5 13 7 3" xfId="31125" xr:uid="{00000000-0005-0000-0000-000038330000}"/>
    <cellStyle name="Notas 5 13 8" xfId="12245" xr:uid="{00000000-0005-0000-0000-000039330000}"/>
    <cellStyle name="Notas 5 13 8 2" xfId="20869" xr:uid="{00000000-0005-0000-0000-00003A330000}"/>
    <cellStyle name="Notas 5 13 8 3" xfId="32206" xr:uid="{00000000-0005-0000-0000-00003B330000}"/>
    <cellStyle name="Notas 5 13 9" xfId="23312" xr:uid="{00000000-0005-0000-0000-00003C330000}"/>
    <cellStyle name="Notas 5 14" xfId="2558" xr:uid="{00000000-0005-0000-0000-00003D330000}"/>
    <cellStyle name="Notas 5 14 2" xfId="6921" xr:uid="{00000000-0005-0000-0000-00003E330000}"/>
    <cellStyle name="Notas 5 14 2 2" xfId="15561" xr:uid="{00000000-0005-0000-0000-00003F330000}"/>
    <cellStyle name="Notas 5 14 2 3" xfId="26893" xr:uid="{00000000-0005-0000-0000-000040330000}"/>
    <cellStyle name="Notas 5 14 3" xfId="4534" xr:uid="{00000000-0005-0000-0000-000041330000}"/>
    <cellStyle name="Notas 5 14 3 2" xfId="13195" xr:uid="{00000000-0005-0000-0000-000042330000}"/>
    <cellStyle name="Notas 5 14 3 3" xfId="24527" xr:uid="{00000000-0005-0000-0000-000043330000}"/>
    <cellStyle name="Notas 5 14 4" xfId="8294" xr:uid="{00000000-0005-0000-0000-000044330000}"/>
    <cellStyle name="Notas 5 14 4 2" xfId="16932" xr:uid="{00000000-0005-0000-0000-000045330000}"/>
    <cellStyle name="Notas 5 14 4 3" xfId="28264" xr:uid="{00000000-0005-0000-0000-000046330000}"/>
    <cellStyle name="Notas 5 14 5" xfId="9353" xr:uid="{00000000-0005-0000-0000-000047330000}"/>
    <cellStyle name="Notas 5 14 5 2" xfId="17981" xr:uid="{00000000-0005-0000-0000-000048330000}"/>
    <cellStyle name="Notas 5 14 5 3" xfId="29314" xr:uid="{00000000-0005-0000-0000-000049330000}"/>
    <cellStyle name="Notas 5 14 6" xfId="10606" xr:uid="{00000000-0005-0000-0000-00004A330000}"/>
    <cellStyle name="Notas 5 14 6 2" xfId="19233" xr:uid="{00000000-0005-0000-0000-00004B330000}"/>
    <cellStyle name="Notas 5 14 6 3" xfId="30567" xr:uid="{00000000-0005-0000-0000-00004C330000}"/>
    <cellStyle name="Notas 5 14 7" xfId="5149" xr:uid="{00000000-0005-0000-0000-00004D330000}"/>
    <cellStyle name="Notas 5 14 7 2" xfId="13808" xr:uid="{00000000-0005-0000-0000-00004E330000}"/>
    <cellStyle name="Notas 5 14 7 3" xfId="25140" xr:uid="{00000000-0005-0000-0000-00004F330000}"/>
    <cellStyle name="Notas 5 14 8" xfId="5222" xr:uid="{00000000-0005-0000-0000-000050330000}"/>
    <cellStyle name="Notas 5 14 8 2" xfId="13881" xr:uid="{00000000-0005-0000-0000-000051330000}"/>
    <cellStyle name="Notas 5 14 8 3" xfId="25213" xr:uid="{00000000-0005-0000-0000-000052330000}"/>
    <cellStyle name="Notas 5 14 9" xfId="23313" xr:uid="{00000000-0005-0000-0000-000053330000}"/>
    <cellStyle name="Notas 5 15" xfId="2559" xr:uid="{00000000-0005-0000-0000-000054330000}"/>
    <cellStyle name="Notas 5 15 2" xfId="6922" xr:uid="{00000000-0005-0000-0000-000055330000}"/>
    <cellStyle name="Notas 5 15 2 2" xfId="15562" xr:uid="{00000000-0005-0000-0000-000056330000}"/>
    <cellStyle name="Notas 5 15 2 3" xfId="26894" xr:uid="{00000000-0005-0000-0000-000057330000}"/>
    <cellStyle name="Notas 5 15 3" xfId="5802" xr:uid="{00000000-0005-0000-0000-000058330000}"/>
    <cellStyle name="Notas 5 15 3 2" xfId="14454" xr:uid="{00000000-0005-0000-0000-000059330000}"/>
    <cellStyle name="Notas 5 15 3 3" xfId="25786" xr:uid="{00000000-0005-0000-0000-00005A330000}"/>
    <cellStyle name="Notas 5 15 4" xfId="8295" xr:uid="{00000000-0005-0000-0000-00005B330000}"/>
    <cellStyle name="Notas 5 15 4 2" xfId="16933" xr:uid="{00000000-0005-0000-0000-00005C330000}"/>
    <cellStyle name="Notas 5 15 4 3" xfId="28265" xr:uid="{00000000-0005-0000-0000-00005D330000}"/>
    <cellStyle name="Notas 5 15 5" xfId="6337" xr:uid="{00000000-0005-0000-0000-00005E330000}"/>
    <cellStyle name="Notas 5 15 5 2" xfId="14989" xr:uid="{00000000-0005-0000-0000-00005F330000}"/>
    <cellStyle name="Notas 5 15 5 3" xfId="26321" xr:uid="{00000000-0005-0000-0000-000060330000}"/>
    <cellStyle name="Notas 5 15 6" xfId="10607" xr:uid="{00000000-0005-0000-0000-000061330000}"/>
    <cellStyle name="Notas 5 15 6 2" xfId="19234" xr:uid="{00000000-0005-0000-0000-000062330000}"/>
    <cellStyle name="Notas 5 15 6 3" xfId="30568" xr:uid="{00000000-0005-0000-0000-000063330000}"/>
    <cellStyle name="Notas 5 15 7" xfId="11678" xr:uid="{00000000-0005-0000-0000-000064330000}"/>
    <cellStyle name="Notas 5 15 7 2" xfId="20303" xr:uid="{00000000-0005-0000-0000-000065330000}"/>
    <cellStyle name="Notas 5 15 7 3" xfId="31639" xr:uid="{00000000-0005-0000-0000-000066330000}"/>
    <cellStyle name="Notas 5 15 8" xfId="12546" xr:uid="{00000000-0005-0000-0000-000067330000}"/>
    <cellStyle name="Notas 5 15 8 2" xfId="21170" xr:uid="{00000000-0005-0000-0000-000068330000}"/>
    <cellStyle name="Notas 5 15 8 3" xfId="32507" xr:uid="{00000000-0005-0000-0000-000069330000}"/>
    <cellStyle name="Notas 5 15 9" xfId="23314" xr:uid="{00000000-0005-0000-0000-00006A330000}"/>
    <cellStyle name="Notas 5 16" xfId="2560" xr:uid="{00000000-0005-0000-0000-00006B330000}"/>
    <cellStyle name="Notas 5 16 2" xfId="6923" xr:uid="{00000000-0005-0000-0000-00006C330000}"/>
    <cellStyle name="Notas 5 16 2 2" xfId="15563" xr:uid="{00000000-0005-0000-0000-00006D330000}"/>
    <cellStyle name="Notas 5 16 2 3" xfId="26895" xr:uid="{00000000-0005-0000-0000-00006E330000}"/>
    <cellStyle name="Notas 5 16 3" xfId="5801" xr:uid="{00000000-0005-0000-0000-00006F330000}"/>
    <cellStyle name="Notas 5 16 3 2" xfId="14453" xr:uid="{00000000-0005-0000-0000-000070330000}"/>
    <cellStyle name="Notas 5 16 3 3" xfId="25785" xr:uid="{00000000-0005-0000-0000-000071330000}"/>
    <cellStyle name="Notas 5 16 4" xfId="5376" xr:uid="{00000000-0005-0000-0000-000072330000}"/>
    <cellStyle name="Notas 5 16 4 2" xfId="14035" xr:uid="{00000000-0005-0000-0000-000073330000}"/>
    <cellStyle name="Notas 5 16 4 3" xfId="25367" xr:uid="{00000000-0005-0000-0000-000074330000}"/>
    <cellStyle name="Notas 5 16 5" xfId="8177" xr:uid="{00000000-0005-0000-0000-000075330000}"/>
    <cellStyle name="Notas 5 16 5 2" xfId="16815" xr:uid="{00000000-0005-0000-0000-000076330000}"/>
    <cellStyle name="Notas 5 16 5 3" xfId="28147" xr:uid="{00000000-0005-0000-0000-000077330000}"/>
    <cellStyle name="Notas 5 16 6" xfId="10608" xr:uid="{00000000-0005-0000-0000-000078330000}"/>
    <cellStyle name="Notas 5 16 6 2" xfId="19235" xr:uid="{00000000-0005-0000-0000-000079330000}"/>
    <cellStyle name="Notas 5 16 6 3" xfId="30569" xr:uid="{00000000-0005-0000-0000-00007A330000}"/>
    <cellStyle name="Notas 5 16 7" xfId="9285" xr:uid="{00000000-0005-0000-0000-00007B330000}"/>
    <cellStyle name="Notas 5 16 7 2" xfId="17913" xr:uid="{00000000-0005-0000-0000-00007C330000}"/>
    <cellStyle name="Notas 5 16 7 3" xfId="29246" xr:uid="{00000000-0005-0000-0000-00007D330000}"/>
    <cellStyle name="Notas 5 16 8" xfId="12547" xr:uid="{00000000-0005-0000-0000-00007E330000}"/>
    <cellStyle name="Notas 5 16 8 2" xfId="21171" xr:uid="{00000000-0005-0000-0000-00007F330000}"/>
    <cellStyle name="Notas 5 16 8 3" xfId="32508" xr:uid="{00000000-0005-0000-0000-000080330000}"/>
    <cellStyle name="Notas 5 16 9" xfId="23315" xr:uid="{00000000-0005-0000-0000-000081330000}"/>
    <cellStyle name="Notas 5 17" xfId="4932" xr:uid="{00000000-0005-0000-0000-000082330000}"/>
    <cellStyle name="Notas 5 17 2" xfId="13591" xr:uid="{00000000-0005-0000-0000-000083330000}"/>
    <cellStyle name="Notas 5 17 3" xfId="24923" xr:uid="{00000000-0005-0000-0000-000084330000}"/>
    <cellStyle name="Notas 5 18" xfId="8049" xr:uid="{00000000-0005-0000-0000-000085330000}"/>
    <cellStyle name="Notas 5 18 2" xfId="16687" xr:uid="{00000000-0005-0000-0000-000086330000}"/>
    <cellStyle name="Notas 5 18 3" xfId="28019" xr:uid="{00000000-0005-0000-0000-000087330000}"/>
    <cellStyle name="Notas 5 19" xfId="9228" xr:uid="{00000000-0005-0000-0000-000088330000}"/>
    <cellStyle name="Notas 5 19 2" xfId="17856" xr:uid="{00000000-0005-0000-0000-000089330000}"/>
    <cellStyle name="Notas 5 19 3" xfId="29189" xr:uid="{00000000-0005-0000-0000-00008A330000}"/>
    <cellStyle name="Notas 5 2" xfId="2561" xr:uid="{00000000-0005-0000-0000-00008B330000}"/>
    <cellStyle name="Notas 5 2 10" xfId="8296" xr:uid="{00000000-0005-0000-0000-00008C330000}"/>
    <cellStyle name="Notas 5 2 10 2" xfId="16934" xr:uid="{00000000-0005-0000-0000-00008D330000}"/>
    <cellStyle name="Notas 5 2 10 3" xfId="28266" xr:uid="{00000000-0005-0000-0000-00008E330000}"/>
    <cellStyle name="Notas 5 2 11" xfId="9354" xr:uid="{00000000-0005-0000-0000-00008F330000}"/>
    <cellStyle name="Notas 5 2 11 2" xfId="17982" xr:uid="{00000000-0005-0000-0000-000090330000}"/>
    <cellStyle name="Notas 5 2 11 3" xfId="29315" xr:uid="{00000000-0005-0000-0000-000091330000}"/>
    <cellStyle name="Notas 5 2 12" xfId="10609" xr:uid="{00000000-0005-0000-0000-000092330000}"/>
    <cellStyle name="Notas 5 2 12 2" xfId="19236" xr:uid="{00000000-0005-0000-0000-000093330000}"/>
    <cellStyle name="Notas 5 2 12 3" xfId="30570" xr:uid="{00000000-0005-0000-0000-000094330000}"/>
    <cellStyle name="Notas 5 2 13" xfId="9284" xr:uid="{00000000-0005-0000-0000-000095330000}"/>
    <cellStyle name="Notas 5 2 13 2" xfId="17912" xr:uid="{00000000-0005-0000-0000-000096330000}"/>
    <cellStyle name="Notas 5 2 13 3" xfId="29245" xr:uid="{00000000-0005-0000-0000-000097330000}"/>
    <cellStyle name="Notas 5 2 14" xfId="12548" xr:uid="{00000000-0005-0000-0000-000098330000}"/>
    <cellStyle name="Notas 5 2 14 2" xfId="21172" xr:uid="{00000000-0005-0000-0000-000099330000}"/>
    <cellStyle name="Notas 5 2 14 3" xfId="32509" xr:uid="{00000000-0005-0000-0000-00009A330000}"/>
    <cellStyle name="Notas 5 2 15" xfId="23316" xr:uid="{00000000-0005-0000-0000-00009B330000}"/>
    <cellStyle name="Notas 5 2 2" xfId="2562" xr:uid="{00000000-0005-0000-0000-00009C330000}"/>
    <cellStyle name="Notas 5 2 2 10" xfId="6336" xr:uid="{00000000-0005-0000-0000-00009D330000}"/>
    <cellStyle name="Notas 5 2 2 10 2" xfId="14988" xr:uid="{00000000-0005-0000-0000-00009E330000}"/>
    <cellStyle name="Notas 5 2 2 10 3" xfId="26320" xr:uid="{00000000-0005-0000-0000-00009F330000}"/>
    <cellStyle name="Notas 5 2 2 11" xfId="9958" xr:uid="{00000000-0005-0000-0000-0000A0330000}"/>
    <cellStyle name="Notas 5 2 2 11 2" xfId="18585" xr:uid="{00000000-0005-0000-0000-0000A1330000}"/>
    <cellStyle name="Notas 5 2 2 11 3" xfId="29919" xr:uid="{00000000-0005-0000-0000-0000A2330000}"/>
    <cellStyle name="Notas 5 2 2 12" xfId="11679" xr:uid="{00000000-0005-0000-0000-0000A3330000}"/>
    <cellStyle name="Notas 5 2 2 12 2" xfId="20304" xr:uid="{00000000-0005-0000-0000-0000A4330000}"/>
    <cellStyle name="Notas 5 2 2 12 3" xfId="31640" xr:uid="{00000000-0005-0000-0000-0000A5330000}"/>
    <cellStyle name="Notas 5 2 2 13" xfId="12549" xr:uid="{00000000-0005-0000-0000-0000A6330000}"/>
    <cellStyle name="Notas 5 2 2 13 2" xfId="21173" xr:uid="{00000000-0005-0000-0000-0000A7330000}"/>
    <cellStyle name="Notas 5 2 2 13 3" xfId="32510" xr:uid="{00000000-0005-0000-0000-0000A8330000}"/>
    <cellStyle name="Notas 5 2 2 14" xfId="23317" xr:uid="{00000000-0005-0000-0000-0000A9330000}"/>
    <cellStyle name="Notas 5 2 2 2" xfId="2563" xr:uid="{00000000-0005-0000-0000-0000AA330000}"/>
    <cellStyle name="Notas 5 2 2 2 2" xfId="6926" xr:uid="{00000000-0005-0000-0000-0000AB330000}"/>
    <cellStyle name="Notas 5 2 2 2 2 2" xfId="15566" xr:uid="{00000000-0005-0000-0000-0000AC330000}"/>
    <cellStyle name="Notas 5 2 2 2 2 3" xfId="26898" xr:uid="{00000000-0005-0000-0000-0000AD330000}"/>
    <cellStyle name="Notas 5 2 2 2 3" xfId="5799" xr:uid="{00000000-0005-0000-0000-0000AE330000}"/>
    <cellStyle name="Notas 5 2 2 2 3 2" xfId="14451" xr:uid="{00000000-0005-0000-0000-0000AF330000}"/>
    <cellStyle name="Notas 5 2 2 2 3 3" xfId="25783" xr:uid="{00000000-0005-0000-0000-0000B0330000}"/>
    <cellStyle name="Notas 5 2 2 2 4" xfId="7381" xr:uid="{00000000-0005-0000-0000-0000B1330000}"/>
    <cellStyle name="Notas 5 2 2 2 4 2" xfId="16021" xr:uid="{00000000-0005-0000-0000-0000B2330000}"/>
    <cellStyle name="Notas 5 2 2 2 4 3" xfId="27353" xr:uid="{00000000-0005-0000-0000-0000B3330000}"/>
    <cellStyle name="Notas 5 2 2 2 5" xfId="4729" xr:uid="{00000000-0005-0000-0000-0000B4330000}"/>
    <cellStyle name="Notas 5 2 2 2 5 2" xfId="13390" xr:uid="{00000000-0005-0000-0000-0000B5330000}"/>
    <cellStyle name="Notas 5 2 2 2 5 3" xfId="24722" xr:uid="{00000000-0005-0000-0000-0000B6330000}"/>
    <cellStyle name="Notas 5 2 2 2 6" xfId="9158" xr:uid="{00000000-0005-0000-0000-0000B7330000}"/>
    <cellStyle name="Notas 5 2 2 2 6 2" xfId="17786" xr:uid="{00000000-0005-0000-0000-0000B8330000}"/>
    <cellStyle name="Notas 5 2 2 2 6 3" xfId="29119" xr:uid="{00000000-0005-0000-0000-0000B9330000}"/>
    <cellStyle name="Notas 5 2 2 2 7" xfId="6516" xr:uid="{00000000-0005-0000-0000-0000BA330000}"/>
    <cellStyle name="Notas 5 2 2 2 7 2" xfId="15168" xr:uid="{00000000-0005-0000-0000-0000BB330000}"/>
    <cellStyle name="Notas 5 2 2 2 7 3" xfId="26500" xr:uid="{00000000-0005-0000-0000-0000BC330000}"/>
    <cellStyle name="Notas 5 2 2 2 8" xfId="11596" xr:uid="{00000000-0005-0000-0000-0000BD330000}"/>
    <cellStyle name="Notas 5 2 2 2 8 2" xfId="20221" xr:uid="{00000000-0005-0000-0000-0000BE330000}"/>
    <cellStyle name="Notas 5 2 2 2 8 3" xfId="31557" xr:uid="{00000000-0005-0000-0000-0000BF330000}"/>
    <cellStyle name="Notas 5 2 2 2 9" xfId="23318" xr:uid="{00000000-0005-0000-0000-0000C0330000}"/>
    <cellStyle name="Notas 5 2 2 3" xfId="2564" xr:uid="{00000000-0005-0000-0000-0000C1330000}"/>
    <cellStyle name="Notas 5 2 2 3 2" xfId="6927" xr:uid="{00000000-0005-0000-0000-0000C2330000}"/>
    <cellStyle name="Notas 5 2 2 3 2 2" xfId="15567" xr:uid="{00000000-0005-0000-0000-0000C3330000}"/>
    <cellStyle name="Notas 5 2 2 3 2 3" xfId="26899" xr:uid="{00000000-0005-0000-0000-0000C4330000}"/>
    <cellStyle name="Notas 5 2 2 3 3" xfId="4532" xr:uid="{00000000-0005-0000-0000-0000C5330000}"/>
    <cellStyle name="Notas 5 2 2 3 3 2" xfId="13193" xr:uid="{00000000-0005-0000-0000-0000C6330000}"/>
    <cellStyle name="Notas 5 2 2 3 3 3" xfId="24525" xr:uid="{00000000-0005-0000-0000-0000C7330000}"/>
    <cellStyle name="Notas 5 2 2 3 4" xfId="8297" xr:uid="{00000000-0005-0000-0000-0000C8330000}"/>
    <cellStyle name="Notas 5 2 2 3 4 2" xfId="16935" xr:uid="{00000000-0005-0000-0000-0000C9330000}"/>
    <cellStyle name="Notas 5 2 2 3 4 3" xfId="28267" xr:uid="{00000000-0005-0000-0000-0000CA330000}"/>
    <cellStyle name="Notas 5 2 2 3 5" xfId="7811" xr:uid="{00000000-0005-0000-0000-0000CB330000}"/>
    <cellStyle name="Notas 5 2 2 3 5 2" xfId="16449" xr:uid="{00000000-0005-0000-0000-0000CC330000}"/>
    <cellStyle name="Notas 5 2 2 3 5 3" xfId="27781" xr:uid="{00000000-0005-0000-0000-0000CD330000}"/>
    <cellStyle name="Notas 5 2 2 3 6" xfId="10610" xr:uid="{00000000-0005-0000-0000-0000CE330000}"/>
    <cellStyle name="Notas 5 2 2 3 6 2" xfId="19237" xr:uid="{00000000-0005-0000-0000-0000CF330000}"/>
    <cellStyle name="Notas 5 2 2 3 6 3" xfId="30571" xr:uid="{00000000-0005-0000-0000-0000D0330000}"/>
    <cellStyle name="Notas 5 2 2 3 7" xfId="6517" xr:uid="{00000000-0005-0000-0000-0000D1330000}"/>
    <cellStyle name="Notas 5 2 2 3 7 2" xfId="15169" xr:uid="{00000000-0005-0000-0000-0000D2330000}"/>
    <cellStyle name="Notas 5 2 2 3 7 3" xfId="26501" xr:uid="{00000000-0005-0000-0000-0000D3330000}"/>
    <cellStyle name="Notas 5 2 2 3 8" xfId="12246" xr:uid="{00000000-0005-0000-0000-0000D4330000}"/>
    <cellStyle name="Notas 5 2 2 3 8 2" xfId="20870" xr:uid="{00000000-0005-0000-0000-0000D5330000}"/>
    <cellStyle name="Notas 5 2 2 3 8 3" xfId="32207" xr:uid="{00000000-0005-0000-0000-0000D6330000}"/>
    <cellStyle name="Notas 5 2 2 3 9" xfId="23319" xr:uid="{00000000-0005-0000-0000-0000D7330000}"/>
    <cellStyle name="Notas 5 2 2 4" xfId="2565" xr:uid="{00000000-0005-0000-0000-0000D8330000}"/>
    <cellStyle name="Notas 5 2 2 4 2" xfId="6928" xr:uid="{00000000-0005-0000-0000-0000D9330000}"/>
    <cellStyle name="Notas 5 2 2 4 2 2" xfId="15568" xr:uid="{00000000-0005-0000-0000-0000DA330000}"/>
    <cellStyle name="Notas 5 2 2 4 2 3" xfId="26900" xr:uid="{00000000-0005-0000-0000-0000DB330000}"/>
    <cellStyle name="Notas 5 2 2 4 3" xfId="5798" xr:uid="{00000000-0005-0000-0000-0000DC330000}"/>
    <cellStyle name="Notas 5 2 2 4 3 2" xfId="14450" xr:uid="{00000000-0005-0000-0000-0000DD330000}"/>
    <cellStyle name="Notas 5 2 2 4 3 3" xfId="25782" xr:uid="{00000000-0005-0000-0000-0000DE330000}"/>
    <cellStyle name="Notas 5 2 2 4 4" xfId="4961" xr:uid="{00000000-0005-0000-0000-0000DF330000}"/>
    <cellStyle name="Notas 5 2 2 4 4 2" xfId="13620" xr:uid="{00000000-0005-0000-0000-0000E0330000}"/>
    <cellStyle name="Notas 5 2 2 4 4 3" xfId="24952" xr:uid="{00000000-0005-0000-0000-0000E1330000}"/>
    <cellStyle name="Notas 5 2 2 4 5" xfId="6335" xr:uid="{00000000-0005-0000-0000-0000E2330000}"/>
    <cellStyle name="Notas 5 2 2 4 5 2" xfId="14987" xr:uid="{00000000-0005-0000-0000-0000E3330000}"/>
    <cellStyle name="Notas 5 2 2 4 5 3" xfId="26319" xr:uid="{00000000-0005-0000-0000-0000E4330000}"/>
    <cellStyle name="Notas 5 2 2 4 6" xfId="9959" xr:uid="{00000000-0005-0000-0000-0000E5330000}"/>
    <cellStyle name="Notas 5 2 2 4 6 2" xfId="18586" xr:uid="{00000000-0005-0000-0000-0000E6330000}"/>
    <cellStyle name="Notas 5 2 2 4 6 3" xfId="29920" xr:uid="{00000000-0005-0000-0000-0000E7330000}"/>
    <cellStyle name="Notas 5 2 2 4 7" xfId="10297" xr:uid="{00000000-0005-0000-0000-0000E8330000}"/>
    <cellStyle name="Notas 5 2 2 4 7 2" xfId="18924" xr:uid="{00000000-0005-0000-0000-0000E9330000}"/>
    <cellStyle name="Notas 5 2 2 4 7 3" xfId="30258" xr:uid="{00000000-0005-0000-0000-0000EA330000}"/>
    <cellStyle name="Notas 5 2 2 4 8" xfId="12550" xr:uid="{00000000-0005-0000-0000-0000EB330000}"/>
    <cellStyle name="Notas 5 2 2 4 8 2" xfId="21174" xr:uid="{00000000-0005-0000-0000-0000EC330000}"/>
    <cellStyle name="Notas 5 2 2 4 8 3" xfId="32511" xr:uid="{00000000-0005-0000-0000-0000ED330000}"/>
    <cellStyle name="Notas 5 2 2 4 9" xfId="23320" xr:uid="{00000000-0005-0000-0000-0000EE330000}"/>
    <cellStyle name="Notas 5 2 2 5" xfId="2566" xr:uid="{00000000-0005-0000-0000-0000EF330000}"/>
    <cellStyle name="Notas 5 2 2 5 2" xfId="6929" xr:uid="{00000000-0005-0000-0000-0000F0330000}"/>
    <cellStyle name="Notas 5 2 2 5 2 2" xfId="15569" xr:uid="{00000000-0005-0000-0000-0000F1330000}"/>
    <cellStyle name="Notas 5 2 2 5 2 3" xfId="26901" xr:uid="{00000000-0005-0000-0000-0000F2330000}"/>
    <cellStyle name="Notas 5 2 2 5 3" xfId="5797" xr:uid="{00000000-0005-0000-0000-0000F3330000}"/>
    <cellStyle name="Notas 5 2 2 5 3 2" xfId="14449" xr:uid="{00000000-0005-0000-0000-0000F4330000}"/>
    <cellStyle name="Notas 5 2 2 5 3 3" xfId="25781" xr:uid="{00000000-0005-0000-0000-0000F5330000}"/>
    <cellStyle name="Notas 5 2 2 5 4" xfId="7382" xr:uid="{00000000-0005-0000-0000-0000F6330000}"/>
    <cellStyle name="Notas 5 2 2 5 4 2" xfId="16022" xr:uid="{00000000-0005-0000-0000-0000F7330000}"/>
    <cellStyle name="Notas 5 2 2 5 4 3" xfId="27354" xr:uid="{00000000-0005-0000-0000-0000F8330000}"/>
    <cellStyle name="Notas 5 2 2 5 5" xfId="6334" xr:uid="{00000000-0005-0000-0000-0000F9330000}"/>
    <cellStyle name="Notas 5 2 2 5 5 2" xfId="14986" xr:uid="{00000000-0005-0000-0000-0000FA330000}"/>
    <cellStyle name="Notas 5 2 2 5 5 3" xfId="26318" xr:uid="{00000000-0005-0000-0000-0000FB330000}"/>
    <cellStyle name="Notas 5 2 2 5 6" xfId="9960" xr:uid="{00000000-0005-0000-0000-0000FC330000}"/>
    <cellStyle name="Notas 5 2 2 5 6 2" xfId="18587" xr:uid="{00000000-0005-0000-0000-0000FD330000}"/>
    <cellStyle name="Notas 5 2 2 5 6 3" xfId="29921" xr:uid="{00000000-0005-0000-0000-0000FE330000}"/>
    <cellStyle name="Notas 5 2 2 5 7" xfId="7836" xr:uid="{00000000-0005-0000-0000-0000FF330000}"/>
    <cellStyle name="Notas 5 2 2 5 7 2" xfId="16474" xr:uid="{00000000-0005-0000-0000-000000340000}"/>
    <cellStyle name="Notas 5 2 2 5 7 3" xfId="27806" xr:uid="{00000000-0005-0000-0000-000001340000}"/>
    <cellStyle name="Notas 5 2 2 5 8" xfId="12247" xr:uid="{00000000-0005-0000-0000-000002340000}"/>
    <cellStyle name="Notas 5 2 2 5 8 2" xfId="20871" xr:uid="{00000000-0005-0000-0000-000003340000}"/>
    <cellStyle name="Notas 5 2 2 5 8 3" xfId="32208" xr:uid="{00000000-0005-0000-0000-000004340000}"/>
    <cellStyle name="Notas 5 2 2 5 9" xfId="23321" xr:uid="{00000000-0005-0000-0000-000005340000}"/>
    <cellStyle name="Notas 5 2 2 6" xfId="2567" xr:uid="{00000000-0005-0000-0000-000006340000}"/>
    <cellStyle name="Notas 5 2 2 6 2" xfId="6930" xr:uid="{00000000-0005-0000-0000-000007340000}"/>
    <cellStyle name="Notas 5 2 2 6 2 2" xfId="15570" xr:uid="{00000000-0005-0000-0000-000008340000}"/>
    <cellStyle name="Notas 5 2 2 6 2 3" xfId="26902" xr:uid="{00000000-0005-0000-0000-000009340000}"/>
    <cellStyle name="Notas 5 2 2 6 3" xfId="4531" xr:uid="{00000000-0005-0000-0000-00000A340000}"/>
    <cellStyle name="Notas 5 2 2 6 3 2" xfId="13192" xr:uid="{00000000-0005-0000-0000-00000B340000}"/>
    <cellStyle name="Notas 5 2 2 6 3 3" xfId="24524" xr:uid="{00000000-0005-0000-0000-00000C340000}"/>
    <cellStyle name="Notas 5 2 2 6 4" xfId="5377" xr:uid="{00000000-0005-0000-0000-00000D340000}"/>
    <cellStyle name="Notas 5 2 2 6 4 2" xfId="14036" xr:uid="{00000000-0005-0000-0000-00000E340000}"/>
    <cellStyle name="Notas 5 2 2 6 4 3" xfId="25368" xr:uid="{00000000-0005-0000-0000-00000F340000}"/>
    <cellStyle name="Notas 5 2 2 6 5" xfId="9355" xr:uid="{00000000-0005-0000-0000-000010340000}"/>
    <cellStyle name="Notas 5 2 2 6 5 2" xfId="17983" xr:uid="{00000000-0005-0000-0000-000011340000}"/>
    <cellStyle name="Notas 5 2 2 6 5 3" xfId="29316" xr:uid="{00000000-0005-0000-0000-000012340000}"/>
    <cellStyle name="Notas 5 2 2 6 6" xfId="10611" xr:uid="{00000000-0005-0000-0000-000013340000}"/>
    <cellStyle name="Notas 5 2 2 6 6 2" xfId="19238" xr:uid="{00000000-0005-0000-0000-000014340000}"/>
    <cellStyle name="Notas 5 2 2 6 6 3" xfId="30572" xr:uid="{00000000-0005-0000-0000-000015340000}"/>
    <cellStyle name="Notas 5 2 2 6 7" xfId="5341" xr:uid="{00000000-0005-0000-0000-000016340000}"/>
    <cellStyle name="Notas 5 2 2 6 7 2" xfId="14000" xr:uid="{00000000-0005-0000-0000-000017340000}"/>
    <cellStyle name="Notas 5 2 2 6 7 3" xfId="25332" xr:uid="{00000000-0005-0000-0000-000018340000}"/>
    <cellStyle name="Notas 5 2 2 6 8" xfId="11595" xr:uid="{00000000-0005-0000-0000-000019340000}"/>
    <cellStyle name="Notas 5 2 2 6 8 2" xfId="20220" xr:uid="{00000000-0005-0000-0000-00001A340000}"/>
    <cellStyle name="Notas 5 2 2 6 8 3" xfId="31556" xr:uid="{00000000-0005-0000-0000-00001B340000}"/>
    <cellStyle name="Notas 5 2 2 6 9" xfId="23322" xr:uid="{00000000-0005-0000-0000-00001C340000}"/>
    <cellStyle name="Notas 5 2 2 7" xfId="6925" xr:uid="{00000000-0005-0000-0000-00001D340000}"/>
    <cellStyle name="Notas 5 2 2 7 2" xfId="15565" xr:uid="{00000000-0005-0000-0000-00001E340000}"/>
    <cellStyle name="Notas 5 2 2 7 3" xfId="26897" xr:uid="{00000000-0005-0000-0000-00001F340000}"/>
    <cellStyle name="Notas 5 2 2 8" xfId="5800" xr:uid="{00000000-0005-0000-0000-000020340000}"/>
    <cellStyle name="Notas 5 2 2 8 2" xfId="14452" xr:uid="{00000000-0005-0000-0000-000021340000}"/>
    <cellStyle name="Notas 5 2 2 8 3" xfId="25784" xr:uid="{00000000-0005-0000-0000-000022340000}"/>
    <cellStyle name="Notas 5 2 2 9" xfId="7380" xr:uid="{00000000-0005-0000-0000-000023340000}"/>
    <cellStyle name="Notas 5 2 2 9 2" xfId="16020" xr:uid="{00000000-0005-0000-0000-000024340000}"/>
    <cellStyle name="Notas 5 2 2 9 3" xfId="27352" xr:uid="{00000000-0005-0000-0000-000025340000}"/>
    <cellStyle name="Notas 5 2 3" xfId="2568" xr:uid="{00000000-0005-0000-0000-000026340000}"/>
    <cellStyle name="Notas 5 2 3 2" xfId="6931" xr:uid="{00000000-0005-0000-0000-000027340000}"/>
    <cellStyle name="Notas 5 2 3 2 2" xfId="15571" xr:uid="{00000000-0005-0000-0000-000028340000}"/>
    <cellStyle name="Notas 5 2 3 2 3" xfId="26903" xr:uid="{00000000-0005-0000-0000-000029340000}"/>
    <cellStyle name="Notas 5 2 3 3" xfId="5796" xr:uid="{00000000-0005-0000-0000-00002A340000}"/>
    <cellStyle name="Notas 5 2 3 3 2" xfId="14448" xr:uid="{00000000-0005-0000-0000-00002B340000}"/>
    <cellStyle name="Notas 5 2 3 3 3" xfId="25780" xr:uid="{00000000-0005-0000-0000-00002C340000}"/>
    <cellStyle name="Notas 5 2 3 4" xfId="7383" xr:uid="{00000000-0005-0000-0000-00002D340000}"/>
    <cellStyle name="Notas 5 2 3 4 2" xfId="16023" xr:uid="{00000000-0005-0000-0000-00002E340000}"/>
    <cellStyle name="Notas 5 2 3 4 3" xfId="27355" xr:uid="{00000000-0005-0000-0000-00002F340000}"/>
    <cellStyle name="Notas 5 2 3 5" xfId="9356" xr:uid="{00000000-0005-0000-0000-000030340000}"/>
    <cellStyle name="Notas 5 2 3 5 2" xfId="17984" xr:uid="{00000000-0005-0000-0000-000031340000}"/>
    <cellStyle name="Notas 5 2 3 5 3" xfId="29317" xr:uid="{00000000-0005-0000-0000-000032340000}"/>
    <cellStyle name="Notas 5 2 3 6" xfId="7878" xr:uid="{00000000-0005-0000-0000-000033340000}"/>
    <cellStyle name="Notas 5 2 3 6 2" xfId="16516" xr:uid="{00000000-0005-0000-0000-000034340000}"/>
    <cellStyle name="Notas 5 2 3 6 3" xfId="27848" xr:uid="{00000000-0005-0000-0000-000035340000}"/>
    <cellStyle name="Notas 5 2 3 7" xfId="11680" xr:uid="{00000000-0005-0000-0000-000036340000}"/>
    <cellStyle name="Notas 5 2 3 7 2" xfId="20305" xr:uid="{00000000-0005-0000-0000-000037340000}"/>
    <cellStyle name="Notas 5 2 3 7 3" xfId="31641" xr:uid="{00000000-0005-0000-0000-000038340000}"/>
    <cellStyle name="Notas 5 2 3 8" xfId="12551" xr:uid="{00000000-0005-0000-0000-000039340000}"/>
    <cellStyle name="Notas 5 2 3 8 2" xfId="21175" xr:uid="{00000000-0005-0000-0000-00003A340000}"/>
    <cellStyle name="Notas 5 2 3 8 3" xfId="32512" xr:uid="{00000000-0005-0000-0000-00003B340000}"/>
    <cellStyle name="Notas 5 2 3 9" xfId="23323" xr:uid="{00000000-0005-0000-0000-00003C340000}"/>
    <cellStyle name="Notas 5 2 4" xfId="2569" xr:uid="{00000000-0005-0000-0000-00003D340000}"/>
    <cellStyle name="Notas 5 2 4 2" xfId="6932" xr:uid="{00000000-0005-0000-0000-00003E340000}"/>
    <cellStyle name="Notas 5 2 4 2 2" xfId="15572" xr:uid="{00000000-0005-0000-0000-00003F340000}"/>
    <cellStyle name="Notas 5 2 4 2 3" xfId="26904" xr:uid="{00000000-0005-0000-0000-000040340000}"/>
    <cellStyle name="Notas 5 2 4 3" xfId="5795" xr:uid="{00000000-0005-0000-0000-000041340000}"/>
    <cellStyle name="Notas 5 2 4 3 2" xfId="14447" xr:uid="{00000000-0005-0000-0000-000042340000}"/>
    <cellStyle name="Notas 5 2 4 3 3" xfId="25779" xr:uid="{00000000-0005-0000-0000-000043340000}"/>
    <cellStyle name="Notas 5 2 4 4" xfId="4962" xr:uid="{00000000-0005-0000-0000-000044340000}"/>
    <cellStyle name="Notas 5 2 4 4 2" xfId="13621" xr:uid="{00000000-0005-0000-0000-000045340000}"/>
    <cellStyle name="Notas 5 2 4 4 3" xfId="24953" xr:uid="{00000000-0005-0000-0000-000046340000}"/>
    <cellStyle name="Notas 5 2 4 5" xfId="7810" xr:uid="{00000000-0005-0000-0000-000047340000}"/>
    <cellStyle name="Notas 5 2 4 5 2" xfId="16448" xr:uid="{00000000-0005-0000-0000-000048340000}"/>
    <cellStyle name="Notas 5 2 4 5 3" xfId="27780" xr:uid="{00000000-0005-0000-0000-000049340000}"/>
    <cellStyle name="Notas 5 2 4 6" xfId="9157" xr:uid="{00000000-0005-0000-0000-00004A340000}"/>
    <cellStyle name="Notas 5 2 4 6 2" xfId="17785" xr:uid="{00000000-0005-0000-0000-00004B340000}"/>
    <cellStyle name="Notas 5 2 4 6 3" xfId="29118" xr:uid="{00000000-0005-0000-0000-00004C340000}"/>
    <cellStyle name="Notas 5 2 4 7" xfId="9075" xr:uid="{00000000-0005-0000-0000-00004D340000}"/>
    <cellStyle name="Notas 5 2 4 7 2" xfId="17703" xr:uid="{00000000-0005-0000-0000-00004E340000}"/>
    <cellStyle name="Notas 5 2 4 7 3" xfId="29036" xr:uid="{00000000-0005-0000-0000-00004F340000}"/>
    <cellStyle name="Notas 5 2 4 8" xfId="12248" xr:uid="{00000000-0005-0000-0000-000050340000}"/>
    <cellStyle name="Notas 5 2 4 8 2" xfId="20872" xr:uid="{00000000-0005-0000-0000-000051340000}"/>
    <cellStyle name="Notas 5 2 4 8 3" xfId="32209" xr:uid="{00000000-0005-0000-0000-000052340000}"/>
    <cellStyle name="Notas 5 2 4 9" xfId="23324" xr:uid="{00000000-0005-0000-0000-000053340000}"/>
    <cellStyle name="Notas 5 2 5" xfId="2570" xr:uid="{00000000-0005-0000-0000-000054340000}"/>
    <cellStyle name="Notas 5 2 5 2" xfId="6933" xr:uid="{00000000-0005-0000-0000-000055340000}"/>
    <cellStyle name="Notas 5 2 5 2 2" xfId="15573" xr:uid="{00000000-0005-0000-0000-000056340000}"/>
    <cellStyle name="Notas 5 2 5 2 3" xfId="26905" xr:uid="{00000000-0005-0000-0000-000057340000}"/>
    <cellStyle name="Notas 5 2 5 3" xfId="4530" xr:uid="{00000000-0005-0000-0000-000058340000}"/>
    <cellStyle name="Notas 5 2 5 3 2" xfId="13191" xr:uid="{00000000-0005-0000-0000-000059340000}"/>
    <cellStyle name="Notas 5 2 5 3 3" xfId="24523" xr:uid="{00000000-0005-0000-0000-00005A340000}"/>
    <cellStyle name="Notas 5 2 5 4" xfId="8298" xr:uid="{00000000-0005-0000-0000-00005B340000}"/>
    <cellStyle name="Notas 5 2 5 4 2" xfId="16936" xr:uid="{00000000-0005-0000-0000-00005C340000}"/>
    <cellStyle name="Notas 5 2 5 4 3" xfId="28268" xr:uid="{00000000-0005-0000-0000-00005D340000}"/>
    <cellStyle name="Notas 5 2 5 5" xfId="9357" xr:uid="{00000000-0005-0000-0000-00005E340000}"/>
    <cellStyle name="Notas 5 2 5 5 2" xfId="17985" xr:uid="{00000000-0005-0000-0000-00005F340000}"/>
    <cellStyle name="Notas 5 2 5 5 3" xfId="29318" xr:uid="{00000000-0005-0000-0000-000060340000}"/>
    <cellStyle name="Notas 5 2 5 6" xfId="10612" xr:uid="{00000000-0005-0000-0000-000061340000}"/>
    <cellStyle name="Notas 5 2 5 6 2" xfId="19239" xr:uid="{00000000-0005-0000-0000-000062340000}"/>
    <cellStyle name="Notas 5 2 5 6 3" xfId="30573" xr:uid="{00000000-0005-0000-0000-000063340000}"/>
    <cellStyle name="Notas 5 2 5 7" xfId="6518" xr:uid="{00000000-0005-0000-0000-000064340000}"/>
    <cellStyle name="Notas 5 2 5 7 2" xfId="15170" xr:uid="{00000000-0005-0000-0000-000065340000}"/>
    <cellStyle name="Notas 5 2 5 7 3" xfId="26502" xr:uid="{00000000-0005-0000-0000-000066340000}"/>
    <cellStyle name="Notas 5 2 5 8" xfId="12249" xr:uid="{00000000-0005-0000-0000-000067340000}"/>
    <cellStyle name="Notas 5 2 5 8 2" xfId="20873" xr:uid="{00000000-0005-0000-0000-000068340000}"/>
    <cellStyle name="Notas 5 2 5 8 3" xfId="32210" xr:uid="{00000000-0005-0000-0000-000069340000}"/>
    <cellStyle name="Notas 5 2 5 9" xfId="23325" xr:uid="{00000000-0005-0000-0000-00006A340000}"/>
    <cellStyle name="Notas 5 2 6" xfId="2571" xr:uid="{00000000-0005-0000-0000-00006B340000}"/>
    <cellStyle name="Notas 5 2 6 2" xfId="6934" xr:uid="{00000000-0005-0000-0000-00006C340000}"/>
    <cellStyle name="Notas 5 2 6 2 2" xfId="15574" xr:uid="{00000000-0005-0000-0000-00006D340000}"/>
    <cellStyle name="Notas 5 2 6 2 3" xfId="26906" xr:uid="{00000000-0005-0000-0000-00006E340000}"/>
    <cellStyle name="Notas 5 2 6 3" xfId="4529" xr:uid="{00000000-0005-0000-0000-00006F340000}"/>
    <cellStyle name="Notas 5 2 6 3 2" xfId="13190" xr:uid="{00000000-0005-0000-0000-000070340000}"/>
    <cellStyle name="Notas 5 2 6 3 3" xfId="24522" xr:uid="{00000000-0005-0000-0000-000071340000}"/>
    <cellStyle name="Notas 5 2 6 4" xfId="7384" xr:uid="{00000000-0005-0000-0000-000072340000}"/>
    <cellStyle name="Notas 5 2 6 4 2" xfId="16024" xr:uid="{00000000-0005-0000-0000-000073340000}"/>
    <cellStyle name="Notas 5 2 6 4 3" xfId="27356" xr:uid="{00000000-0005-0000-0000-000074340000}"/>
    <cellStyle name="Notas 5 2 6 5" xfId="4728" xr:uid="{00000000-0005-0000-0000-000075340000}"/>
    <cellStyle name="Notas 5 2 6 5 2" xfId="13389" xr:uid="{00000000-0005-0000-0000-000076340000}"/>
    <cellStyle name="Notas 5 2 6 5 3" xfId="24721" xr:uid="{00000000-0005-0000-0000-000077340000}"/>
    <cellStyle name="Notas 5 2 6 6" xfId="9961" xr:uid="{00000000-0005-0000-0000-000078340000}"/>
    <cellStyle name="Notas 5 2 6 6 2" xfId="18588" xr:uid="{00000000-0005-0000-0000-000079340000}"/>
    <cellStyle name="Notas 5 2 6 6 3" xfId="29922" xr:uid="{00000000-0005-0000-0000-00007A340000}"/>
    <cellStyle name="Notas 5 2 6 7" xfId="11681" xr:uid="{00000000-0005-0000-0000-00007B340000}"/>
    <cellStyle name="Notas 5 2 6 7 2" xfId="20306" xr:uid="{00000000-0005-0000-0000-00007C340000}"/>
    <cellStyle name="Notas 5 2 6 7 3" xfId="31642" xr:uid="{00000000-0005-0000-0000-00007D340000}"/>
    <cellStyle name="Notas 5 2 6 8" xfId="12552" xr:uid="{00000000-0005-0000-0000-00007E340000}"/>
    <cellStyle name="Notas 5 2 6 8 2" xfId="21176" xr:uid="{00000000-0005-0000-0000-00007F340000}"/>
    <cellStyle name="Notas 5 2 6 8 3" xfId="32513" xr:uid="{00000000-0005-0000-0000-000080340000}"/>
    <cellStyle name="Notas 5 2 6 9" xfId="23326" xr:uid="{00000000-0005-0000-0000-000081340000}"/>
    <cellStyle name="Notas 5 2 7" xfId="2572" xr:uid="{00000000-0005-0000-0000-000082340000}"/>
    <cellStyle name="Notas 5 2 7 2" xfId="6935" xr:uid="{00000000-0005-0000-0000-000083340000}"/>
    <cellStyle name="Notas 5 2 7 2 2" xfId="15575" xr:uid="{00000000-0005-0000-0000-000084340000}"/>
    <cellStyle name="Notas 5 2 7 2 3" xfId="26907" xr:uid="{00000000-0005-0000-0000-000085340000}"/>
    <cellStyle name="Notas 5 2 7 3" xfId="4528" xr:uid="{00000000-0005-0000-0000-000086340000}"/>
    <cellStyle name="Notas 5 2 7 3 2" xfId="13189" xr:uid="{00000000-0005-0000-0000-000087340000}"/>
    <cellStyle name="Notas 5 2 7 3 3" xfId="24521" xr:uid="{00000000-0005-0000-0000-000088340000}"/>
    <cellStyle name="Notas 5 2 7 4" xfId="7385" xr:uid="{00000000-0005-0000-0000-000089340000}"/>
    <cellStyle name="Notas 5 2 7 4 2" xfId="16025" xr:uid="{00000000-0005-0000-0000-00008A340000}"/>
    <cellStyle name="Notas 5 2 7 4 3" xfId="27357" xr:uid="{00000000-0005-0000-0000-00008B340000}"/>
    <cellStyle name="Notas 5 2 7 5" xfId="5317" xr:uid="{00000000-0005-0000-0000-00008C340000}"/>
    <cellStyle name="Notas 5 2 7 5 2" xfId="13976" xr:uid="{00000000-0005-0000-0000-00008D340000}"/>
    <cellStyle name="Notas 5 2 7 5 3" xfId="25308" xr:uid="{00000000-0005-0000-0000-00008E340000}"/>
    <cellStyle name="Notas 5 2 7 6" xfId="9962" xr:uid="{00000000-0005-0000-0000-00008F340000}"/>
    <cellStyle name="Notas 5 2 7 6 2" xfId="18589" xr:uid="{00000000-0005-0000-0000-000090340000}"/>
    <cellStyle name="Notas 5 2 7 6 3" xfId="29923" xr:uid="{00000000-0005-0000-0000-000091340000}"/>
    <cellStyle name="Notas 5 2 7 7" xfId="10431" xr:uid="{00000000-0005-0000-0000-000092340000}"/>
    <cellStyle name="Notas 5 2 7 7 2" xfId="19058" xr:uid="{00000000-0005-0000-0000-000093340000}"/>
    <cellStyle name="Notas 5 2 7 7 3" xfId="30392" xr:uid="{00000000-0005-0000-0000-000094340000}"/>
    <cellStyle name="Notas 5 2 7 8" xfId="10287" xr:uid="{00000000-0005-0000-0000-000095340000}"/>
    <cellStyle name="Notas 5 2 7 8 2" xfId="18914" xr:uid="{00000000-0005-0000-0000-000096340000}"/>
    <cellStyle name="Notas 5 2 7 8 3" xfId="30248" xr:uid="{00000000-0005-0000-0000-000097340000}"/>
    <cellStyle name="Notas 5 2 7 9" xfId="23327" xr:uid="{00000000-0005-0000-0000-000098340000}"/>
    <cellStyle name="Notas 5 2 8" xfId="6924" xr:uid="{00000000-0005-0000-0000-000099340000}"/>
    <cellStyle name="Notas 5 2 8 2" xfId="15564" xr:uid="{00000000-0005-0000-0000-00009A340000}"/>
    <cellStyle name="Notas 5 2 8 3" xfId="26896" xr:uid="{00000000-0005-0000-0000-00009B340000}"/>
    <cellStyle name="Notas 5 2 9" xfId="4533" xr:uid="{00000000-0005-0000-0000-00009C340000}"/>
    <cellStyle name="Notas 5 2 9 2" xfId="13194" xr:uid="{00000000-0005-0000-0000-00009D340000}"/>
    <cellStyle name="Notas 5 2 9 3" xfId="24526" xr:uid="{00000000-0005-0000-0000-00009E340000}"/>
    <cellStyle name="Notas 5 20" xfId="10407" xr:uid="{00000000-0005-0000-0000-00009F340000}"/>
    <cellStyle name="Notas 5 20 2" xfId="19034" xr:uid="{00000000-0005-0000-0000-0000A0340000}"/>
    <cellStyle name="Notas 5 20 3" xfId="30368" xr:uid="{00000000-0005-0000-0000-0000A1340000}"/>
    <cellStyle name="Notas 5 21" xfId="10776" xr:uid="{00000000-0005-0000-0000-0000A2340000}"/>
    <cellStyle name="Notas 5 21 2" xfId="19402" xr:uid="{00000000-0005-0000-0000-0000A3340000}"/>
    <cellStyle name="Notas 5 21 3" xfId="30737" xr:uid="{00000000-0005-0000-0000-0000A4340000}"/>
    <cellStyle name="Notas 5 22" xfId="11531" xr:uid="{00000000-0005-0000-0000-0000A5340000}"/>
    <cellStyle name="Notas 5 22 2" xfId="20156" xr:uid="{00000000-0005-0000-0000-0000A6340000}"/>
    <cellStyle name="Notas 5 22 3" xfId="31492" xr:uid="{00000000-0005-0000-0000-0000A7340000}"/>
    <cellStyle name="Notas 5 23" xfId="12796" xr:uid="{00000000-0005-0000-0000-0000A8340000}"/>
    <cellStyle name="Notas 5 23 2" xfId="21419" xr:uid="{00000000-0005-0000-0000-0000A9340000}"/>
    <cellStyle name="Notas 5 23 3" xfId="32757" xr:uid="{00000000-0005-0000-0000-0000AA340000}"/>
    <cellStyle name="Notas 5 24" xfId="22000" xr:uid="{00000000-0005-0000-0000-0000AB340000}"/>
    <cellStyle name="Notas 5 3" xfId="2573" xr:uid="{00000000-0005-0000-0000-0000AC340000}"/>
    <cellStyle name="Notas 5 3 10" xfId="8299" xr:uid="{00000000-0005-0000-0000-0000AD340000}"/>
    <cellStyle name="Notas 5 3 10 2" xfId="16937" xr:uid="{00000000-0005-0000-0000-0000AE340000}"/>
    <cellStyle name="Notas 5 3 10 3" xfId="28269" xr:uid="{00000000-0005-0000-0000-0000AF340000}"/>
    <cellStyle name="Notas 5 3 11" xfId="8176" xr:uid="{00000000-0005-0000-0000-0000B0340000}"/>
    <cellStyle name="Notas 5 3 11 2" xfId="16814" xr:uid="{00000000-0005-0000-0000-0000B1340000}"/>
    <cellStyle name="Notas 5 3 11 3" xfId="28146" xr:uid="{00000000-0005-0000-0000-0000B2340000}"/>
    <cellStyle name="Notas 5 3 12" xfId="10613" xr:uid="{00000000-0005-0000-0000-0000B3340000}"/>
    <cellStyle name="Notas 5 3 12 2" xfId="19240" xr:uid="{00000000-0005-0000-0000-0000B4340000}"/>
    <cellStyle name="Notas 5 3 12 3" xfId="30574" xr:uid="{00000000-0005-0000-0000-0000B5340000}"/>
    <cellStyle name="Notas 5 3 13" xfId="6519" xr:uid="{00000000-0005-0000-0000-0000B6340000}"/>
    <cellStyle name="Notas 5 3 13 2" xfId="15171" xr:uid="{00000000-0005-0000-0000-0000B7340000}"/>
    <cellStyle name="Notas 5 3 13 3" xfId="26503" xr:uid="{00000000-0005-0000-0000-0000B8340000}"/>
    <cellStyle name="Notas 5 3 14" xfId="12250" xr:uid="{00000000-0005-0000-0000-0000B9340000}"/>
    <cellStyle name="Notas 5 3 14 2" xfId="20874" xr:uid="{00000000-0005-0000-0000-0000BA340000}"/>
    <cellStyle name="Notas 5 3 14 3" xfId="32211" xr:uid="{00000000-0005-0000-0000-0000BB340000}"/>
    <cellStyle name="Notas 5 3 15" xfId="23328" xr:uid="{00000000-0005-0000-0000-0000BC340000}"/>
    <cellStyle name="Notas 5 3 2" xfId="2574" xr:uid="{00000000-0005-0000-0000-0000BD340000}"/>
    <cellStyle name="Notas 5 3 2 10" xfId="9358" xr:uid="{00000000-0005-0000-0000-0000BE340000}"/>
    <cellStyle name="Notas 5 3 2 10 2" xfId="17986" xr:uid="{00000000-0005-0000-0000-0000BF340000}"/>
    <cellStyle name="Notas 5 3 2 10 3" xfId="29319" xr:uid="{00000000-0005-0000-0000-0000C0340000}"/>
    <cellStyle name="Notas 5 3 2 11" xfId="9156" xr:uid="{00000000-0005-0000-0000-0000C1340000}"/>
    <cellStyle name="Notas 5 3 2 11 2" xfId="17784" xr:uid="{00000000-0005-0000-0000-0000C2340000}"/>
    <cellStyle name="Notas 5 3 2 11 3" xfId="29117" xr:uid="{00000000-0005-0000-0000-0000C3340000}"/>
    <cellStyle name="Notas 5 3 2 12" xfId="8861" xr:uid="{00000000-0005-0000-0000-0000C4340000}"/>
    <cellStyle name="Notas 5 3 2 12 2" xfId="17489" xr:uid="{00000000-0005-0000-0000-0000C5340000}"/>
    <cellStyle name="Notas 5 3 2 12 3" xfId="28822" xr:uid="{00000000-0005-0000-0000-0000C6340000}"/>
    <cellStyle name="Notas 5 3 2 13" xfId="12553" xr:uid="{00000000-0005-0000-0000-0000C7340000}"/>
    <cellStyle name="Notas 5 3 2 13 2" xfId="21177" xr:uid="{00000000-0005-0000-0000-0000C8340000}"/>
    <cellStyle name="Notas 5 3 2 13 3" xfId="32514" xr:uid="{00000000-0005-0000-0000-0000C9340000}"/>
    <cellStyle name="Notas 5 3 2 14" xfId="23329" xr:uid="{00000000-0005-0000-0000-0000CA340000}"/>
    <cellStyle name="Notas 5 3 2 2" xfId="2575" xr:uid="{00000000-0005-0000-0000-0000CB340000}"/>
    <cellStyle name="Notas 5 3 2 2 2" xfId="6938" xr:uid="{00000000-0005-0000-0000-0000CC340000}"/>
    <cellStyle name="Notas 5 3 2 2 2 2" xfId="15578" xr:uid="{00000000-0005-0000-0000-0000CD340000}"/>
    <cellStyle name="Notas 5 3 2 2 2 3" xfId="26910" xr:uid="{00000000-0005-0000-0000-0000CE340000}"/>
    <cellStyle name="Notas 5 3 2 2 3" xfId="4525" xr:uid="{00000000-0005-0000-0000-0000CF340000}"/>
    <cellStyle name="Notas 5 3 2 2 3 2" xfId="13186" xr:uid="{00000000-0005-0000-0000-0000D0340000}"/>
    <cellStyle name="Notas 5 3 2 2 3 3" xfId="24518" xr:uid="{00000000-0005-0000-0000-0000D1340000}"/>
    <cellStyle name="Notas 5 3 2 2 4" xfId="7386" xr:uid="{00000000-0005-0000-0000-0000D2340000}"/>
    <cellStyle name="Notas 5 3 2 2 4 2" xfId="16026" xr:uid="{00000000-0005-0000-0000-0000D3340000}"/>
    <cellStyle name="Notas 5 3 2 2 4 3" xfId="27358" xr:uid="{00000000-0005-0000-0000-0000D4340000}"/>
    <cellStyle name="Notas 5 3 2 2 5" xfId="8175" xr:uid="{00000000-0005-0000-0000-0000D5340000}"/>
    <cellStyle name="Notas 5 3 2 2 5 2" xfId="16813" xr:uid="{00000000-0005-0000-0000-0000D6340000}"/>
    <cellStyle name="Notas 5 3 2 2 5 3" xfId="28145" xr:uid="{00000000-0005-0000-0000-0000D7340000}"/>
    <cellStyle name="Notas 5 3 2 2 6" xfId="9963" xr:uid="{00000000-0005-0000-0000-0000D8340000}"/>
    <cellStyle name="Notas 5 3 2 2 6 2" xfId="18590" xr:uid="{00000000-0005-0000-0000-0000D9340000}"/>
    <cellStyle name="Notas 5 3 2 2 6 3" xfId="29924" xr:uid="{00000000-0005-0000-0000-0000DA340000}"/>
    <cellStyle name="Notas 5 3 2 2 7" xfId="11682" xr:uid="{00000000-0005-0000-0000-0000DB340000}"/>
    <cellStyle name="Notas 5 3 2 2 7 2" xfId="20307" xr:uid="{00000000-0005-0000-0000-0000DC340000}"/>
    <cellStyle name="Notas 5 3 2 2 7 3" xfId="31643" xr:uid="{00000000-0005-0000-0000-0000DD340000}"/>
    <cellStyle name="Notas 5 3 2 2 8" xfId="12251" xr:uid="{00000000-0005-0000-0000-0000DE340000}"/>
    <cellStyle name="Notas 5 3 2 2 8 2" xfId="20875" xr:uid="{00000000-0005-0000-0000-0000DF340000}"/>
    <cellStyle name="Notas 5 3 2 2 8 3" xfId="32212" xr:uid="{00000000-0005-0000-0000-0000E0340000}"/>
    <cellStyle name="Notas 5 3 2 2 9" xfId="23330" xr:uid="{00000000-0005-0000-0000-0000E1340000}"/>
    <cellStyle name="Notas 5 3 2 3" xfId="2576" xr:uid="{00000000-0005-0000-0000-0000E2340000}"/>
    <cellStyle name="Notas 5 3 2 3 2" xfId="6939" xr:uid="{00000000-0005-0000-0000-0000E3340000}"/>
    <cellStyle name="Notas 5 3 2 3 2 2" xfId="15579" xr:uid="{00000000-0005-0000-0000-0000E4340000}"/>
    <cellStyle name="Notas 5 3 2 3 2 3" xfId="26911" xr:uid="{00000000-0005-0000-0000-0000E5340000}"/>
    <cellStyle name="Notas 5 3 2 3 3" xfId="4524" xr:uid="{00000000-0005-0000-0000-0000E6340000}"/>
    <cellStyle name="Notas 5 3 2 3 3 2" xfId="13185" xr:uid="{00000000-0005-0000-0000-0000E7340000}"/>
    <cellStyle name="Notas 5 3 2 3 3 3" xfId="24517" xr:uid="{00000000-0005-0000-0000-0000E8340000}"/>
    <cellStyle name="Notas 5 3 2 3 4" xfId="5378" xr:uid="{00000000-0005-0000-0000-0000E9340000}"/>
    <cellStyle name="Notas 5 3 2 3 4 2" xfId="14037" xr:uid="{00000000-0005-0000-0000-0000EA340000}"/>
    <cellStyle name="Notas 5 3 2 3 4 3" xfId="25369" xr:uid="{00000000-0005-0000-0000-0000EB340000}"/>
    <cellStyle name="Notas 5 3 2 3 5" xfId="6333" xr:uid="{00000000-0005-0000-0000-0000EC340000}"/>
    <cellStyle name="Notas 5 3 2 3 5 2" xfId="14985" xr:uid="{00000000-0005-0000-0000-0000ED340000}"/>
    <cellStyle name="Notas 5 3 2 3 5 3" xfId="26317" xr:uid="{00000000-0005-0000-0000-0000EE340000}"/>
    <cellStyle name="Notas 5 3 2 3 6" xfId="10614" xr:uid="{00000000-0005-0000-0000-0000EF340000}"/>
    <cellStyle name="Notas 5 3 2 3 6 2" xfId="19241" xr:uid="{00000000-0005-0000-0000-0000F0340000}"/>
    <cellStyle name="Notas 5 3 2 3 6 3" xfId="30575" xr:uid="{00000000-0005-0000-0000-0000F1340000}"/>
    <cellStyle name="Notas 5 3 2 3 7" xfId="8227" xr:uid="{00000000-0005-0000-0000-0000F2340000}"/>
    <cellStyle name="Notas 5 3 2 3 7 2" xfId="16865" xr:uid="{00000000-0005-0000-0000-0000F3340000}"/>
    <cellStyle name="Notas 5 3 2 3 7 3" xfId="28197" xr:uid="{00000000-0005-0000-0000-0000F4340000}"/>
    <cellStyle name="Notas 5 3 2 3 8" xfId="11594" xr:uid="{00000000-0005-0000-0000-0000F5340000}"/>
    <cellStyle name="Notas 5 3 2 3 8 2" xfId="20219" xr:uid="{00000000-0005-0000-0000-0000F6340000}"/>
    <cellStyle name="Notas 5 3 2 3 8 3" xfId="31555" xr:uid="{00000000-0005-0000-0000-0000F7340000}"/>
    <cellStyle name="Notas 5 3 2 3 9" xfId="23331" xr:uid="{00000000-0005-0000-0000-0000F8340000}"/>
    <cellStyle name="Notas 5 3 2 4" xfId="2577" xr:uid="{00000000-0005-0000-0000-0000F9340000}"/>
    <cellStyle name="Notas 5 3 2 4 2" xfId="6940" xr:uid="{00000000-0005-0000-0000-0000FA340000}"/>
    <cellStyle name="Notas 5 3 2 4 2 2" xfId="15580" xr:uid="{00000000-0005-0000-0000-0000FB340000}"/>
    <cellStyle name="Notas 5 3 2 4 2 3" xfId="26912" xr:uid="{00000000-0005-0000-0000-0000FC340000}"/>
    <cellStyle name="Notas 5 3 2 4 3" xfId="5794" xr:uid="{00000000-0005-0000-0000-0000FD340000}"/>
    <cellStyle name="Notas 5 3 2 4 3 2" xfId="14446" xr:uid="{00000000-0005-0000-0000-0000FE340000}"/>
    <cellStyle name="Notas 5 3 2 4 3 3" xfId="25778" xr:uid="{00000000-0005-0000-0000-0000FF340000}"/>
    <cellStyle name="Notas 5 3 2 4 4" xfId="7387" xr:uid="{00000000-0005-0000-0000-000000350000}"/>
    <cellStyle name="Notas 5 3 2 4 4 2" xfId="16027" xr:uid="{00000000-0005-0000-0000-000001350000}"/>
    <cellStyle name="Notas 5 3 2 4 4 3" xfId="27359" xr:uid="{00000000-0005-0000-0000-000002350000}"/>
    <cellStyle name="Notas 5 3 2 4 5" xfId="5137" xr:uid="{00000000-0005-0000-0000-000003350000}"/>
    <cellStyle name="Notas 5 3 2 4 5 2" xfId="13796" xr:uid="{00000000-0005-0000-0000-000004350000}"/>
    <cellStyle name="Notas 5 3 2 4 5 3" xfId="25128" xr:uid="{00000000-0005-0000-0000-000005350000}"/>
    <cellStyle name="Notas 5 3 2 4 6" xfId="9964" xr:uid="{00000000-0005-0000-0000-000006350000}"/>
    <cellStyle name="Notas 5 3 2 4 6 2" xfId="18591" xr:uid="{00000000-0005-0000-0000-000007350000}"/>
    <cellStyle name="Notas 5 3 2 4 6 3" xfId="29925" xr:uid="{00000000-0005-0000-0000-000008350000}"/>
    <cellStyle name="Notas 5 3 2 4 7" xfId="9283" xr:uid="{00000000-0005-0000-0000-000009350000}"/>
    <cellStyle name="Notas 5 3 2 4 7 2" xfId="17911" xr:uid="{00000000-0005-0000-0000-00000A350000}"/>
    <cellStyle name="Notas 5 3 2 4 7 3" xfId="29244" xr:uid="{00000000-0005-0000-0000-00000B350000}"/>
    <cellStyle name="Notas 5 3 2 4 8" xfId="12554" xr:uid="{00000000-0005-0000-0000-00000C350000}"/>
    <cellStyle name="Notas 5 3 2 4 8 2" xfId="21178" xr:uid="{00000000-0005-0000-0000-00000D350000}"/>
    <cellStyle name="Notas 5 3 2 4 8 3" xfId="32515" xr:uid="{00000000-0005-0000-0000-00000E350000}"/>
    <cellStyle name="Notas 5 3 2 4 9" xfId="23332" xr:uid="{00000000-0005-0000-0000-00000F350000}"/>
    <cellStyle name="Notas 5 3 2 5" xfId="2578" xr:uid="{00000000-0005-0000-0000-000010350000}"/>
    <cellStyle name="Notas 5 3 2 5 2" xfId="6941" xr:uid="{00000000-0005-0000-0000-000011350000}"/>
    <cellStyle name="Notas 5 3 2 5 2 2" xfId="15581" xr:uid="{00000000-0005-0000-0000-000012350000}"/>
    <cellStyle name="Notas 5 3 2 5 2 3" xfId="26913" xr:uid="{00000000-0005-0000-0000-000013350000}"/>
    <cellStyle name="Notas 5 3 2 5 3" xfId="4523" xr:uid="{00000000-0005-0000-0000-000014350000}"/>
    <cellStyle name="Notas 5 3 2 5 3 2" xfId="13184" xr:uid="{00000000-0005-0000-0000-000015350000}"/>
    <cellStyle name="Notas 5 3 2 5 3 3" xfId="24516" xr:uid="{00000000-0005-0000-0000-000016350000}"/>
    <cellStyle name="Notas 5 3 2 5 4" xfId="4964" xr:uid="{00000000-0005-0000-0000-000017350000}"/>
    <cellStyle name="Notas 5 3 2 5 4 2" xfId="13623" xr:uid="{00000000-0005-0000-0000-000018350000}"/>
    <cellStyle name="Notas 5 3 2 5 4 3" xfId="24955" xr:uid="{00000000-0005-0000-0000-000019350000}"/>
    <cellStyle name="Notas 5 3 2 5 5" xfId="6332" xr:uid="{00000000-0005-0000-0000-00001A350000}"/>
    <cellStyle name="Notas 5 3 2 5 5 2" xfId="14984" xr:uid="{00000000-0005-0000-0000-00001B350000}"/>
    <cellStyle name="Notas 5 3 2 5 5 3" xfId="26316" xr:uid="{00000000-0005-0000-0000-00001C350000}"/>
    <cellStyle name="Notas 5 3 2 5 6" xfId="5170" xr:uid="{00000000-0005-0000-0000-00001D350000}"/>
    <cellStyle name="Notas 5 3 2 5 6 2" xfId="13829" xr:uid="{00000000-0005-0000-0000-00001E350000}"/>
    <cellStyle name="Notas 5 3 2 5 6 3" xfId="25161" xr:uid="{00000000-0005-0000-0000-00001F350000}"/>
    <cellStyle name="Notas 5 3 2 5 7" xfId="11683" xr:uid="{00000000-0005-0000-0000-000020350000}"/>
    <cellStyle name="Notas 5 3 2 5 7 2" xfId="20308" xr:uid="{00000000-0005-0000-0000-000021350000}"/>
    <cellStyle name="Notas 5 3 2 5 7 3" xfId="31644" xr:uid="{00000000-0005-0000-0000-000022350000}"/>
    <cellStyle name="Notas 5 3 2 5 8" xfId="12252" xr:uid="{00000000-0005-0000-0000-000023350000}"/>
    <cellStyle name="Notas 5 3 2 5 8 2" xfId="20876" xr:uid="{00000000-0005-0000-0000-000024350000}"/>
    <cellStyle name="Notas 5 3 2 5 8 3" xfId="32213" xr:uid="{00000000-0005-0000-0000-000025350000}"/>
    <cellStyle name="Notas 5 3 2 5 9" xfId="23333" xr:uid="{00000000-0005-0000-0000-000026350000}"/>
    <cellStyle name="Notas 5 3 2 6" xfId="2579" xr:uid="{00000000-0005-0000-0000-000027350000}"/>
    <cellStyle name="Notas 5 3 2 6 2" xfId="6942" xr:uid="{00000000-0005-0000-0000-000028350000}"/>
    <cellStyle name="Notas 5 3 2 6 2 2" xfId="15582" xr:uid="{00000000-0005-0000-0000-000029350000}"/>
    <cellStyle name="Notas 5 3 2 6 2 3" xfId="26914" xr:uid="{00000000-0005-0000-0000-00002A350000}"/>
    <cellStyle name="Notas 5 3 2 6 3" xfId="4522" xr:uid="{00000000-0005-0000-0000-00002B350000}"/>
    <cellStyle name="Notas 5 3 2 6 3 2" xfId="13183" xr:uid="{00000000-0005-0000-0000-00002C350000}"/>
    <cellStyle name="Notas 5 3 2 6 3 3" xfId="24515" xr:uid="{00000000-0005-0000-0000-00002D350000}"/>
    <cellStyle name="Notas 5 3 2 6 4" xfId="8300" xr:uid="{00000000-0005-0000-0000-00002E350000}"/>
    <cellStyle name="Notas 5 3 2 6 4 2" xfId="16938" xr:uid="{00000000-0005-0000-0000-00002F350000}"/>
    <cellStyle name="Notas 5 3 2 6 4 3" xfId="28270" xr:uid="{00000000-0005-0000-0000-000030350000}"/>
    <cellStyle name="Notas 5 3 2 6 5" xfId="5316" xr:uid="{00000000-0005-0000-0000-000031350000}"/>
    <cellStyle name="Notas 5 3 2 6 5 2" xfId="13975" xr:uid="{00000000-0005-0000-0000-000032350000}"/>
    <cellStyle name="Notas 5 3 2 6 5 3" xfId="25307" xr:uid="{00000000-0005-0000-0000-000033350000}"/>
    <cellStyle name="Notas 5 3 2 6 6" xfId="10615" xr:uid="{00000000-0005-0000-0000-000034350000}"/>
    <cellStyle name="Notas 5 3 2 6 6 2" xfId="19242" xr:uid="{00000000-0005-0000-0000-000035350000}"/>
    <cellStyle name="Notas 5 3 2 6 6 3" xfId="30576" xr:uid="{00000000-0005-0000-0000-000036350000}"/>
    <cellStyle name="Notas 5 3 2 6 7" xfId="7737" xr:uid="{00000000-0005-0000-0000-000037350000}"/>
    <cellStyle name="Notas 5 3 2 6 7 2" xfId="16375" xr:uid="{00000000-0005-0000-0000-000038350000}"/>
    <cellStyle name="Notas 5 3 2 6 7 3" xfId="27707" xr:uid="{00000000-0005-0000-0000-000039350000}"/>
    <cellStyle name="Notas 5 3 2 6 8" xfId="12253" xr:uid="{00000000-0005-0000-0000-00003A350000}"/>
    <cellStyle name="Notas 5 3 2 6 8 2" xfId="20877" xr:uid="{00000000-0005-0000-0000-00003B350000}"/>
    <cellStyle name="Notas 5 3 2 6 8 3" xfId="32214" xr:uid="{00000000-0005-0000-0000-00003C350000}"/>
    <cellStyle name="Notas 5 3 2 6 9" xfId="23334" xr:uid="{00000000-0005-0000-0000-00003D350000}"/>
    <cellStyle name="Notas 5 3 2 7" xfId="6937" xr:uid="{00000000-0005-0000-0000-00003E350000}"/>
    <cellStyle name="Notas 5 3 2 7 2" xfId="15577" xr:uid="{00000000-0005-0000-0000-00003F350000}"/>
    <cellStyle name="Notas 5 3 2 7 3" xfId="26909" xr:uid="{00000000-0005-0000-0000-000040350000}"/>
    <cellStyle name="Notas 5 3 2 8" xfId="4526" xr:uid="{00000000-0005-0000-0000-000041350000}"/>
    <cellStyle name="Notas 5 3 2 8 2" xfId="13187" xr:uid="{00000000-0005-0000-0000-000042350000}"/>
    <cellStyle name="Notas 5 3 2 8 3" xfId="24519" xr:uid="{00000000-0005-0000-0000-000043350000}"/>
    <cellStyle name="Notas 5 3 2 9" xfId="4963" xr:uid="{00000000-0005-0000-0000-000044350000}"/>
    <cellStyle name="Notas 5 3 2 9 2" xfId="13622" xr:uid="{00000000-0005-0000-0000-000045350000}"/>
    <cellStyle name="Notas 5 3 2 9 3" xfId="24954" xr:uid="{00000000-0005-0000-0000-000046350000}"/>
    <cellStyle name="Notas 5 3 3" xfId="2580" xr:uid="{00000000-0005-0000-0000-000047350000}"/>
    <cellStyle name="Notas 5 3 3 2" xfId="6943" xr:uid="{00000000-0005-0000-0000-000048350000}"/>
    <cellStyle name="Notas 5 3 3 2 2" xfId="15583" xr:uid="{00000000-0005-0000-0000-000049350000}"/>
    <cellStyle name="Notas 5 3 3 2 3" xfId="26915" xr:uid="{00000000-0005-0000-0000-00004A350000}"/>
    <cellStyle name="Notas 5 3 3 3" xfId="5793" xr:uid="{00000000-0005-0000-0000-00004B350000}"/>
    <cellStyle name="Notas 5 3 3 3 2" xfId="14445" xr:uid="{00000000-0005-0000-0000-00004C350000}"/>
    <cellStyle name="Notas 5 3 3 3 3" xfId="25777" xr:uid="{00000000-0005-0000-0000-00004D350000}"/>
    <cellStyle name="Notas 5 3 3 4" xfId="8301" xr:uid="{00000000-0005-0000-0000-00004E350000}"/>
    <cellStyle name="Notas 5 3 3 4 2" xfId="16939" xr:uid="{00000000-0005-0000-0000-00004F350000}"/>
    <cellStyle name="Notas 5 3 3 4 3" xfId="28271" xr:uid="{00000000-0005-0000-0000-000050350000}"/>
    <cellStyle name="Notas 5 3 3 5" xfId="9359" xr:uid="{00000000-0005-0000-0000-000051350000}"/>
    <cellStyle name="Notas 5 3 3 5 2" xfId="17987" xr:uid="{00000000-0005-0000-0000-000052350000}"/>
    <cellStyle name="Notas 5 3 3 5 3" xfId="29320" xr:uid="{00000000-0005-0000-0000-000053350000}"/>
    <cellStyle name="Notas 5 3 3 6" xfId="10616" xr:uid="{00000000-0005-0000-0000-000054350000}"/>
    <cellStyle name="Notas 5 3 3 6 2" xfId="19243" xr:uid="{00000000-0005-0000-0000-000055350000}"/>
    <cellStyle name="Notas 5 3 3 6 3" xfId="30577" xr:uid="{00000000-0005-0000-0000-000056350000}"/>
    <cellStyle name="Notas 5 3 3 7" xfId="9282" xr:uid="{00000000-0005-0000-0000-000057350000}"/>
    <cellStyle name="Notas 5 3 3 7 2" xfId="17910" xr:uid="{00000000-0005-0000-0000-000058350000}"/>
    <cellStyle name="Notas 5 3 3 7 3" xfId="29243" xr:uid="{00000000-0005-0000-0000-000059350000}"/>
    <cellStyle name="Notas 5 3 3 8" xfId="12555" xr:uid="{00000000-0005-0000-0000-00005A350000}"/>
    <cellStyle name="Notas 5 3 3 8 2" xfId="21179" xr:uid="{00000000-0005-0000-0000-00005B350000}"/>
    <cellStyle name="Notas 5 3 3 8 3" xfId="32516" xr:uid="{00000000-0005-0000-0000-00005C350000}"/>
    <cellStyle name="Notas 5 3 3 9" xfId="23335" xr:uid="{00000000-0005-0000-0000-00005D350000}"/>
    <cellStyle name="Notas 5 3 4" xfId="2581" xr:uid="{00000000-0005-0000-0000-00005E350000}"/>
    <cellStyle name="Notas 5 3 4 2" xfId="6944" xr:uid="{00000000-0005-0000-0000-00005F350000}"/>
    <cellStyle name="Notas 5 3 4 2 2" xfId="15584" xr:uid="{00000000-0005-0000-0000-000060350000}"/>
    <cellStyle name="Notas 5 3 4 2 3" xfId="26916" xr:uid="{00000000-0005-0000-0000-000061350000}"/>
    <cellStyle name="Notas 5 3 4 3" xfId="4521" xr:uid="{00000000-0005-0000-0000-000062350000}"/>
    <cellStyle name="Notas 5 3 4 3 2" xfId="13182" xr:uid="{00000000-0005-0000-0000-000063350000}"/>
    <cellStyle name="Notas 5 3 4 3 3" xfId="24514" xr:uid="{00000000-0005-0000-0000-000064350000}"/>
    <cellStyle name="Notas 5 3 4 4" xfId="5379" xr:uid="{00000000-0005-0000-0000-000065350000}"/>
    <cellStyle name="Notas 5 3 4 4 2" xfId="14038" xr:uid="{00000000-0005-0000-0000-000066350000}"/>
    <cellStyle name="Notas 5 3 4 4 3" xfId="25370" xr:uid="{00000000-0005-0000-0000-000067350000}"/>
    <cellStyle name="Notas 5 3 4 5" xfId="9360" xr:uid="{00000000-0005-0000-0000-000068350000}"/>
    <cellStyle name="Notas 5 3 4 5 2" xfId="17988" xr:uid="{00000000-0005-0000-0000-000069350000}"/>
    <cellStyle name="Notas 5 3 4 5 3" xfId="29321" xr:uid="{00000000-0005-0000-0000-00006A350000}"/>
    <cellStyle name="Notas 5 3 4 6" xfId="10617" xr:uid="{00000000-0005-0000-0000-00006B350000}"/>
    <cellStyle name="Notas 5 3 4 6 2" xfId="19244" xr:uid="{00000000-0005-0000-0000-00006C350000}"/>
    <cellStyle name="Notas 5 3 4 6 3" xfId="30578" xr:uid="{00000000-0005-0000-0000-00006D350000}"/>
    <cellStyle name="Notas 5 3 4 7" xfId="10889" xr:uid="{00000000-0005-0000-0000-00006E350000}"/>
    <cellStyle name="Notas 5 3 4 7 2" xfId="19515" xr:uid="{00000000-0005-0000-0000-00006F350000}"/>
    <cellStyle name="Notas 5 3 4 7 3" xfId="30850" xr:uid="{00000000-0005-0000-0000-000070350000}"/>
    <cellStyle name="Notas 5 3 4 8" xfId="12556" xr:uid="{00000000-0005-0000-0000-000071350000}"/>
    <cellStyle name="Notas 5 3 4 8 2" xfId="21180" xr:uid="{00000000-0005-0000-0000-000072350000}"/>
    <cellStyle name="Notas 5 3 4 8 3" xfId="32517" xr:uid="{00000000-0005-0000-0000-000073350000}"/>
    <cellStyle name="Notas 5 3 4 9" xfId="23336" xr:uid="{00000000-0005-0000-0000-000074350000}"/>
    <cellStyle name="Notas 5 3 5" xfId="2582" xr:uid="{00000000-0005-0000-0000-000075350000}"/>
    <cellStyle name="Notas 5 3 5 2" xfId="6945" xr:uid="{00000000-0005-0000-0000-000076350000}"/>
    <cellStyle name="Notas 5 3 5 2 2" xfId="15585" xr:uid="{00000000-0005-0000-0000-000077350000}"/>
    <cellStyle name="Notas 5 3 5 2 3" xfId="26917" xr:uid="{00000000-0005-0000-0000-000078350000}"/>
    <cellStyle name="Notas 5 3 5 3" xfId="4520" xr:uid="{00000000-0005-0000-0000-000079350000}"/>
    <cellStyle name="Notas 5 3 5 3 2" xfId="13181" xr:uid="{00000000-0005-0000-0000-00007A350000}"/>
    <cellStyle name="Notas 5 3 5 3 3" xfId="24513" xr:uid="{00000000-0005-0000-0000-00007B350000}"/>
    <cellStyle name="Notas 5 3 5 4" xfId="8302" xr:uid="{00000000-0005-0000-0000-00007C350000}"/>
    <cellStyle name="Notas 5 3 5 4 2" xfId="16940" xr:uid="{00000000-0005-0000-0000-00007D350000}"/>
    <cellStyle name="Notas 5 3 5 4 3" xfId="28272" xr:uid="{00000000-0005-0000-0000-00007E350000}"/>
    <cellStyle name="Notas 5 3 5 5" xfId="7809" xr:uid="{00000000-0005-0000-0000-00007F350000}"/>
    <cellStyle name="Notas 5 3 5 5 2" xfId="16447" xr:uid="{00000000-0005-0000-0000-000080350000}"/>
    <cellStyle name="Notas 5 3 5 5 3" xfId="27779" xr:uid="{00000000-0005-0000-0000-000081350000}"/>
    <cellStyle name="Notas 5 3 5 6" xfId="10618" xr:uid="{00000000-0005-0000-0000-000082350000}"/>
    <cellStyle name="Notas 5 3 5 6 2" xfId="19245" xr:uid="{00000000-0005-0000-0000-000083350000}"/>
    <cellStyle name="Notas 5 3 5 6 3" xfId="30579" xr:uid="{00000000-0005-0000-0000-000084350000}"/>
    <cellStyle name="Notas 5 3 5 7" xfId="11684" xr:uid="{00000000-0005-0000-0000-000085350000}"/>
    <cellStyle name="Notas 5 3 5 7 2" xfId="20309" xr:uid="{00000000-0005-0000-0000-000086350000}"/>
    <cellStyle name="Notas 5 3 5 7 3" xfId="31645" xr:uid="{00000000-0005-0000-0000-000087350000}"/>
    <cellStyle name="Notas 5 3 5 8" xfId="12557" xr:uid="{00000000-0005-0000-0000-000088350000}"/>
    <cellStyle name="Notas 5 3 5 8 2" xfId="21181" xr:uid="{00000000-0005-0000-0000-000089350000}"/>
    <cellStyle name="Notas 5 3 5 8 3" xfId="32518" xr:uid="{00000000-0005-0000-0000-00008A350000}"/>
    <cellStyle name="Notas 5 3 5 9" xfId="23337" xr:uid="{00000000-0005-0000-0000-00008B350000}"/>
    <cellStyle name="Notas 5 3 6" xfId="2583" xr:uid="{00000000-0005-0000-0000-00008C350000}"/>
    <cellStyle name="Notas 5 3 6 2" xfId="6946" xr:uid="{00000000-0005-0000-0000-00008D350000}"/>
    <cellStyle name="Notas 5 3 6 2 2" xfId="15586" xr:uid="{00000000-0005-0000-0000-00008E350000}"/>
    <cellStyle name="Notas 5 3 6 2 3" xfId="26918" xr:uid="{00000000-0005-0000-0000-00008F350000}"/>
    <cellStyle name="Notas 5 3 6 3" xfId="5792" xr:uid="{00000000-0005-0000-0000-000090350000}"/>
    <cellStyle name="Notas 5 3 6 3 2" xfId="14444" xr:uid="{00000000-0005-0000-0000-000091350000}"/>
    <cellStyle name="Notas 5 3 6 3 3" xfId="25776" xr:uid="{00000000-0005-0000-0000-000092350000}"/>
    <cellStyle name="Notas 5 3 6 4" xfId="8303" xr:uid="{00000000-0005-0000-0000-000093350000}"/>
    <cellStyle name="Notas 5 3 6 4 2" xfId="16941" xr:uid="{00000000-0005-0000-0000-000094350000}"/>
    <cellStyle name="Notas 5 3 6 4 3" xfId="28273" xr:uid="{00000000-0005-0000-0000-000095350000}"/>
    <cellStyle name="Notas 5 3 6 5" xfId="4727" xr:uid="{00000000-0005-0000-0000-000096350000}"/>
    <cellStyle name="Notas 5 3 6 5 2" xfId="13388" xr:uid="{00000000-0005-0000-0000-000097350000}"/>
    <cellStyle name="Notas 5 3 6 5 3" xfId="24720" xr:uid="{00000000-0005-0000-0000-000098350000}"/>
    <cellStyle name="Notas 5 3 6 6" xfId="10619" xr:uid="{00000000-0005-0000-0000-000099350000}"/>
    <cellStyle name="Notas 5 3 6 6 2" xfId="19246" xr:uid="{00000000-0005-0000-0000-00009A350000}"/>
    <cellStyle name="Notas 5 3 6 6 3" xfId="30580" xr:uid="{00000000-0005-0000-0000-00009B350000}"/>
    <cellStyle name="Notas 5 3 6 7" xfId="11685" xr:uid="{00000000-0005-0000-0000-00009C350000}"/>
    <cellStyle name="Notas 5 3 6 7 2" xfId="20310" xr:uid="{00000000-0005-0000-0000-00009D350000}"/>
    <cellStyle name="Notas 5 3 6 7 3" xfId="31646" xr:uid="{00000000-0005-0000-0000-00009E350000}"/>
    <cellStyle name="Notas 5 3 6 8" xfId="12558" xr:uid="{00000000-0005-0000-0000-00009F350000}"/>
    <cellStyle name="Notas 5 3 6 8 2" xfId="21182" xr:uid="{00000000-0005-0000-0000-0000A0350000}"/>
    <cellStyle name="Notas 5 3 6 8 3" xfId="32519" xr:uid="{00000000-0005-0000-0000-0000A1350000}"/>
    <cellStyle name="Notas 5 3 6 9" xfId="23338" xr:uid="{00000000-0005-0000-0000-0000A2350000}"/>
    <cellStyle name="Notas 5 3 7" xfId="2584" xr:uid="{00000000-0005-0000-0000-0000A3350000}"/>
    <cellStyle name="Notas 5 3 7 2" xfId="6947" xr:uid="{00000000-0005-0000-0000-0000A4350000}"/>
    <cellStyle name="Notas 5 3 7 2 2" xfId="15587" xr:uid="{00000000-0005-0000-0000-0000A5350000}"/>
    <cellStyle name="Notas 5 3 7 2 3" xfId="26919" xr:uid="{00000000-0005-0000-0000-0000A6350000}"/>
    <cellStyle name="Notas 5 3 7 3" xfId="4519" xr:uid="{00000000-0005-0000-0000-0000A7350000}"/>
    <cellStyle name="Notas 5 3 7 3 2" xfId="13180" xr:uid="{00000000-0005-0000-0000-0000A8350000}"/>
    <cellStyle name="Notas 5 3 7 3 3" xfId="24512" xr:uid="{00000000-0005-0000-0000-0000A9350000}"/>
    <cellStyle name="Notas 5 3 7 4" xfId="5380" xr:uid="{00000000-0005-0000-0000-0000AA350000}"/>
    <cellStyle name="Notas 5 3 7 4 2" xfId="14039" xr:uid="{00000000-0005-0000-0000-0000AB350000}"/>
    <cellStyle name="Notas 5 3 7 4 3" xfId="25371" xr:uid="{00000000-0005-0000-0000-0000AC350000}"/>
    <cellStyle name="Notas 5 3 7 5" xfId="6331" xr:uid="{00000000-0005-0000-0000-0000AD350000}"/>
    <cellStyle name="Notas 5 3 7 5 2" xfId="14983" xr:uid="{00000000-0005-0000-0000-0000AE350000}"/>
    <cellStyle name="Notas 5 3 7 5 3" xfId="26315" xr:uid="{00000000-0005-0000-0000-0000AF350000}"/>
    <cellStyle name="Notas 5 3 7 6" xfId="10620" xr:uid="{00000000-0005-0000-0000-0000B0350000}"/>
    <cellStyle name="Notas 5 3 7 6 2" xfId="19247" xr:uid="{00000000-0005-0000-0000-0000B1350000}"/>
    <cellStyle name="Notas 5 3 7 6 3" xfId="30581" xr:uid="{00000000-0005-0000-0000-0000B2350000}"/>
    <cellStyle name="Notas 5 3 7 7" xfId="12600" xr:uid="{00000000-0005-0000-0000-0000B3350000}"/>
    <cellStyle name="Notas 5 3 7 7 2" xfId="21224" xr:uid="{00000000-0005-0000-0000-0000B4350000}"/>
    <cellStyle name="Notas 5 3 7 7 3" xfId="32561" xr:uid="{00000000-0005-0000-0000-0000B5350000}"/>
    <cellStyle name="Notas 5 3 7 8" xfId="12559" xr:uid="{00000000-0005-0000-0000-0000B6350000}"/>
    <cellStyle name="Notas 5 3 7 8 2" xfId="21183" xr:uid="{00000000-0005-0000-0000-0000B7350000}"/>
    <cellStyle name="Notas 5 3 7 8 3" xfId="32520" xr:uid="{00000000-0005-0000-0000-0000B8350000}"/>
    <cellStyle name="Notas 5 3 7 9" xfId="23339" xr:uid="{00000000-0005-0000-0000-0000B9350000}"/>
    <cellStyle name="Notas 5 3 8" xfId="6936" xr:uid="{00000000-0005-0000-0000-0000BA350000}"/>
    <cellStyle name="Notas 5 3 8 2" xfId="15576" xr:uid="{00000000-0005-0000-0000-0000BB350000}"/>
    <cellStyle name="Notas 5 3 8 3" xfId="26908" xr:uid="{00000000-0005-0000-0000-0000BC350000}"/>
    <cellStyle name="Notas 5 3 9" xfId="4527" xr:uid="{00000000-0005-0000-0000-0000BD350000}"/>
    <cellStyle name="Notas 5 3 9 2" xfId="13188" xr:uid="{00000000-0005-0000-0000-0000BE350000}"/>
    <cellStyle name="Notas 5 3 9 3" xfId="24520" xr:uid="{00000000-0005-0000-0000-0000BF350000}"/>
    <cellStyle name="Notas 5 4" xfId="2585" xr:uid="{00000000-0005-0000-0000-0000C0350000}"/>
    <cellStyle name="Notas 5 4 10" xfId="4518" xr:uid="{00000000-0005-0000-0000-0000C1350000}"/>
    <cellStyle name="Notas 5 4 10 2" xfId="13179" xr:uid="{00000000-0005-0000-0000-0000C2350000}"/>
    <cellStyle name="Notas 5 4 10 3" xfId="24511" xr:uid="{00000000-0005-0000-0000-0000C3350000}"/>
    <cellStyle name="Notas 5 4 11" xfId="8304" xr:uid="{00000000-0005-0000-0000-0000C4350000}"/>
    <cellStyle name="Notas 5 4 11 2" xfId="16942" xr:uid="{00000000-0005-0000-0000-0000C5350000}"/>
    <cellStyle name="Notas 5 4 11 3" xfId="28274" xr:uid="{00000000-0005-0000-0000-0000C6350000}"/>
    <cellStyle name="Notas 5 4 12" xfId="8174" xr:uid="{00000000-0005-0000-0000-0000C7350000}"/>
    <cellStyle name="Notas 5 4 12 2" xfId="16812" xr:uid="{00000000-0005-0000-0000-0000C8350000}"/>
    <cellStyle name="Notas 5 4 12 3" xfId="28144" xr:uid="{00000000-0005-0000-0000-0000C9350000}"/>
    <cellStyle name="Notas 5 4 13" xfId="10621" xr:uid="{00000000-0005-0000-0000-0000CA350000}"/>
    <cellStyle name="Notas 5 4 13 2" xfId="19248" xr:uid="{00000000-0005-0000-0000-0000CB350000}"/>
    <cellStyle name="Notas 5 4 13 3" xfId="30582" xr:uid="{00000000-0005-0000-0000-0000CC350000}"/>
    <cellStyle name="Notas 5 4 14" xfId="12596" xr:uid="{00000000-0005-0000-0000-0000CD350000}"/>
    <cellStyle name="Notas 5 4 14 2" xfId="21220" xr:uid="{00000000-0005-0000-0000-0000CE350000}"/>
    <cellStyle name="Notas 5 4 14 3" xfId="32557" xr:uid="{00000000-0005-0000-0000-0000CF350000}"/>
    <cellStyle name="Notas 5 4 15" xfId="12560" xr:uid="{00000000-0005-0000-0000-0000D0350000}"/>
    <cellStyle name="Notas 5 4 15 2" xfId="21184" xr:uid="{00000000-0005-0000-0000-0000D1350000}"/>
    <cellStyle name="Notas 5 4 15 3" xfId="32521" xr:uid="{00000000-0005-0000-0000-0000D2350000}"/>
    <cellStyle name="Notas 5 4 16" xfId="23340" xr:uid="{00000000-0005-0000-0000-0000D3350000}"/>
    <cellStyle name="Notas 5 4 2" xfId="2586" xr:uid="{00000000-0005-0000-0000-0000D4350000}"/>
    <cellStyle name="Notas 5 4 2 2" xfId="6949" xr:uid="{00000000-0005-0000-0000-0000D5350000}"/>
    <cellStyle name="Notas 5 4 2 2 2" xfId="15589" xr:uid="{00000000-0005-0000-0000-0000D6350000}"/>
    <cellStyle name="Notas 5 4 2 2 3" xfId="26921" xr:uid="{00000000-0005-0000-0000-0000D7350000}"/>
    <cellStyle name="Notas 5 4 2 3" xfId="5791" xr:uid="{00000000-0005-0000-0000-0000D8350000}"/>
    <cellStyle name="Notas 5 4 2 3 2" xfId="14443" xr:uid="{00000000-0005-0000-0000-0000D9350000}"/>
    <cellStyle name="Notas 5 4 2 3 3" xfId="25775" xr:uid="{00000000-0005-0000-0000-0000DA350000}"/>
    <cellStyle name="Notas 5 4 2 4" xfId="7388" xr:uid="{00000000-0005-0000-0000-0000DB350000}"/>
    <cellStyle name="Notas 5 4 2 4 2" xfId="16028" xr:uid="{00000000-0005-0000-0000-0000DC350000}"/>
    <cellStyle name="Notas 5 4 2 4 3" xfId="27360" xr:uid="{00000000-0005-0000-0000-0000DD350000}"/>
    <cellStyle name="Notas 5 4 2 5" xfId="6330" xr:uid="{00000000-0005-0000-0000-0000DE350000}"/>
    <cellStyle name="Notas 5 4 2 5 2" xfId="14982" xr:uid="{00000000-0005-0000-0000-0000DF350000}"/>
    <cellStyle name="Notas 5 4 2 5 3" xfId="26314" xr:uid="{00000000-0005-0000-0000-0000E0350000}"/>
    <cellStyle name="Notas 5 4 2 6" xfId="9965" xr:uid="{00000000-0005-0000-0000-0000E1350000}"/>
    <cellStyle name="Notas 5 4 2 6 2" xfId="18592" xr:uid="{00000000-0005-0000-0000-0000E2350000}"/>
    <cellStyle name="Notas 5 4 2 6 3" xfId="29926" xr:uid="{00000000-0005-0000-0000-0000E3350000}"/>
    <cellStyle name="Notas 5 4 2 7" xfId="10888" xr:uid="{00000000-0005-0000-0000-0000E4350000}"/>
    <cellStyle name="Notas 5 4 2 7 2" xfId="19514" xr:uid="{00000000-0005-0000-0000-0000E5350000}"/>
    <cellStyle name="Notas 5 4 2 7 3" xfId="30849" xr:uid="{00000000-0005-0000-0000-0000E6350000}"/>
    <cellStyle name="Notas 5 4 2 8" xfId="12561" xr:uid="{00000000-0005-0000-0000-0000E7350000}"/>
    <cellStyle name="Notas 5 4 2 8 2" xfId="21185" xr:uid="{00000000-0005-0000-0000-0000E8350000}"/>
    <cellStyle name="Notas 5 4 2 8 3" xfId="32522" xr:uid="{00000000-0005-0000-0000-0000E9350000}"/>
    <cellStyle name="Notas 5 4 2 9" xfId="23341" xr:uid="{00000000-0005-0000-0000-0000EA350000}"/>
    <cellStyle name="Notas 5 4 3" xfId="2587" xr:uid="{00000000-0005-0000-0000-0000EB350000}"/>
    <cellStyle name="Notas 5 4 3 2" xfId="6950" xr:uid="{00000000-0005-0000-0000-0000EC350000}"/>
    <cellStyle name="Notas 5 4 3 2 2" xfId="15590" xr:uid="{00000000-0005-0000-0000-0000ED350000}"/>
    <cellStyle name="Notas 5 4 3 2 3" xfId="26922" xr:uid="{00000000-0005-0000-0000-0000EE350000}"/>
    <cellStyle name="Notas 5 4 3 3" xfId="4517" xr:uid="{00000000-0005-0000-0000-0000EF350000}"/>
    <cellStyle name="Notas 5 4 3 3 2" xfId="13178" xr:uid="{00000000-0005-0000-0000-0000F0350000}"/>
    <cellStyle name="Notas 5 4 3 3 3" xfId="24510" xr:uid="{00000000-0005-0000-0000-0000F1350000}"/>
    <cellStyle name="Notas 5 4 3 4" xfId="8305" xr:uid="{00000000-0005-0000-0000-0000F2350000}"/>
    <cellStyle name="Notas 5 4 3 4 2" xfId="16943" xr:uid="{00000000-0005-0000-0000-0000F3350000}"/>
    <cellStyle name="Notas 5 4 3 4 3" xfId="28275" xr:uid="{00000000-0005-0000-0000-0000F4350000}"/>
    <cellStyle name="Notas 5 4 3 5" xfId="4726" xr:uid="{00000000-0005-0000-0000-0000F5350000}"/>
    <cellStyle name="Notas 5 4 3 5 2" xfId="13387" xr:uid="{00000000-0005-0000-0000-0000F6350000}"/>
    <cellStyle name="Notas 5 4 3 5 3" xfId="24719" xr:uid="{00000000-0005-0000-0000-0000F7350000}"/>
    <cellStyle name="Notas 5 4 3 6" xfId="10622" xr:uid="{00000000-0005-0000-0000-0000F8350000}"/>
    <cellStyle name="Notas 5 4 3 6 2" xfId="19249" xr:uid="{00000000-0005-0000-0000-0000F9350000}"/>
    <cellStyle name="Notas 5 4 3 6 3" xfId="30583" xr:uid="{00000000-0005-0000-0000-0000FA350000}"/>
    <cellStyle name="Notas 5 4 3 7" xfId="10211" xr:uid="{00000000-0005-0000-0000-0000FB350000}"/>
    <cellStyle name="Notas 5 4 3 7 2" xfId="18838" xr:uid="{00000000-0005-0000-0000-0000FC350000}"/>
    <cellStyle name="Notas 5 4 3 7 3" xfId="30172" xr:uid="{00000000-0005-0000-0000-0000FD350000}"/>
    <cellStyle name="Notas 5 4 3 8" xfId="11593" xr:uid="{00000000-0005-0000-0000-0000FE350000}"/>
    <cellStyle name="Notas 5 4 3 8 2" xfId="20218" xr:uid="{00000000-0005-0000-0000-0000FF350000}"/>
    <cellStyle name="Notas 5 4 3 8 3" xfId="31554" xr:uid="{00000000-0005-0000-0000-000000360000}"/>
    <cellStyle name="Notas 5 4 3 9" xfId="23342" xr:uid="{00000000-0005-0000-0000-000001360000}"/>
    <cellStyle name="Notas 5 4 4" xfId="2588" xr:uid="{00000000-0005-0000-0000-000002360000}"/>
    <cellStyle name="Notas 5 4 4 2" xfId="6951" xr:uid="{00000000-0005-0000-0000-000003360000}"/>
    <cellStyle name="Notas 5 4 4 2 2" xfId="15591" xr:uid="{00000000-0005-0000-0000-000004360000}"/>
    <cellStyle name="Notas 5 4 4 2 3" xfId="26923" xr:uid="{00000000-0005-0000-0000-000005360000}"/>
    <cellStyle name="Notas 5 4 4 3" xfId="4516" xr:uid="{00000000-0005-0000-0000-000006360000}"/>
    <cellStyle name="Notas 5 4 4 3 2" xfId="13177" xr:uid="{00000000-0005-0000-0000-000007360000}"/>
    <cellStyle name="Notas 5 4 4 3 3" xfId="24509" xr:uid="{00000000-0005-0000-0000-000008360000}"/>
    <cellStyle name="Notas 5 4 4 4" xfId="5384" xr:uid="{00000000-0005-0000-0000-000009360000}"/>
    <cellStyle name="Notas 5 4 4 4 2" xfId="14043" xr:uid="{00000000-0005-0000-0000-00000A360000}"/>
    <cellStyle name="Notas 5 4 4 4 3" xfId="25375" xr:uid="{00000000-0005-0000-0000-00000B360000}"/>
    <cellStyle name="Notas 5 4 4 5" xfId="9361" xr:uid="{00000000-0005-0000-0000-00000C360000}"/>
    <cellStyle name="Notas 5 4 4 5 2" xfId="17989" xr:uid="{00000000-0005-0000-0000-00000D360000}"/>
    <cellStyle name="Notas 5 4 4 5 3" xfId="29322" xr:uid="{00000000-0005-0000-0000-00000E360000}"/>
    <cellStyle name="Notas 5 4 4 6" xfId="10623" xr:uid="{00000000-0005-0000-0000-00000F360000}"/>
    <cellStyle name="Notas 5 4 4 6 2" xfId="19250" xr:uid="{00000000-0005-0000-0000-000010360000}"/>
    <cellStyle name="Notas 5 4 4 6 3" xfId="30584" xr:uid="{00000000-0005-0000-0000-000011360000}"/>
    <cellStyle name="Notas 5 4 4 7" xfId="10887" xr:uid="{00000000-0005-0000-0000-000012360000}"/>
    <cellStyle name="Notas 5 4 4 7 2" xfId="19513" xr:uid="{00000000-0005-0000-0000-000013360000}"/>
    <cellStyle name="Notas 5 4 4 7 3" xfId="30848" xr:uid="{00000000-0005-0000-0000-000014360000}"/>
    <cellStyle name="Notas 5 4 4 8" xfId="12562" xr:uid="{00000000-0005-0000-0000-000015360000}"/>
    <cellStyle name="Notas 5 4 4 8 2" xfId="21186" xr:uid="{00000000-0005-0000-0000-000016360000}"/>
    <cellStyle name="Notas 5 4 4 8 3" xfId="32523" xr:uid="{00000000-0005-0000-0000-000017360000}"/>
    <cellStyle name="Notas 5 4 4 9" xfId="23343" xr:uid="{00000000-0005-0000-0000-000018360000}"/>
    <cellStyle name="Notas 5 4 5" xfId="2589" xr:uid="{00000000-0005-0000-0000-000019360000}"/>
    <cellStyle name="Notas 5 4 5 2" xfId="6952" xr:uid="{00000000-0005-0000-0000-00001A360000}"/>
    <cellStyle name="Notas 5 4 5 2 2" xfId="15592" xr:uid="{00000000-0005-0000-0000-00001B360000}"/>
    <cellStyle name="Notas 5 4 5 2 3" xfId="26924" xr:uid="{00000000-0005-0000-0000-00001C360000}"/>
    <cellStyle name="Notas 5 4 5 3" xfId="5790" xr:uid="{00000000-0005-0000-0000-00001D360000}"/>
    <cellStyle name="Notas 5 4 5 3 2" xfId="14442" xr:uid="{00000000-0005-0000-0000-00001E360000}"/>
    <cellStyle name="Notas 5 4 5 3 3" xfId="25774" xr:uid="{00000000-0005-0000-0000-00001F360000}"/>
    <cellStyle name="Notas 5 4 5 4" xfId="7389" xr:uid="{00000000-0005-0000-0000-000020360000}"/>
    <cellStyle name="Notas 5 4 5 4 2" xfId="16029" xr:uid="{00000000-0005-0000-0000-000021360000}"/>
    <cellStyle name="Notas 5 4 5 4 3" xfId="27361" xr:uid="{00000000-0005-0000-0000-000022360000}"/>
    <cellStyle name="Notas 5 4 5 5" xfId="6329" xr:uid="{00000000-0005-0000-0000-000023360000}"/>
    <cellStyle name="Notas 5 4 5 5 2" xfId="14981" xr:uid="{00000000-0005-0000-0000-000024360000}"/>
    <cellStyle name="Notas 5 4 5 5 3" xfId="26313" xr:uid="{00000000-0005-0000-0000-000025360000}"/>
    <cellStyle name="Notas 5 4 5 6" xfId="9966" xr:uid="{00000000-0005-0000-0000-000026360000}"/>
    <cellStyle name="Notas 5 4 5 6 2" xfId="18593" xr:uid="{00000000-0005-0000-0000-000027360000}"/>
    <cellStyle name="Notas 5 4 5 6 3" xfId="29927" xr:uid="{00000000-0005-0000-0000-000028360000}"/>
    <cellStyle name="Notas 5 4 5 7" xfId="8228" xr:uid="{00000000-0005-0000-0000-000029360000}"/>
    <cellStyle name="Notas 5 4 5 7 2" xfId="16866" xr:uid="{00000000-0005-0000-0000-00002A360000}"/>
    <cellStyle name="Notas 5 4 5 7 3" xfId="28198" xr:uid="{00000000-0005-0000-0000-00002B360000}"/>
    <cellStyle name="Notas 5 4 5 8" xfId="12563" xr:uid="{00000000-0005-0000-0000-00002C360000}"/>
    <cellStyle name="Notas 5 4 5 8 2" xfId="21187" xr:uid="{00000000-0005-0000-0000-00002D360000}"/>
    <cellStyle name="Notas 5 4 5 8 3" xfId="32524" xr:uid="{00000000-0005-0000-0000-00002E360000}"/>
    <cellStyle name="Notas 5 4 5 9" xfId="23344" xr:uid="{00000000-0005-0000-0000-00002F360000}"/>
    <cellStyle name="Notas 5 4 6" xfId="2590" xr:uid="{00000000-0005-0000-0000-000030360000}"/>
    <cellStyle name="Notas 5 4 6 2" xfId="6953" xr:uid="{00000000-0005-0000-0000-000031360000}"/>
    <cellStyle name="Notas 5 4 6 2 2" xfId="15593" xr:uid="{00000000-0005-0000-0000-000032360000}"/>
    <cellStyle name="Notas 5 4 6 2 3" xfId="26925" xr:uid="{00000000-0005-0000-0000-000033360000}"/>
    <cellStyle name="Notas 5 4 6 3" xfId="4515" xr:uid="{00000000-0005-0000-0000-000034360000}"/>
    <cellStyle name="Notas 5 4 6 3 2" xfId="13176" xr:uid="{00000000-0005-0000-0000-000035360000}"/>
    <cellStyle name="Notas 5 4 6 3 3" xfId="24508" xr:uid="{00000000-0005-0000-0000-000036360000}"/>
    <cellStyle name="Notas 5 4 6 4" xfId="8439" xr:uid="{00000000-0005-0000-0000-000037360000}"/>
    <cellStyle name="Notas 5 4 6 4 2" xfId="17077" xr:uid="{00000000-0005-0000-0000-000038360000}"/>
    <cellStyle name="Notas 5 4 6 4 3" xfId="28409" xr:uid="{00000000-0005-0000-0000-000039360000}"/>
    <cellStyle name="Notas 5 4 6 5" xfId="8173" xr:uid="{00000000-0005-0000-0000-00003A360000}"/>
    <cellStyle name="Notas 5 4 6 5 2" xfId="16811" xr:uid="{00000000-0005-0000-0000-00003B360000}"/>
    <cellStyle name="Notas 5 4 6 5 3" xfId="28143" xr:uid="{00000000-0005-0000-0000-00003C360000}"/>
    <cellStyle name="Notas 5 4 6 6" xfId="10624" xr:uid="{00000000-0005-0000-0000-00003D360000}"/>
    <cellStyle name="Notas 5 4 6 6 2" xfId="19251" xr:uid="{00000000-0005-0000-0000-00003E360000}"/>
    <cellStyle name="Notas 5 4 6 6 3" xfId="30585" xr:uid="{00000000-0005-0000-0000-00003F360000}"/>
    <cellStyle name="Notas 5 4 6 7" xfId="10886" xr:uid="{00000000-0005-0000-0000-000040360000}"/>
    <cellStyle name="Notas 5 4 6 7 2" xfId="19512" xr:uid="{00000000-0005-0000-0000-000041360000}"/>
    <cellStyle name="Notas 5 4 6 7 3" xfId="30847" xr:uid="{00000000-0005-0000-0000-000042360000}"/>
    <cellStyle name="Notas 5 4 6 8" xfId="12254" xr:uid="{00000000-0005-0000-0000-000043360000}"/>
    <cellStyle name="Notas 5 4 6 8 2" xfId="20878" xr:uid="{00000000-0005-0000-0000-000044360000}"/>
    <cellStyle name="Notas 5 4 6 8 3" xfId="32215" xr:uid="{00000000-0005-0000-0000-000045360000}"/>
    <cellStyle name="Notas 5 4 6 9" xfId="23345" xr:uid="{00000000-0005-0000-0000-000046360000}"/>
    <cellStyle name="Notas 5 4 7" xfId="2591" xr:uid="{00000000-0005-0000-0000-000047360000}"/>
    <cellStyle name="Notas 5 4 7 2" xfId="6954" xr:uid="{00000000-0005-0000-0000-000048360000}"/>
    <cellStyle name="Notas 5 4 7 2 2" xfId="15594" xr:uid="{00000000-0005-0000-0000-000049360000}"/>
    <cellStyle name="Notas 5 4 7 2 3" xfId="26926" xr:uid="{00000000-0005-0000-0000-00004A360000}"/>
    <cellStyle name="Notas 5 4 7 3" xfId="4514" xr:uid="{00000000-0005-0000-0000-00004B360000}"/>
    <cellStyle name="Notas 5 4 7 3 2" xfId="13175" xr:uid="{00000000-0005-0000-0000-00004C360000}"/>
    <cellStyle name="Notas 5 4 7 3 3" xfId="24507" xr:uid="{00000000-0005-0000-0000-00004D360000}"/>
    <cellStyle name="Notas 5 4 7 4" xfId="8440" xr:uid="{00000000-0005-0000-0000-00004E360000}"/>
    <cellStyle name="Notas 5 4 7 4 2" xfId="17078" xr:uid="{00000000-0005-0000-0000-00004F360000}"/>
    <cellStyle name="Notas 5 4 7 4 3" xfId="28410" xr:uid="{00000000-0005-0000-0000-000050360000}"/>
    <cellStyle name="Notas 5 4 7 5" xfId="9362" xr:uid="{00000000-0005-0000-0000-000051360000}"/>
    <cellStyle name="Notas 5 4 7 5 2" xfId="17990" xr:uid="{00000000-0005-0000-0000-000052360000}"/>
    <cellStyle name="Notas 5 4 7 5 3" xfId="29323" xr:uid="{00000000-0005-0000-0000-000053360000}"/>
    <cellStyle name="Notas 5 4 7 6" xfId="10625" xr:uid="{00000000-0005-0000-0000-000054360000}"/>
    <cellStyle name="Notas 5 4 7 6 2" xfId="19252" xr:uid="{00000000-0005-0000-0000-000055360000}"/>
    <cellStyle name="Notas 5 4 7 6 3" xfId="30586" xr:uid="{00000000-0005-0000-0000-000056360000}"/>
    <cellStyle name="Notas 5 4 7 7" xfId="10212" xr:uid="{00000000-0005-0000-0000-000057360000}"/>
    <cellStyle name="Notas 5 4 7 7 2" xfId="18839" xr:uid="{00000000-0005-0000-0000-000058360000}"/>
    <cellStyle name="Notas 5 4 7 7 3" xfId="30173" xr:uid="{00000000-0005-0000-0000-000059360000}"/>
    <cellStyle name="Notas 5 4 7 8" xfId="12564" xr:uid="{00000000-0005-0000-0000-00005A360000}"/>
    <cellStyle name="Notas 5 4 7 8 2" xfId="21188" xr:uid="{00000000-0005-0000-0000-00005B360000}"/>
    <cellStyle name="Notas 5 4 7 8 3" xfId="32525" xr:uid="{00000000-0005-0000-0000-00005C360000}"/>
    <cellStyle name="Notas 5 4 7 9" xfId="23346" xr:uid="{00000000-0005-0000-0000-00005D360000}"/>
    <cellStyle name="Notas 5 4 8" xfId="2592" xr:uid="{00000000-0005-0000-0000-00005E360000}"/>
    <cellStyle name="Notas 5 4 8 2" xfId="6955" xr:uid="{00000000-0005-0000-0000-00005F360000}"/>
    <cellStyle name="Notas 5 4 8 2 2" xfId="15595" xr:uid="{00000000-0005-0000-0000-000060360000}"/>
    <cellStyle name="Notas 5 4 8 2 3" xfId="26927" xr:uid="{00000000-0005-0000-0000-000061360000}"/>
    <cellStyle name="Notas 5 4 8 3" xfId="5789" xr:uid="{00000000-0005-0000-0000-000062360000}"/>
    <cellStyle name="Notas 5 4 8 3 2" xfId="14441" xr:uid="{00000000-0005-0000-0000-000063360000}"/>
    <cellStyle name="Notas 5 4 8 3 3" xfId="25773" xr:uid="{00000000-0005-0000-0000-000064360000}"/>
    <cellStyle name="Notas 5 4 8 4" xfId="4965" xr:uid="{00000000-0005-0000-0000-000065360000}"/>
    <cellStyle name="Notas 5 4 8 4 2" xfId="13624" xr:uid="{00000000-0005-0000-0000-000066360000}"/>
    <cellStyle name="Notas 5 4 8 4 3" xfId="24956" xr:uid="{00000000-0005-0000-0000-000067360000}"/>
    <cellStyle name="Notas 5 4 8 5" xfId="7808" xr:uid="{00000000-0005-0000-0000-000068360000}"/>
    <cellStyle name="Notas 5 4 8 5 2" xfId="16446" xr:uid="{00000000-0005-0000-0000-000069360000}"/>
    <cellStyle name="Notas 5 4 8 5 3" xfId="27778" xr:uid="{00000000-0005-0000-0000-00006A360000}"/>
    <cellStyle name="Notas 5 4 8 6" xfId="9155" xr:uid="{00000000-0005-0000-0000-00006B360000}"/>
    <cellStyle name="Notas 5 4 8 6 2" xfId="17783" xr:uid="{00000000-0005-0000-0000-00006C360000}"/>
    <cellStyle name="Notas 5 4 8 6 3" xfId="29116" xr:uid="{00000000-0005-0000-0000-00006D360000}"/>
    <cellStyle name="Notas 5 4 8 7" xfId="5342" xr:uid="{00000000-0005-0000-0000-00006E360000}"/>
    <cellStyle name="Notas 5 4 8 7 2" xfId="14001" xr:uid="{00000000-0005-0000-0000-00006F360000}"/>
    <cellStyle name="Notas 5 4 8 7 3" xfId="25333" xr:uid="{00000000-0005-0000-0000-000070360000}"/>
    <cellStyle name="Notas 5 4 8 8" xfId="12565" xr:uid="{00000000-0005-0000-0000-000071360000}"/>
    <cellStyle name="Notas 5 4 8 8 2" xfId="21189" xr:uid="{00000000-0005-0000-0000-000072360000}"/>
    <cellStyle name="Notas 5 4 8 8 3" xfId="32526" xr:uid="{00000000-0005-0000-0000-000073360000}"/>
    <cellStyle name="Notas 5 4 8 9" xfId="23347" xr:uid="{00000000-0005-0000-0000-000074360000}"/>
    <cellStyle name="Notas 5 4 9" xfId="6948" xr:uid="{00000000-0005-0000-0000-000075360000}"/>
    <cellStyle name="Notas 5 4 9 2" xfId="15588" xr:uid="{00000000-0005-0000-0000-000076360000}"/>
    <cellStyle name="Notas 5 4 9 3" xfId="26920" xr:uid="{00000000-0005-0000-0000-000077360000}"/>
    <cellStyle name="Notas 5 5" xfId="2593" xr:uid="{00000000-0005-0000-0000-000078360000}"/>
    <cellStyle name="Notas 5 5 2" xfId="6956" xr:uid="{00000000-0005-0000-0000-000079360000}"/>
    <cellStyle name="Notas 5 5 2 2" xfId="15596" xr:uid="{00000000-0005-0000-0000-00007A360000}"/>
    <cellStyle name="Notas 5 5 2 3" xfId="26928" xr:uid="{00000000-0005-0000-0000-00007B360000}"/>
    <cellStyle name="Notas 5 5 3" xfId="4513" xr:uid="{00000000-0005-0000-0000-00007C360000}"/>
    <cellStyle name="Notas 5 5 3 2" xfId="13174" xr:uid="{00000000-0005-0000-0000-00007D360000}"/>
    <cellStyle name="Notas 5 5 3 3" xfId="24506" xr:uid="{00000000-0005-0000-0000-00007E360000}"/>
    <cellStyle name="Notas 5 5 4" xfId="5385" xr:uid="{00000000-0005-0000-0000-00007F360000}"/>
    <cellStyle name="Notas 5 5 4 2" xfId="14044" xr:uid="{00000000-0005-0000-0000-000080360000}"/>
    <cellStyle name="Notas 5 5 4 3" xfId="25376" xr:uid="{00000000-0005-0000-0000-000081360000}"/>
    <cellStyle name="Notas 5 5 5" xfId="5315" xr:uid="{00000000-0005-0000-0000-000082360000}"/>
    <cellStyle name="Notas 5 5 5 2" xfId="13974" xr:uid="{00000000-0005-0000-0000-000083360000}"/>
    <cellStyle name="Notas 5 5 5 3" xfId="25306" xr:uid="{00000000-0005-0000-0000-000084360000}"/>
    <cellStyle name="Notas 5 5 6" xfId="10626" xr:uid="{00000000-0005-0000-0000-000085360000}"/>
    <cellStyle name="Notas 5 5 6 2" xfId="19253" xr:uid="{00000000-0005-0000-0000-000086360000}"/>
    <cellStyle name="Notas 5 5 6 3" xfId="30587" xr:uid="{00000000-0005-0000-0000-000087360000}"/>
    <cellStyle name="Notas 5 5 7" xfId="7837" xr:uid="{00000000-0005-0000-0000-000088360000}"/>
    <cellStyle name="Notas 5 5 7 2" xfId="16475" xr:uid="{00000000-0005-0000-0000-000089360000}"/>
    <cellStyle name="Notas 5 5 7 3" xfId="27807" xr:uid="{00000000-0005-0000-0000-00008A360000}"/>
    <cellStyle name="Notas 5 5 8" xfId="12255" xr:uid="{00000000-0005-0000-0000-00008B360000}"/>
    <cellStyle name="Notas 5 5 8 2" xfId="20879" xr:uid="{00000000-0005-0000-0000-00008C360000}"/>
    <cellStyle name="Notas 5 5 8 3" xfId="32216" xr:uid="{00000000-0005-0000-0000-00008D360000}"/>
    <cellStyle name="Notas 5 5 9" xfId="23348" xr:uid="{00000000-0005-0000-0000-00008E360000}"/>
    <cellStyle name="Notas 5 6" xfId="2594" xr:uid="{00000000-0005-0000-0000-00008F360000}"/>
    <cellStyle name="Notas 5 6 2" xfId="6957" xr:uid="{00000000-0005-0000-0000-000090360000}"/>
    <cellStyle name="Notas 5 6 2 2" xfId="15597" xr:uid="{00000000-0005-0000-0000-000091360000}"/>
    <cellStyle name="Notas 5 6 2 3" xfId="26929" xr:uid="{00000000-0005-0000-0000-000092360000}"/>
    <cellStyle name="Notas 5 6 3" xfId="4512" xr:uid="{00000000-0005-0000-0000-000093360000}"/>
    <cellStyle name="Notas 5 6 3 2" xfId="13173" xr:uid="{00000000-0005-0000-0000-000094360000}"/>
    <cellStyle name="Notas 5 6 3 3" xfId="24505" xr:uid="{00000000-0005-0000-0000-000095360000}"/>
    <cellStyle name="Notas 5 6 4" xfId="8441" xr:uid="{00000000-0005-0000-0000-000096360000}"/>
    <cellStyle name="Notas 5 6 4 2" xfId="17079" xr:uid="{00000000-0005-0000-0000-000097360000}"/>
    <cellStyle name="Notas 5 6 4 3" xfId="28411" xr:uid="{00000000-0005-0000-0000-000098360000}"/>
    <cellStyle name="Notas 5 6 5" xfId="8172" xr:uid="{00000000-0005-0000-0000-000099360000}"/>
    <cellStyle name="Notas 5 6 5 2" xfId="16810" xr:uid="{00000000-0005-0000-0000-00009A360000}"/>
    <cellStyle name="Notas 5 6 5 3" xfId="28142" xr:uid="{00000000-0005-0000-0000-00009B360000}"/>
    <cellStyle name="Notas 5 6 6" xfId="10627" xr:uid="{00000000-0005-0000-0000-00009C360000}"/>
    <cellStyle name="Notas 5 6 6 2" xfId="19254" xr:uid="{00000000-0005-0000-0000-00009D360000}"/>
    <cellStyle name="Notas 5 6 6 3" xfId="30588" xr:uid="{00000000-0005-0000-0000-00009E360000}"/>
    <cellStyle name="Notas 5 6 7" xfId="9046" xr:uid="{00000000-0005-0000-0000-00009F360000}"/>
    <cellStyle name="Notas 5 6 7 2" xfId="17674" xr:uid="{00000000-0005-0000-0000-0000A0360000}"/>
    <cellStyle name="Notas 5 6 7 3" xfId="29007" xr:uid="{00000000-0005-0000-0000-0000A1360000}"/>
    <cellStyle name="Notas 5 6 8" xfId="12566" xr:uid="{00000000-0005-0000-0000-0000A2360000}"/>
    <cellStyle name="Notas 5 6 8 2" xfId="21190" xr:uid="{00000000-0005-0000-0000-0000A3360000}"/>
    <cellStyle name="Notas 5 6 8 3" xfId="32527" xr:uid="{00000000-0005-0000-0000-0000A4360000}"/>
    <cellStyle name="Notas 5 6 9" xfId="23349" xr:uid="{00000000-0005-0000-0000-0000A5360000}"/>
    <cellStyle name="Notas 5 7" xfId="2595" xr:uid="{00000000-0005-0000-0000-0000A6360000}"/>
    <cellStyle name="Notas 5 7 2" xfId="6958" xr:uid="{00000000-0005-0000-0000-0000A7360000}"/>
    <cellStyle name="Notas 5 7 2 2" xfId="15598" xr:uid="{00000000-0005-0000-0000-0000A8360000}"/>
    <cellStyle name="Notas 5 7 2 3" xfId="26930" xr:uid="{00000000-0005-0000-0000-0000A9360000}"/>
    <cellStyle name="Notas 5 7 3" xfId="5788" xr:uid="{00000000-0005-0000-0000-0000AA360000}"/>
    <cellStyle name="Notas 5 7 3 2" xfId="14440" xr:uid="{00000000-0005-0000-0000-0000AB360000}"/>
    <cellStyle name="Notas 5 7 3 3" xfId="25772" xr:uid="{00000000-0005-0000-0000-0000AC360000}"/>
    <cellStyle name="Notas 5 7 4" xfId="7390" xr:uid="{00000000-0005-0000-0000-0000AD360000}"/>
    <cellStyle name="Notas 5 7 4 2" xfId="16030" xr:uid="{00000000-0005-0000-0000-0000AE360000}"/>
    <cellStyle name="Notas 5 7 4 3" xfId="27362" xr:uid="{00000000-0005-0000-0000-0000AF360000}"/>
    <cellStyle name="Notas 5 7 5" xfId="8171" xr:uid="{00000000-0005-0000-0000-0000B0360000}"/>
    <cellStyle name="Notas 5 7 5 2" xfId="16809" xr:uid="{00000000-0005-0000-0000-0000B1360000}"/>
    <cellStyle name="Notas 5 7 5 3" xfId="28141" xr:uid="{00000000-0005-0000-0000-0000B2360000}"/>
    <cellStyle name="Notas 5 7 6" xfId="9967" xr:uid="{00000000-0005-0000-0000-0000B3360000}"/>
    <cellStyle name="Notas 5 7 6 2" xfId="18594" xr:uid="{00000000-0005-0000-0000-0000B4360000}"/>
    <cellStyle name="Notas 5 7 6 3" xfId="29928" xr:uid="{00000000-0005-0000-0000-0000B5360000}"/>
    <cellStyle name="Notas 5 7 7" xfId="10885" xr:uid="{00000000-0005-0000-0000-0000B6360000}"/>
    <cellStyle name="Notas 5 7 7 2" xfId="19511" xr:uid="{00000000-0005-0000-0000-0000B7360000}"/>
    <cellStyle name="Notas 5 7 7 3" xfId="30846" xr:uid="{00000000-0005-0000-0000-0000B8360000}"/>
    <cellStyle name="Notas 5 7 8" xfId="12567" xr:uid="{00000000-0005-0000-0000-0000B9360000}"/>
    <cellStyle name="Notas 5 7 8 2" xfId="21191" xr:uid="{00000000-0005-0000-0000-0000BA360000}"/>
    <cellStyle name="Notas 5 7 8 3" xfId="32528" xr:uid="{00000000-0005-0000-0000-0000BB360000}"/>
    <cellStyle name="Notas 5 7 9" xfId="23350" xr:uid="{00000000-0005-0000-0000-0000BC360000}"/>
    <cellStyle name="Notas 5 8" xfId="2596" xr:uid="{00000000-0005-0000-0000-0000BD360000}"/>
    <cellStyle name="Notas 5 8 2" xfId="6959" xr:uid="{00000000-0005-0000-0000-0000BE360000}"/>
    <cellStyle name="Notas 5 8 2 2" xfId="15599" xr:uid="{00000000-0005-0000-0000-0000BF360000}"/>
    <cellStyle name="Notas 5 8 2 3" xfId="26931" xr:uid="{00000000-0005-0000-0000-0000C0360000}"/>
    <cellStyle name="Notas 5 8 3" xfId="5787" xr:uid="{00000000-0005-0000-0000-0000C1360000}"/>
    <cellStyle name="Notas 5 8 3 2" xfId="14439" xr:uid="{00000000-0005-0000-0000-0000C2360000}"/>
    <cellStyle name="Notas 5 8 3 3" xfId="25771" xr:uid="{00000000-0005-0000-0000-0000C3360000}"/>
    <cellStyle name="Notas 5 8 4" xfId="8442" xr:uid="{00000000-0005-0000-0000-0000C4360000}"/>
    <cellStyle name="Notas 5 8 4 2" xfId="17080" xr:uid="{00000000-0005-0000-0000-0000C5360000}"/>
    <cellStyle name="Notas 5 8 4 3" xfId="28412" xr:uid="{00000000-0005-0000-0000-0000C6360000}"/>
    <cellStyle name="Notas 5 8 5" xfId="6328" xr:uid="{00000000-0005-0000-0000-0000C7360000}"/>
    <cellStyle name="Notas 5 8 5 2" xfId="14980" xr:uid="{00000000-0005-0000-0000-0000C8360000}"/>
    <cellStyle name="Notas 5 8 5 3" xfId="26312" xr:uid="{00000000-0005-0000-0000-0000C9360000}"/>
    <cellStyle name="Notas 5 8 6" xfId="10628" xr:uid="{00000000-0005-0000-0000-0000CA360000}"/>
    <cellStyle name="Notas 5 8 6 2" xfId="19255" xr:uid="{00000000-0005-0000-0000-0000CB360000}"/>
    <cellStyle name="Notas 5 8 6 3" xfId="30589" xr:uid="{00000000-0005-0000-0000-0000CC360000}"/>
    <cellStyle name="Notas 5 8 7" xfId="10784" xr:uid="{00000000-0005-0000-0000-0000CD360000}"/>
    <cellStyle name="Notas 5 8 7 2" xfId="19410" xr:uid="{00000000-0005-0000-0000-0000CE360000}"/>
    <cellStyle name="Notas 5 8 7 3" xfId="30745" xr:uid="{00000000-0005-0000-0000-0000CF360000}"/>
    <cellStyle name="Notas 5 8 8" xfId="7748" xr:uid="{00000000-0005-0000-0000-0000D0360000}"/>
    <cellStyle name="Notas 5 8 8 2" xfId="16386" xr:uid="{00000000-0005-0000-0000-0000D1360000}"/>
    <cellStyle name="Notas 5 8 8 3" xfId="27718" xr:uid="{00000000-0005-0000-0000-0000D2360000}"/>
    <cellStyle name="Notas 5 8 9" xfId="23351" xr:uid="{00000000-0005-0000-0000-0000D3360000}"/>
    <cellStyle name="Notas 5 9" xfId="2597" xr:uid="{00000000-0005-0000-0000-0000D4360000}"/>
    <cellStyle name="Notas 5 9 2" xfId="6960" xr:uid="{00000000-0005-0000-0000-0000D5360000}"/>
    <cellStyle name="Notas 5 9 2 2" xfId="15600" xr:uid="{00000000-0005-0000-0000-0000D6360000}"/>
    <cellStyle name="Notas 5 9 2 3" xfId="26932" xr:uid="{00000000-0005-0000-0000-0000D7360000}"/>
    <cellStyle name="Notas 5 9 3" xfId="4511" xr:uid="{00000000-0005-0000-0000-0000D8360000}"/>
    <cellStyle name="Notas 5 9 3 2" xfId="13172" xr:uid="{00000000-0005-0000-0000-0000D9360000}"/>
    <cellStyle name="Notas 5 9 3 3" xfId="24504" xr:uid="{00000000-0005-0000-0000-0000DA360000}"/>
    <cellStyle name="Notas 5 9 4" xfId="5386" xr:uid="{00000000-0005-0000-0000-0000DB360000}"/>
    <cellStyle name="Notas 5 9 4 2" xfId="14045" xr:uid="{00000000-0005-0000-0000-0000DC360000}"/>
    <cellStyle name="Notas 5 9 4 3" xfId="25377" xr:uid="{00000000-0005-0000-0000-0000DD360000}"/>
    <cellStyle name="Notas 5 9 5" xfId="4725" xr:uid="{00000000-0005-0000-0000-0000DE360000}"/>
    <cellStyle name="Notas 5 9 5 2" xfId="13386" xr:uid="{00000000-0005-0000-0000-0000DF360000}"/>
    <cellStyle name="Notas 5 9 5 3" xfId="24718" xr:uid="{00000000-0005-0000-0000-0000E0360000}"/>
    <cellStyle name="Notas 5 9 6" xfId="10629" xr:uid="{00000000-0005-0000-0000-0000E1360000}"/>
    <cellStyle name="Notas 5 9 6 2" xfId="19256" xr:uid="{00000000-0005-0000-0000-0000E2360000}"/>
    <cellStyle name="Notas 5 9 6 3" xfId="30590" xr:uid="{00000000-0005-0000-0000-0000E3360000}"/>
    <cellStyle name="Notas 5 9 7" xfId="10884" xr:uid="{00000000-0005-0000-0000-0000E4360000}"/>
    <cellStyle name="Notas 5 9 7 2" xfId="19510" xr:uid="{00000000-0005-0000-0000-0000E5360000}"/>
    <cellStyle name="Notas 5 9 7 3" xfId="30845" xr:uid="{00000000-0005-0000-0000-0000E6360000}"/>
    <cellStyle name="Notas 5 9 8" xfId="12568" xr:uid="{00000000-0005-0000-0000-0000E7360000}"/>
    <cellStyle name="Notas 5 9 8 2" xfId="21192" xr:uid="{00000000-0005-0000-0000-0000E8360000}"/>
    <cellStyle name="Notas 5 9 8 3" xfId="32529" xr:uid="{00000000-0005-0000-0000-0000E9360000}"/>
    <cellStyle name="Notas 5 9 9" xfId="23352" xr:uid="{00000000-0005-0000-0000-0000EA360000}"/>
    <cellStyle name="Notas 6" xfId="588" xr:uid="{00000000-0005-0000-0000-0000EB360000}"/>
    <cellStyle name="Notas 6 10" xfId="2598" xr:uid="{00000000-0005-0000-0000-0000EC360000}"/>
    <cellStyle name="Notas 6 10 2" xfId="6961" xr:uid="{00000000-0005-0000-0000-0000ED360000}"/>
    <cellStyle name="Notas 6 10 2 2" xfId="15601" xr:uid="{00000000-0005-0000-0000-0000EE360000}"/>
    <cellStyle name="Notas 6 10 2 3" xfId="26933" xr:uid="{00000000-0005-0000-0000-0000EF360000}"/>
    <cellStyle name="Notas 6 10 3" xfId="5786" xr:uid="{00000000-0005-0000-0000-0000F0360000}"/>
    <cellStyle name="Notas 6 10 3 2" xfId="14438" xr:uid="{00000000-0005-0000-0000-0000F1360000}"/>
    <cellStyle name="Notas 6 10 3 3" xfId="25770" xr:uid="{00000000-0005-0000-0000-0000F2360000}"/>
    <cellStyle name="Notas 6 10 4" xfId="7391" xr:uid="{00000000-0005-0000-0000-0000F3360000}"/>
    <cellStyle name="Notas 6 10 4 2" xfId="16031" xr:uid="{00000000-0005-0000-0000-0000F4360000}"/>
    <cellStyle name="Notas 6 10 4 3" xfId="27363" xr:uid="{00000000-0005-0000-0000-0000F5360000}"/>
    <cellStyle name="Notas 6 10 5" xfId="5314" xr:uid="{00000000-0005-0000-0000-0000F6360000}"/>
    <cellStyle name="Notas 6 10 5 2" xfId="13973" xr:uid="{00000000-0005-0000-0000-0000F7360000}"/>
    <cellStyle name="Notas 6 10 5 3" xfId="25305" xr:uid="{00000000-0005-0000-0000-0000F8360000}"/>
    <cellStyle name="Notas 6 10 6" xfId="9968" xr:uid="{00000000-0005-0000-0000-0000F9360000}"/>
    <cellStyle name="Notas 6 10 6 2" xfId="18595" xr:uid="{00000000-0005-0000-0000-0000FA360000}"/>
    <cellStyle name="Notas 6 10 6 3" xfId="29929" xr:uid="{00000000-0005-0000-0000-0000FB360000}"/>
    <cellStyle name="Notas 6 10 7" xfId="10880" xr:uid="{00000000-0005-0000-0000-0000FC360000}"/>
    <cellStyle name="Notas 6 10 7 2" xfId="19506" xr:uid="{00000000-0005-0000-0000-0000FD360000}"/>
    <cellStyle name="Notas 6 10 7 3" xfId="30841" xr:uid="{00000000-0005-0000-0000-0000FE360000}"/>
    <cellStyle name="Notas 6 10 8" xfId="12569" xr:uid="{00000000-0005-0000-0000-0000FF360000}"/>
    <cellStyle name="Notas 6 10 8 2" xfId="21193" xr:uid="{00000000-0005-0000-0000-000000370000}"/>
    <cellStyle name="Notas 6 10 8 3" xfId="32530" xr:uid="{00000000-0005-0000-0000-000001370000}"/>
    <cellStyle name="Notas 6 11" xfId="2599" xr:uid="{00000000-0005-0000-0000-000002370000}"/>
    <cellStyle name="Notas 6 11 2" xfId="6962" xr:uid="{00000000-0005-0000-0000-000003370000}"/>
    <cellStyle name="Notas 6 11 2 2" xfId="15602" xr:uid="{00000000-0005-0000-0000-000004370000}"/>
    <cellStyle name="Notas 6 11 2 3" xfId="26934" xr:uid="{00000000-0005-0000-0000-000005370000}"/>
    <cellStyle name="Notas 6 11 3" xfId="5785" xr:uid="{00000000-0005-0000-0000-000006370000}"/>
    <cellStyle name="Notas 6 11 3 2" xfId="14437" xr:uid="{00000000-0005-0000-0000-000007370000}"/>
    <cellStyle name="Notas 6 11 3 3" xfId="25769" xr:uid="{00000000-0005-0000-0000-000008370000}"/>
    <cellStyle name="Notas 6 11 4" xfId="8443" xr:uid="{00000000-0005-0000-0000-000009370000}"/>
    <cellStyle name="Notas 6 11 4 2" xfId="17081" xr:uid="{00000000-0005-0000-0000-00000A370000}"/>
    <cellStyle name="Notas 6 11 4 3" xfId="28413" xr:uid="{00000000-0005-0000-0000-00000B370000}"/>
    <cellStyle name="Notas 6 11 5" xfId="6327" xr:uid="{00000000-0005-0000-0000-00000C370000}"/>
    <cellStyle name="Notas 6 11 5 2" xfId="14979" xr:uid="{00000000-0005-0000-0000-00000D370000}"/>
    <cellStyle name="Notas 6 11 5 3" xfId="26311" xr:uid="{00000000-0005-0000-0000-00000E370000}"/>
    <cellStyle name="Notas 6 11 6" xfId="10630" xr:uid="{00000000-0005-0000-0000-00000F370000}"/>
    <cellStyle name="Notas 6 11 6 2" xfId="19257" xr:uid="{00000000-0005-0000-0000-000010370000}"/>
    <cellStyle name="Notas 6 11 6 3" xfId="30591" xr:uid="{00000000-0005-0000-0000-000011370000}"/>
    <cellStyle name="Notas 6 11 7" xfId="10881" xr:uid="{00000000-0005-0000-0000-000012370000}"/>
    <cellStyle name="Notas 6 11 7 2" xfId="19507" xr:uid="{00000000-0005-0000-0000-000013370000}"/>
    <cellStyle name="Notas 6 11 7 3" xfId="30842" xr:uid="{00000000-0005-0000-0000-000014370000}"/>
    <cellStyle name="Notas 6 11 8" xfId="12256" xr:uid="{00000000-0005-0000-0000-000015370000}"/>
    <cellStyle name="Notas 6 11 8 2" xfId="20880" xr:uid="{00000000-0005-0000-0000-000016370000}"/>
    <cellStyle name="Notas 6 11 8 3" xfId="32217" xr:uid="{00000000-0005-0000-0000-000017370000}"/>
    <cellStyle name="Notas 6 12" xfId="2600" xr:uid="{00000000-0005-0000-0000-000018370000}"/>
    <cellStyle name="Notas 6 12 2" xfId="6963" xr:uid="{00000000-0005-0000-0000-000019370000}"/>
    <cellStyle name="Notas 6 12 2 2" xfId="15603" xr:uid="{00000000-0005-0000-0000-00001A370000}"/>
    <cellStyle name="Notas 6 12 2 3" xfId="26935" xr:uid="{00000000-0005-0000-0000-00001B370000}"/>
    <cellStyle name="Notas 6 12 3" xfId="4510" xr:uid="{00000000-0005-0000-0000-00001C370000}"/>
    <cellStyle name="Notas 6 12 3 2" xfId="13171" xr:uid="{00000000-0005-0000-0000-00001D370000}"/>
    <cellStyle name="Notas 6 12 3 3" xfId="24503" xr:uid="{00000000-0005-0000-0000-00001E370000}"/>
    <cellStyle name="Notas 6 12 4" xfId="8444" xr:uid="{00000000-0005-0000-0000-00001F370000}"/>
    <cellStyle name="Notas 6 12 4 2" xfId="17082" xr:uid="{00000000-0005-0000-0000-000020370000}"/>
    <cellStyle name="Notas 6 12 4 3" xfId="28414" xr:uid="{00000000-0005-0000-0000-000021370000}"/>
    <cellStyle name="Notas 6 12 5" xfId="6326" xr:uid="{00000000-0005-0000-0000-000022370000}"/>
    <cellStyle name="Notas 6 12 5 2" xfId="14978" xr:uid="{00000000-0005-0000-0000-000023370000}"/>
    <cellStyle name="Notas 6 12 5 3" xfId="26310" xr:uid="{00000000-0005-0000-0000-000024370000}"/>
    <cellStyle name="Notas 6 12 6" xfId="10631" xr:uid="{00000000-0005-0000-0000-000025370000}"/>
    <cellStyle name="Notas 6 12 6 2" xfId="19258" xr:uid="{00000000-0005-0000-0000-000026370000}"/>
    <cellStyle name="Notas 6 12 6 3" xfId="30592" xr:uid="{00000000-0005-0000-0000-000027370000}"/>
    <cellStyle name="Notas 6 12 7" xfId="5188" xr:uid="{00000000-0005-0000-0000-000028370000}"/>
    <cellStyle name="Notas 6 12 7 2" xfId="13847" xr:uid="{00000000-0005-0000-0000-000029370000}"/>
    <cellStyle name="Notas 6 12 7 3" xfId="25179" xr:uid="{00000000-0005-0000-0000-00002A370000}"/>
    <cellStyle name="Notas 6 12 8" xfId="12570" xr:uid="{00000000-0005-0000-0000-00002B370000}"/>
    <cellStyle name="Notas 6 12 8 2" xfId="21194" xr:uid="{00000000-0005-0000-0000-00002C370000}"/>
    <cellStyle name="Notas 6 12 8 3" xfId="32531" xr:uid="{00000000-0005-0000-0000-00002D370000}"/>
    <cellStyle name="Notas 6 13" xfId="2601" xr:uid="{00000000-0005-0000-0000-00002E370000}"/>
    <cellStyle name="Notas 6 13 2" xfId="6964" xr:uid="{00000000-0005-0000-0000-00002F370000}"/>
    <cellStyle name="Notas 6 13 2 2" xfId="15604" xr:uid="{00000000-0005-0000-0000-000030370000}"/>
    <cellStyle name="Notas 6 13 2 3" xfId="26936" xr:uid="{00000000-0005-0000-0000-000031370000}"/>
    <cellStyle name="Notas 6 13 3" xfId="5784" xr:uid="{00000000-0005-0000-0000-000032370000}"/>
    <cellStyle name="Notas 6 13 3 2" xfId="14436" xr:uid="{00000000-0005-0000-0000-000033370000}"/>
    <cellStyle name="Notas 6 13 3 3" xfId="25768" xr:uid="{00000000-0005-0000-0000-000034370000}"/>
    <cellStyle name="Notas 6 13 4" xfId="4966" xr:uid="{00000000-0005-0000-0000-000035370000}"/>
    <cellStyle name="Notas 6 13 4 2" xfId="13625" xr:uid="{00000000-0005-0000-0000-000036370000}"/>
    <cellStyle name="Notas 6 13 4 3" xfId="24957" xr:uid="{00000000-0005-0000-0000-000037370000}"/>
    <cellStyle name="Notas 6 13 5" xfId="8170" xr:uid="{00000000-0005-0000-0000-000038370000}"/>
    <cellStyle name="Notas 6 13 5 2" xfId="16808" xr:uid="{00000000-0005-0000-0000-000039370000}"/>
    <cellStyle name="Notas 6 13 5 3" xfId="28140" xr:uid="{00000000-0005-0000-0000-00003A370000}"/>
    <cellStyle name="Notas 6 13 6" xfId="9154" xr:uid="{00000000-0005-0000-0000-00003B370000}"/>
    <cellStyle name="Notas 6 13 6 2" xfId="17782" xr:uid="{00000000-0005-0000-0000-00003C370000}"/>
    <cellStyle name="Notas 6 13 6 3" xfId="29115" xr:uid="{00000000-0005-0000-0000-00003D370000}"/>
    <cellStyle name="Notas 6 13 7" xfId="10214" xr:uid="{00000000-0005-0000-0000-00003E370000}"/>
    <cellStyle name="Notas 6 13 7 2" xfId="18841" xr:uid="{00000000-0005-0000-0000-00003F370000}"/>
    <cellStyle name="Notas 6 13 7 3" xfId="30175" xr:uid="{00000000-0005-0000-0000-000040370000}"/>
    <cellStyle name="Notas 6 13 8" xfId="12571" xr:uid="{00000000-0005-0000-0000-000041370000}"/>
    <cellStyle name="Notas 6 13 8 2" xfId="21195" xr:uid="{00000000-0005-0000-0000-000042370000}"/>
    <cellStyle name="Notas 6 13 8 3" xfId="32532" xr:uid="{00000000-0005-0000-0000-000043370000}"/>
    <cellStyle name="Notas 6 14" xfId="2602" xr:uid="{00000000-0005-0000-0000-000044370000}"/>
    <cellStyle name="Notas 6 14 2" xfId="6965" xr:uid="{00000000-0005-0000-0000-000045370000}"/>
    <cellStyle name="Notas 6 14 2 2" xfId="15605" xr:uid="{00000000-0005-0000-0000-000046370000}"/>
    <cellStyle name="Notas 6 14 2 3" xfId="26937" xr:uid="{00000000-0005-0000-0000-000047370000}"/>
    <cellStyle name="Notas 6 14 3" xfId="5783" xr:uid="{00000000-0005-0000-0000-000048370000}"/>
    <cellStyle name="Notas 6 14 3 2" xfId="14435" xr:uid="{00000000-0005-0000-0000-000049370000}"/>
    <cellStyle name="Notas 6 14 3 3" xfId="25767" xr:uid="{00000000-0005-0000-0000-00004A370000}"/>
    <cellStyle name="Notas 6 14 4" xfId="8445" xr:uid="{00000000-0005-0000-0000-00004B370000}"/>
    <cellStyle name="Notas 6 14 4 2" xfId="17083" xr:uid="{00000000-0005-0000-0000-00004C370000}"/>
    <cellStyle name="Notas 6 14 4 3" xfId="28415" xr:uid="{00000000-0005-0000-0000-00004D370000}"/>
    <cellStyle name="Notas 6 14 5" xfId="4724" xr:uid="{00000000-0005-0000-0000-00004E370000}"/>
    <cellStyle name="Notas 6 14 5 2" xfId="13385" xr:uid="{00000000-0005-0000-0000-00004F370000}"/>
    <cellStyle name="Notas 6 14 5 3" xfId="24717" xr:uid="{00000000-0005-0000-0000-000050370000}"/>
    <cellStyle name="Notas 6 14 6" xfId="10632" xr:uid="{00000000-0005-0000-0000-000051370000}"/>
    <cellStyle name="Notas 6 14 6 2" xfId="19259" xr:uid="{00000000-0005-0000-0000-000052370000}"/>
    <cellStyle name="Notas 6 14 6 3" xfId="30593" xr:uid="{00000000-0005-0000-0000-000053370000}"/>
    <cellStyle name="Notas 6 14 7" xfId="10879" xr:uid="{00000000-0005-0000-0000-000054370000}"/>
    <cellStyle name="Notas 6 14 7 2" xfId="19505" xr:uid="{00000000-0005-0000-0000-000055370000}"/>
    <cellStyle name="Notas 6 14 7 3" xfId="30840" xr:uid="{00000000-0005-0000-0000-000056370000}"/>
    <cellStyle name="Notas 6 14 8" xfId="12257" xr:uid="{00000000-0005-0000-0000-000057370000}"/>
    <cellStyle name="Notas 6 14 8 2" xfId="20881" xr:uid="{00000000-0005-0000-0000-000058370000}"/>
    <cellStyle name="Notas 6 14 8 3" xfId="32218" xr:uid="{00000000-0005-0000-0000-000059370000}"/>
    <cellStyle name="Notas 6 15" xfId="2603" xr:uid="{00000000-0005-0000-0000-00005A370000}"/>
    <cellStyle name="Notas 6 15 2" xfId="6966" xr:uid="{00000000-0005-0000-0000-00005B370000}"/>
    <cellStyle name="Notas 6 15 2 2" xfId="15606" xr:uid="{00000000-0005-0000-0000-00005C370000}"/>
    <cellStyle name="Notas 6 15 2 3" xfId="26938" xr:uid="{00000000-0005-0000-0000-00005D370000}"/>
    <cellStyle name="Notas 6 15 3" xfId="4509" xr:uid="{00000000-0005-0000-0000-00005E370000}"/>
    <cellStyle name="Notas 6 15 3 2" xfId="13170" xr:uid="{00000000-0005-0000-0000-00005F370000}"/>
    <cellStyle name="Notas 6 15 3 3" xfId="24502" xr:uid="{00000000-0005-0000-0000-000060370000}"/>
    <cellStyle name="Notas 6 15 4" xfId="8446" xr:uid="{00000000-0005-0000-0000-000061370000}"/>
    <cellStyle name="Notas 6 15 4 2" xfId="17084" xr:uid="{00000000-0005-0000-0000-000062370000}"/>
    <cellStyle name="Notas 6 15 4 3" xfId="28416" xr:uid="{00000000-0005-0000-0000-000063370000}"/>
    <cellStyle name="Notas 6 15 5" xfId="6325" xr:uid="{00000000-0005-0000-0000-000064370000}"/>
    <cellStyle name="Notas 6 15 5 2" xfId="14977" xr:uid="{00000000-0005-0000-0000-000065370000}"/>
    <cellStyle name="Notas 6 15 5 3" xfId="26309" xr:uid="{00000000-0005-0000-0000-000066370000}"/>
    <cellStyle name="Notas 6 15 6" xfId="10633" xr:uid="{00000000-0005-0000-0000-000067370000}"/>
    <cellStyle name="Notas 6 15 6 2" xfId="19260" xr:uid="{00000000-0005-0000-0000-000068370000}"/>
    <cellStyle name="Notas 6 15 6 3" xfId="30594" xr:uid="{00000000-0005-0000-0000-000069370000}"/>
    <cellStyle name="Notas 6 15 7" xfId="9074" xr:uid="{00000000-0005-0000-0000-00006A370000}"/>
    <cellStyle name="Notas 6 15 7 2" xfId="17702" xr:uid="{00000000-0005-0000-0000-00006B370000}"/>
    <cellStyle name="Notas 6 15 7 3" xfId="29035" xr:uid="{00000000-0005-0000-0000-00006C370000}"/>
    <cellStyle name="Notas 6 15 8" xfId="12572" xr:uid="{00000000-0005-0000-0000-00006D370000}"/>
    <cellStyle name="Notas 6 15 8 2" xfId="21196" xr:uid="{00000000-0005-0000-0000-00006E370000}"/>
    <cellStyle name="Notas 6 15 8 3" xfId="32533" xr:uid="{00000000-0005-0000-0000-00006F370000}"/>
    <cellStyle name="Notas 6 16" xfId="2604" xr:uid="{00000000-0005-0000-0000-000070370000}"/>
    <cellStyle name="Notas 6 16 2" xfId="6967" xr:uid="{00000000-0005-0000-0000-000071370000}"/>
    <cellStyle name="Notas 6 16 2 2" xfId="15607" xr:uid="{00000000-0005-0000-0000-000072370000}"/>
    <cellStyle name="Notas 6 16 2 3" xfId="26939" xr:uid="{00000000-0005-0000-0000-000073370000}"/>
    <cellStyle name="Notas 6 16 3" xfId="5782" xr:uid="{00000000-0005-0000-0000-000074370000}"/>
    <cellStyle name="Notas 6 16 3 2" xfId="14434" xr:uid="{00000000-0005-0000-0000-000075370000}"/>
    <cellStyle name="Notas 6 16 3 3" xfId="25766" xr:uid="{00000000-0005-0000-0000-000076370000}"/>
    <cellStyle name="Notas 6 16 4" xfId="7392" xr:uid="{00000000-0005-0000-0000-000077370000}"/>
    <cellStyle name="Notas 6 16 4 2" xfId="16032" xr:uid="{00000000-0005-0000-0000-000078370000}"/>
    <cellStyle name="Notas 6 16 4 3" xfId="27364" xr:uid="{00000000-0005-0000-0000-000079370000}"/>
    <cellStyle name="Notas 6 16 5" xfId="8169" xr:uid="{00000000-0005-0000-0000-00007A370000}"/>
    <cellStyle name="Notas 6 16 5 2" xfId="16807" xr:uid="{00000000-0005-0000-0000-00007B370000}"/>
    <cellStyle name="Notas 6 16 5 3" xfId="28139" xr:uid="{00000000-0005-0000-0000-00007C370000}"/>
    <cellStyle name="Notas 6 16 6" xfId="9969" xr:uid="{00000000-0005-0000-0000-00007D370000}"/>
    <cellStyle name="Notas 6 16 6 2" xfId="18596" xr:uid="{00000000-0005-0000-0000-00007E370000}"/>
    <cellStyle name="Notas 6 16 6 3" xfId="29930" xr:uid="{00000000-0005-0000-0000-00007F370000}"/>
    <cellStyle name="Notas 6 16 7" xfId="10878" xr:uid="{00000000-0005-0000-0000-000080370000}"/>
    <cellStyle name="Notas 6 16 7 2" xfId="19504" xr:uid="{00000000-0005-0000-0000-000081370000}"/>
    <cellStyle name="Notas 6 16 7 3" xfId="30839" xr:uid="{00000000-0005-0000-0000-000082370000}"/>
    <cellStyle name="Notas 6 16 8" xfId="12573" xr:uid="{00000000-0005-0000-0000-000083370000}"/>
    <cellStyle name="Notas 6 16 8 2" xfId="21197" xr:uid="{00000000-0005-0000-0000-000084370000}"/>
    <cellStyle name="Notas 6 16 8 3" xfId="32534" xr:uid="{00000000-0005-0000-0000-000085370000}"/>
    <cellStyle name="Notas 6 17" xfId="4933" xr:uid="{00000000-0005-0000-0000-000086370000}"/>
    <cellStyle name="Notas 6 17 2" xfId="13592" xr:uid="{00000000-0005-0000-0000-000087370000}"/>
    <cellStyle name="Notas 6 17 3" xfId="24924" xr:uid="{00000000-0005-0000-0000-000088370000}"/>
    <cellStyle name="Notas 6 18" xfId="8048" xr:uid="{00000000-0005-0000-0000-000089370000}"/>
    <cellStyle name="Notas 6 18 2" xfId="16686" xr:uid="{00000000-0005-0000-0000-00008A370000}"/>
    <cellStyle name="Notas 6 18 3" xfId="28018" xr:uid="{00000000-0005-0000-0000-00008B370000}"/>
    <cellStyle name="Notas 6 19" xfId="9227" xr:uid="{00000000-0005-0000-0000-00008C370000}"/>
    <cellStyle name="Notas 6 19 2" xfId="17855" xr:uid="{00000000-0005-0000-0000-00008D370000}"/>
    <cellStyle name="Notas 6 19 3" xfId="29188" xr:uid="{00000000-0005-0000-0000-00008E370000}"/>
    <cellStyle name="Notas 6 2" xfId="2605" xr:uid="{00000000-0005-0000-0000-00008F370000}"/>
    <cellStyle name="Notas 6 2 10" xfId="7393" xr:uid="{00000000-0005-0000-0000-000090370000}"/>
    <cellStyle name="Notas 6 2 10 2" xfId="16033" xr:uid="{00000000-0005-0000-0000-000091370000}"/>
    <cellStyle name="Notas 6 2 10 3" xfId="27365" xr:uid="{00000000-0005-0000-0000-000092370000}"/>
    <cellStyle name="Notas 6 2 11" xfId="9363" xr:uid="{00000000-0005-0000-0000-000093370000}"/>
    <cellStyle name="Notas 6 2 11 2" xfId="17991" xr:uid="{00000000-0005-0000-0000-000094370000}"/>
    <cellStyle name="Notas 6 2 11 3" xfId="29324" xr:uid="{00000000-0005-0000-0000-000095370000}"/>
    <cellStyle name="Notas 6 2 12" xfId="9970" xr:uid="{00000000-0005-0000-0000-000096370000}"/>
    <cellStyle name="Notas 6 2 12 2" xfId="18597" xr:uid="{00000000-0005-0000-0000-000097370000}"/>
    <cellStyle name="Notas 6 2 12 3" xfId="29931" xr:uid="{00000000-0005-0000-0000-000098370000}"/>
    <cellStyle name="Notas 6 2 13" xfId="11686" xr:uid="{00000000-0005-0000-0000-000099370000}"/>
    <cellStyle name="Notas 6 2 13 2" xfId="20311" xr:uid="{00000000-0005-0000-0000-00009A370000}"/>
    <cellStyle name="Notas 6 2 13 3" xfId="31647" xr:uid="{00000000-0005-0000-0000-00009B370000}"/>
    <cellStyle name="Notas 6 2 14" xfId="11592" xr:uid="{00000000-0005-0000-0000-00009C370000}"/>
    <cellStyle name="Notas 6 2 14 2" xfId="20217" xr:uid="{00000000-0005-0000-0000-00009D370000}"/>
    <cellStyle name="Notas 6 2 14 3" xfId="31553" xr:uid="{00000000-0005-0000-0000-00009E370000}"/>
    <cellStyle name="Notas 6 2 2" xfId="2606" xr:uid="{00000000-0005-0000-0000-00009F370000}"/>
    <cellStyle name="Notas 6 2 2 10" xfId="5313" xr:uid="{00000000-0005-0000-0000-0000A0370000}"/>
    <cellStyle name="Notas 6 2 2 10 2" xfId="13972" xr:uid="{00000000-0005-0000-0000-0000A1370000}"/>
    <cellStyle name="Notas 6 2 2 10 3" xfId="25304" xr:uid="{00000000-0005-0000-0000-0000A2370000}"/>
    <cellStyle name="Notas 6 2 2 11" xfId="10634" xr:uid="{00000000-0005-0000-0000-0000A3370000}"/>
    <cellStyle name="Notas 6 2 2 11 2" xfId="19261" xr:uid="{00000000-0005-0000-0000-0000A4370000}"/>
    <cellStyle name="Notas 6 2 2 11 3" xfId="30595" xr:uid="{00000000-0005-0000-0000-0000A5370000}"/>
    <cellStyle name="Notas 6 2 2 12" xfId="10877" xr:uid="{00000000-0005-0000-0000-0000A6370000}"/>
    <cellStyle name="Notas 6 2 2 12 2" xfId="19503" xr:uid="{00000000-0005-0000-0000-0000A7370000}"/>
    <cellStyle name="Notas 6 2 2 12 3" xfId="30838" xr:uid="{00000000-0005-0000-0000-0000A8370000}"/>
    <cellStyle name="Notas 6 2 2 13" xfId="12258" xr:uid="{00000000-0005-0000-0000-0000A9370000}"/>
    <cellStyle name="Notas 6 2 2 13 2" xfId="20882" xr:uid="{00000000-0005-0000-0000-0000AA370000}"/>
    <cellStyle name="Notas 6 2 2 13 3" xfId="32219" xr:uid="{00000000-0005-0000-0000-0000AB370000}"/>
    <cellStyle name="Notas 6 2 2 2" xfId="2607" xr:uid="{00000000-0005-0000-0000-0000AC370000}"/>
    <cellStyle name="Notas 6 2 2 2 2" xfId="6970" xr:uid="{00000000-0005-0000-0000-0000AD370000}"/>
    <cellStyle name="Notas 6 2 2 2 2 2" xfId="15610" xr:uid="{00000000-0005-0000-0000-0000AE370000}"/>
    <cellStyle name="Notas 6 2 2 2 2 3" xfId="26942" xr:uid="{00000000-0005-0000-0000-0000AF370000}"/>
    <cellStyle name="Notas 6 2 2 2 3" xfId="5780" xr:uid="{00000000-0005-0000-0000-0000B0370000}"/>
    <cellStyle name="Notas 6 2 2 2 3 2" xfId="14432" xr:uid="{00000000-0005-0000-0000-0000B1370000}"/>
    <cellStyle name="Notas 6 2 2 2 3 3" xfId="25764" xr:uid="{00000000-0005-0000-0000-0000B2370000}"/>
    <cellStyle name="Notas 6 2 2 2 4" xfId="4967" xr:uid="{00000000-0005-0000-0000-0000B3370000}"/>
    <cellStyle name="Notas 6 2 2 2 4 2" xfId="13626" xr:uid="{00000000-0005-0000-0000-0000B4370000}"/>
    <cellStyle name="Notas 6 2 2 2 4 3" xfId="24958" xr:uid="{00000000-0005-0000-0000-0000B5370000}"/>
    <cellStyle name="Notas 6 2 2 2 5" xfId="6324" xr:uid="{00000000-0005-0000-0000-0000B6370000}"/>
    <cellStyle name="Notas 6 2 2 2 5 2" xfId="14976" xr:uid="{00000000-0005-0000-0000-0000B7370000}"/>
    <cellStyle name="Notas 6 2 2 2 5 3" xfId="26308" xr:uid="{00000000-0005-0000-0000-0000B8370000}"/>
    <cellStyle name="Notas 6 2 2 2 6" xfId="7879" xr:uid="{00000000-0005-0000-0000-0000B9370000}"/>
    <cellStyle name="Notas 6 2 2 2 6 2" xfId="16517" xr:uid="{00000000-0005-0000-0000-0000BA370000}"/>
    <cellStyle name="Notas 6 2 2 2 6 3" xfId="27849" xr:uid="{00000000-0005-0000-0000-0000BB370000}"/>
    <cellStyle name="Notas 6 2 2 2 7" xfId="10876" xr:uid="{00000000-0005-0000-0000-0000BC370000}"/>
    <cellStyle name="Notas 6 2 2 2 7 2" xfId="19502" xr:uid="{00000000-0005-0000-0000-0000BD370000}"/>
    <cellStyle name="Notas 6 2 2 2 7 3" xfId="30837" xr:uid="{00000000-0005-0000-0000-0000BE370000}"/>
    <cellStyle name="Notas 6 2 2 2 8" xfId="12574" xr:uid="{00000000-0005-0000-0000-0000BF370000}"/>
    <cellStyle name="Notas 6 2 2 2 8 2" xfId="21198" xr:uid="{00000000-0005-0000-0000-0000C0370000}"/>
    <cellStyle name="Notas 6 2 2 2 8 3" xfId="32535" xr:uid="{00000000-0005-0000-0000-0000C1370000}"/>
    <cellStyle name="Notas 6 2 2 3" xfId="2608" xr:uid="{00000000-0005-0000-0000-0000C2370000}"/>
    <cellStyle name="Notas 6 2 2 3 2" xfId="6971" xr:uid="{00000000-0005-0000-0000-0000C3370000}"/>
    <cellStyle name="Notas 6 2 2 3 2 2" xfId="15611" xr:uid="{00000000-0005-0000-0000-0000C4370000}"/>
    <cellStyle name="Notas 6 2 2 3 2 3" xfId="26943" xr:uid="{00000000-0005-0000-0000-0000C5370000}"/>
    <cellStyle name="Notas 6 2 2 3 3" xfId="5779" xr:uid="{00000000-0005-0000-0000-0000C6370000}"/>
    <cellStyle name="Notas 6 2 2 3 3 2" xfId="14431" xr:uid="{00000000-0005-0000-0000-0000C7370000}"/>
    <cellStyle name="Notas 6 2 2 3 3 3" xfId="25763" xr:uid="{00000000-0005-0000-0000-0000C8370000}"/>
    <cellStyle name="Notas 6 2 2 3 4" xfId="7394" xr:uid="{00000000-0005-0000-0000-0000C9370000}"/>
    <cellStyle name="Notas 6 2 2 3 4 2" xfId="16034" xr:uid="{00000000-0005-0000-0000-0000CA370000}"/>
    <cellStyle name="Notas 6 2 2 3 4 3" xfId="27366" xr:uid="{00000000-0005-0000-0000-0000CB370000}"/>
    <cellStyle name="Notas 6 2 2 3 5" xfId="9364" xr:uid="{00000000-0005-0000-0000-0000CC370000}"/>
    <cellStyle name="Notas 6 2 2 3 5 2" xfId="17992" xr:uid="{00000000-0005-0000-0000-0000CD370000}"/>
    <cellStyle name="Notas 6 2 2 3 5 3" xfId="29325" xr:uid="{00000000-0005-0000-0000-0000CE370000}"/>
    <cellStyle name="Notas 6 2 2 3 6" xfId="9971" xr:uid="{00000000-0005-0000-0000-0000CF370000}"/>
    <cellStyle name="Notas 6 2 2 3 6 2" xfId="18598" xr:uid="{00000000-0005-0000-0000-0000D0370000}"/>
    <cellStyle name="Notas 6 2 2 3 6 3" xfId="29932" xr:uid="{00000000-0005-0000-0000-0000D1370000}"/>
    <cellStyle name="Notas 6 2 2 3 7" xfId="10875" xr:uid="{00000000-0005-0000-0000-0000D2370000}"/>
    <cellStyle name="Notas 6 2 2 3 7 2" xfId="19501" xr:uid="{00000000-0005-0000-0000-0000D3370000}"/>
    <cellStyle name="Notas 6 2 2 3 7 3" xfId="30836" xr:uid="{00000000-0005-0000-0000-0000D4370000}"/>
    <cellStyle name="Notas 6 2 2 3 8" xfId="12259" xr:uid="{00000000-0005-0000-0000-0000D5370000}"/>
    <cellStyle name="Notas 6 2 2 3 8 2" xfId="20883" xr:uid="{00000000-0005-0000-0000-0000D6370000}"/>
    <cellStyle name="Notas 6 2 2 3 8 3" xfId="32220" xr:uid="{00000000-0005-0000-0000-0000D7370000}"/>
    <cellStyle name="Notas 6 2 2 4" xfId="2609" xr:uid="{00000000-0005-0000-0000-0000D8370000}"/>
    <cellStyle name="Notas 6 2 2 4 2" xfId="6972" xr:uid="{00000000-0005-0000-0000-0000D9370000}"/>
    <cellStyle name="Notas 6 2 2 4 2 2" xfId="15612" xr:uid="{00000000-0005-0000-0000-0000DA370000}"/>
    <cellStyle name="Notas 6 2 2 4 2 3" xfId="26944" xr:uid="{00000000-0005-0000-0000-0000DB370000}"/>
    <cellStyle name="Notas 6 2 2 4 3" xfId="4507" xr:uid="{00000000-0005-0000-0000-0000DC370000}"/>
    <cellStyle name="Notas 6 2 2 4 3 2" xfId="13168" xr:uid="{00000000-0005-0000-0000-0000DD370000}"/>
    <cellStyle name="Notas 6 2 2 4 3 3" xfId="24500" xr:uid="{00000000-0005-0000-0000-0000DE370000}"/>
    <cellStyle name="Notas 6 2 2 4 4" xfId="5387" xr:uid="{00000000-0005-0000-0000-0000DF370000}"/>
    <cellStyle name="Notas 6 2 2 4 4 2" xfId="14046" xr:uid="{00000000-0005-0000-0000-0000E0370000}"/>
    <cellStyle name="Notas 6 2 2 4 4 3" xfId="25378" xr:uid="{00000000-0005-0000-0000-0000E1370000}"/>
    <cellStyle name="Notas 6 2 2 4 5" xfId="4723" xr:uid="{00000000-0005-0000-0000-0000E2370000}"/>
    <cellStyle name="Notas 6 2 2 4 5 2" xfId="13384" xr:uid="{00000000-0005-0000-0000-0000E3370000}"/>
    <cellStyle name="Notas 6 2 2 4 5 3" xfId="24716" xr:uid="{00000000-0005-0000-0000-0000E4370000}"/>
    <cellStyle name="Notas 6 2 2 4 6" xfId="10635" xr:uid="{00000000-0005-0000-0000-0000E5370000}"/>
    <cellStyle name="Notas 6 2 2 4 6 2" xfId="19262" xr:uid="{00000000-0005-0000-0000-0000E6370000}"/>
    <cellStyle name="Notas 6 2 2 4 6 3" xfId="30596" xr:uid="{00000000-0005-0000-0000-0000E7370000}"/>
    <cellStyle name="Notas 6 2 2 4 7" xfId="10466" xr:uid="{00000000-0005-0000-0000-0000E8370000}"/>
    <cellStyle name="Notas 6 2 2 4 7 2" xfId="19093" xr:uid="{00000000-0005-0000-0000-0000E9370000}"/>
    <cellStyle name="Notas 6 2 2 4 7 3" xfId="30427" xr:uid="{00000000-0005-0000-0000-0000EA370000}"/>
    <cellStyle name="Notas 6 2 2 4 8" xfId="11591" xr:uid="{00000000-0005-0000-0000-0000EB370000}"/>
    <cellStyle name="Notas 6 2 2 4 8 2" xfId="20216" xr:uid="{00000000-0005-0000-0000-0000EC370000}"/>
    <cellStyle name="Notas 6 2 2 4 8 3" xfId="31552" xr:uid="{00000000-0005-0000-0000-0000ED370000}"/>
    <cellStyle name="Notas 6 2 2 5" xfId="2610" xr:uid="{00000000-0005-0000-0000-0000EE370000}"/>
    <cellStyle name="Notas 6 2 2 5 2" xfId="6973" xr:uid="{00000000-0005-0000-0000-0000EF370000}"/>
    <cellStyle name="Notas 6 2 2 5 2 2" xfId="15613" xr:uid="{00000000-0005-0000-0000-0000F0370000}"/>
    <cellStyle name="Notas 6 2 2 5 2 3" xfId="26945" xr:uid="{00000000-0005-0000-0000-0000F1370000}"/>
    <cellStyle name="Notas 6 2 2 5 3" xfId="5778" xr:uid="{00000000-0005-0000-0000-0000F2370000}"/>
    <cellStyle name="Notas 6 2 2 5 3 2" xfId="14430" xr:uid="{00000000-0005-0000-0000-0000F3370000}"/>
    <cellStyle name="Notas 6 2 2 5 3 3" xfId="25762" xr:uid="{00000000-0005-0000-0000-0000F4370000}"/>
    <cellStyle name="Notas 6 2 2 5 4" xfId="7395" xr:uid="{00000000-0005-0000-0000-0000F5370000}"/>
    <cellStyle name="Notas 6 2 2 5 4 2" xfId="16035" xr:uid="{00000000-0005-0000-0000-0000F6370000}"/>
    <cellStyle name="Notas 6 2 2 5 4 3" xfId="27367" xr:uid="{00000000-0005-0000-0000-0000F7370000}"/>
    <cellStyle name="Notas 6 2 2 5 5" xfId="6323" xr:uid="{00000000-0005-0000-0000-0000F8370000}"/>
    <cellStyle name="Notas 6 2 2 5 5 2" xfId="14975" xr:uid="{00000000-0005-0000-0000-0000F9370000}"/>
    <cellStyle name="Notas 6 2 2 5 5 3" xfId="26307" xr:uid="{00000000-0005-0000-0000-0000FA370000}"/>
    <cellStyle name="Notas 6 2 2 5 6" xfId="9972" xr:uid="{00000000-0005-0000-0000-0000FB370000}"/>
    <cellStyle name="Notas 6 2 2 5 6 2" xfId="18599" xr:uid="{00000000-0005-0000-0000-0000FC370000}"/>
    <cellStyle name="Notas 6 2 2 5 6 3" xfId="29933" xr:uid="{00000000-0005-0000-0000-0000FD370000}"/>
    <cellStyle name="Notas 6 2 2 5 7" xfId="11687" xr:uid="{00000000-0005-0000-0000-0000FE370000}"/>
    <cellStyle name="Notas 6 2 2 5 7 2" xfId="20312" xr:uid="{00000000-0005-0000-0000-0000FF370000}"/>
    <cellStyle name="Notas 6 2 2 5 7 3" xfId="31648" xr:uid="{00000000-0005-0000-0000-000000380000}"/>
    <cellStyle name="Notas 6 2 2 5 8" xfId="12575" xr:uid="{00000000-0005-0000-0000-000001380000}"/>
    <cellStyle name="Notas 6 2 2 5 8 2" xfId="21199" xr:uid="{00000000-0005-0000-0000-000002380000}"/>
    <cellStyle name="Notas 6 2 2 5 8 3" xfId="32536" xr:uid="{00000000-0005-0000-0000-000003380000}"/>
    <cellStyle name="Notas 6 2 2 6" xfId="2611" xr:uid="{00000000-0005-0000-0000-000004380000}"/>
    <cellStyle name="Notas 6 2 2 6 2" xfId="6974" xr:uid="{00000000-0005-0000-0000-000005380000}"/>
    <cellStyle name="Notas 6 2 2 6 2 2" xfId="15614" xr:uid="{00000000-0005-0000-0000-000006380000}"/>
    <cellStyle name="Notas 6 2 2 6 2 3" xfId="26946" xr:uid="{00000000-0005-0000-0000-000007380000}"/>
    <cellStyle name="Notas 6 2 2 6 3" xfId="5777" xr:uid="{00000000-0005-0000-0000-000008380000}"/>
    <cellStyle name="Notas 6 2 2 6 3 2" xfId="14429" xr:uid="{00000000-0005-0000-0000-000009380000}"/>
    <cellStyle name="Notas 6 2 2 6 3 3" xfId="25761" xr:uid="{00000000-0005-0000-0000-00000A380000}"/>
    <cellStyle name="Notas 6 2 2 6 4" xfId="4968" xr:uid="{00000000-0005-0000-0000-00000B380000}"/>
    <cellStyle name="Notas 6 2 2 6 4 2" xfId="13627" xr:uid="{00000000-0005-0000-0000-00000C380000}"/>
    <cellStyle name="Notas 6 2 2 6 4 3" xfId="24959" xr:uid="{00000000-0005-0000-0000-00000D380000}"/>
    <cellStyle name="Notas 6 2 2 6 5" xfId="5136" xr:uid="{00000000-0005-0000-0000-00000E380000}"/>
    <cellStyle name="Notas 6 2 2 6 5 2" xfId="13795" xr:uid="{00000000-0005-0000-0000-00000F380000}"/>
    <cellStyle name="Notas 6 2 2 6 5 3" xfId="25127" xr:uid="{00000000-0005-0000-0000-000010380000}"/>
    <cellStyle name="Notas 6 2 2 6 6" xfId="9153" xr:uid="{00000000-0005-0000-0000-000011380000}"/>
    <cellStyle name="Notas 6 2 2 6 6 2" xfId="17781" xr:uid="{00000000-0005-0000-0000-000012380000}"/>
    <cellStyle name="Notas 6 2 2 6 6 3" xfId="29114" xr:uid="{00000000-0005-0000-0000-000013380000}"/>
    <cellStyle name="Notas 6 2 2 6 7" xfId="8860" xr:uid="{00000000-0005-0000-0000-000014380000}"/>
    <cellStyle name="Notas 6 2 2 6 7 2" xfId="17488" xr:uid="{00000000-0005-0000-0000-000015380000}"/>
    <cellStyle name="Notas 6 2 2 6 7 3" xfId="28821" xr:uid="{00000000-0005-0000-0000-000016380000}"/>
    <cellStyle name="Notas 6 2 2 6 8" xfId="12260" xr:uid="{00000000-0005-0000-0000-000017380000}"/>
    <cellStyle name="Notas 6 2 2 6 8 2" xfId="20884" xr:uid="{00000000-0005-0000-0000-000018380000}"/>
    <cellStyle name="Notas 6 2 2 6 8 3" xfId="32221" xr:uid="{00000000-0005-0000-0000-000019380000}"/>
    <cellStyle name="Notas 6 2 2 7" xfId="6969" xr:uid="{00000000-0005-0000-0000-00001A380000}"/>
    <cellStyle name="Notas 6 2 2 7 2" xfId="15609" xr:uid="{00000000-0005-0000-0000-00001B380000}"/>
    <cellStyle name="Notas 6 2 2 7 3" xfId="26941" xr:uid="{00000000-0005-0000-0000-00001C380000}"/>
    <cellStyle name="Notas 6 2 2 8" xfId="4508" xr:uid="{00000000-0005-0000-0000-00001D380000}"/>
    <cellStyle name="Notas 6 2 2 8 2" xfId="13169" xr:uid="{00000000-0005-0000-0000-00001E380000}"/>
    <cellStyle name="Notas 6 2 2 8 3" xfId="24501" xr:uid="{00000000-0005-0000-0000-00001F380000}"/>
    <cellStyle name="Notas 6 2 2 9" xfId="8447" xr:uid="{00000000-0005-0000-0000-000020380000}"/>
    <cellStyle name="Notas 6 2 2 9 2" xfId="17085" xr:uid="{00000000-0005-0000-0000-000021380000}"/>
    <cellStyle name="Notas 6 2 2 9 3" xfId="28417" xr:uid="{00000000-0005-0000-0000-000022380000}"/>
    <cellStyle name="Notas 6 2 3" xfId="2612" xr:uid="{00000000-0005-0000-0000-000023380000}"/>
    <cellStyle name="Notas 6 2 3 2" xfId="6975" xr:uid="{00000000-0005-0000-0000-000024380000}"/>
    <cellStyle name="Notas 6 2 3 2 2" xfId="15615" xr:uid="{00000000-0005-0000-0000-000025380000}"/>
    <cellStyle name="Notas 6 2 3 2 3" xfId="26947" xr:uid="{00000000-0005-0000-0000-000026380000}"/>
    <cellStyle name="Notas 6 2 3 3" xfId="4506" xr:uid="{00000000-0005-0000-0000-000027380000}"/>
    <cellStyle name="Notas 6 2 3 3 2" xfId="13167" xr:uid="{00000000-0005-0000-0000-000028380000}"/>
    <cellStyle name="Notas 6 2 3 3 3" xfId="24499" xr:uid="{00000000-0005-0000-0000-000029380000}"/>
    <cellStyle name="Notas 6 2 3 4" xfId="8448" xr:uid="{00000000-0005-0000-0000-00002A380000}"/>
    <cellStyle name="Notas 6 2 3 4 2" xfId="17086" xr:uid="{00000000-0005-0000-0000-00002B380000}"/>
    <cellStyle name="Notas 6 2 3 4 3" xfId="28418" xr:uid="{00000000-0005-0000-0000-00002C380000}"/>
    <cellStyle name="Notas 6 2 3 5" xfId="6322" xr:uid="{00000000-0005-0000-0000-00002D380000}"/>
    <cellStyle name="Notas 6 2 3 5 2" xfId="14974" xr:uid="{00000000-0005-0000-0000-00002E380000}"/>
    <cellStyle name="Notas 6 2 3 5 3" xfId="26306" xr:uid="{00000000-0005-0000-0000-00002F380000}"/>
    <cellStyle name="Notas 6 2 3 6" xfId="10636" xr:uid="{00000000-0005-0000-0000-000030380000}"/>
    <cellStyle name="Notas 6 2 3 6 2" xfId="19263" xr:uid="{00000000-0005-0000-0000-000031380000}"/>
    <cellStyle name="Notas 6 2 3 6 3" xfId="30597" xr:uid="{00000000-0005-0000-0000-000032380000}"/>
    <cellStyle name="Notas 6 2 3 7" xfId="10717" xr:uid="{00000000-0005-0000-0000-000033380000}"/>
    <cellStyle name="Notas 6 2 3 7 2" xfId="19343" xr:uid="{00000000-0005-0000-0000-000034380000}"/>
    <cellStyle name="Notas 6 2 3 7 3" xfId="30678" xr:uid="{00000000-0005-0000-0000-000035380000}"/>
    <cellStyle name="Notas 6 2 3 8" xfId="12261" xr:uid="{00000000-0005-0000-0000-000036380000}"/>
    <cellStyle name="Notas 6 2 3 8 2" xfId="20885" xr:uid="{00000000-0005-0000-0000-000037380000}"/>
    <cellStyle name="Notas 6 2 3 8 3" xfId="32222" xr:uid="{00000000-0005-0000-0000-000038380000}"/>
    <cellStyle name="Notas 6 2 4" xfId="2613" xr:uid="{00000000-0005-0000-0000-000039380000}"/>
    <cellStyle name="Notas 6 2 4 2" xfId="6976" xr:uid="{00000000-0005-0000-0000-00003A380000}"/>
    <cellStyle name="Notas 6 2 4 2 2" xfId="15616" xr:uid="{00000000-0005-0000-0000-00003B380000}"/>
    <cellStyle name="Notas 6 2 4 2 3" xfId="26948" xr:uid="{00000000-0005-0000-0000-00003C380000}"/>
    <cellStyle name="Notas 6 2 4 3" xfId="5776" xr:uid="{00000000-0005-0000-0000-00003D380000}"/>
    <cellStyle name="Notas 6 2 4 3 2" xfId="14428" xr:uid="{00000000-0005-0000-0000-00003E380000}"/>
    <cellStyle name="Notas 6 2 4 3 3" xfId="25760" xr:uid="{00000000-0005-0000-0000-00003F380000}"/>
    <cellStyle name="Notas 6 2 4 4" xfId="7396" xr:uid="{00000000-0005-0000-0000-000040380000}"/>
    <cellStyle name="Notas 6 2 4 4 2" xfId="16036" xr:uid="{00000000-0005-0000-0000-000041380000}"/>
    <cellStyle name="Notas 6 2 4 4 3" xfId="27368" xr:uid="{00000000-0005-0000-0000-000042380000}"/>
    <cellStyle name="Notas 6 2 4 5" xfId="8168" xr:uid="{00000000-0005-0000-0000-000043380000}"/>
    <cellStyle name="Notas 6 2 4 5 2" xfId="16806" xr:uid="{00000000-0005-0000-0000-000044380000}"/>
    <cellStyle name="Notas 6 2 4 5 3" xfId="28138" xr:uid="{00000000-0005-0000-0000-000045380000}"/>
    <cellStyle name="Notas 6 2 4 6" xfId="9973" xr:uid="{00000000-0005-0000-0000-000046380000}"/>
    <cellStyle name="Notas 6 2 4 6 2" xfId="18600" xr:uid="{00000000-0005-0000-0000-000047380000}"/>
    <cellStyle name="Notas 6 2 4 6 3" xfId="29934" xr:uid="{00000000-0005-0000-0000-000048380000}"/>
    <cellStyle name="Notas 6 2 4 7" xfId="10269" xr:uid="{00000000-0005-0000-0000-000049380000}"/>
    <cellStyle name="Notas 6 2 4 7 2" xfId="18896" xr:uid="{00000000-0005-0000-0000-00004A380000}"/>
    <cellStyle name="Notas 6 2 4 7 3" xfId="30230" xr:uid="{00000000-0005-0000-0000-00004B380000}"/>
    <cellStyle name="Notas 6 2 4 8" xfId="12576" xr:uid="{00000000-0005-0000-0000-00004C380000}"/>
    <cellStyle name="Notas 6 2 4 8 2" xfId="21200" xr:uid="{00000000-0005-0000-0000-00004D380000}"/>
    <cellStyle name="Notas 6 2 4 8 3" xfId="32537" xr:uid="{00000000-0005-0000-0000-00004E380000}"/>
    <cellStyle name="Notas 6 2 5" xfId="2614" xr:uid="{00000000-0005-0000-0000-00004F380000}"/>
    <cellStyle name="Notas 6 2 5 2" xfId="6977" xr:uid="{00000000-0005-0000-0000-000050380000}"/>
    <cellStyle name="Notas 6 2 5 2 2" xfId="15617" xr:uid="{00000000-0005-0000-0000-000051380000}"/>
    <cellStyle name="Notas 6 2 5 2 3" xfId="26949" xr:uid="{00000000-0005-0000-0000-000052380000}"/>
    <cellStyle name="Notas 6 2 5 3" xfId="5775" xr:uid="{00000000-0005-0000-0000-000053380000}"/>
    <cellStyle name="Notas 6 2 5 3 2" xfId="14427" xr:uid="{00000000-0005-0000-0000-000054380000}"/>
    <cellStyle name="Notas 6 2 5 3 3" xfId="25759" xr:uid="{00000000-0005-0000-0000-000055380000}"/>
    <cellStyle name="Notas 6 2 5 4" xfId="7397" xr:uid="{00000000-0005-0000-0000-000056380000}"/>
    <cellStyle name="Notas 6 2 5 4 2" xfId="16037" xr:uid="{00000000-0005-0000-0000-000057380000}"/>
    <cellStyle name="Notas 6 2 5 4 3" xfId="27369" xr:uid="{00000000-0005-0000-0000-000058380000}"/>
    <cellStyle name="Notas 6 2 5 5" xfId="9365" xr:uid="{00000000-0005-0000-0000-000059380000}"/>
    <cellStyle name="Notas 6 2 5 5 2" xfId="17993" xr:uid="{00000000-0005-0000-0000-00005A380000}"/>
    <cellStyle name="Notas 6 2 5 5 3" xfId="29326" xr:uid="{00000000-0005-0000-0000-00005B380000}"/>
    <cellStyle name="Notas 6 2 5 6" xfId="9974" xr:uid="{00000000-0005-0000-0000-00005C380000}"/>
    <cellStyle name="Notas 6 2 5 6 2" xfId="18601" xr:uid="{00000000-0005-0000-0000-00005D380000}"/>
    <cellStyle name="Notas 6 2 5 6 3" xfId="29935" xr:uid="{00000000-0005-0000-0000-00005E380000}"/>
    <cellStyle name="Notas 6 2 5 7" xfId="11425" xr:uid="{00000000-0005-0000-0000-00005F380000}"/>
    <cellStyle name="Notas 6 2 5 7 2" xfId="20050" xr:uid="{00000000-0005-0000-0000-000060380000}"/>
    <cellStyle name="Notas 6 2 5 7 3" xfId="31386" xr:uid="{00000000-0005-0000-0000-000061380000}"/>
    <cellStyle name="Notas 6 2 5 8" xfId="8873" xr:uid="{00000000-0005-0000-0000-000062380000}"/>
    <cellStyle name="Notas 6 2 5 8 2" xfId="17501" xr:uid="{00000000-0005-0000-0000-000063380000}"/>
    <cellStyle name="Notas 6 2 5 8 3" xfId="28834" xr:uid="{00000000-0005-0000-0000-000064380000}"/>
    <cellStyle name="Notas 6 2 6" xfId="2615" xr:uid="{00000000-0005-0000-0000-000065380000}"/>
    <cellStyle name="Notas 6 2 6 2" xfId="6978" xr:uid="{00000000-0005-0000-0000-000066380000}"/>
    <cellStyle name="Notas 6 2 6 2 2" xfId="15618" xr:uid="{00000000-0005-0000-0000-000067380000}"/>
    <cellStyle name="Notas 6 2 6 2 3" xfId="26950" xr:uid="{00000000-0005-0000-0000-000068380000}"/>
    <cellStyle name="Notas 6 2 6 3" xfId="4505" xr:uid="{00000000-0005-0000-0000-000069380000}"/>
    <cellStyle name="Notas 6 2 6 3 2" xfId="13166" xr:uid="{00000000-0005-0000-0000-00006A380000}"/>
    <cellStyle name="Notas 6 2 6 3 3" xfId="24498" xr:uid="{00000000-0005-0000-0000-00006B380000}"/>
    <cellStyle name="Notas 6 2 6 4" xfId="8449" xr:uid="{00000000-0005-0000-0000-00006C380000}"/>
    <cellStyle name="Notas 6 2 6 4 2" xfId="17087" xr:uid="{00000000-0005-0000-0000-00006D380000}"/>
    <cellStyle name="Notas 6 2 6 4 3" xfId="28419" xr:uid="{00000000-0005-0000-0000-00006E380000}"/>
    <cellStyle name="Notas 6 2 6 5" xfId="8167" xr:uid="{00000000-0005-0000-0000-00006F380000}"/>
    <cellStyle name="Notas 6 2 6 5 2" xfId="16805" xr:uid="{00000000-0005-0000-0000-000070380000}"/>
    <cellStyle name="Notas 6 2 6 5 3" xfId="28137" xr:uid="{00000000-0005-0000-0000-000071380000}"/>
    <cellStyle name="Notas 6 2 6 6" xfId="10637" xr:uid="{00000000-0005-0000-0000-000072380000}"/>
    <cellStyle name="Notas 6 2 6 6 2" xfId="19264" xr:uid="{00000000-0005-0000-0000-000073380000}"/>
    <cellStyle name="Notas 6 2 6 6 3" xfId="30598" xr:uid="{00000000-0005-0000-0000-000074380000}"/>
    <cellStyle name="Notas 6 2 6 7" xfId="11424" xr:uid="{00000000-0005-0000-0000-000075380000}"/>
    <cellStyle name="Notas 6 2 6 7 2" xfId="20049" xr:uid="{00000000-0005-0000-0000-000076380000}"/>
    <cellStyle name="Notas 6 2 6 7 3" xfId="31385" xr:uid="{00000000-0005-0000-0000-000077380000}"/>
    <cellStyle name="Notas 6 2 6 8" xfId="12262" xr:uid="{00000000-0005-0000-0000-000078380000}"/>
    <cellStyle name="Notas 6 2 6 8 2" xfId="20886" xr:uid="{00000000-0005-0000-0000-000079380000}"/>
    <cellStyle name="Notas 6 2 6 8 3" xfId="32223" xr:uid="{00000000-0005-0000-0000-00007A380000}"/>
    <cellStyle name="Notas 6 2 7" xfId="2616" xr:uid="{00000000-0005-0000-0000-00007B380000}"/>
    <cellStyle name="Notas 6 2 7 2" xfId="6979" xr:uid="{00000000-0005-0000-0000-00007C380000}"/>
    <cellStyle name="Notas 6 2 7 2 2" xfId="15619" xr:uid="{00000000-0005-0000-0000-00007D380000}"/>
    <cellStyle name="Notas 6 2 7 2 3" xfId="26951" xr:uid="{00000000-0005-0000-0000-00007E380000}"/>
    <cellStyle name="Notas 6 2 7 3" xfId="4504" xr:uid="{00000000-0005-0000-0000-00007F380000}"/>
    <cellStyle name="Notas 6 2 7 3 2" xfId="13165" xr:uid="{00000000-0005-0000-0000-000080380000}"/>
    <cellStyle name="Notas 6 2 7 3 3" xfId="24497" xr:uid="{00000000-0005-0000-0000-000081380000}"/>
    <cellStyle name="Notas 6 2 7 4" xfId="4969" xr:uid="{00000000-0005-0000-0000-000082380000}"/>
    <cellStyle name="Notas 6 2 7 4 2" xfId="13628" xr:uid="{00000000-0005-0000-0000-000083380000}"/>
    <cellStyle name="Notas 6 2 7 4 3" xfId="24960" xr:uid="{00000000-0005-0000-0000-000084380000}"/>
    <cellStyle name="Notas 6 2 7 5" xfId="4722" xr:uid="{00000000-0005-0000-0000-000085380000}"/>
    <cellStyle name="Notas 6 2 7 5 2" xfId="13383" xr:uid="{00000000-0005-0000-0000-000086380000}"/>
    <cellStyle name="Notas 6 2 7 5 3" xfId="24715" xr:uid="{00000000-0005-0000-0000-000087380000}"/>
    <cellStyle name="Notas 6 2 7 6" xfId="9152" xr:uid="{00000000-0005-0000-0000-000088380000}"/>
    <cellStyle name="Notas 6 2 7 6 2" xfId="17780" xr:uid="{00000000-0005-0000-0000-000089380000}"/>
    <cellStyle name="Notas 6 2 7 6 3" xfId="29113" xr:uid="{00000000-0005-0000-0000-00008A380000}"/>
    <cellStyle name="Notas 6 2 7 7" xfId="11426" xr:uid="{00000000-0005-0000-0000-00008B380000}"/>
    <cellStyle name="Notas 6 2 7 7 2" xfId="20051" xr:uid="{00000000-0005-0000-0000-00008C380000}"/>
    <cellStyle name="Notas 6 2 7 7 3" xfId="31387" xr:uid="{00000000-0005-0000-0000-00008D380000}"/>
    <cellStyle name="Notas 6 2 7 8" xfId="12577" xr:uid="{00000000-0005-0000-0000-00008E380000}"/>
    <cellStyle name="Notas 6 2 7 8 2" xfId="21201" xr:uid="{00000000-0005-0000-0000-00008F380000}"/>
    <cellStyle name="Notas 6 2 7 8 3" xfId="32538" xr:uid="{00000000-0005-0000-0000-000090380000}"/>
    <cellStyle name="Notas 6 2 8" xfId="6968" xr:uid="{00000000-0005-0000-0000-000091380000}"/>
    <cellStyle name="Notas 6 2 8 2" xfId="15608" xr:uid="{00000000-0005-0000-0000-000092380000}"/>
    <cellStyle name="Notas 6 2 8 3" xfId="26940" xr:uid="{00000000-0005-0000-0000-000093380000}"/>
    <cellStyle name="Notas 6 2 9" xfId="5781" xr:uid="{00000000-0005-0000-0000-000094380000}"/>
    <cellStyle name="Notas 6 2 9 2" xfId="14433" xr:uid="{00000000-0005-0000-0000-000095380000}"/>
    <cellStyle name="Notas 6 2 9 3" xfId="25765" xr:uid="{00000000-0005-0000-0000-000096380000}"/>
    <cellStyle name="Notas 6 20" xfId="5197" xr:uid="{00000000-0005-0000-0000-000097380000}"/>
    <cellStyle name="Notas 6 20 2" xfId="13856" xr:uid="{00000000-0005-0000-0000-000098380000}"/>
    <cellStyle name="Notas 6 20 3" xfId="25188" xr:uid="{00000000-0005-0000-0000-000099380000}"/>
    <cellStyle name="Notas 6 21" xfId="10775" xr:uid="{00000000-0005-0000-0000-00009A380000}"/>
    <cellStyle name="Notas 6 21 2" xfId="19401" xr:uid="{00000000-0005-0000-0000-00009B380000}"/>
    <cellStyle name="Notas 6 21 3" xfId="30736" xr:uid="{00000000-0005-0000-0000-00009C380000}"/>
    <cellStyle name="Notas 6 22" xfId="12437" xr:uid="{00000000-0005-0000-0000-00009D380000}"/>
    <cellStyle name="Notas 6 22 2" xfId="21061" xr:uid="{00000000-0005-0000-0000-00009E380000}"/>
    <cellStyle name="Notas 6 22 3" xfId="32398" xr:uid="{00000000-0005-0000-0000-00009F380000}"/>
    <cellStyle name="Notas 6 23" xfId="5520" xr:uid="{00000000-0005-0000-0000-0000A0380000}"/>
    <cellStyle name="Notas 6 23 2" xfId="14179" xr:uid="{00000000-0005-0000-0000-0000A1380000}"/>
    <cellStyle name="Notas 6 23 3" xfId="25511" xr:uid="{00000000-0005-0000-0000-0000A2380000}"/>
    <cellStyle name="Notas 6 3" xfId="2617" xr:uid="{00000000-0005-0000-0000-0000A3380000}"/>
    <cellStyle name="Notas 6 3 10" xfId="7398" xr:uid="{00000000-0005-0000-0000-0000A4380000}"/>
    <cellStyle name="Notas 6 3 10 2" xfId="16038" xr:uid="{00000000-0005-0000-0000-0000A5380000}"/>
    <cellStyle name="Notas 6 3 10 3" xfId="27370" xr:uid="{00000000-0005-0000-0000-0000A6380000}"/>
    <cellStyle name="Notas 6 3 11" xfId="9366" xr:uid="{00000000-0005-0000-0000-0000A7380000}"/>
    <cellStyle name="Notas 6 3 11 2" xfId="17994" xr:uid="{00000000-0005-0000-0000-0000A8380000}"/>
    <cellStyle name="Notas 6 3 11 3" xfId="29327" xr:uid="{00000000-0005-0000-0000-0000A9380000}"/>
    <cellStyle name="Notas 6 3 12" xfId="9975" xr:uid="{00000000-0005-0000-0000-0000AA380000}"/>
    <cellStyle name="Notas 6 3 12 2" xfId="18602" xr:uid="{00000000-0005-0000-0000-0000AB380000}"/>
    <cellStyle name="Notas 6 3 12 3" xfId="29936" xr:uid="{00000000-0005-0000-0000-0000AC380000}"/>
    <cellStyle name="Notas 6 3 13" xfId="10716" xr:uid="{00000000-0005-0000-0000-0000AD380000}"/>
    <cellStyle name="Notas 6 3 13 2" xfId="19342" xr:uid="{00000000-0005-0000-0000-0000AE380000}"/>
    <cellStyle name="Notas 6 3 13 3" xfId="30677" xr:uid="{00000000-0005-0000-0000-0000AF380000}"/>
    <cellStyle name="Notas 6 3 14" xfId="12263" xr:uid="{00000000-0005-0000-0000-0000B0380000}"/>
    <cellStyle name="Notas 6 3 14 2" xfId="20887" xr:uid="{00000000-0005-0000-0000-0000B1380000}"/>
    <cellStyle name="Notas 6 3 14 3" xfId="32224" xr:uid="{00000000-0005-0000-0000-0000B2380000}"/>
    <cellStyle name="Notas 6 3 2" xfId="2618" xr:uid="{00000000-0005-0000-0000-0000B3380000}"/>
    <cellStyle name="Notas 6 3 2 10" xfId="6321" xr:uid="{00000000-0005-0000-0000-0000B4380000}"/>
    <cellStyle name="Notas 6 3 2 10 2" xfId="14973" xr:uid="{00000000-0005-0000-0000-0000B5380000}"/>
    <cellStyle name="Notas 6 3 2 10 3" xfId="26305" xr:uid="{00000000-0005-0000-0000-0000B6380000}"/>
    <cellStyle name="Notas 6 3 2 11" xfId="10638" xr:uid="{00000000-0005-0000-0000-0000B7380000}"/>
    <cellStyle name="Notas 6 3 2 11 2" xfId="19265" xr:uid="{00000000-0005-0000-0000-0000B8380000}"/>
    <cellStyle name="Notas 6 3 2 11 3" xfId="30599" xr:uid="{00000000-0005-0000-0000-0000B9380000}"/>
    <cellStyle name="Notas 6 3 2 12" xfId="4824" xr:uid="{00000000-0005-0000-0000-0000BA380000}"/>
    <cellStyle name="Notas 6 3 2 12 2" xfId="13485" xr:uid="{00000000-0005-0000-0000-0000BB380000}"/>
    <cellStyle name="Notas 6 3 2 12 3" xfId="24817" xr:uid="{00000000-0005-0000-0000-0000BC380000}"/>
    <cellStyle name="Notas 6 3 2 13" xfId="11590" xr:uid="{00000000-0005-0000-0000-0000BD380000}"/>
    <cellStyle name="Notas 6 3 2 13 2" xfId="20215" xr:uid="{00000000-0005-0000-0000-0000BE380000}"/>
    <cellStyle name="Notas 6 3 2 13 3" xfId="31551" xr:uid="{00000000-0005-0000-0000-0000BF380000}"/>
    <cellStyle name="Notas 6 3 2 2" xfId="2619" xr:uid="{00000000-0005-0000-0000-0000C0380000}"/>
    <cellStyle name="Notas 6 3 2 2 2" xfId="6982" xr:uid="{00000000-0005-0000-0000-0000C1380000}"/>
    <cellStyle name="Notas 6 3 2 2 2 2" xfId="15622" xr:uid="{00000000-0005-0000-0000-0000C2380000}"/>
    <cellStyle name="Notas 6 3 2 2 2 3" xfId="26954" xr:uid="{00000000-0005-0000-0000-0000C3380000}"/>
    <cellStyle name="Notas 6 3 2 2 3" xfId="4501" xr:uid="{00000000-0005-0000-0000-0000C4380000}"/>
    <cellStyle name="Notas 6 3 2 2 3 2" xfId="13162" xr:uid="{00000000-0005-0000-0000-0000C5380000}"/>
    <cellStyle name="Notas 6 3 2 2 3 3" xfId="24494" xr:uid="{00000000-0005-0000-0000-0000C6380000}"/>
    <cellStyle name="Notas 6 3 2 2 4" xfId="7399" xr:uid="{00000000-0005-0000-0000-0000C7380000}"/>
    <cellStyle name="Notas 6 3 2 2 4 2" xfId="16039" xr:uid="{00000000-0005-0000-0000-0000C8380000}"/>
    <cellStyle name="Notas 6 3 2 2 4 3" xfId="27371" xr:uid="{00000000-0005-0000-0000-0000C9380000}"/>
    <cellStyle name="Notas 6 3 2 2 5" xfId="5312" xr:uid="{00000000-0005-0000-0000-0000CA380000}"/>
    <cellStyle name="Notas 6 3 2 2 5 2" xfId="13971" xr:uid="{00000000-0005-0000-0000-0000CB380000}"/>
    <cellStyle name="Notas 6 3 2 2 5 3" xfId="25303" xr:uid="{00000000-0005-0000-0000-0000CC380000}"/>
    <cellStyle name="Notas 6 3 2 2 6" xfId="9976" xr:uid="{00000000-0005-0000-0000-0000CD380000}"/>
    <cellStyle name="Notas 6 3 2 2 6 2" xfId="18603" xr:uid="{00000000-0005-0000-0000-0000CE380000}"/>
    <cellStyle name="Notas 6 3 2 2 6 3" xfId="29937" xr:uid="{00000000-0005-0000-0000-0000CF380000}"/>
    <cellStyle name="Notas 6 3 2 2 7" xfId="11427" xr:uid="{00000000-0005-0000-0000-0000D0380000}"/>
    <cellStyle name="Notas 6 3 2 2 7 2" xfId="20052" xr:uid="{00000000-0005-0000-0000-0000D1380000}"/>
    <cellStyle name="Notas 6 3 2 2 7 3" xfId="31388" xr:uid="{00000000-0005-0000-0000-0000D2380000}"/>
    <cellStyle name="Notas 6 3 2 2 8" xfId="12578" xr:uid="{00000000-0005-0000-0000-0000D3380000}"/>
    <cellStyle name="Notas 6 3 2 2 8 2" xfId="21202" xr:uid="{00000000-0005-0000-0000-0000D4380000}"/>
    <cellStyle name="Notas 6 3 2 2 8 3" xfId="32539" xr:uid="{00000000-0005-0000-0000-0000D5380000}"/>
    <cellStyle name="Notas 6 3 2 3" xfId="2620" xr:uid="{00000000-0005-0000-0000-0000D6380000}"/>
    <cellStyle name="Notas 6 3 2 3 2" xfId="6983" xr:uid="{00000000-0005-0000-0000-0000D7380000}"/>
    <cellStyle name="Notas 6 3 2 3 2 2" xfId="15623" xr:uid="{00000000-0005-0000-0000-0000D8380000}"/>
    <cellStyle name="Notas 6 3 2 3 2 3" xfId="26955" xr:uid="{00000000-0005-0000-0000-0000D9380000}"/>
    <cellStyle name="Notas 6 3 2 3 3" xfId="4500" xr:uid="{00000000-0005-0000-0000-0000DA380000}"/>
    <cellStyle name="Notas 6 3 2 3 3 2" xfId="13161" xr:uid="{00000000-0005-0000-0000-0000DB380000}"/>
    <cellStyle name="Notas 6 3 2 3 3 3" xfId="24493" xr:uid="{00000000-0005-0000-0000-0000DC380000}"/>
    <cellStyle name="Notas 6 3 2 3 4" xfId="4970" xr:uid="{00000000-0005-0000-0000-0000DD380000}"/>
    <cellStyle name="Notas 6 3 2 3 4 2" xfId="13629" xr:uid="{00000000-0005-0000-0000-0000DE380000}"/>
    <cellStyle name="Notas 6 3 2 3 4 3" xfId="24961" xr:uid="{00000000-0005-0000-0000-0000DF380000}"/>
    <cellStyle name="Notas 6 3 2 3 5" xfId="7807" xr:uid="{00000000-0005-0000-0000-0000E0380000}"/>
    <cellStyle name="Notas 6 3 2 3 5 2" xfId="16445" xr:uid="{00000000-0005-0000-0000-0000E1380000}"/>
    <cellStyle name="Notas 6 3 2 3 5 3" xfId="27777" xr:uid="{00000000-0005-0000-0000-0000E2380000}"/>
    <cellStyle name="Notas 6 3 2 3 6" xfId="7880" xr:uid="{00000000-0005-0000-0000-0000E3380000}"/>
    <cellStyle name="Notas 6 3 2 3 6 2" xfId="16518" xr:uid="{00000000-0005-0000-0000-0000E4380000}"/>
    <cellStyle name="Notas 6 3 2 3 6 3" xfId="27850" xr:uid="{00000000-0005-0000-0000-0000E5380000}"/>
    <cellStyle name="Notas 6 3 2 3 7" xfId="10215" xr:uid="{00000000-0005-0000-0000-0000E6380000}"/>
    <cellStyle name="Notas 6 3 2 3 7 2" xfId="18842" xr:uid="{00000000-0005-0000-0000-0000E7380000}"/>
    <cellStyle name="Notas 6 3 2 3 7 3" xfId="30176" xr:uid="{00000000-0005-0000-0000-0000E8380000}"/>
    <cellStyle name="Notas 6 3 2 3 8" xfId="12264" xr:uid="{00000000-0005-0000-0000-0000E9380000}"/>
    <cellStyle name="Notas 6 3 2 3 8 2" xfId="20888" xr:uid="{00000000-0005-0000-0000-0000EA380000}"/>
    <cellStyle name="Notas 6 3 2 3 8 3" xfId="32225" xr:uid="{00000000-0005-0000-0000-0000EB380000}"/>
    <cellStyle name="Notas 6 3 2 4" xfId="2621" xr:uid="{00000000-0005-0000-0000-0000EC380000}"/>
    <cellStyle name="Notas 6 3 2 4 2" xfId="6984" xr:uid="{00000000-0005-0000-0000-0000ED380000}"/>
    <cellStyle name="Notas 6 3 2 4 2 2" xfId="15624" xr:uid="{00000000-0005-0000-0000-0000EE380000}"/>
    <cellStyle name="Notas 6 3 2 4 2 3" xfId="26956" xr:uid="{00000000-0005-0000-0000-0000EF380000}"/>
    <cellStyle name="Notas 6 3 2 4 3" xfId="4499" xr:uid="{00000000-0005-0000-0000-0000F0380000}"/>
    <cellStyle name="Notas 6 3 2 4 3 2" xfId="13160" xr:uid="{00000000-0005-0000-0000-0000F1380000}"/>
    <cellStyle name="Notas 6 3 2 4 3 3" xfId="24492" xr:uid="{00000000-0005-0000-0000-0000F2380000}"/>
    <cellStyle name="Notas 6 3 2 4 4" xfId="8494" xr:uid="{00000000-0005-0000-0000-0000F3380000}"/>
    <cellStyle name="Notas 6 3 2 4 4 2" xfId="17132" xr:uid="{00000000-0005-0000-0000-0000F4380000}"/>
    <cellStyle name="Notas 6 3 2 4 4 3" xfId="28464" xr:uid="{00000000-0005-0000-0000-0000F5380000}"/>
    <cellStyle name="Notas 6 3 2 4 5" xfId="8166" xr:uid="{00000000-0005-0000-0000-0000F6380000}"/>
    <cellStyle name="Notas 6 3 2 4 5 2" xfId="16804" xr:uid="{00000000-0005-0000-0000-0000F7380000}"/>
    <cellStyle name="Notas 6 3 2 4 5 3" xfId="28136" xr:uid="{00000000-0005-0000-0000-0000F8380000}"/>
    <cellStyle name="Notas 6 3 2 4 6" xfId="10639" xr:uid="{00000000-0005-0000-0000-0000F9380000}"/>
    <cellStyle name="Notas 6 3 2 4 6 2" xfId="19266" xr:uid="{00000000-0005-0000-0000-0000FA380000}"/>
    <cellStyle name="Notas 6 3 2 4 6 3" xfId="30600" xr:uid="{00000000-0005-0000-0000-0000FB380000}"/>
    <cellStyle name="Notas 6 3 2 4 7" xfId="11429" xr:uid="{00000000-0005-0000-0000-0000FC380000}"/>
    <cellStyle name="Notas 6 3 2 4 7 2" xfId="20054" xr:uid="{00000000-0005-0000-0000-0000FD380000}"/>
    <cellStyle name="Notas 6 3 2 4 7 3" xfId="31390" xr:uid="{00000000-0005-0000-0000-0000FE380000}"/>
    <cellStyle name="Notas 6 3 2 4 8" xfId="12265" xr:uid="{00000000-0005-0000-0000-0000FF380000}"/>
    <cellStyle name="Notas 6 3 2 4 8 2" xfId="20889" xr:uid="{00000000-0005-0000-0000-000000390000}"/>
    <cellStyle name="Notas 6 3 2 4 8 3" xfId="32226" xr:uid="{00000000-0005-0000-0000-000001390000}"/>
    <cellStyle name="Notas 6 3 2 5" xfId="2622" xr:uid="{00000000-0005-0000-0000-000002390000}"/>
    <cellStyle name="Notas 6 3 2 5 2" xfId="6985" xr:uid="{00000000-0005-0000-0000-000003390000}"/>
    <cellStyle name="Notas 6 3 2 5 2 2" xfId="15625" xr:uid="{00000000-0005-0000-0000-000004390000}"/>
    <cellStyle name="Notas 6 3 2 5 2 3" xfId="26957" xr:uid="{00000000-0005-0000-0000-000005390000}"/>
    <cellStyle name="Notas 6 3 2 5 3" xfId="5774" xr:uid="{00000000-0005-0000-0000-000006390000}"/>
    <cellStyle name="Notas 6 3 2 5 3 2" xfId="14426" xr:uid="{00000000-0005-0000-0000-000007390000}"/>
    <cellStyle name="Notas 6 3 2 5 3 3" xfId="25758" xr:uid="{00000000-0005-0000-0000-000008390000}"/>
    <cellStyle name="Notas 6 3 2 5 4" xfId="8495" xr:uid="{00000000-0005-0000-0000-000009390000}"/>
    <cellStyle name="Notas 6 3 2 5 4 2" xfId="17133" xr:uid="{00000000-0005-0000-0000-00000A390000}"/>
    <cellStyle name="Notas 6 3 2 5 4 3" xfId="28465" xr:uid="{00000000-0005-0000-0000-00000B390000}"/>
    <cellStyle name="Notas 6 3 2 5 5" xfId="8165" xr:uid="{00000000-0005-0000-0000-00000C390000}"/>
    <cellStyle name="Notas 6 3 2 5 5 2" xfId="16803" xr:uid="{00000000-0005-0000-0000-00000D390000}"/>
    <cellStyle name="Notas 6 3 2 5 5 3" xfId="28135" xr:uid="{00000000-0005-0000-0000-00000E390000}"/>
    <cellStyle name="Notas 6 3 2 5 6" xfId="10640" xr:uid="{00000000-0005-0000-0000-00000F390000}"/>
    <cellStyle name="Notas 6 3 2 5 6 2" xfId="19267" xr:uid="{00000000-0005-0000-0000-000010390000}"/>
    <cellStyle name="Notas 6 3 2 5 6 3" xfId="30601" xr:uid="{00000000-0005-0000-0000-000011390000}"/>
    <cellStyle name="Notas 6 3 2 5 7" xfId="11688" xr:uid="{00000000-0005-0000-0000-000012390000}"/>
    <cellStyle name="Notas 6 3 2 5 7 2" xfId="20313" xr:uid="{00000000-0005-0000-0000-000013390000}"/>
    <cellStyle name="Notas 6 3 2 5 7 3" xfId="31649" xr:uid="{00000000-0005-0000-0000-000014390000}"/>
    <cellStyle name="Notas 6 3 2 5 8" xfId="12579" xr:uid="{00000000-0005-0000-0000-000015390000}"/>
    <cellStyle name="Notas 6 3 2 5 8 2" xfId="21203" xr:uid="{00000000-0005-0000-0000-000016390000}"/>
    <cellStyle name="Notas 6 3 2 5 8 3" xfId="32540" xr:uid="{00000000-0005-0000-0000-000017390000}"/>
    <cellStyle name="Notas 6 3 2 6" xfId="2623" xr:uid="{00000000-0005-0000-0000-000018390000}"/>
    <cellStyle name="Notas 6 3 2 6 2" xfId="6986" xr:uid="{00000000-0005-0000-0000-000019390000}"/>
    <cellStyle name="Notas 6 3 2 6 2 2" xfId="15626" xr:uid="{00000000-0005-0000-0000-00001A390000}"/>
    <cellStyle name="Notas 6 3 2 6 2 3" xfId="26958" xr:uid="{00000000-0005-0000-0000-00001B390000}"/>
    <cellStyle name="Notas 6 3 2 6 3" xfId="4498" xr:uid="{00000000-0005-0000-0000-00001C390000}"/>
    <cellStyle name="Notas 6 3 2 6 3 2" xfId="13159" xr:uid="{00000000-0005-0000-0000-00001D390000}"/>
    <cellStyle name="Notas 6 3 2 6 3 3" xfId="24491" xr:uid="{00000000-0005-0000-0000-00001E390000}"/>
    <cellStyle name="Notas 6 3 2 6 4" xfId="5390" xr:uid="{00000000-0005-0000-0000-00001F390000}"/>
    <cellStyle name="Notas 6 3 2 6 4 2" xfId="14049" xr:uid="{00000000-0005-0000-0000-000020390000}"/>
    <cellStyle name="Notas 6 3 2 6 4 3" xfId="25381" xr:uid="{00000000-0005-0000-0000-000021390000}"/>
    <cellStyle name="Notas 6 3 2 6 5" xfId="9367" xr:uid="{00000000-0005-0000-0000-000022390000}"/>
    <cellStyle name="Notas 6 3 2 6 5 2" xfId="17995" xr:uid="{00000000-0005-0000-0000-000023390000}"/>
    <cellStyle name="Notas 6 3 2 6 5 3" xfId="29328" xr:uid="{00000000-0005-0000-0000-000024390000}"/>
    <cellStyle name="Notas 6 3 2 6 6" xfId="10641" xr:uid="{00000000-0005-0000-0000-000025390000}"/>
    <cellStyle name="Notas 6 3 2 6 6 2" xfId="19268" xr:uid="{00000000-0005-0000-0000-000026390000}"/>
    <cellStyle name="Notas 6 3 2 6 6 3" xfId="30602" xr:uid="{00000000-0005-0000-0000-000027390000}"/>
    <cellStyle name="Notas 6 3 2 6 7" xfId="9261" xr:uid="{00000000-0005-0000-0000-000028390000}"/>
    <cellStyle name="Notas 6 3 2 6 7 2" xfId="17889" xr:uid="{00000000-0005-0000-0000-000029390000}"/>
    <cellStyle name="Notas 6 3 2 6 7 3" xfId="29222" xr:uid="{00000000-0005-0000-0000-00002A390000}"/>
    <cellStyle name="Notas 6 3 2 6 8" xfId="12580" xr:uid="{00000000-0005-0000-0000-00002B390000}"/>
    <cellStyle name="Notas 6 3 2 6 8 2" xfId="21204" xr:uid="{00000000-0005-0000-0000-00002C390000}"/>
    <cellStyle name="Notas 6 3 2 6 8 3" xfId="32541" xr:uid="{00000000-0005-0000-0000-00002D390000}"/>
    <cellStyle name="Notas 6 3 2 7" xfId="6981" xr:uid="{00000000-0005-0000-0000-00002E390000}"/>
    <cellStyle name="Notas 6 3 2 7 2" xfId="15621" xr:uid="{00000000-0005-0000-0000-00002F390000}"/>
    <cellStyle name="Notas 6 3 2 7 3" xfId="26953" xr:uid="{00000000-0005-0000-0000-000030390000}"/>
    <cellStyle name="Notas 6 3 2 8" xfId="4502" xr:uid="{00000000-0005-0000-0000-000031390000}"/>
    <cellStyle name="Notas 6 3 2 8 2" xfId="13163" xr:uid="{00000000-0005-0000-0000-000032390000}"/>
    <cellStyle name="Notas 6 3 2 8 3" xfId="24495" xr:uid="{00000000-0005-0000-0000-000033390000}"/>
    <cellStyle name="Notas 6 3 2 9" xfId="5389" xr:uid="{00000000-0005-0000-0000-000034390000}"/>
    <cellStyle name="Notas 6 3 2 9 2" xfId="14048" xr:uid="{00000000-0005-0000-0000-000035390000}"/>
    <cellStyle name="Notas 6 3 2 9 3" xfId="25380" xr:uid="{00000000-0005-0000-0000-000036390000}"/>
    <cellStyle name="Notas 6 3 3" xfId="2624" xr:uid="{00000000-0005-0000-0000-000037390000}"/>
    <cellStyle name="Notas 6 3 3 2" xfId="6987" xr:uid="{00000000-0005-0000-0000-000038390000}"/>
    <cellStyle name="Notas 6 3 3 2 2" xfId="15627" xr:uid="{00000000-0005-0000-0000-000039390000}"/>
    <cellStyle name="Notas 6 3 3 2 3" xfId="26959" xr:uid="{00000000-0005-0000-0000-00003A390000}"/>
    <cellStyle name="Notas 6 3 3 3" xfId="4497" xr:uid="{00000000-0005-0000-0000-00003B390000}"/>
    <cellStyle name="Notas 6 3 3 3 2" xfId="13158" xr:uid="{00000000-0005-0000-0000-00003C390000}"/>
    <cellStyle name="Notas 6 3 3 3 3" xfId="24490" xr:uid="{00000000-0005-0000-0000-00003D390000}"/>
    <cellStyle name="Notas 6 3 3 4" xfId="8496" xr:uid="{00000000-0005-0000-0000-00003E390000}"/>
    <cellStyle name="Notas 6 3 3 4 2" xfId="17134" xr:uid="{00000000-0005-0000-0000-00003F390000}"/>
    <cellStyle name="Notas 6 3 3 4 3" xfId="28466" xr:uid="{00000000-0005-0000-0000-000040390000}"/>
    <cellStyle name="Notas 6 3 3 5" xfId="5311" xr:uid="{00000000-0005-0000-0000-000041390000}"/>
    <cellStyle name="Notas 6 3 3 5 2" xfId="13970" xr:uid="{00000000-0005-0000-0000-000042390000}"/>
    <cellStyle name="Notas 6 3 3 5 3" xfId="25302" xr:uid="{00000000-0005-0000-0000-000043390000}"/>
    <cellStyle name="Notas 6 3 3 6" xfId="10642" xr:uid="{00000000-0005-0000-0000-000044390000}"/>
    <cellStyle name="Notas 6 3 3 6 2" xfId="19269" xr:uid="{00000000-0005-0000-0000-000045390000}"/>
    <cellStyle name="Notas 6 3 3 6 3" xfId="30603" xr:uid="{00000000-0005-0000-0000-000046390000}"/>
    <cellStyle name="Notas 6 3 3 7" xfId="8992" xr:uid="{00000000-0005-0000-0000-000047390000}"/>
    <cellStyle name="Notas 6 3 3 7 2" xfId="17620" xr:uid="{00000000-0005-0000-0000-000048390000}"/>
    <cellStyle name="Notas 6 3 3 7 3" xfId="28953" xr:uid="{00000000-0005-0000-0000-000049390000}"/>
    <cellStyle name="Notas 6 3 3 8" xfId="12581" xr:uid="{00000000-0005-0000-0000-00004A390000}"/>
    <cellStyle name="Notas 6 3 3 8 2" xfId="21205" xr:uid="{00000000-0005-0000-0000-00004B390000}"/>
    <cellStyle name="Notas 6 3 3 8 3" xfId="32542" xr:uid="{00000000-0005-0000-0000-00004C390000}"/>
    <cellStyle name="Notas 6 3 4" xfId="2625" xr:uid="{00000000-0005-0000-0000-00004D390000}"/>
    <cellStyle name="Notas 6 3 4 2" xfId="6988" xr:uid="{00000000-0005-0000-0000-00004E390000}"/>
    <cellStyle name="Notas 6 3 4 2 2" xfId="15628" xr:uid="{00000000-0005-0000-0000-00004F390000}"/>
    <cellStyle name="Notas 6 3 4 2 3" xfId="26960" xr:uid="{00000000-0005-0000-0000-000050390000}"/>
    <cellStyle name="Notas 6 3 4 3" xfId="5773" xr:uid="{00000000-0005-0000-0000-000051390000}"/>
    <cellStyle name="Notas 6 3 4 3 2" xfId="14425" xr:uid="{00000000-0005-0000-0000-000052390000}"/>
    <cellStyle name="Notas 6 3 4 3 3" xfId="25757" xr:uid="{00000000-0005-0000-0000-000053390000}"/>
    <cellStyle name="Notas 6 3 4 4" xfId="8497" xr:uid="{00000000-0005-0000-0000-000054390000}"/>
    <cellStyle name="Notas 6 3 4 4 2" xfId="17135" xr:uid="{00000000-0005-0000-0000-000055390000}"/>
    <cellStyle name="Notas 6 3 4 4 3" xfId="28467" xr:uid="{00000000-0005-0000-0000-000056390000}"/>
    <cellStyle name="Notas 6 3 4 5" xfId="8164" xr:uid="{00000000-0005-0000-0000-000057390000}"/>
    <cellStyle name="Notas 6 3 4 5 2" xfId="16802" xr:uid="{00000000-0005-0000-0000-000058390000}"/>
    <cellStyle name="Notas 6 3 4 5 3" xfId="28134" xr:uid="{00000000-0005-0000-0000-000059390000}"/>
    <cellStyle name="Notas 6 3 4 6" xfId="10643" xr:uid="{00000000-0005-0000-0000-00005A390000}"/>
    <cellStyle name="Notas 6 3 4 6 2" xfId="19270" xr:uid="{00000000-0005-0000-0000-00005B390000}"/>
    <cellStyle name="Notas 6 3 4 6 3" xfId="30604" xr:uid="{00000000-0005-0000-0000-00005C390000}"/>
    <cellStyle name="Notas 6 3 4 7" xfId="11689" xr:uid="{00000000-0005-0000-0000-00005D390000}"/>
    <cellStyle name="Notas 6 3 4 7 2" xfId="20314" xr:uid="{00000000-0005-0000-0000-00005E390000}"/>
    <cellStyle name="Notas 6 3 4 7 3" xfId="31650" xr:uid="{00000000-0005-0000-0000-00005F390000}"/>
    <cellStyle name="Notas 6 3 4 8" xfId="12582" xr:uid="{00000000-0005-0000-0000-000060390000}"/>
    <cellStyle name="Notas 6 3 4 8 2" xfId="21206" xr:uid="{00000000-0005-0000-0000-000061390000}"/>
    <cellStyle name="Notas 6 3 4 8 3" xfId="32543" xr:uid="{00000000-0005-0000-0000-000062390000}"/>
    <cellStyle name="Notas 6 3 5" xfId="2626" xr:uid="{00000000-0005-0000-0000-000063390000}"/>
    <cellStyle name="Notas 6 3 5 2" xfId="6989" xr:uid="{00000000-0005-0000-0000-000064390000}"/>
    <cellStyle name="Notas 6 3 5 2 2" xfId="15629" xr:uid="{00000000-0005-0000-0000-000065390000}"/>
    <cellStyle name="Notas 6 3 5 2 3" xfId="26961" xr:uid="{00000000-0005-0000-0000-000066390000}"/>
    <cellStyle name="Notas 6 3 5 3" xfId="4496" xr:uid="{00000000-0005-0000-0000-000067390000}"/>
    <cellStyle name="Notas 6 3 5 3 2" xfId="13157" xr:uid="{00000000-0005-0000-0000-000068390000}"/>
    <cellStyle name="Notas 6 3 5 3 3" xfId="24489" xr:uid="{00000000-0005-0000-0000-000069390000}"/>
    <cellStyle name="Notas 6 3 5 4" xfId="5391" xr:uid="{00000000-0005-0000-0000-00006A390000}"/>
    <cellStyle name="Notas 6 3 5 4 2" xfId="14050" xr:uid="{00000000-0005-0000-0000-00006B390000}"/>
    <cellStyle name="Notas 6 3 5 4 3" xfId="25382" xr:uid="{00000000-0005-0000-0000-00006C390000}"/>
    <cellStyle name="Notas 6 3 5 5" xfId="9368" xr:uid="{00000000-0005-0000-0000-00006D390000}"/>
    <cellStyle name="Notas 6 3 5 5 2" xfId="17996" xr:uid="{00000000-0005-0000-0000-00006E390000}"/>
    <cellStyle name="Notas 6 3 5 5 3" xfId="29329" xr:uid="{00000000-0005-0000-0000-00006F390000}"/>
    <cellStyle name="Notas 6 3 5 6" xfId="10644" xr:uid="{00000000-0005-0000-0000-000070390000}"/>
    <cellStyle name="Notas 6 3 5 6 2" xfId="19271" xr:uid="{00000000-0005-0000-0000-000071390000}"/>
    <cellStyle name="Notas 6 3 5 6 3" xfId="30605" xr:uid="{00000000-0005-0000-0000-000072390000}"/>
    <cellStyle name="Notas 6 3 5 7" xfId="10874" xr:uid="{00000000-0005-0000-0000-000073390000}"/>
    <cellStyle name="Notas 6 3 5 7 2" xfId="19500" xr:uid="{00000000-0005-0000-0000-000074390000}"/>
    <cellStyle name="Notas 6 3 5 7 3" xfId="30835" xr:uid="{00000000-0005-0000-0000-000075390000}"/>
    <cellStyle name="Notas 6 3 5 8" xfId="12583" xr:uid="{00000000-0005-0000-0000-000076390000}"/>
    <cellStyle name="Notas 6 3 5 8 2" xfId="21207" xr:uid="{00000000-0005-0000-0000-000077390000}"/>
    <cellStyle name="Notas 6 3 5 8 3" xfId="32544" xr:uid="{00000000-0005-0000-0000-000078390000}"/>
    <cellStyle name="Notas 6 3 6" xfId="2627" xr:uid="{00000000-0005-0000-0000-000079390000}"/>
    <cellStyle name="Notas 6 3 6 2" xfId="6990" xr:uid="{00000000-0005-0000-0000-00007A390000}"/>
    <cellStyle name="Notas 6 3 6 2 2" xfId="15630" xr:uid="{00000000-0005-0000-0000-00007B390000}"/>
    <cellStyle name="Notas 6 3 6 2 3" xfId="26962" xr:uid="{00000000-0005-0000-0000-00007C390000}"/>
    <cellStyle name="Notas 6 3 6 3" xfId="4495" xr:uid="{00000000-0005-0000-0000-00007D390000}"/>
    <cellStyle name="Notas 6 3 6 3 2" xfId="13156" xr:uid="{00000000-0005-0000-0000-00007E390000}"/>
    <cellStyle name="Notas 6 3 6 3 3" xfId="24488" xr:uid="{00000000-0005-0000-0000-00007F390000}"/>
    <cellStyle name="Notas 6 3 6 4" xfId="8498" xr:uid="{00000000-0005-0000-0000-000080390000}"/>
    <cellStyle name="Notas 6 3 6 4 2" xfId="17136" xr:uid="{00000000-0005-0000-0000-000081390000}"/>
    <cellStyle name="Notas 6 3 6 4 3" xfId="28468" xr:uid="{00000000-0005-0000-0000-000082390000}"/>
    <cellStyle name="Notas 6 3 6 5" xfId="8163" xr:uid="{00000000-0005-0000-0000-000083390000}"/>
    <cellStyle name="Notas 6 3 6 5 2" xfId="16801" xr:uid="{00000000-0005-0000-0000-000084390000}"/>
    <cellStyle name="Notas 6 3 6 5 3" xfId="28133" xr:uid="{00000000-0005-0000-0000-000085390000}"/>
    <cellStyle name="Notas 6 3 6 6" xfId="10645" xr:uid="{00000000-0005-0000-0000-000086390000}"/>
    <cellStyle name="Notas 6 3 6 6 2" xfId="19272" xr:uid="{00000000-0005-0000-0000-000087390000}"/>
    <cellStyle name="Notas 6 3 6 6 3" xfId="30606" xr:uid="{00000000-0005-0000-0000-000088390000}"/>
    <cellStyle name="Notas 6 3 6 7" xfId="10467" xr:uid="{00000000-0005-0000-0000-000089390000}"/>
    <cellStyle name="Notas 6 3 6 7 2" xfId="19094" xr:uid="{00000000-0005-0000-0000-00008A390000}"/>
    <cellStyle name="Notas 6 3 6 7 3" xfId="30428" xr:uid="{00000000-0005-0000-0000-00008B390000}"/>
    <cellStyle name="Notas 6 3 6 8" xfId="12584" xr:uid="{00000000-0005-0000-0000-00008C390000}"/>
    <cellStyle name="Notas 6 3 6 8 2" xfId="21208" xr:uid="{00000000-0005-0000-0000-00008D390000}"/>
    <cellStyle name="Notas 6 3 6 8 3" xfId="32545" xr:uid="{00000000-0005-0000-0000-00008E390000}"/>
    <cellStyle name="Notas 6 3 7" xfId="2628" xr:uid="{00000000-0005-0000-0000-00008F390000}"/>
    <cellStyle name="Notas 6 3 7 2" xfId="6991" xr:uid="{00000000-0005-0000-0000-000090390000}"/>
    <cellStyle name="Notas 6 3 7 2 2" xfId="15631" xr:uid="{00000000-0005-0000-0000-000091390000}"/>
    <cellStyle name="Notas 6 3 7 2 3" xfId="26963" xr:uid="{00000000-0005-0000-0000-000092390000}"/>
    <cellStyle name="Notas 6 3 7 3" xfId="5772" xr:uid="{00000000-0005-0000-0000-000093390000}"/>
    <cellStyle name="Notas 6 3 7 3 2" xfId="14424" xr:uid="{00000000-0005-0000-0000-000094390000}"/>
    <cellStyle name="Notas 6 3 7 3 3" xfId="25756" xr:uid="{00000000-0005-0000-0000-000095390000}"/>
    <cellStyle name="Notas 6 3 7 4" xfId="7400" xr:uid="{00000000-0005-0000-0000-000096390000}"/>
    <cellStyle name="Notas 6 3 7 4 2" xfId="16040" xr:uid="{00000000-0005-0000-0000-000097390000}"/>
    <cellStyle name="Notas 6 3 7 4 3" xfId="27372" xr:uid="{00000000-0005-0000-0000-000098390000}"/>
    <cellStyle name="Notas 6 3 7 5" xfId="5310" xr:uid="{00000000-0005-0000-0000-000099390000}"/>
    <cellStyle name="Notas 6 3 7 5 2" xfId="13969" xr:uid="{00000000-0005-0000-0000-00009A390000}"/>
    <cellStyle name="Notas 6 3 7 5 3" xfId="25301" xr:uid="{00000000-0005-0000-0000-00009B390000}"/>
    <cellStyle name="Notas 6 3 7 6" xfId="9977" xr:uid="{00000000-0005-0000-0000-00009C390000}"/>
    <cellStyle name="Notas 6 3 7 6 2" xfId="18604" xr:uid="{00000000-0005-0000-0000-00009D390000}"/>
    <cellStyle name="Notas 6 3 7 6 3" xfId="29938" xr:uid="{00000000-0005-0000-0000-00009E390000}"/>
    <cellStyle name="Notas 6 3 7 7" xfId="5224" xr:uid="{00000000-0005-0000-0000-00009F390000}"/>
    <cellStyle name="Notas 6 3 7 7 2" xfId="13883" xr:uid="{00000000-0005-0000-0000-0000A0390000}"/>
    <cellStyle name="Notas 6 3 7 7 3" xfId="25215" xr:uid="{00000000-0005-0000-0000-0000A1390000}"/>
    <cellStyle name="Notas 6 3 7 8" xfId="12585" xr:uid="{00000000-0005-0000-0000-0000A2390000}"/>
    <cellStyle name="Notas 6 3 7 8 2" xfId="21209" xr:uid="{00000000-0005-0000-0000-0000A3390000}"/>
    <cellStyle name="Notas 6 3 7 8 3" xfId="32546" xr:uid="{00000000-0005-0000-0000-0000A4390000}"/>
    <cellStyle name="Notas 6 3 8" xfId="6980" xr:uid="{00000000-0005-0000-0000-0000A5390000}"/>
    <cellStyle name="Notas 6 3 8 2" xfId="15620" xr:uid="{00000000-0005-0000-0000-0000A6390000}"/>
    <cellStyle name="Notas 6 3 8 3" xfId="26952" xr:uid="{00000000-0005-0000-0000-0000A7390000}"/>
    <cellStyle name="Notas 6 3 9" xfId="4503" xr:uid="{00000000-0005-0000-0000-0000A8390000}"/>
    <cellStyle name="Notas 6 3 9 2" xfId="13164" xr:uid="{00000000-0005-0000-0000-0000A9390000}"/>
    <cellStyle name="Notas 6 3 9 3" xfId="24496" xr:uid="{00000000-0005-0000-0000-0000AA390000}"/>
    <cellStyle name="Notas 6 4" xfId="2629" xr:uid="{00000000-0005-0000-0000-0000AB390000}"/>
    <cellStyle name="Notas 6 4 10" xfId="4494" xr:uid="{00000000-0005-0000-0000-0000AC390000}"/>
    <cellStyle name="Notas 6 4 10 2" xfId="13155" xr:uid="{00000000-0005-0000-0000-0000AD390000}"/>
    <cellStyle name="Notas 6 4 10 3" xfId="24487" xr:uid="{00000000-0005-0000-0000-0000AE390000}"/>
    <cellStyle name="Notas 6 4 11" xfId="8499" xr:uid="{00000000-0005-0000-0000-0000AF390000}"/>
    <cellStyle name="Notas 6 4 11 2" xfId="17137" xr:uid="{00000000-0005-0000-0000-0000B0390000}"/>
    <cellStyle name="Notas 6 4 11 3" xfId="28469" xr:uid="{00000000-0005-0000-0000-0000B1390000}"/>
    <cellStyle name="Notas 6 4 12" xfId="7806" xr:uid="{00000000-0005-0000-0000-0000B2390000}"/>
    <cellStyle name="Notas 6 4 12 2" xfId="16444" xr:uid="{00000000-0005-0000-0000-0000B3390000}"/>
    <cellStyle name="Notas 6 4 12 3" xfId="27776" xr:uid="{00000000-0005-0000-0000-0000B4390000}"/>
    <cellStyle name="Notas 6 4 13" xfId="10646" xr:uid="{00000000-0005-0000-0000-0000B5390000}"/>
    <cellStyle name="Notas 6 4 13 2" xfId="19273" xr:uid="{00000000-0005-0000-0000-0000B6390000}"/>
    <cellStyle name="Notas 6 4 13 3" xfId="30607" xr:uid="{00000000-0005-0000-0000-0000B7390000}"/>
    <cellStyle name="Notas 6 4 14" xfId="10468" xr:uid="{00000000-0005-0000-0000-0000B8390000}"/>
    <cellStyle name="Notas 6 4 14 2" xfId="19095" xr:uid="{00000000-0005-0000-0000-0000B9390000}"/>
    <cellStyle name="Notas 6 4 14 3" xfId="30429" xr:uid="{00000000-0005-0000-0000-0000BA390000}"/>
    <cellStyle name="Notas 6 4 15" xfId="11589" xr:uid="{00000000-0005-0000-0000-0000BB390000}"/>
    <cellStyle name="Notas 6 4 15 2" xfId="20214" xr:uid="{00000000-0005-0000-0000-0000BC390000}"/>
    <cellStyle name="Notas 6 4 15 3" xfId="31550" xr:uid="{00000000-0005-0000-0000-0000BD390000}"/>
    <cellStyle name="Notas 6 4 2" xfId="2630" xr:uid="{00000000-0005-0000-0000-0000BE390000}"/>
    <cellStyle name="Notas 6 4 2 2" xfId="6993" xr:uid="{00000000-0005-0000-0000-0000BF390000}"/>
    <cellStyle name="Notas 6 4 2 2 2" xfId="15633" xr:uid="{00000000-0005-0000-0000-0000C0390000}"/>
    <cellStyle name="Notas 6 4 2 2 3" xfId="26965" xr:uid="{00000000-0005-0000-0000-0000C1390000}"/>
    <cellStyle name="Notas 6 4 2 3" xfId="4493" xr:uid="{00000000-0005-0000-0000-0000C2390000}"/>
    <cellStyle name="Notas 6 4 2 3 2" xfId="13154" xr:uid="{00000000-0005-0000-0000-0000C3390000}"/>
    <cellStyle name="Notas 6 4 2 3 3" xfId="24486" xr:uid="{00000000-0005-0000-0000-0000C4390000}"/>
    <cellStyle name="Notas 6 4 2 4" xfId="5392" xr:uid="{00000000-0005-0000-0000-0000C5390000}"/>
    <cellStyle name="Notas 6 4 2 4 2" xfId="14051" xr:uid="{00000000-0005-0000-0000-0000C6390000}"/>
    <cellStyle name="Notas 6 4 2 4 3" xfId="25383" xr:uid="{00000000-0005-0000-0000-0000C7390000}"/>
    <cellStyle name="Notas 6 4 2 5" xfId="6320" xr:uid="{00000000-0005-0000-0000-0000C8390000}"/>
    <cellStyle name="Notas 6 4 2 5 2" xfId="14972" xr:uid="{00000000-0005-0000-0000-0000C9390000}"/>
    <cellStyle name="Notas 6 4 2 5 3" xfId="26304" xr:uid="{00000000-0005-0000-0000-0000CA390000}"/>
    <cellStyle name="Notas 6 4 2 6" xfId="10647" xr:uid="{00000000-0005-0000-0000-0000CB390000}"/>
    <cellStyle name="Notas 6 4 2 6 2" xfId="19274" xr:uid="{00000000-0005-0000-0000-0000CC390000}"/>
    <cellStyle name="Notas 6 4 2 6 3" xfId="30608" xr:uid="{00000000-0005-0000-0000-0000CD390000}"/>
    <cellStyle name="Notas 6 4 2 7" xfId="10873" xr:uid="{00000000-0005-0000-0000-0000CE390000}"/>
    <cellStyle name="Notas 6 4 2 7 2" xfId="19499" xr:uid="{00000000-0005-0000-0000-0000CF390000}"/>
    <cellStyle name="Notas 6 4 2 7 3" xfId="30834" xr:uid="{00000000-0005-0000-0000-0000D0390000}"/>
    <cellStyle name="Notas 6 4 2 8" xfId="12586" xr:uid="{00000000-0005-0000-0000-0000D1390000}"/>
    <cellStyle name="Notas 6 4 2 8 2" xfId="21210" xr:uid="{00000000-0005-0000-0000-0000D2390000}"/>
    <cellStyle name="Notas 6 4 2 8 3" xfId="32547" xr:uid="{00000000-0005-0000-0000-0000D3390000}"/>
    <cellStyle name="Notas 6 4 3" xfId="2631" xr:uid="{00000000-0005-0000-0000-0000D4390000}"/>
    <cellStyle name="Notas 6 4 3 2" xfId="6994" xr:uid="{00000000-0005-0000-0000-0000D5390000}"/>
    <cellStyle name="Notas 6 4 3 2 2" xfId="15634" xr:uid="{00000000-0005-0000-0000-0000D6390000}"/>
    <cellStyle name="Notas 6 4 3 2 3" xfId="26966" xr:uid="{00000000-0005-0000-0000-0000D7390000}"/>
    <cellStyle name="Notas 6 4 3 3" xfId="5771" xr:uid="{00000000-0005-0000-0000-0000D8390000}"/>
    <cellStyle name="Notas 6 4 3 3 2" xfId="14423" xr:uid="{00000000-0005-0000-0000-0000D9390000}"/>
    <cellStyle name="Notas 6 4 3 3 3" xfId="25755" xr:uid="{00000000-0005-0000-0000-0000DA390000}"/>
    <cellStyle name="Notas 6 4 3 4" xfId="7401" xr:uid="{00000000-0005-0000-0000-0000DB390000}"/>
    <cellStyle name="Notas 6 4 3 4 2" xfId="16041" xr:uid="{00000000-0005-0000-0000-0000DC390000}"/>
    <cellStyle name="Notas 6 4 3 4 3" xfId="27373" xr:uid="{00000000-0005-0000-0000-0000DD390000}"/>
    <cellStyle name="Notas 6 4 3 5" xfId="4721" xr:uid="{00000000-0005-0000-0000-0000DE390000}"/>
    <cellStyle name="Notas 6 4 3 5 2" xfId="13382" xr:uid="{00000000-0005-0000-0000-0000DF390000}"/>
    <cellStyle name="Notas 6 4 3 5 3" xfId="24714" xr:uid="{00000000-0005-0000-0000-0000E0390000}"/>
    <cellStyle name="Notas 6 4 3 6" xfId="9978" xr:uid="{00000000-0005-0000-0000-0000E1390000}"/>
    <cellStyle name="Notas 6 4 3 6 2" xfId="18605" xr:uid="{00000000-0005-0000-0000-0000E2390000}"/>
    <cellStyle name="Notas 6 4 3 6 3" xfId="29939" xr:uid="{00000000-0005-0000-0000-0000E3390000}"/>
    <cellStyle name="Notas 6 4 3 7" xfId="11690" xr:uid="{00000000-0005-0000-0000-0000E4390000}"/>
    <cellStyle name="Notas 6 4 3 7 2" xfId="20315" xr:uid="{00000000-0005-0000-0000-0000E5390000}"/>
    <cellStyle name="Notas 6 4 3 7 3" xfId="31651" xr:uid="{00000000-0005-0000-0000-0000E6390000}"/>
    <cellStyle name="Notas 6 4 3 8" xfId="12587" xr:uid="{00000000-0005-0000-0000-0000E7390000}"/>
    <cellStyle name="Notas 6 4 3 8 2" xfId="21211" xr:uid="{00000000-0005-0000-0000-0000E8390000}"/>
    <cellStyle name="Notas 6 4 3 8 3" xfId="32548" xr:uid="{00000000-0005-0000-0000-0000E9390000}"/>
    <cellStyle name="Notas 6 4 4" xfId="2632" xr:uid="{00000000-0005-0000-0000-0000EA390000}"/>
    <cellStyle name="Notas 6 4 4 2" xfId="6995" xr:uid="{00000000-0005-0000-0000-0000EB390000}"/>
    <cellStyle name="Notas 6 4 4 2 2" xfId="15635" xr:uid="{00000000-0005-0000-0000-0000EC390000}"/>
    <cellStyle name="Notas 6 4 4 2 3" xfId="26967" xr:uid="{00000000-0005-0000-0000-0000ED390000}"/>
    <cellStyle name="Notas 6 4 4 3" xfId="4492" xr:uid="{00000000-0005-0000-0000-0000EE390000}"/>
    <cellStyle name="Notas 6 4 4 3 2" xfId="13153" xr:uid="{00000000-0005-0000-0000-0000EF390000}"/>
    <cellStyle name="Notas 6 4 4 3 3" xfId="24485" xr:uid="{00000000-0005-0000-0000-0000F0390000}"/>
    <cellStyle name="Notas 6 4 4 4" xfId="8500" xr:uid="{00000000-0005-0000-0000-0000F1390000}"/>
    <cellStyle name="Notas 6 4 4 4 2" xfId="17138" xr:uid="{00000000-0005-0000-0000-0000F2390000}"/>
    <cellStyle name="Notas 6 4 4 4 3" xfId="28470" xr:uid="{00000000-0005-0000-0000-0000F3390000}"/>
    <cellStyle name="Notas 6 4 4 5" xfId="9369" xr:uid="{00000000-0005-0000-0000-0000F4390000}"/>
    <cellStyle name="Notas 6 4 4 5 2" xfId="17997" xr:uid="{00000000-0005-0000-0000-0000F5390000}"/>
    <cellStyle name="Notas 6 4 4 5 3" xfId="29330" xr:uid="{00000000-0005-0000-0000-0000F6390000}"/>
    <cellStyle name="Notas 6 4 4 6" xfId="10648" xr:uid="{00000000-0005-0000-0000-0000F7390000}"/>
    <cellStyle name="Notas 6 4 4 6 2" xfId="19275" xr:uid="{00000000-0005-0000-0000-0000F8390000}"/>
    <cellStyle name="Notas 6 4 4 6 3" xfId="30609" xr:uid="{00000000-0005-0000-0000-0000F9390000}"/>
    <cellStyle name="Notas 6 4 4 7" xfId="9260" xr:uid="{00000000-0005-0000-0000-0000FA390000}"/>
    <cellStyle name="Notas 6 4 4 7 2" xfId="17888" xr:uid="{00000000-0005-0000-0000-0000FB390000}"/>
    <cellStyle name="Notas 6 4 4 7 3" xfId="29221" xr:uid="{00000000-0005-0000-0000-0000FC390000}"/>
    <cellStyle name="Notas 6 4 4 8" xfId="12266" xr:uid="{00000000-0005-0000-0000-0000FD390000}"/>
    <cellStyle name="Notas 6 4 4 8 2" xfId="20890" xr:uid="{00000000-0005-0000-0000-0000FE390000}"/>
    <cellStyle name="Notas 6 4 4 8 3" xfId="32227" xr:uid="{00000000-0005-0000-0000-0000FF390000}"/>
    <cellStyle name="Notas 6 4 5" xfId="2633" xr:uid="{00000000-0005-0000-0000-0000003A0000}"/>
    <cellStyle name="Notas 6 4 5 2" xfId="6996" xr:uid="{00000000-0005-0000-0000-0000013A0000}"/>
    <cellStyle name="Notas 6 4 5 2 2" xfId="15636" xr:uid="{00000000-0005-0000-0000-0000023A0000}"/>
    <cellStyle name="Notas 6 4 5 2 3" xfId="26968" xr:uid="{00000000-0005-0000-0000-0000033A0000}"/>
    <cellStyle name="Notas 6 4 5 3" xfId="4491" xr:uid="{00000000-0005-0000-0000-0000043A0000}"/>
    <cellStyle name="Notas 6 4 5 3 2" xfId="13152" xr:uid="{00000000-0005-0000-0000-0000053A0000}"/>
    <cellStyle name="Notas 6 4 5 3 3" xfId="24484" xr:uid="{00000000-0005-0000-0000-0000063A0000}"/>
    <cellStyle name="Notas 6 4 5 4" xfId="8501" xr:uid="{00000000-0005-0000-0000-0000073A0000}"/>
    <cellStyle name="Notas 6 4 5 4 2" xfId="17139" xr:uid="{00000000-0005-0000-0000-0000083A0000}"/>
    <cellStyle name="Notas 6 4 5 4 3" xfId="28471" xr:uid="{00000000-0005-0000-0000-0000093A0000}"/>
    <cellStyle name="Notas 6 4 5 5" xfId="8162" xr:uid="{00000000-0005-0000-0000-00000A3A0000}"/>
    <cellStyle name="Notas 6 4 5 5 2" xfId="16800" xr:uid="{00000000-0005-0000-0000-00000B3A0000}"/>
    <cellStyle name="Notas 6 4 5 5 3" xfId="28132" xr:uid="{00000000-0005-0000-0000-00000C3A0000}"/>
    <cellStyle name="Notas 6 4 5 6" xfId="10649" xr:uid="{00000000-0005-0000-0000-00000D3A0000}"/>
    <cellStyle name="Notas 6 4 5 6 2" xfId="19276" xr:uid="{00000000-0005-0000-0000-00000E3A0000}"/>
    <cellStyle name="Notas 6 4 5 6 3" xfId="30610" xr:uid="{00000000-0005-0000-0000-00000F3A0000}"/>
    <cellStyle name="Notas 6 4 5 7" xfId="4825" xr:uid="{00000000-0005-0000-0000-0000103A0000}"/>
    <cellStyle name="Notas 6 4 5 7 2" xfId="13486" xr:uid="{00000000-0005-0000-0000-0000113A0000}"/>
    <cellStyle name="Notas 6 4 5 7 3" xfId="24818" xr:uid="{00000000-0005-0000-0000-0000123A0000}"/>
    <cellStyle name="Notas 6 4 5 8" xfId="12588" xr:uid="{00000000-0005-0000-0000-0000133A0000}"/>
    <cellStyle name="Notas 6 4 5 8 2" xfId="21212" xr:uid="{00000000-0005-0000-0000-0000143A0000}"/>
    <cellStyle name="Notas 6 4 5 8 3" xfId="32549" xr:uid="{00000000-0005-0000-0000-0000153A0000}"/>
    <cellStyle name="Notas 6 4 6" xfId="2634" xr:uid="{00000000-0005-0000-0000-0000163A0000}"/>
    <cellStyle name="Notas 6 4 6 2" xfId="6997" xr:uid="{00000000-0005-0000-0000-0000173A0000}"/>
    <cellStyle name="Notas 6 4 6 2 2" xfId="15637" xr:uid="{00000000-0005-0000-0000-0000183A0000}"/>
    <cellStyle name="Notas 6 4 6 2 3" xfId="26969" xr:uid="{00000000-0005-0000-0000-0000193A0000}"/>
    <cellStyle name="Notas 6 4 6 3" xfId="5770" xr:uid="{00000000-0005-0000-0000-00001A3A0000}"/>
    <cellStyle name="Notas 6 4 6 3 2" xfId="14422" xr:uid="{00000000-0005-0000-0000-00001B3A0000}"/>
    <cellStyle name="Notas 6 4 6 3 3" xfId="25754" xr:uid="{00000000-0005-0000-0000-00001C3A0000}"/>
    <cellStyle name="Notas 6 4 6 4" xfId="4971" xr:uid="{00000000-0005-0000-0000-00001D3A0000}"/>
    <cellStyle name="Notas 6 4 6 4 2" xfId="13630" xr:uid="{00000000-0005-0000-0000-00001E3A0000}"/>
    <cellStyle name="Notas 6 4 6 4 3" xfId="24962" xr:uid="{00000000-0005-0000-0000-00001F3A0000}"/>
    <cellStyle name="Notas 6 4 6 5" xfId="8161" xr:uid="{00000000-0005-0000-0000-0000203A0000}"/>
    <cellStyle name="Notas 6 4 6 5 2" xfId="16799" xr:uid="{00000000-0005-0000-0000-0000213A0000}"/>
    <cellStyle name="Notas 6 4 6 5 3" xfId="28131" xr:uid="{00000000-0005-0000-0000-0000223A0000}"/>
    <cellStyle name="Notas 6 4 6 6" xfId="9151" xr:uid="{00000000-0005-0000-0000-0000233A0000}"/>
    <cellStyle name="Notas 6 4 6 6 2" xfId="17779" xr:uid="{00000000-0005-0000-0000-0000243A0000}"/>
    <cellStyle name="Notas 6 4 6 6 3" xfId="29112" xr:uid="{00000000-0005-0000-0000-0000253A0000}"/>
    <cellStyle name="Notas 6 4 6 7" xfId="11691" xr:uid="{00000000-0005-0000-0000-0000263A0000}"/>
    <cellStyle name="Notas 6 4 6 7 2" xfId="20316" xr:uid="{00000000-0005-0000-0000-0000273A0000}"/>
    <cellStyle name="Notas 6 4 6 7 3" xfId="31652" xr:uid="{00000000-0005-0000-0000-0000283A0000}"/>
    <cellStyle name="Notas 6 4 6 8" xfId="12589" xr:uid="{00000000-0005-0000-0000-0000293A0000}"/>
    <cellStyle name="Notas 6 4 6 8 2" xfId="21213" xr:uid="{00000000-0005-0000-0000-00002A3A0000}"/>
    <cellStyle name="Notas 6 4 6 8 3" xfId="32550" xr:uid="{00000000-0005-0000-0000-00002B3A0000}"/>
    <cellStyle name="Notas 6 4 7" xfId="2635" xr:uid="{00000000-0005-0000-0000-00002C3A0000}"/>
    <cellStyle name="Notas 6 4 7 2" xfId="6998" xr:uid="{00000000-0005-0000-0000-00002D3A0000}"/>
    <cellStyle name="Notas 6 4 7 2 2" xfId="15638" xr:uid="{00000000-0005-0000-0000-00002E3A0000}"/>
    <cellStyle name="Notas 6 4 7 2 3" xfId="26970" xr:uid="{00000000-0005-0000-0000-00002F3A0000}"/>
    <cellStyle name="Notas 6 4 7 3" xfId="4490" xr:uid="{00000000-0005-0000-0000-0000303A0000}"/>
    <cellStyle name="Notas 6 4 7 3 2" xfId="13151" xr:uid="{00000000-0005-0000-0000-0000313A0000}"/>
    <cellStyle name="Notas 6 4 7 3 3" xfId="24483" xr:uid="{00000000-0005-0000-0000-0000323A0000}"/>
    <cellStyle name="Notas 6 4 7 4" xfId="5393" xr:uid="{00000000-0005-0000-0000-0000333A0000}"/>
    <cellStyle name="Notas 6 4 7 4 2" xfId="14052" xr:uid="{00000000-0005-0000-0000-0000343A0000}"/>
    <cellStyle name="Notas 6 4 7 4 3" xfId="25384" xr:uid="{00000000-0005-0000-0000-0000353A0000}"/>
    <cellStyle name="Notas 6 4 7 5" xfId="9370" xr:uid="{00000000-0005-0000-0000-0000363A0000}"/>
    <cellStyle name="Notas 6 4 7 5 2" xfId="17998" xr:uid="{00000000-0005-0000-0000-0000373A0000}"/>
    <cellStyle name="Notas 6 4 7 5 3" xfId="29331" xr:uid="{00000000-0005-0000-0000-0000383A0000}"/>
    <cellStyle name="Notas 6 4 7 6" xfId="8969" xr:uid="{00000000-0005-0000-0000-0000393A0000}"/>
    <cellStyle name="Notas 6 4 7 6 2" xfId="17597" xr:uid="{00000000-0005-0000-0000-00003A3A0000}"/>
    <cellStyle name="Notas 6 4 7 6 3" xfId="28930" xr:uid="{00000000-0005-0000-0000-00003B3A0000}"/>
    <cellStyle name="Notas 6 4 7 7" xfId="9073" xr:uid="{00000000-0005-0000-0000-00003C3A0000}"/>
    <cellStyle name="Notas 6 4 7 7 2" xfId="17701" xr:uid="{00000000-0005-0000-0000-00003D3A0000}"/>
    <cellStyle name="Notas 6 4 7 7 3" xfId="29034" xr:uid="{00000000-0005-0000-0000-00003E3A0000}"/>
    <cellStyle name="Notas 6 4 7 8" xfId="12267" xr:uid="{00000000-0005-0000-0000-00003F3A0000}"/>
    <cellStyle name="Notas 6 4 7 8 2" xfId="20891" xr:uid="{00000000-0005-0000-0000-0000403A0000}"/>
    <cellStyle name="Notas 6 4 7 8 3" xfId="32228" xr:uid="{00000000-0005-0000-0000-0000413A0000}"/>
    <cellStyle name="Notas 6 4 8" xfId="2636" xr:uid="{00000000-0005-0000-0000-0000423A0000}"/>
    <cellStyle name="Notas 6 4 8 2" xfId="6999" xr:uid="{00000000-0005-0000-0000-0000433A0000}"/>
    <cellStyle name="Notas 6 4 8 2 2" xfId="15639" xr:uid="{00000000-0005-0000-0000-0000443A0000}"/>
    <cellStyle name="Notas 6 4 8 2 3" xfId="26971" xr:uid="{00000000-0005-0000-0000-0000453A0000}"/>
    <cellStyle name="Notas 6 4 8 3" xfId="4489" xr:uid="{00000000-0005-0000-0000-0000463A0000}"/>
    <cellStyle name="Notas 6 4 8 3 2" xfId="13150" xr:uid="{00000000-0005-0000-0000-0000473A0000}"/>
    <cellStyle name="Notas 6 4 8 3 3" xfId="24482" xr:uid="{00000000-0005-0000-0000-0000483A0000}"/>
    <cellStyle name="Notas 6 4 8 4" xfId="8502" xr:uid="{00000000-0005-0000-0000-0000493A0000}"/>
    <cellStyle name="Notas 6 4 8 4 2" xfId="17140" xr:uid="{00000000-0005-0000-0000-00004A3A0000}"/>
    <cellStyle name="Notas 6 4 8 4 3" xfId="28472" xr:uid="{00000000-0005-0000-0000-00004B3A0000}"/>
    <cellStyle name="Notas 6 4 8 5" xfId="5309" xr:uid="{00000000-0005-0000-0000-00004C3A0000}"/>
    <cellStyle name="Notas 6 4 8 5 2" xfId="13968" xr:uid="{00000000-0005-0000-0000-00004D3A0000}"/>
    <cellStyle name="Notas 6 4 8 5 3" xfId="25300" xr:uid="{00000000-0005-0000-0000-00004E3A0000}"/>
    <cellStyle name="Notas 6 4 8 6" xfId="10650" xr:uid="{00000000-0005-0000-0000-00004F3A0000}"/>
    <cellStyle name="Notas 6 4 8 6 2" xfId="19277" xr:uid="{00000000-0005-0000-0000-0000503A0000}"/>
    <cellStyle name="Notas 6 4 8 6 3" xfId="30611" xr:uid="{00000000-0005-0000-0000-0000513A0000}"/>
    <cellStyle name="Notas 6 4 8 7" xfId="10872" xr:uid="{00000000-0005-0000-0000-0000523A0000}"/>
    <cellStyle name="Notas 6 4 8 7 2" xfId="19498" xr:uid="{00000000-0005-0000-0000-0000533A0000}"/>
    <cellStyle name="Notas 6 4 8 7 3" xfId="30833" xr:uid="{00000000-0005-0000-0000-0000543A0000}"/>
    <cellStyle name="Notas 6 4 8 8" xfId="11513" xr:uid="{00000000-0005-0000-0000-0000553A0000}"/>
    <cellStyle name="Notas 6 4 8 8 2" xfId="20138" xr:uid="{00000000-0005-0000-0000-0000563A0000}"/>
    <cellStyle name="Notas 6 4 8 8 3" xfId="31474" xr:uid="{00000000-0005-0000-0000-0000573A0000}"/>
    <cellStyle name="Notas 6 4 9" xfId="6992" xr:uid="{00000000-0005-0000-0000-0000583A0000}"/>
    <cellStyle name="Notas 6 4 9 2" xfId="15632" xr:uid="{00000000-0005-0000-0000-0000593A0000}"/>
    <cellStyle name="Notas 6 4 9 3" xfId="26964" xr:uid="{00000000-0005-0000-0000-00005A3A0000}"/>
    <cellStyle name="Notas 6 5" xfId="2637" xr:uid="{00000000-0005-0000-0000-00005B3A0000}"/>
    <cellStyle name="Notas 6 5 2" xfId="7000" xr:uid="{00000000-0005-0000-0000-00005C3A0000}"/>
    <cellStyle name="Notas 6 5 2 2" xfId="15640" xr:uid="{00000000-0005-0000-0000-00005D3A0000}"/>
    <cellStyle name="Notas 6 5 2 3" xfId="26972" xr:uid="{00000000-0005-0000-0000-00005E3A0000}"/>
    <cellStyle name="Notas 6 5 3" xfId="5769" xr:uid="{00000000-0005-0000-0000-00005F3A0000}"/>
    <cellStyle name="Notas 6 5 3 2" xfId="14421" xr:uid="{00000000-0005-0000-0000-0000603A0000}"/>
    <cellStyle name="Notas 6 5 3 3" xfId="25753" xr:uid="{00000000-0005-0000-0000-0000613A0000}"/>
    <cellStyle name="Notas 6 5 4" xfId="7402" xr:uid="{00000000-0005-0000-0000-0000623A0000}"/>
    <cellStyle name="Notas 6 5 4 2" xfId="16042" xr:uid="{00000000-0005-0000-0000-0000633A0000}"/>
    <cellStyle name="Notas 6 5 4 3" xfId="27374" xr:uid="{00000000-0005-0000-0000-0000643A0000}"/>
    <cellStyle name="Notas 6 5 5" xfId="6319" xr:uid="{00000000-0005-0000-0000-0000653A0000}"/>
    <cellStyle name="Notas 6 5 5 2" xfId="14971" xr:uid="{00000000-0005-0000-0000-0000663A0000}"/>
    <cellStyle name="Notas 6 5 5 3" xfId="26303" xr:uid="{00000000-0005-0000-0000-0000673A0000}"/>
    <cellStyle name="Notas 6 5 6" xfId="9979" xr:uid="{00000000-0005-0000-0000-0000683A0000}"/>
    <cellStyle name="Notas 6 5 6 2" xfId="18606" xr:uid="{00000000-0005-0000-0000-0000693A0000}"/>
    <cellStyle name="Notas 6 5 6 3" xfId="29940" xr:uid="{00000000-0005-0000-0000-00006A3A0000}"/>
    <cellStyle name="Notas 6 5 7" xfId="10298" xr:uid="{00000000-0005-0000-0000-00006B3A0000}"/>
    <cellStyle name="Notas 6 5 7 2" xfId="18925" xr:uid="{00000000-0005-0000-0000-00006C3A0000}"/>
    <cellStyle name="Notas 6 5 7 3" xfId="30259" xr:uid="{00000000-0005-0000-0000-00006D3A0000}"/>
    <cellStyle name="Notas 6 5 8" xfId="12590" xr:uid="{00000000-0005-0000-0000-00006E3A0000}"/>
    <cellStyle name="Notas 6 5 8 2" xfId="21214" xr:uid="{00000000-0005-0000-0000-00006F3A0000}"/>
    <cellStyle name="Notas 6 5 8 3" xfId="32551" xr:uid="{00000000-0005-0000-0000-0000703A0000}"/>
    <cellStyle name="Notas 6 6" xfId="2638" xr:uid="{00000000-0005-0000-0000-0000713A0000}"/>
    <cellStyle name="Notas 6 6 2" xfId="7001" xr:uid="{00000000-0005-0000-0000-0000723A0000}"/>
    <cellStyle name="Notas 6 6 2 2" xfId="15641" xr:uid="{00000000-0005-0000-0000-0000733A0000}"/>
    <cellStyle name="Notas 6 6 2 3" xfId="26973" xr:uid="{00000000-0005-0000-0000-0000743A0000}"/>
    <cellStyle name="Notas 6 6 3" xfId="4488" xr:uid="{00000000-0005-0000-0000-0000753A0000}"/>
    <cellStyle name="Notas 6 6 3 2" xfId="13149" xr:uid="{00000000-0005-0000-0000-0000763A0000}"/>
    <cellStyle name="Notas 6 6 3 3" xfId="24481" xr:uid="{00000000-0005-0000-0000-0000773A0000}"/>
    <cellStyle name="Notas 6 6 4" xfId="8503" xr:uid="{00000000-0005-0000-0000-0000783A0000}"/>
    <cellStyle name="Notas 6 6 4 2" xfId="17141" xr:uid="{00000000-0005-0000-0000-0000793A0000}"/>
    <cellStyle name="Notas 6 6 4 3" xfId="28473" xr:uid="{00000000-0005-0000-0000-00007A3A0000}"/>
    <cellStyle name="Notas 6 6 5" xfId="5135" xr:uid="{00000000-0005-0000-0000-00007B3A0000}"/>
    <cellStyle name="Notas 6 6 5 2" xfId="13794" xr:uid="{00000000-0005-0000-0000-00007C3A0000}"/>
    <cellStyle name="Notas 6 6 5 3" xfId="25126" xr:uid="{00000000-0005-0000-0000-00007D3A0000}"/>
    <cellStyle name="Notas 6 6 6" xfId="10651" xr:uid="{00000000-0005-0000-0000-00007E3A0000}"/>
    <cellStyle name="Notas 6 6 6 2" xfId="19278" xr:uid="{00000000-0005-0000-0000-00007F3A0000}"/>
    <cellStyle name="Notas 6 6 6 3" xfId="30612" xr:uid="{00000000-0005-0000-0000-0000803A0000}"/>
    <cellStyle name="Notas 6 6 7" xfId="10871" xr:uid="{00000000-0005-0000-0000-0000813A0000}"/>
    <cellStyle name="Notas 6 6 7 2" xfId="19497" xr:uid="{00000000-0005-0000-0000-0000823A0000}"/>
    <cellStyle name="Notas 6 6 7 3" xfId="30832" xr:uid="{00000000-0005-0000-0000-0000833A0000}"/>
    <cellStyle name="Notas 6 6 8" xfId="8874" xr:uid="{00000000-0005-0000-0000-0000843A0000}"/>
    <cellStyle name="Notas 6 6 8 2" xfId="17502" xr:uid="{00000000-0005-0000-0000-0000853A0000}"/>
    <cellStyle name="Notas 6 6 8 3" xfId="28835" xr:uid="{00000000-0005-0000-0000-0000863A0000}"/>
    <cellStyle name="Notas 6 7" xfId="2639" xr:uid="{00000000-0005-0000-0000-0000873A0000}"/>
    <cellStyle name="Notas 6 7 2" xfId="7002" xr:uid="{00000000-0005-0000-0000-0000883A0000}"/>
    <cellStyle name="Notas 6 7 2 2" xfId="15642" xr:uid="{00000000-0005-0000-0000-0000893A0000}"/>
    <cellStyle name="Notas 6 7 2 3" xfId="26974" xr:uid="{00000000-0005-0000-0000-00008A3A0000}"/>
    <cellStyle name="Notas 6 7 3" xfId="4487" xr:uid="{00000000-0005-0000-0000-00008B3A0000}"/>
    <cellStyle name="Notas 6 7 3 2" xfId="13148" xr:uid="{00000000-0005-0000-0000-00008C3A0000}"/>
    <cellStyle name="Notas 6 7 3 3" xfId="24480" xr:uid="{00000000-0005-0000-0000-00008D3A0000}"/>
    <cellStyle name="Notas 6 7 4" xfId="5395" xr:uid="{00000000-0005-0000-0000-00008E3A0000}"/>
    <cellStyle name="Notas 6 7 4 2" xfId="14054" xr:uid="{00000000-0005-0000-0000-00008F3A0000}"/>
    <cellStyle name="Notas 6 7 4 3" xfId="25386" xr:uid="{00000000-0005-0000-0000-0000903A0000}"/>
    <cellStyle name="Notas 6 7 5" xfId="6318" xr:uid="{00000000-0005-0000-0000-0000913A0000}"/>
    <cellStyle name="Notas 6 7 5 2" xfId="14970" xr:uid="{00000000-0005-0000-0000-0000923A0000}"/>
    <cellStyle name="Notas 6 7 5 3" xfId="26302" xr:uid="{00000000-0005-0000-0000-0000933A0000}"/>
    <cellStyle name="Notas 6 7 6" xfId="7932" xr:uid="{00000000-0005-0000-0000-0000943A0000}"/>
    <cellStyle name="Notas 6 7 6 2" xfId="16570" xr:uid="{00000000-0005-0000-0000-0000953A0000}"/>
    <cellStyle name="Notas 6 7 6 3" xfId="27902" xr:uid="{00000000-0005-0000-0000-0000963A0000}"/>
    <cellStyle name="Notas 6 7 7" xfId="7924" xr:uid="{00000000-0005-0000-0000-0000973A0000}"/>
    <cellStyle name="Notas 6 7 7 2" xfId="16562" xr:uid="{00000000-0005-0000-0000-0000983A0000}"/>
    <cellStyle name="Notas 6 7 7 3" xfId="27894" xr:uid="{00000000-0005-0000-0000-0000993A0000}"/>
    <cellStyle name="Notas 6 7 8" xfId="12591" xr:uid="{00000000-0005-0000-0000-00009A3A0000}"/>
    <cellStyle name="Notas 6 7 8 2" xfId="21215" xr:uid="{00000000-0005-0000-0000-00009B3A0000}"/>
    <cellStyle name="Notas 6 7 8 3" xfId="32552" xr:uid="{00000000-0005-0000-0000-00009C3A0000}"/>
    <cellStyle name="Notas 6 8" xfId="2640" xr:uid="{00000000-0005-0000-0000-00009D3A0000}"/>
    <cellStyle name="Notas 6 8 2" xfId="7003" xr:uid="{00000000-0005-0000-0000-00009E3A0000}"/>
    <cellStyle name="Notas 6 8 2 2" xfId="15643" xr:uid="{00000000-0005-0000-0000-00009F3A0000}"/>
    <cellStyle name="Notas 6 8 2 3" xfId="26975" xr:uid="{00000000-0005-0000-0000-0000A03A0000}"/>
    <cellStyle name="Notas 6 8 3" xfId="5768" xr:uid="{00000000-0005-0000-0000-0000A13A0000}"/>
    <cellStyle name="Notas 6 8 3 2" xfId="14420" xr:uid="{00000000-0005-0000-0000-0000A23A0000}"/>
    <cellStyle name="Notas 6 8 3 3" xfId="25752" xr:uid="{00000000-0005-0000-0000-0000A33A0000}"/>
    <cellStyle name="Notas 6 8 4" xfId="7403" xr:uid="{00000000-0005-0000-0000-0000A43A0000}"/>
    <cellStyle name="Notas 6 8 4 2" xfId="16043" xr:uid="{00000000-0005-0000-0000-0000A53A0000}"/>
    <cellStyle name="Notas 6 8 4 3" xfId="27375" xr:uid="{00000000-0005-0000-0000-0000A63A0000}"/>
    <cellStyle name="Notas 6 8 5" xfId="8160" xr:uid="{00000000-0005-0000-0000-0000A73A0000}"/>
    <cellStyle name="Notas 6 8 5 2" xfId="16798" xr:uid="{00000000-0005-0000-0000-0000A83A0000}"/>
    <cellStyle name="Notas 6 8 5 3" xfId="28130" xr:uid="{00000000-0005-0000-0000-0000A93A0000}"/>
    <cellStyle name="Notas 6 8 6" xfId="9980" xr:uid="{00000000-0005-0000-0000-0000AA3A0000}"/>
    <cellStyle name="Notas 6 8 6 2" xfId="18607" xr:uid="{00000000-0005-0000-0000-0000AB3A0000}"/>
    <cellStyle name="Notas 6 8 6 3" xfId="29941" xr:uid="{00000000-0005-0000-0000-0000AC3A0000}"/>
    <cellStyle name="Notas 6 8 7" xfId="8247" xr:uid="{00000000-0005-0000-0000-0000AD3A0000}"/>
    <cellStyle name="Notas 6 8 7 2" xfId="16885" xr:uid="{00000000-0005-0000-0000-0000AE3A0000}"/>
    <cellStyle name="Notas 6 8 7 3" xfId="28217" xr:uid="{00000000-0005-0000-0000-0000AF3A0000}"/>
    <cellStyle name="Notas 6 8 8" xfId="10680" xr:uid="{00000000-0005-0000-0000-0000B03A0000}"/>
    <cellStyle name="Notas 6 8 8 2" xfId="19306" xr:uid="{00000000-0005-0000-0000-0000B13A0000}"/>
    <cellStyle name="Notas 6 8 8 3" xfId="30641" xr:uid="{00000000-0005-0000-0000-0000B23A0000}"/>
    <cellStyle name="Notas 6 9" xfId="2641" xr:uid="{00000000-0005-0000-0000-0000B33A0000}"/>
    <cellStyle name="Notas 6 9 2" xfId="7004" xr:uid="{00000000-0005-0000-0000-0000B43A0000}"/>
    <cellStyle name="Notas 6 9 2 2" xfId="15644" xr:uid="{00000000-0005-0000-0000-0000B53A0000}"/>
    <cellStyle name="Notas 6 9 2 3" xfId="26976" xr:uid="{00000000-0005-0000-0000-0000B63A0000}"/>
    <cellStyle name="Notas 6 9 3" xfId="5767" xr:uid="{00000000-0005-0000-0000-0000B73A0000}"/>
    <cellStyle name="Notas 6 9 3 2" xfId="14419" xr:uid="{00000000-0005-0000-0000-0000B83A0000}"/>
    <cellStyle name="Notas 6 9 3 3" xfId="25751" xr:uid="{00000000-0005-0000-0000-0000B93A0000}"/>
    <cellStyle name="Notas 6 9 4" xfId="8548" xr:uid="{00000000-0005-0000-0000-0000BA3A0000}"/>
    <cellStyle name="Notas 6 9 4 2" xfId="17186" xr:uid="{00000000-0005-0000-0000-0000BB3A0000}"/>
    <cellStyle name="Notas 6 9 4 3" xfId="28518" xr:uid="{00000000-0005-0000-0000-0000BC3A0000}"/>
    <cellStyle name="Notas 6 9 5" xfId="9371" xr:uid="{00000000-0005-0000-0000-0000BD3A0000}"/>
    <cellStyle name="Notas 6 9 5 2" xfId="17999" xr:uid="{00000000-0005-0000-0000-0000BE3A0000}"/>
    <cellStyle name="Notas 6 9 5 3" xfId="29332" xr:uid="{00000000-0005-0000-0000-0000BF3A0000}"/>
    <cellStyle name="Notas 6 9 6" xfId="8968" xr:uid="{00000000-0005-0000-0000-0000C03A0000}"/>
    <cellStyle name="Notas 6 9 6 2" xfId="17596" xr:uid="{00000000-0005-0000-0000-0000C13A0000}"/>
    <cellStyle name="Notas 6 9 6 3" xfId="28929" xr:uid="{00000000-0005-0000-0000-0000C23A0000}"/>
    <cellStyle name="Notas 6 9 7" xfId="10216" xr:uid="{00000000-0005-0000-0000-0000C33A0000}"/>
    <cellStyle name="Notas 6 9 7 2" xfId="18843" xr:uid="{00000000-0005-0000-0000-0000C43A0000}"/>
    <cellStyle name="Notas 6 9 7 3" xfId="30177" xr:uid="{00000000-0005-0000-0000-0000C53A0000}"/>
    <cellStyle name="Notas 6 9 8" xfId="12268" xr:uid="{00000000-0005-0000-0000-0000C63A0000}"/>
    <cellStyle name="Notas 6 9 8 2" xfId="20892" xr:uid="{00000000-0005-0000-0000-0000C73A0000}"/>
    <cellStyle name="Notas 6 9 8 3" xfId="32229" xr:uid="{00000000-0005-0000-0000-0000C83A0000}"/>
    <cellStyle name="Notas 7" xfId="2642" xr:uid="{00000000-0005-0000-0000-0000C93A0000}"/>
    <cellStyle name="Notas 7 10" xfId="8549" xr:uid="{00000000-0005-0000-0000-0000CA3A0000}"/>
    <cellStyle name="Notas 7 10 2" xfId="17187" xr:uid="{00000000-0005-0000-0000-0000CB3A0000}"/>
    <cellStyle name="Notas 7 10 3" xfId="28519" xr:uid="{00000000-0005-0000-0000-0000CC3A0000}"/>
    <cellStyle name="Notas 7 11" xfId="8159" xr:uid="{00000000-0005-0000-0000-0000CD3A0000}"/>
    <cellStyle name="Notas 7 11 2" xfId="16797" xr:uid="{00000000-0005-0000-0000-0000CE3A0000}"/>
    <cellStyle name="Notas 7 11 3" xfId="28129" xr:uid="{00000000-0005-0000-0000-0000CF3A0000}"/>
    <cellStyle name="Notas 7 12" xfId="10652" xr:uid="{00000000-0005-0000-0000-0000D03A0000}"/>
    <cellStyle name="Notas 7 12 2" xfId="19279" xr:uid="{00000000-0005-0000-0000-0000D13A0000}"/>
    <cellStyle name="Notas 7 12 3" xfId="30613" xr:uid="{00000000-0005-0000-0000-0000D23A0000}"/>
    <cellStyle name="Notas 7 13" xfId="11692" xr:uid="{00000000-0005-0000-0000-0000D33A0000}"/>
    <cellStyle name="Notas 7 13 2" xfId="20317" xr:uid="{00000000-0005-0000-0000-0000D43A0000}"/>
    <cellStyle name="Notas 7 13 3" xfId="31653" xr:uid="{00000000-0005-0000-0000-0000D53A0000}"/>
    <cellStyle name="Notas 7 14" xfId="11512" xr:uid="{00000000-0005-0000-0000-0000D63A0000}"/>
    <cellStyle name="Notas 7 14 2" xfId="20137" xr:uid="{00000000-0005-0000-0000-0000D73A0000}"/>
    <cellStyle name="Notas 7 14 3" xfId="31473" xr:uid="{00000000-0005-0000-0000-0000D83A0000}"/>
    <cellStyle name="Notas 7 15" xfId="23353" xr:uid="{00000000-0005-0000-0000-0000D93A0000}"/>
    <cellStyle name="Notas 7 2" xfId="2643" xr:uid="{00000000-0005-0000-0000-0000DA3A0000}"/>
    <cellStyle name="Notas 7 2 10" xfId="5308" xr:uid="{00000000-0005-0000-0000-0000DB3A0000}"/>
    <cellStyle name="Notas 7 2 10 2" xfId="13967" xr:uid="{00000000-0005-0000-0000-0000DC3A0000}"/>
    <cellStyle name="Notas 7 2 10 3" xfId="25299" xr:uid="{00000000-0005-0000-0000-0000DD3A0000}"/>
    <cellStyle name="Notas 7 2 11" xfId="9150" xr:uid="{00000000-0005-0000-0000-0000DE3A0000}"/>
    <cellStyle name="Notas 7 2 11 2" xfId="17778" xr:uid="{00000000-0005-0000-0000-0000DF3A0000}"/>
    <cellStyle name="Notas 7 2 11 3" xfId="29111" xr:uid="{00000000-0005-0000-0000-0000E03A0000}"/>
    <cellStyle name="Notas 7 2 12" xfId="8248" xr:uid="{00000000-0005-0000-0000-0000E13A0000}"/>
    <cellStyle name="Notas 7 2 12 2" xfId="16886" xr:uid="{00000000-0005-0000-0000-0000E23A0000}"/>
    <cellStyle name="Notas 7 2 12 3" xfId="28218" xr:uid="{00000000-0005-0000-0000-0000E33A0000}"/>
    <cellStyle name="Notas 7 2 13" xfId="12592" xr:uid="{00000000-0005-0000-0000-0000E43A0000}"/>
    <cellStyle name="Notas 7 2 13 2" xfId="21216" xr:uid="{00000000-0005-0000-0000-0000E53A0000}"/>
    <cellStyle name="Notas 7 2 13 3" xfId="32553" xr:uid="{00000000-0005-0000-0000-0000E63A0000}"/>
    <cellStyle name="Notas 7 2 14" xfId="23354" xr:uid="{00000000-0005-0000-0000-0000E73A0000}"/>
    <cellStyle name="Notas 7 2 2" xfId="2644" xr:uid="{00000000-0005-0000-0000-0000E83A0000}"/>
    <cellStyle name="Notas 7 2 2 2" xfId="7007" xr:uid="{00000000-0005-0000-0000-0000E93A0000}"/>
    <cellStyle name="Notas 7 2 2 2 2" xfId="15647" xr:uid="{00000000-0005-0000-0000-0000EA3A0000}"/>
    <cellStyle name="Notas 7 2 2 2 3" xfId="26979" xr:uid="{00000000-0005-0000-0000-0000EB3A0000}"/>
    <cellStyle name="Notas 7 2 2 3" xfId="5766" xr:uid="{00000000-0005-0000-0000-0000EC3A0000}"/>
    <cellStyle name="Notas 7 2 2 3 2" xfId="14418" xr:uid="{00000000-0005-0000-0000-0000ED3A0000}"/>
    <cellStyle name="Notas 7 2 2 3 3" xfId="25750" xr:uid="{00000000-0005-0000-0000-0000EE3A0000}"/>
    <cellStyle name="Notas 7 2 2 4" xfId="5396" xr:uid="{00000000-0005-0000-0000-0000EF3A0000}"/>
    <cellStyle name="Notas 7 2 2 4 2" xfId="14055" xr:uid="{00000000-0005-0000-0000-0000F03A0000}"/>
    <cellStyle name="Notas 7 2 2 4 3" xfId="25387" xr:uid="{00000000-0005-0000-0000-0000F13A0000}"/>
    <cellStyle name="Notas 7 2 2 5" xfId="9372" xr:uid="{00000000-0005-0000-0000-0000F23A0000}"/>
    <cellStyle name="Notas 7 2 2 5 2" xfId="18000" xr:uid="{00000000-0005-0000-0000-0000F33A0000}"/>
    <cellStyle name="Notas 7 2 2 5 3" xfId="29333" xr:uid="{00000000-0005-0000-0000-0000F43A0000}"/>
    <cellStyle name="Notas 7 2 2 6" xfId="10653" xr:uid="{00000000-0005-0000-0000-0000F53A0000}"/>
    <cellStyle name="Notas 7 2 2 6 2" xfId="19280" xr:uid="{00000000-0005-0000-0000-0000F63A0000}"/>
    <cellStyle name="Notas 7 2 2 6 3" xfId="30614" xr:uid="{00000000-0005-0000-0000-0000F73A0000}"/>
    <cellStyle name="Notas 7 2 2 7" xfId="10469" xr:uid="{00000000-0005-0000-0000-0000F83A0000}"/>
    <cellStyle name="Notas 7 2 2 7 2" xfId="19096" xr:uid="{00000000-0005-0000-0000-0000F93A0000}"/>
    <cellStyle name="Notas 7 2 2 7 3" xfId="30430" xr:uid="{00000000-0005-0000-0000-0000FA3A0000}"/>
    <cellStyle name="Notas 7 2 2 8" xfId="12269" xr:uid="{00000000-0005-0000-0000-0000FB3A0000}"/>
    <cellStyle name="Notas 7 2 2 8 2" xfId="20893" xr:uid="{00000000-0005-0000-0000-0000FC3A0000}"/>
    <cellStyle name="Notas 7 2 2 8 3" xfId="32230" xr:uid="{00000000-0005-0000-0000-0000FD3A0000}"/>
    <cellStyle name="Notas 7 2 2 9" xfId="23355" xr:uid="{00000000-0005-0000-0000-0000FE3A0000}"/>
    <cellStyle name="Notas 7 2 3" xfId="2645" xr:uid="{00000000-0005-0000-0000-0000FF3A0000}"/>
    <cellStyle name="Notas 7 2 3 2" xfId="7008" xr:uid="{00000000-0005-0000-0000-0000003B0000}"/>
    <cellStyle name="Notas 7 2 3 2 2" xfId="15648" xr:uid="{00000000-0005-0000-0000-0000013B0000}"/>
    <cellStyle name="Notas 7 2 3 2 3" xfId="26980" xr:uid="{00000000-0005-0000-0000-0000023B0000}"/>
    <cellStyle name="Notas 7 2 3 3" xfId="5765" xr:uid="{00000000-0005-0000-0000-0000033B0000}"/>
    <cellStyle name="Notas 7 2 3 3 2" xfId="14417" xr:uid="{00000000-0005-0000-0000-0000043B0000}"/>
    <cellStyle name="Notas 7 2 3 3 3" xfId="25749" xr:uid="{00000000-0005-0000-0000-0000053B0000}"/>
    <cellStyle name="Notas 7 2 3 4" xfId="5397" xr:uid="{00000000-0005-0000-0000-0000063B0000}"/>
    <cellStyle name="Notas 7 2 3 4 2" xfId="14056" xr:uid="{00000000-0005-0000-0000-0000073B0000}"/>
    <cellStyle name="Notas 7 2 3 4 3" xfId="25388" xr:uid="{00000000-0005-0000-0000-0000083B0000}"/>
    <cellStyle name="Notas 7 2 3 5" xfId="5292" xr:uid="{00000000-0005-0000-0000-0000093B0000}"/>
    <cellStyle name="Notas 7 2 3 5 2" xfId="13951" xr:uid="{00000000-0005-0000-0000-00000A3B0000}"/>
    <cellStyle name="Notas 7 2 3 5 3" xfId="25283" xr:uid="{00000000-0005-0000-0000-00000B3B0000}"/>
    <cellStyle name="Notas 7 2 3 6" xfId="8967" xr:uid="{00000000-0005-0000-0000-00000C3B0000}"/>
    <cellStyle name="Notas 7 2 3 6 2" xfId="17595" xr:uid="{00000000-0005-0000-0000-00000D3B0000}"/>
    <cellStyle name="Notas 7 2 3 6 3" xfId="28928" xr:uid="{00000000-0005-0000-0000-00000E3B0000}"/>
    <cellStyle name="Notas 7 2 3 7" xfId="11693" xr:uid="{00000000-0005-0000-0000-00000F3B0000}"/>
    <cellStyle name="Notas 7 2 3 7 2" xfId="20318" xr:uid="{00000000-0005-0000-0000-0000103B0000}"/>
    <cellStyle name="Notas 7 2 3 7 3" xfId="31654" xr:uid="{00000000-0005-0000-0000-0000113B0000}"/>
    <cellStyle name="Notas 7 2 3 8" xfId="12593" xr:uid="{00000000-0005-0000-0000-0000123B0000}"/>
    <cellStyle name="Notas 7 2 3 8 2" xfId="21217" xr:uid="{00000000-0005-0000-0000-0000133B0000}"/>
    <cellStyle name="Notas 7 2 3 8 3" xfId="32554" xr:uid="{00000000-0005-0000-0000-0000143B0000}"/>
    <cellStyle name="Notas 7 2 3 9" xfId="23356" xr:uid="{00000000-0005-0000-0000-0000153B0000}"/>
    <cellStyle name="Notas 7 2 4" xfId="2646" xr:uid="{00000000-0005-0000-0000-0000163B0000}"/>
    <cellStyle name="Notas 7 2 4 2" xfId="7009" xr:uid="{00000000-0005-0000-0000-0000173B0000}"/>
    <cellStyle name="Notas 7 2 4 2 2" xfId="15649" xr:uid="{00000000-0005-0000-0000-0000183B0000}"/>
    <cellStyle name="Notas 7 2 4 2 3" xfId="26981" xr:uid="{00000000-0005-0000-0000-0000193B0000}"/>
    <cellStyle name="Notas 7 2 4 3" xfId="4484" xr:uid="{00000000-0005-0000-0000-00001A3B0000}"/>
    <cellStyle name="Notas 7 2 4 3 2" xfId="13145" xr:uid="{00000000-0005-0000-0000-00001B3B0000}"/>
    <cellStyle name="Notas 7 2 4 3 3" xfId="24477" xr:uid="{00000000-0005-0000-0000-00001C3B0000}"/>
    <cellStyle name="Notas 7 2 4 4" xfId="7404" xr:uid="{00000000-0005-0000-0000-00001D3B0000}"/>
    <cellStyle name="Notas 7 2 4 4 2" xfId="16044" xr:uid="{00000000-0005-0000-0000-00001E3B0000}"/>
    <cellStyle name="Notas 7 2 4 4 3" xfId="27376" xr:uid="{00000000-0005-0000-0000-00001F3B0000}"/>
    <cellStyle name="Notas 7 2 4 5" xfId="5307" xr:uid="{00000000-0005-0000-0000-0000203B0000}"/>
    <cellStyle name="Notas 7 2 4 5 2" xfId="13966" xr:uid="{00000000-0005-0000-0000-0000213B0000}"/>
    <cellStyle name="Notas 7 2 4 5 3" xfId="25298" xr:uid="{00000000-0005-0000-0000-0000223B0000}"/>
    <cellStyle name="Notas 7 2 4 6" xfId="9981" xr:uid="{00000000-0005-0000-0000-0000233B0000}"/>
    <cellStyle name="Notas 7 2 4 6 2" xfId="18608" xr:uid="{00000000-0005-0000-0000-0000243B0000}"/>
    <cellStyle name="Notas 7 2 4 6 3" xfId="29942" xr:uid="{00000000-0005-0000-0000-0000253B0000}"/>
    <cellStyle name="Notas 7 2 4 7" xfId="10870" xr:uid="{00000000-0005-0000-0000-0000263B0000}"/>
    <cellStyle name="Notas 7 2 4 7 2" xfId="19496" xr:uid="{00000000-0005-0000-0000-0000273B0000}"/>
    <cellStyle name="Notas 7 2 4 7 3" xfId="30831" xr:uid="{00000000-0005-0000-0000-0000283B0000}"/>
    <cellStyle name="Notas 7 2 4 8" xfId="11511" xr:uid="{00000000-0005-0000-0000-0000293B0000}"/>
    <cellStyle name="Notas 7 2 4 8 2" xfId="20136" xr:uid="{00000000-0005-0000-0000-00002A3B0000}"/>
    <cellStyle name="Notas 7 2 4 8 3" xfId="31472" xr:uid="{00000000-0005-0000-0000-00002B3B0000}"/>
    <cellStyle name="Notas 7 2 4 9" xfId="23357" xr:uid="{00000000-0005-0000-0000-00002C3B0000}"/>
    <cellStyle name="Notas 7 2 5" xfId="2647" xr:uid="{00000000-0005-0000-0000-00002D3B0000}"/>
    <cellStyle name="Notas 7 2 5 2" xfId="7010" xr:uid="{00000000-0005-0000-0000-00002E3B0000}"/>
    <cellStyle name="Notas 7 2 5 2 2" xfId="15650" xr:uid="{00000000-0005-0000-0000-00002F3B0000}"/>
    <cellStyle name="Notas 7 2 5 2 3" xfId="26982" xr:uid="{00000000-0005-0000-0000-0000303B0000}"/>
    <cellStyle name="Notas 7 2 5 3" xfId="4483" xr:uid="{00000000-0005-0000-0000-0000313B0000}"/>
    <cellStyle name="Notas 7 2 5 3 2" xfId="13144" xr:uid="{00000000-0005-0000-0000-0000323B0000}"/>
    <cellStyle name="Notas 7 2 5 3 3" xfId="24476" xr:uid="{00000000-0005-0000-0000-0000333B0000}"/>
    <cellStyle name="Notas 7 2 5 4" xfId="7405" xr:uid="{00000000-0005-0000-0000-0000343B0000}"/>
    <cellStyle name="Notas 7 2 5 4 2" xfId="16045" xr:uid="{00000000-0005-0000-0000-0000353B0000}"/>
    <cellStyle name="Notas 7 2 5 4 3" xfId="27377" xr:uid="{00000000-0005-0000-0000-0000363B0000}"/>
    <cellStyle name="Notas 7 2 5 5" xfId="7805" xr:uid="{00000000-0005-0000-0000-0000373B0000}"/>
    <cellStyle name="Notas 7 2 5 5 2" xfId="16443" xr:uid="{00000000-0005-0000-0000-0000383B0000}"/>
    <cellStyle name="Notas 7 2 5 5 3" xfId="27775" xr:uid="{00000000-0005-0000-0000-0000393B0000}"/>
    <cellStyle name="Notas 7 2 5 6" xfId="9982" xr:uid="{00000000-0005-0000-0000-00003A3B0000}"/>
    <cellStyle name="Notas 7 2 5 6 2" xfId="18609" xr:uid="{00000000-0005-0000-0000-00003B3B0000}"/>
    <cellStyle name="Notas 7 2 5 6 3" xfId="29943" xr:uid="{00000000-0005-0000-0000-00003C3B0000}"/>
    <cellStyle name="Notas 7 2 5 7" xfId="5352" xr:uid="{00000000-0005-0000-0000-00003D3B0000}"/>
    <cellStyle name="Notas 7 2 5 7 2" xfId="14011" xr:uid="{00000000-0005-0000-0000-00003E3B0000}"/>
    <cellStyle name="Notas 7 2 5 7 3" xfId="25343" xr:uid="{00000000-0005-0000-0000-00003F3B0000}"/>
    <cellStyle name="Notas 7 2 5 8" xfId="11588" xr:uid="{00000000-0005-0000-0000-0000403B0000}"/>
    <cellStyle name="Notas 7 2 5 8 2" xfId="20213" xr:uid="{00000000-0005-0000-0000-0000413B0000}"/>
    <cellStyle name="Notas 7 2 5 8 3" xfId="31549" xr:uid="{00000000-0005-0000-0000-0000423B0000}"/>
    <cellStyle name="Notas 7 2 5 9" xfId="23358" xr:uid="{00000000-0005-0000-0000-0000433B0000}"/>
    <cellStyle name="Notas 7 2 6" xfId="2648" xr:uid="{00000000-0005-0000-0000-0000443B0000}"/>
    <cellStyle name="Notas 7 2 6 2" xfId="7011" xr:uid="{00000000-0005-0000-0000-0000453B0000}"/>
    <cellStyle name="Notas 7 2 6 2 2" xfId="15651" xr:uid="{00000000-0005-0000-0000-0000463B0000}"/>
    <cellStyle name="Notas 7 2 6 2 3" xfId="26983" xr:uid="{00000000-0005-0000-0000-0000473B0000}"/>
    <cellStyle name="Notas 7 2 6 3" xfId="4482" xr:uid="{00000000-0005-0000-0000-0000483B0000}"/>
    <cellStyle name="Notas 7 2 6 3 2" xfId="13143" xr:uid="{00000000-0005-0000-0000-0000493B0000}"/>
    <cellStyle name="Notas 7 2 6 3 3" xfId="24475" xr:uid="{00000000-0005-0000-0000-00004A3B0000}"/>
    <cellStyle name="Notas 7 2 6 4" xfId="8550" xr:uid="{00000000-0005-0000-0000-00004B3B0000}"/>
    <cellStyle name="Notas 7 2 6 4 2" xfId="17188" xr:uid="{00000000-0005-0000-0000-00004C3B0000}"/>
    <cellStyle name="Notas 7 2 6 4 3" xfId="28520" xr:uid="{00000000-0005-0000-0000-00004D3B0000}"/>
    <cellStyle name="Notas 7 2 6 5" xfId="8158" xr:uid="{00000000-0005-0000-0000-00004E3B0000}"/>
    <cellStyle name="Notas 7 2 6 5 2" xfId="16796" xr:uid="{00000000-0005-0000-0000-00004F3B0000}"/>
    <cellStyle name="Notas 7 2 6 5 3" xfId="28128" xr:uid="{00000000-0005-0000-0000-0000503B0000}"/>
    <cellStyle name="Notas 7 2 6 6" xfId="10654" xr:uid="{00000000-0005-0000-0000-0000513B0000}"/>
    <cellStyle name="Notas 7 2 6 6 2" xfId="19281" xr:uid="{00000000-0005-0000-0000-0000523B0000}"/>
    <cellStyle name="Notas 7 2 6 6 3" xfId="30615" xr:uid="{00000000-0005-0000-0000-0000533B0000}"/>
    <cellStyle name="Notas 7 2 6 7" xfId="7736" xr:uid="{00000000-0005-0000-0000-0000543B0000}"/>
    <cellStyle name="Notas 7 2 6 7 2" xfId="16374" xr:uid="{00000000-0005-0000-0000-0000553B0000}"/>
    <cellStyle name="Notas 7 2 6 7 3" xfId="27706" xr:uid="{00000000-0005-0000-0000-0000563B0000}"/>
    <cellStyle name="Notas 7 2 6 8" xfId="12270" xr:uid="{00000000-0005-0000-0000-0000573B0000}"/>
    <cellStyle name="Notas 7 2 6 8 2" xfId="20894" xr:uid="{00000000-0005-0000-0000-0000583B0000}"/>
    <cellStyle name="Notas 7 2 6 8 3" xfId="32231" xr:uid="{00000000-0005-0000-0000-0000593B0000}"/>
    <cellStyle name="Notas 7 2 6 9" xfId="23359" xr:uid="{00000000-0005-0000-0000-00005A3B0000}"/>
    <cellStyle name="Notas 7 2 7" xfId="7006" xr:uid="{00000000-0005-0000-0000-00005B3B0000}"/>
    <cellStyle name="Notas 7 2 7 2" xfId="15646" xr:uid="{00000000-0005-0000-0000-00005C3B0000}"/>
    <cellStyle name="Notas 7 2 7 3" xfId="26978" xr:uid="{00000000-0005-0000-0000-00005D3B0000}"/>
    <cellStyle name="Notas 7 2 8" xfId="4485" xr:uid="{00000000-0005-0000-0000-00005E3B0000}"/>
    <cellStyle name="Notas 7 2 8 2" xfId="13146" xr:uid="{00000000-0005-0000-0000-00005F3B0000}"/>
    <cellStyle name="Notas 7 2 8 3" xfId="24478" xr:uid="{00000000-0005-0000-0000-0000603B0000}"/>
    <cellStyle name="Notas 7 2 9" xfId="4972" xr:uid="{00000000-0005-0000-0000-0000613B0000}"/>
    <cellStyle name="Notas 7 2 9 2" xfId="13631" xr:uid="{00000000-0005-0000-0000-0000623B0000}"/>
    <cellStyle name="Notas 7 2 9 3" xfId="24963" xr:uid="{00000000-0005-0000-0000-0000633B0000}"/>
    <cellStyle name="Notas 7 3" xfId="2649" xr:uid="{00000000-0005-0000-0000-0000643B0000}"/>
    <cellStyle name="Notas 7 3 2" xfId="7012" xr:uid="{00000000-0005-0000-0000-0000653B0000}"/>
    <cellStyle name="Notas 7 3 2 2" xfId="15652" xr:uid="{00000000-0005-0000-0000-0000663B0000}"/>
    <cellStyle name="Notas 7 3 2 3" xfId="26984" xr:uid="{00000000-0005-0000-0000-0000673B0000}"/>
    <cellStyle name="Notas 7 3 3" xfId="5764" xr:uid="{00000000-0005-0000-0000-0000683B0000}"/>
    <cellStyle name="Notas 7 3 3 2" xfId="14416" xr:uid="{00000000-0005-0000-0000-0000693B0000}"/>
    <cellStyle name="Notas 7 3 3 3" xfId="25748" xr:uid="{00000000-0005-0000-0000-00006A3B0000}"/>
    <cellStyle name="Notas 7 3 4" xfId="4973" xr:uid="{00000000-0005-0000-0000-00006B3B0000}"/>
    <cellStyle name="Notas 7 3 4 2" xfId="13632" xr:uid="{00000000-0005-0000-0000-00006C3B0000}"/>
    <cellStyle name="Notas 7 3 4 3" xfId="24964" xr:uid="{00000000-0005-0000-0000-00006D3B0000}"/>
    <cellStyle name="Notas 7 3 5" xfId="8157" xr:uid="{00000000-0005-0000-0000-00006E3B0000}"/>
    <cellStyle name="Notas 7 3 5 2" xfId="16795" xr:uid="{00000000-0005-0000-0000-00006F3B0000}"/>
    <cellStyle name="Notas 7 3 5 3" xfId="28127" xr:uid="{00000000-0005-0000-0000-0000703B0000}"/>
    <cellStyle name="Notas 7 3 6" xfId="5171" xr:uid="{00000000-0005-0000-0000-0000713B0000}"/>
    <cellStyle name="Notas 7 3 6 2" xfId="13830" xr:uid="{00000000-0005-0000-0000-0000723B0000}"/>
    <cellStyle name="Notas 7 3 6 3" xfId="25162" xr:uid="{00000000-0005-0000-0000-0000733B0000}"/>
    <cellStyle name="Notas 7 3 7" xfId="7844" xr:uid="{00000000-0005-0000-0000-0000743B0000}"/>
    <cellStyle name="Notas 7 3 7 2" xfId="16482" xr:uid="{00000000-0005-0000-0000-0000753B0000}"/>
    <cellStyle name="Notas 7 3 7 3" xfId="27814" xr:uid="{00000000-0005-0000-0000-0000763B0000}"/>
    <cellStyle name="Notas 7 3 8" xfId="12594" xr:uid="{00000000-0005-0000-0000-0000773B0000}"/>
    <cellStyle name="Notas 7 3 8 2" xfId="21218" xr:uid="{00000000-0005-0000-0000-0000783B0000}"/>
    <cellStyle name="Notas 7 3 8 3" xfId="32555" xr:uid="{00000000-0005-0000-0000-0000793B0000}"/>
    <cellStyle name="Notas 7 3 9" xfId="23360" xr:uid="{00000000-0005-0000-0000-00007A3B0000}"/>
    <cellStyle name="Notas 7 4" xfId="2650" xr:uid="{00000000-0005-0000-0000-00007B3B0000}"/>
    <cellStyle name="Notas 7 4 2" xfId="7013" xr:uid="{00000000-0005-0000-0000-00007C3B0000}"/>
    <cellStyle name="Notas 7 4 2 2" xfId="15653" xr:uid="{00000000-0005-0000-0000-00007D3B0000}"/>
    <cellStyle name="Notas 7 4 2 3" xfId="26985" xr:uid="{00000000-0005-0000-0000-00007E3B0000}"/>
    <cellStyle name="Notas 7 4 3" xfId="5763" xr:uid="{00000000-0005-0000-0000-00007F3B0000}"/>
    <cellStyle name="Notas 7 4 3 2" xfId="14415" xr:uid="{00000000-0005-0000-0000-0000803B0000}"/>
    <cellStyle name="Notas 7 4 3 3" xfId="25747" xr:uid="{00000000-0005-0000-0000-0000813B0000}"/>
    <cellStyle name="Notas 7 4 4" xfId="7406" xr:uid="{00000000-0005-0000-0000-0000823B0000}"/>
    <cellStyle name="Notas 7 4 4 2" xfId="16046" xr:uid="{00000000-0005-0000-0000-0000833B0000}"/>
    <cellStyle name="Notas 7 4 4 3" xfId="27378" xr:uid="{00000000-0005-0000-0000-0000843B0000}"/>
    <cellStyle name="Notas 7 4 5" xfId="9373" xr:uid="{00000000-0005-0000-0000-0000853B0000}"/>
    <cellStyle name="Notas 7 4 5 2" xfId="18001" xr:uid="{00000000-0005-0000-0000-0000863B0000}"/>
    <cellStyle name="Notas 7 4 5 3" xfId="29334" xr:uid="{00000000-0005-0000-0000-0000873B0000}"/>
    <cellStyle name="Notas 7 4 6" xfId="9983" xr:uid="{00000000-0005-0000-0000-0000883B0000}"/>
    <cellStyle name="Notas 7 4 6 2" xfId="18610" xr:uid="{00000000-0005-0000-0000-0000893B0000}"/>
    <cellStyle name="Notas 7 4 6 3" xfId="29944" xr:uid="{00000000-0005-0000-0000-00008A3B0000}"/>
    <cellStyle name="Notas 7 4 7" xfId="10869" xr:uid="{00000000-0005-0000-0000-00008B3B0000}"/>
    <cellStyle name="Notas 7 4 7 2" xfId="19495" xr:uid="{00000000-0005-0000-0000-00008C3B0000}"/>
    <cellStyle name="Notas 7 4 7 3" xfId="30830" xr:uid="{00000000-0005-0000-0000-00008D3B0000}"/>
    <cellStyle name="Notas 7 4 8" xfId="12271" xr:uid="{00000000-0005-0000-0000-00008E3B0000}"/>
    <cellStyle name="Notas 7 4 8 2" xfId="20895" xr:uid="{00000000-0005-0000-0000-00008F3B0000}"/>
    <cellStyle name="Notas 7 4 8 3" xfId="32232" xr:uid="{00000000-0005-0000-0000-0000903B0000}"/>
    <cellStyle name="Notas 7 4 9" xfId="23361" xr:uid="{00000000-0005-0000-0000-0000913B0000}"/>
    <cellStyle name="Notas 7 5" xfId="2651" xr:uid="{00000000-0005-0000-0000-0000923B0000}"/>
    <cellStyle name="Notas 7 5 2" xfId="7014" xr:uid="{00000000-0005-0000-0000-0000933B0000}"/>
    <cellStyle name="Notas 7 5 2 2" xfId="15654" xr:uid="{00000000-0005-0000-0000-0000943B0000}"/>
    <cellStyle name="Notas 7 5 2 3" xfId="26986" xr:uid="{00000000-0005-0000-0000-0000953B0000}"/>
    <cellStyle name="Notas 7 5 3" xfId="4481" xr:uid="{00000000-0005-0000-0000-0000963B0000}"/>
    <cellStyle name="Notas 7 5 3 2" xfId="13142" xr:uid="{00000000-0005-0000-0000-0000973B0000}"/>
    <cellStyle name="Notas 7 5 3 3" xfId="24474" xr:uid="{00000000-0005-0000-0000-0000983B0000}"/>
    <cellStyle name="Notas 7 5 4" xfId="8551" xr:uid="{00000000-0005-0000-0000-0000993B0000}"/>
    <cellStyle name="Notas 7 5 4 2" xfId="17189" xr:uid="{00000000-0005-0000-0000-00009A3B0000}"/>
    <cellStyle name="Notas 7 5 4 3" xfId="28521" xr:uid="{00000000-0005-0000-0000-00009B3B0000}"/>
    <cellStyle name="Notas 7 5 5" xfId="5306" xr:uid="{00000000-0005-0000-0000-00009C3B0000}"/>
    <cellStyle name="Notas 7 5 5 2" xfId="13965" xr:uid="{00000000-0005-0000-0000-00009D3B0000}"/>
    <cellStyle name="Notas 7 5 5 3" xfId="25297" xr:uid="{00000000-0005-0000-0000-00009E3B0000}"/>
    <cellStyle name="Notas 7 5 6" xfId="10655" xr:uid="{00000000-0005-0000-0000-00009F3B0000}"/>
    <cellStyle name="Notas 7 5 6 2" xfId="19282" xr:uid="{00000000-0005-0000-0000-0000A03B0000}"/>
    <cellStyle name="Notas 7 5 6 3" xfId="30616" xr:uid="{00000000-0005-0000-0000-0000A13B0000}"/>
    <cellStyle name="Notas 7 5 7" xfId="11694" xr:uid="{00000000-0005-0000-0000-0000A23B0000}"/>
    <cellStyle name="Notas 7 5 7 2" xfId="20319" xr:uid="{00000000-0005-0000-0000-0000A33B0000}"/>
    <cellStyle name="Notas 7 5 7 3" xfId="31655" xr:uid="{00000000-0005-0000-0000-0000A43B0000}"/>
    <cellStyle name="Notas 7 5 8" xfId="11587" xr:uid="{00000000-0005-0000-0000-0000A53B0000}"/>
    <cellStyle name="Notas 7 5 8 2" xfId="20212" xr:uid="{00000000-0005-0000-0000-0000A63B0000}"/>
    <cellStyle name="Notas 7 5 8 3" xfId="31548" xr:uid="{00000000-0005-0000-0000-0000A73B0000}"/>
    <cellStyle name="Notas 7 5 9" xfId="23362" xr:uid="{00000000-0005-0000-0000-0000A83B0000}"/>
    <cellStyle name="Notas 7 6" xfId="2652" xr:uid="{00000000-0005-0000-0000-0000A93B0000}"/>
    <cellStyle name="Notas 7 6 2" xfId="7015" xr:uid="{00000000-0005-0000-0000-0000AA3B0000}"/>
    <cellStyle name="Notas 7 6 2 2" xfId="15655" xr:uid="{00000000-0005-0000-0000-0000AB3B0000}"/>
    <cellStyle name="Notas 7 6 2 3" xfId="26987" xr:uid="{00000000-0005-0000-0000-0000AC3B0000}"/>
    <cellStyle name="Notas 7 6 3" xfId="5762" xr:uid="{00000000-0005-0000-0000-0000AD3B0000}"/>
    <cellStyle name="Notas 7 6 3 2" xfId="14414" xr:uid="{00000000-0005-0000-0000-0000AE3B0000}"/>
    <cellStyle name="Notas 7 6 3 3" xfId="25746" xr:uid="{00000000-0005-0000-0000-0000AF3B0000}"/>
    <cellStyle name="Notas 7 6 4" xfId="7407" xr:uid="{00000000-0005-0000-0000-0000B03B0000}"/>
    <cellStyle name="Notas 7 6 4 2" xfId="16047" xr:uid="{00000000-0005-0000-0000-0000B13B0000}"/>
    <cellStyle name="Notas 7 6 4 3" xfId="27379" xr:uid="{00000000-0005-0000-0000-0000B23B0000}"/>
    <cellStyle name="Notas 7 6 5" xfId="8156" xr:uid="{00000000-0005-0000-0000-0000B33B0000}"/>
    <cellStyle name="Notas 7 6 5 2" xfId="16794" xr:uid="{00000000-0005-0000-0000-0000B43B0000}"/>
    <cellStyle name="Notas 7 6 5 3" xfId="28126" xr:uid="{00000000-0005-0000-0000-0000B53B0000}"/>
    <cellStyle name="Notas 7 6 6" xfId="9984" xr:uid="{00000000-0005-0000-0000-0000B63B0000}"/>
    <cellStyle name="Notas 7 6 6 2" xfId="18611" xr:uid="{00000000-0005-0000-0000-0000B73B0000}"/>
    <cellStyle name="Notas 7 6 6 3" xfId="29945" xr:uid="{00000000-0005-0000-0000-0000B83B0000}"/>
    <cellStyle name="Notas 7 6 7" xfId="10470" xr:uid="{00000000-0005-0000-0000-0000B93B0000}"/>
    <cellStyle name="Notas 7 6 7 2" xfId="19097" xr:uid="{00000000-0005-0000-0000-0000BA3B0000}"/>
    <cellStyle name="Notas 7 6 7 3" xfId="30431" xr:uid="{00000000-0005-0000-0000-0000BB3B0000}"/>
    <cellStyle name="Notas 7 6 8" xfId="12595" xr:uid="{00000000-0005-0000-0000-0000BC3B0000}"/>
    <cellStyle name="Notas 7 6 8 2" xfId="21219" xr:uid="{00000000-0005-0000-0000-0000BD3B0000}"/>
    <cellStyle name="Notas 7 6 8 3" xfId="32556" xr:uid="{00000000-0005-0000-0000-0000BE3B0000}"/>
    <cellStyle name="Notas 7 6 9" xfId="23363" xr:uid="{00000000-0005-0000-0000-0000BF3B0000}"/>
    <cellStyle name="Notas 7 7" xfId="2653" xr:uid="{00000000-0005-0000-0000-0000C03B0000}"/>
    <cellStyle name="Notas 7 7 2" xfId="7016" xr:uid="{00000000-0005-0000-0000-0000C13B0000}"/>
    <cellStyle name="Notas 7 7 2 2" xfId="15656" xr:uid="{00000000-0005-0000-0000-0000C23B0000}"/>
    <cellStyle name="Notas 7 7 2 3" xfId="26988" xr:uid="{00000000-0005-0000-0000-0000C33B0000}"/>
    <cellStyle name="Notas 7 7 3" xfId="5761" xr:uid="{00000000-0005-0000-0000-0000C43B0000}"/>
    <cellStyle name="Notas 7 7 3 2" xfId="14413" xr:uid="{00000000-0005-0000-0000-0000C53B0000}"/>
    <cellStyle name="Notas 7 7 3 3" xfId="25745" xr:uid="{00000000-0005-0000-0000-0000C63B0000}"/>
    <cellStyle name="Notas 7 7 4" xfId="4974" xr:uid="{00000000-0005-0000-0000-0000C73B0000}"/>
    <cellStyle name="Notas 7 7 4 2" xfId="13633" xr:uid="{00000000-0005-0000-0000-0000C83B0000}"/>
    <cellStyle name="Notas 7 7 4 3" xfId="24965" xr:uid="{00000000-0005-0000-0000-0000C93B0000}"/>
    <cellStyle name="Notas 7 7 5" xfId="9374" xr:uid="{00000000-0005-0000-0000-0000CA3B0000}"/>
    <cellStyle name="Notas 7 7 5 2" xfId="18002" xr:uid="{00000000-0005-0000-0000-0000CB3B0000}"/>
    <cellStyle name="Notas 7 7 5 3" xfId="29335" xr:uid="{00000000-0005-0000-0000-0000CC3B0000}"/>
    <cellStyle name="Notas 7 7 6" xfId="9149" xr:uid="{00000000-0005-0000-0000-0000CD3B0000}"/>
    <cellStyle name="Notas 7 7 6 2" xfId="17777" xr:uid="{00000000-0005-0000-0000-0000CE3B0000}"/>
    <cellStyle name="Notas 7 7 6 3" xfId="29110" xr:uid="{00000000-0005-0000-0000-0000CF3B0000}"/>
    <cellStyle name="Notas 7 7 7" xfId="9259" xr:uid="{00000000-0005-0000-0000-0000D03B0000}"/>
    <cellStyle name="Notas 7 7 7 2" xfId="17887" xr:uid="{00000000-0005-0000-0000-0000D13B0000}"/>
    <cellStyle name="Notas 7 7 7 3" xfId="29220" xr:uid="{00000000-0005-0000-0000-0000D23B0000}"/>
    <cellStyle name="Notas 7 7 8" xfId="12272" xr:uid="{00000000-0005-0000-0000-0000D33B0000}"/>
    <cellStyle name="Notas 7 7 8 2" xfId="20896" xr:uid="{00000000-0005-0000-0000-0000D43B0000}"/>
    <cellStyle name="Notas 7 7 8 3" xfId="32233" xr:uid="{00000000-0005-0000-0000-0000D53B0000}"/>
    <cellStyle name="Notas 7 7 9" xfId="23364" xr:uid="{00000000-0005-0000-0000-0000D63B0000}"/>
    <cellStyle name="Notas 7 8" xfId="7005" xr:uid="{00000000-0005-0000-0000-0000D73B0000}"/>
    <cellStyle name="Notas 7 8 2" xfId="15645" xr:uid="{00000000-0005-0000-0000-0000D83B0000}"/>
    <cellStyle name="Notas 7 8 3" xfId="26977" xr:uid="{00000000-0005-0000-0000-0000D93B0000}"/>
    <cellStyle name="Notas 7 9" xfId="4486" xr:uid="{00000000-0005-0000-0000-0000DA3B0000}"/>
    <cellStyle name="Notas 7 9 2" xfId="13147" xr:uid="{00000000-0005-0000-0000-0000DB3B0000}"/>
    <cellStyle name="Notas 7 9 3" xfId="24479" xr:uid="{00000000-0005-0000-0000-0000DC3B0000}"/>
    <cellStyle name="Notas 8" xfId="2654" xr:uid="{00000000-0005-0000-0000-0000DD3B0000}"/>
    <cellStyle name="Notas 8 10" xfId="5398" xr:uid="{00000000-0005-0000-0000-0000DE3B0000}"/>
    <cellStyle name="Notas 8 10 2" xfId="14057" xr:uid="{00000000-0005-0000-0000-0000DF3B0000}"/>
    <cellStyle name="Notas 8 10 3" xfId="25389" xr:uid="{00000000-0005-0000-0000-0000E03B0000}"/>
    <cellStyle name="Notas 8 11" xfId="8155" xr:uid="{00000000-0005-0000-0000-0000E13B0000}"/>
    <cellStyle name="Notas 8 11 2" xfId="16793" xr:uid="{00000000-0005-0000-0000-0000E23B0000}"/>
    <cellStyle name="Notas 8 11 3" xfId="28125" xr:uid="{00000000-0005-0000-0000-0000E33B0000}"/>
    <cellStyle name="Notas 8 12" xfId="7933" xr:uid="{00000000-0005-0000-0000-0000E43B0000}"/>
    <cellStyle name="Notas 8 12 2" xfId="16571" xr:uid="{00000000-0005-0000-0000-0000E53B0000}"/>
    <cellStyle name="Notas 8 12 3" xfId="27903" xr:uid="{00000000-0005-0000-0000-0000E63B0000}"/>
    <cellStyle name="Notas 8 13" xfId="11695" xr:uid="{00000000-0005-0000-0000-0000E73B0000}"/>
    <cellStyle name="Notas 8 13 2" xfId="20320" xr:uid="{00000000-0005-0000-0000-0000E83B0000}"/>
    <cellStyle name="Notas 8 13 3" xfId="31656" xr:uid="{00000000-0005-0000-0000-0000E93B0000}"/>
    <cellStyle name="Notas 8 14" xfId="12273" xr:uid="{00000000-0005-0000-0000-0000EA3B0000}"/>
    <cellStyle name="Notas 8 14 2" xfId="20897" xr:uid="{00000000-0005-0000-0000-0000EB3B0000}"/>
    <cellStyle name="Notas 8 14 3" xfId="32234" xr:uid="{00000000-0005-0000-0000-0000EC3B0000}"/>
    <cellStyle name="Notas 8 15" xfId="23365" xr:uid="{00000000-0005-0000-0000-0000ED3B0000}"/>
    <cellStyle name="Notas 8 2" xfId="2655" xr:uid="{00000000-0005-0000-0000-0000EE3B0000}"/>
    <cellStyle name="Notas 8 2 10" xfId="5305" xr:uid="{00000000-0005-0000-0000-0000EF3B0000}"/>
    <cellStyle name="Notas 8 2 10 2" xfId="13964" xr:uid="{00000000-0005-0000-0000-0000F03B0000}"/>
    <cellStyle name="Notas 8 2 10 3" xfId="25296" xr:uid="{00000000-0005-0000-0000-0000F13B0000}"/>
    <cellStyle name="Notas 8 2 11" xfId="9985" xr:uid="{00000000-0005-0000-0000-0000F23B0000}"/>
    <cellStyle name="Notas 8 2 11 2" xfId="18612" xr:uid="{00000000-0005-0000-0000-0000F33B0000}"/>
    <cellStyle name="Notas 8 2 11 3" xfId="29946" xr:uid="{00000000-0005-0000-0000-0000F43B0000}"/>
    <cellStyle name="Notas 8 2 12" xfId="8859" xr:uid="{00000000-0005-0000-0000-0000F53B0000}"/>
    <cellStyle name="Notas 8 2 12 2" xfId="17487" xr:uid="{00000000-0005-0000-0000-0000F63B0000}"/>
    <cellStyle name="Notas 8 2 12 3" xfId="28820" xr:uid="{00000000-0005-0000-0000-0000F73B0000}"/>
    <cellStyle name="Notas 8 2 13" xfId="10681" xr:uid="{00000000-0005-0000-0000-0000F83B0000}"/>
    <cellStyle name="Notas 8 2 13 2" xfId="19307" xr:uid="{00000000-0005-0000-0000-0000F93B0000}"/>
    <cellStyle name="Notas 8 2 13 3" xfId="30642" xr:uid="{00000000-0005-0000-0000-0000FA3B0000}"/>
    <cellStyle name="Notas 8 2 14" xfId="23366" xr:uid="{00000000-0005-0000-0000-0000FB3B0000}"/>
    <cellStyle name="Notas 8 2 2" xfId="2656" xr:uid="{00000000-0005-0000-0000-0000FC3B0000}"/>
    <cellStyle name="Notas 8 2 2 2" xfId="7019" xr:uid="{00000000-0005-0000-0000-0000FD3B0000}"/>
    <cellStyle name="Notas 8 2 2 2 2" xfId="15659" xr:uid="{00000000-0005-0000-0000-0000FE3B0000}"/>
    <cellStyle name="Notas 8 2 2 2 3" xfId="26991" xr:uid="{00000000-0005-0000-0000-0000FF3B0000}"/>
    <cellStyle name="Notas 8 2 2 3" xfId="5759" xr:uid="{00000000-0005-0000-0000-0000003C0000}"/>
    <cellStyle name="Notas 8 2 2 3 2" xfId="14411" xr:uid="{00000000-0005-0000-0000-0000013C0000}"/>
    <cellStyle name="Notas 8 2 2 3 3" xfId="25743" xr:uid="{00000000-0005-0000-0000-0000023C0000}"/>
    <cellStyle name="Notas 8 2 2 4" xfId="7409" xr:uid="{00000000-0005-0000-0000-0000033C0000}"/>
    <cellStyle name="Notas 8 2 2 4 2" xfId="16049" xr:uid="{00000000-0005-0000-0000-0000043C0000}"/>
    <cellStyle name="Notas 8 2 2 4 3" xfId="27381" xr:uid="{00000000-0005-0000-0000-0000053C0000}"/>
    <cellStyle name="Notas 8 2 2 5" xfId="7804" xr:uid="{00000000-0005-0000-0000-0000063C0000}"/>
    <cellStyle name="Notas 8 2 2 5 2" xfId="16442" xr:uid="{00000000-0005-0000-0000-0000073C0000}"/>
    <cellStyle name="Notas 8 2 2 5 3" xfId="27774" xr:uid="{00000000-0005-0000-0000-0000083C0000}"/>
    <cellStyle name="Notas 8 2 2 6" xfId="9986" xr:uid="{00000000-0005-0000-0000-0000093C0000}"/>
    <cellStyle name="Notas 8 2 2 6 2" xfId="18613" xr:uid="{00000000-0005-0000-0000-00000A3C0000}"/>
    <cellStyle name="Notas 8 2 2 6 3" xfId="29947" xr:uid="{00000000-0005-0000-0000-00000B3C0000}"/>
    <cellStyle name="Notas 8 2 2 7" xfId="10217" xr:uid="{00000000-0005-0000-0000-00000C3C0000}"/>
    <cellStyle name="Notas 8 2 2 7 2" xfId="18844" xr:uid="{00000000-0005-0000-0000-00000D3C0000}"/>
    <cellStyle name="Notas 8 2 2 7 3" xfId="30178" xr:uid="{00000000-0005-0000-0000-00000E3C0000}"/>
    <cellStyle name="Notas 8 2 2 8" xfId="7749" xr:uid="{00000000-0005-0000-0000-00000F3C0000}"/>
    <cellStyle name="Notas 8 2 2 8 2" xfId="16387" xr:uid="{00000000-0005-0000-0000-0000103C0000}"/>
    <cellStyle name="Notas 8 2 2 8 3" xfId="27719" xr:uid="{00000000-0005-0000-0000-0000113C0000}"/>
    <cellStyle name="Notas 8 2 2 9" xfId="23367" xr:uid="{00000000-0005-0000-0000-0000123C0000}"/>
    <cellStyle name="Notas 8 2 3" xfId="2657" xr:uid="{00000000-0005-0000-0000-0000133C0000}"/>
    <cellStyle name="Notas 8 2 3 2" xfId="7020" xr:uid="{00000000-0005-0000-0000-0000143C0000}"/>
    <cellStyle name="Notas 8 2 3 2 2" xfId="15660" xr:uid="{00000000-0005-0000-0000-0000153C0000}"/>
    <cellStyle name="Notas 8 2 3 2 3" xfId="26992" xr:uid="{00000000-0005-0000-0000-0000163C0000}"/>
    <cellStyle name="Notas 8 2 3 3" xfId="4479" xr:uid="{00000000-0005-0000-0000-0000173C0000}"/>
    <cellStyle name="Notas 8 2 3 3 2" xfId="13140" xr:uid="{00000000-0005-0000-0000-0000183C0000}"/>
    <cellStyle name="Notas 8 2 3 3 3" xfId="24472" xr:uid="{00000000-0005-0000-0000-0000193C0000}"/>
    <cellStyle name="Notas 8 2 3 4" xfId="8552" xr:uid="{00000000-0005-0000-0000-00001A3C0000}"/>
    <cellStyle name="Notas 8 2 3 4 2" xfId="17190" xr:uid="{00000000-0005-0000-0000-00001B3C0000}"/>
    <cellStyle name="Notas 8 2 3 4 3" xfId="28522" xr:uid="{00000000-0005-0000-0000-00001C3C0000}"/>
    <cellStyle name="Notas 8 2 3 5" xfId="8153" xr:uid="{00000000-0005-0000-0000-00001D3C0000}"/>
    <cellStyle name="Notas 8 2 3 5 2" xfId="16791" xr:uid="{00000000-0005-0000-0000-00001E3C0000}"/>
    <cellStyle name="Notas 8 2 3 5 3" xfId="28123" xr:uid="{00000000-0005-0000-0000-00001F3C0000}"/>
    <cellStyle name="Notas 8 2 3 6" xfId="8966" xr:uid="{00000000-0005-0000-0000-0000203C0000}"/>
    <cellStyle name="Notas 8 2 3 6 2" xfId="17594" xr:uid="{00000000-0005-0000-0000-0000213C0000}"/>
    <cellStyle name="Notas 8 2 3 6 3" xfId="28927" xr:uid="{00000000-0005-0000-0000-0000223C0000}"/>
    <cellStyle name="Notas 8 2 3 7" xfId="10868" xr:uid="{00000000-0005-0000-0000-0000233C0000}"/>
    <cellStyle name="Notas 8 2 3 7 2" xfId="19494" xr:uid="{00000000-0005-0000-0000-0000243C0000}"/>
    <cellStyle name="Notas 8 2 3 7 3" xfId="30829" xr:uid="{00000000-0005-0000-0000-0000253C0000}"/>
    <cellStyle name="Notas 8 2 3 8" xfId="12274" xr:uid="{00000000-0005-0000-0000-0000263C0000}"/>
    <cellStyle name="Notas 8 2 3 8 2" xfId="20898" xr:uid="{00000000-0005-0000-0000-0000273C0000}"/>
    <cellStyle name="Notas 8 2 3 8 3" xfId="32235" xr:uid="{00000000-0005-0000-0000-0000283C0000}"/>
    <cellStyle name="Notas 8 2 3 9" xfId="23368" xr:uid="{00000000-0005-0000-0000-0000293C0000}"/>
    <cellStyle name="Notas 8 2 4" xfId="2658" xr:uid="{00000000-0005-0000-0000-00002A3C0000}"/>
    <cellStyle name="Notas 8 2 4 2" xfId="7021" xr:uid="{00000000-0005-0000-0000-00002B3C0000}"/>
    <cellStyle name="Notas 8 2 4 2 2" xfId="15661" xr:uid="{00000000-0005-0000-0000-00002C3C0000}"/>
    <cellStyle name="Notas 8 2 4 2 3" xfId="26993" xr:uid="{00000000-0005-0000-0000-00002D3C0000}"/>
    <cellStyle name="Notas 8 2 4 3" xfId="5758" xr:uid="{00000000-0005-0000-0000-00002E3C0000}"/>
    <cellStyle name="Notas 8 2 4 3 2" xfId="14410" xr:uid="{00000000-0005-0000-0000-00002F3C0000}"/>
    <cellStyle name="Notas 8 2 4 3 3" xfId="25742" xr:uid="{00000000-0005-0000-0000-0000303C0000}"/>
    <cellStyle name="Notas 8 2 4 4" xfId="4975" xr:uid="{00000000-0005-0000-0000-0000313C0000}"/>
    <cellStyle name="Notas 8 2 4 4 2" xfId="13634" xr:uid="{00000000-0005-0000-0000-0000323C0000}"/>
    <cellStyle name="Notas 8 2 4 4 3" xfId="24966" xr:uid="{00000000-0005-0000-0000-0000333C0000}"/>
    <cellStyle name="Notas 8 2 4 5" xfId="5304" xr:uid="{00000000-0005-0000-0000-0000343C0000}"/>
    <cellStyle name="Notas 8 2 4 5 2" xfId="13963" xr:uid="{00000000-0005-0000-0000-0000353C0000}"/>
    <cellStyle name="Notas 8 2 4 5 3" xfId="25295" xr:uid="{00000000-0005-0000-0000-0000363C0000}"/>
    <cellStyle name="Notas 8 2 4 6" xfId="9148" xr:uid="{00000000-0005-0000-0000-0000373C0000}"/>
    <cellStyle name="Notas 8 2 4 6 2" xfId="17776" xr:uid="{00000000-0005-0000-0000-0000383C0000}"/>
    <cellStyle name="Notas 8 2 4 6 3" xfId="29109" xr:uid="{00000000-0005-0000-0000-0000393C0000}"/>
    <cellStyle name="Notas 8 2 4 7" xfId="10867" xr:uid="{00000000-0005-0000-0000-00003A3C0000}"/>
    <cellStyle name="Notas 8 2 4 7 2" xfId="19493" xr:uid="{00000000-0005-0000-0000-00003B3C0000}"/>
    <cellStyle name="Notas 8 2 4 7 3" xfId="30828" xr:uid="{00000000-0005-0000-0000-00003C3C0000}"/>
    <cellStyle name="Notas 8 2 4 8" xfId="11510" xr:uid="{00000000-0005-0000-0000-00003D3C0000}"/>
    <cellStyle name="Notas 8 2 4 8 2" xfId="20135" xr:uid="{00000000-0005-0000-0000-00003E3C0000}"/>
    <cellStyle name="Notas 8 2 4 8 3" xfId="31471" xr:uid="{00000000-0005-0000-0000-00003F3C0000}"/>
    <cellStyle name="Notas 8 2 4 9" xfId="23369" xr:uid="{00000000-0005-0000-0000-0000403C0000}"/>
    <cellStyle name="Notas 8 2 5" xfId="2659" xr:uid="{00000000-0005-0000-0000-0000413C0000}"/>
    <cellStyle name="Notas 8 2 5 2" xfId="7022" xr:uid="{00000000-0005-0000-0000-0000423C0000}"/>
    <cellStyle name="Notas 8 2 5 2 2" xfId="15662" xr:uid="{00000000-0005-0000-0000-0000433C0000}"/>
    <cellStyle name="Notas 8 2 5 2 3" xfId="26994" xr:uid="{00000000-0005-0000-0000-0000443C0000}"/>
    <cellStyle name="Notas 8 2 5 3" xfId="5757" xr:uid="{00000000-0005-0000-0000-0000453C0000}"/>
    <cellStyle name="Notas 8 2 5 3 2" xfId="14409" xr:uid="{00000000-0005-0000-0000-0000463C0000}"/>
    <cellStyle name="Notas 8 2 5 3 3" xfId="25741" xr:uid="{00000000-0005-0000-0000-0000473C0000}"/>
    <cellStyle name="Notas 8 2 5 4" xfId="7410" xr:uid="{00000000-0005-0000-0000-0000483C0000}"/>
    <cellStyle name="Notas 8 2 5 4 2" xfId="16050" xr:uid="{00000000-0005-0000-0000-0000493C0000}"/>
    <cellStyle name="Notas 8 2 5 4 3" xfId="27382" xr:uid="{00000000-0005-0000-0000-00004A3C0000}"/>
    <cellStyle name="Notas 8 2 5 5" xfId="9375" xr:uid="{00000000-0005-0000-0000-00004B3C0000}"/>
    <cellStyle name="Notas 8 2 5 5 2" xfId="18003" xr:uid="{00000000-0005-0000-0000-00004C3C0000}"/>
    <cellStyle name="Notas 8 2 5 5 3" xfId="29336" xr:uid="{00000000-0005-0000-0000-00004D3C0000}"/>
    <cellStyle name="Notas 8 2 5 6" xfId="9987" xr:uid="{00000000-0005-0000-0000-00004E3C0000}"/>
    <cellStyle name="Notas 8 2 5 6 2" xfId="18614" xr:uid="{00000000-0005-0000-0000-00004F3C0000}"/>
    <cellStyle name="Notas 8 2 5 6 3" xfId="29948" xr:uid="{00000000-0005-0000-0000-0000503C0000}"/>
    <cellStyle name="Notas 8 2 5 7" xfId="4621" xr:uid="{00000000-0005-0000-0000-0000513C0000}"/>
    <cellStyle name="Notas 8 2 5 7 2" xfId="13282" xr:uid="{00000000-0005-0000-0000-0000523C0000}"/>
    <cellStyle name="Notas 8 2 5 7 3" xfId="24614" xr:uid="{00000000-0005-0000-0000-0000533C0000}"/>
    <cellStyle name="Notas 8 2 5 8" xfId="12275" xr:uid="{00000000-0005-0000-0000-0000543C0000}"/>
    <cellStyle name="Notas 8 2 5 8 2" xfId="20899" xr:uid="{00000000-0005-0000-0000-0000553C0000}"/>
    <cellStyle name="Notas 8 2 5 8 3" xfId="32236" xr:uid="{00000000-0005-0000-0000-0000563C0000}"/>
    <cellStyle name="Notas 8 2 5 9" xfId="23370" xr:uid="{00000000-0005-0000-0000-0000573C0000}"/>
    <cellStyle name="Notas 8 2 6" xfId="2660" xr:uid="{00000000-0005-0000-0000-0000583C0000}"/>
    <cellStyle name="Notas 8 2 6 2" xfId="7023" xr:uid="{00000000-0005-0000-0000-0000593C0000}"/>
    <cellStyle name="Notas 8 2 6 2 2" xfId="15663" xr:uid="{00000000-0005-0000-0000-00005A3C0000}"/>
    <cellStyle name="Notas 8 2 6 2 3" xfId="26995" xr:uid="{00000000-0005-0000-0000-00005B3C0000}"/>
    <cellStyle name="Notas 8 2 6 3" xfId="4478" xr:uid="{00000000-0005-0000-0000-00005C3C0000}"/>
    <cellStyle name="Notas 8 2 6 3 2" xfId="13139" xr:uid="{00000000-0005-0000-0000-00005D3C0000}"/>
    <cellStyle name="Notas 8 2 6 3 3" xfId="24471" xr:uid="{00000000-0005-0000-0000-00005E3C0000}"/>
    <cellStyle name="Notas 8 2 6 4" xfId="8553" xr:uid="{00000000-0005-0000-0000-00005F3C0000}"/>
    <cellStyle name="Notas 8 2 6 4 2" xfId="17191" xr:uid="{00000000-0005-0000-0000-0000603C0000}"/>
    <cellStyle name="Notas 8 2 6 4 3" xfId="28523" xr:uid="{00000000-0005-0000-0000-0000613C0000}"/>
    <cellStyle name="Notas 8 2 6 5" xfId="6258" xr:uid="{00000000-0005-0000-0000-0000623C0000}"/>
    <cellStyle name="Notas 8 2 6 5 2" xfId="14910" xr:uid="{00000000-0005-0000-0000-0000633C0000}"/>
    <cellStyle name="Notas 8 2 6 5 3" xfId="26242" xr:uid="{00000000-0005-0000-0000-0000643C0000}"/>
    <cellStyle name="Notas 8 2 6 6" xfId="8965" xr:uid="{00000000-0005-0000-0000-0000653C0000}"/>
    <cellStyle name="Notas 8 2 6 6 2" xfId="17593" xr:uid="{00000000-0005-0000-0000-0000663C0000}"/>
    <cellStyle name="Notas 8 2 6 6 3" xfId="28926" xr:uid="{00000000-0005-0000-0000-0000673C0000}"/>
    <cellStyle name="Notas 8 2 6 7" xfId="11696" xr:uid="{00000000-0005-0000-0000-0000683C0000}"/>
    <cellStyle name="Notas 8 2 6 7 2" xfId="20321" xr:uid="{00000000-0005-0000-0000-0000693C0000}"/>
    <cellStyle name="Notas 8 2 6 7 3" xfId="31657" xr:uid="{00000000-0005-0000-0000-00006A3C0000}"/>
    <cellStyle name="Notas 8 2 6 8" xfId="11586" xr:uid="{00000000-0005-0000-0000-00006B3C0000}"/>
    <cellStyle name="Notas 8 2 6 8 2" xfId="20211" xr:uid="{00000000-0005-0000-0000-00006C3C0000}"/>
    <cellStyle name="Notas 8 2 6 8 3" xfId="31547" xr:uid="{00000000-0005-0000-0000-00006D3C0000}"/>
    <cellStyle name="Notas 8 2 6 9" xfId="23371" xr:uid="{00000000-0005-0000-0000-00006E3C0000}"/>
    <cellStyle name="Notas 8 2 7" xfId="7018" xr:uid="{00000000-0005-0000-0000-00006F3C0000}"/>
    <cellStyle name="Notas 8 2 7 2" xfId="15658" xr:uid="{00000000-0005-0000-0000-0000703C0000}"/>
    <cellStyle name="Notas 8 2 7 3" xfId="26990" xr:uid="{00000000-0005-0000-0000-0000713C0000}"/>
    <cellStyle name="Notas 8 2 8" xfId="5760" xr:uid="{00000000-0005-0000-0000-0000723C0000}"/>
    <cellStyle name="Notas 8 2 8 2" xfId="14412" xr:uid="{00000000-0005-0000-0000-0000733C0000}"/>
    <cellStyle name="Notas 8 2 8 3" xfId="25744" xr:uid="{00000000-0005-0000-0000-0000743C0000}"/>
    <cellStyle name="Notas 8 2 9" xfId="7408" xr:uid="{00000000-0005-0000-0000-0000753C0000}"/>
    <cellStyle name="Notas 8 2 9 2" xfId="16048" xr:uid="{00000000-0005-0000-0000-0000763C0000}"/>
    <cellStyle name="Notas 8 2 9 3" xfId="27380" xr:uid="{00000000-0005-0000-0000-0000773C0000}"/>
    <cellStyle name="Notas 8 3" xfId="2661" xr:uid="{00000000-0005-0000-0000-0000783C0000}"/>
    <cellStyle name="Notas 8 3 2" xfId="7024" xr:uid="{00000000-0005-0000-0000-0000793C0000}"/>
    <cellStyle name="Notas 8 3 2 2" xfId="15664" xr:uid="{00000000-0005-0000-0000-00007A3C0000}"/>
    <cellStyle name="Notas 8 3 2 3" xfId="26996" xr:uid="{00000000-0005-0000-0000-00007B3C0000}"/>
    <cellStyle name="Notas 8 3 3" xfId="5756" xr:uid="{00000000-0005-0000-0000-00007C3C0000}"/>
    <cellStyle name="Notas 8 3 3 2" xfId="14408" xr:uid="{00000000-0005-0000-0000-00007D3C0000}"/>
    <cellStyle name="Notas 8 3 3 3" xfId="25740" xr:uid="{00000000-0005-0000-0000-00007E3C0000}"/>
    <cellStyle name="Notas 8 3 4" xfId="7411" xr:uid="{00000000-0005-0000-0000-00007F3C0000}"/>
    <cellStyle name="Notas 8 3 4 2" xfId="16051" xr:uid="{00000000-0005-0000-0000-0000803C0000}"/>
    <cellStyle name="Notas 8 3 4 3" xfId="27383" xr:uid="{00000000-0005-0000-0000-0000813C0000}"/>
    <cellStyle name="Notas 8 3 5" xfId="4691" xr:uid="{00000000-0005-0000-0000-0000823C0000}"/>
    <cellStyle name="Notas 8 3 5 2" xfId="13352" xr:uid="{00000000-0005-0000-0000-0000833C0000}"/>
    <cellStyle name="Notas 8 3 5 3" xfId="24684" xr:uid="{00000000-0005-0000-0000-0000843C0000}"/>
    <cellStyle name="Notas 8 3 6" xfId="9988" xr:uid="{00000000-0005-0000-0000-0000853C0000}"/>
    <cellStyle name="Notas 8 3 6 2" xfId="18615" xr:uid="{00000000-0005-0000-0000-0000863C0000}"/>
    <cellStyle name="Notas 8 3 6 3" xfId="29949" xr:uid="{00000000-0005-0000-0000-0000873C0000}"/>
    <cellStyle name="Notas 8 3 7" xfId="11697" xr:uid="{00000000-0005-0000-0000-0000883C0000}"/>
    <cellStyle name="Notas 8 3 7 2" xfId="20322" xr:uid="{00000000-0005-0000-0000-0000893C0000}"/>
    <cellStyle name="Notas 8 3 7 3" xfId="31658" xr:uid="{00000000-0005-0000-0000-00008A3C0000}"/>
    <cellStyle name="Notas 8 3 8" xfId="11509" xr:uid="{00000000-0005-0000-0000-00008B3C0000}"/>
    <cellStyle name="Notas 8 3 8 2" xfId="20134" xr:uid="{00000000-0005-0000-0000-00008C3C0000}"/>
    <cellStyle name="Notas 8 3 8 3" xfId="31470" xr:uid="{00000000-0005-0000-0000-00008D3C0000}"/>
    <cellStyle name="Notas 8 3 9" xfId="23372" xr:uid="{00000000-0005-0000-0000-00008E3C0000}"/>
    <cellStyle name="Notas 8 4" xfId="2662" xr:uid="{00000000-0005-0000-0000-00008F3C0000}"/>
    <cellStyle name="Notas 8 4 2" xfId="7025" xr:uid="{00000000-0005-0000-0000-0000903C0000}"/>
    <cellStyle name="Notas 8 4 2 2" xfId="15665" xr:uid="{00000000-0005-0000-0000-0000913C0000}"/>
    <cellStyle name="Notas 8 4 2 3" xfId="26997" xr:uid="{00000000-0005-0000-0000-0000923C0000}"/>
    <cellStyle name="Notas 8 4 3" xfId="5755" xr:uid="{00000000-0005-0000-0000-0000933C0000}"/>
    <cellStyle name="Notas 8 4 3 2" xfId="14407" xr:uid="{00000000-0005-0000-0000-0000943C0000}"/>
    <cellStyle name="Notas 8 4 3 3" xfId="25739" xr:uid="{00000000-0005-0000-0000-0000953C0000}"/>
    <cellStyle name="Notas 8 4 4" xfId="4976" xr:uid="{00000000-0005-0000-0000-0000963C0000}"/>
    <cellStyle name="Notas 8 4 4 2" xfId="13635" xr:uid="{00000000-0005-0000-0000-0000973C0000}"/>
    <cellStyle name="Notas 8 4 4 3" xfId="24967" xr:uid="{00000000-0005-0000-0000-0000983C0000}"/>
    <cellStyle name="Notas 8 4 5" xfId="9376" xr:uid="{00000000-0005-0000-0000-0000993C0000}"/>
    <cellStyle name="Notas 8 4 5 2" xfId="18004" xr:uid="{00000000-0005-0000-0000-00009A3C0000}"/>
    <cellStyle name="Notas 8 4 5 3" xfId="29337" xr:uid="{00000000-0005-0000-0000-00009B3C0000}"/>
    <cellStyle name="Notas 8 4 6" xfId="7881" xr:uid="{00000000-0005-0000-0000-00009C3C0000}"/>
    <cellStyle name="Notas 8 4 6 2" xfId="16519" xr:uid="{00000000-0005-0000-0000-00009D3C0000}"/>
    <cellStyle name="Notas 8 4 6 3" xfId="27851" xr:uid="{00000000-0005-0000-0000-00009E3C0000}"/>
    <cellStyle name="Notas 8 4 7" xfId="8991" xr:uid="{00000000-0005-0000-0000-00009F3C0000}"/>
    <cellStyle name="Notas 8 4 7 2" xfId="17619" xr:uid="{00000000-0005-0000-0000-0000A03C0000}"/>
    <cellStyle name="Notas 8 4 7 3" xfId="28952" xr:uid="{00000000-0005-0000-0000-0000A13C0000}"/>
    <cellStyle name="Notas 8 4 8" xfId="12276" xr:uid="{00000000-0005-0000-0000-0000A23C0000}"/>
    <cellStyle name="Notas 8 4 8 2" xfId="20900" xr:uid="{00000000-0005-0000-0000-0000A33C0000}"/>
    <cellStyle name="Notas 8 4 8 3" xfId="32237" xr:uid="{00000000-0005-0000-0000-0000A43C0000}"/>
    <cellStyle name="Notas 8 4 9" xfId="23373" xr:uid="{00000000-0005-0000-0000-0000A53C0000}"/>
    <cellStyle name="Notas 8 5" xfId="2663" xr:uid="{00000000-0005-0000-0000-0000A63C0000}"/>
    <cellStyle name="Notas 8 5 2" xfId="7026" xr:uid="{00000000-0005-0000-0000-0000A73C0000}"/>
    <cellStyle name="Notas 8 5 2 2" xfId="15666" xr:uid="{00000000-0005-0000-0000-0000A83C0000}"/>
    <cellStyle name="Notas 8 5 2 3" xfId="26998" xr:uid="{00000000-0005-0000-0000-0000A93C0000}"/>
    <cellStyle name="Notas 8 5 3" xfId="4477" xr:uid="{00000000-0005-0000-0000-0000AA3C0000}"/>
    <cellStyle name="Notas 8 5 3 2" xfId="13138" xr:uid="{00000000-0005-0000-0000-0000AB3C0000}"/>
    <cellStyle name="Notas 8 5 3 3" xfId="24470" xr:uid="{00000000-0005-0000-0000-0000AC3C0000}"/>
    <cellStyle name="Notas 8 5 4" xfId="5400" xr:uid="{00000000-0005-0000-0000-0000AD3C0000}"/>
    <cellStyle name="Notas 8 5 4 2" xfId="14059" xr:uid="{00000000-0005-0000-0000-0000AE3C0000}"/>
    <cellStyle name="Notas 8 5 4 3" xfId="25391" xr:uid="{00000000-0005-0000-0000-0000AF3C0000}"/>
    <cellStyle name="Notas 8 5 5" xfId="5134" xr:uid="{00000000-0005-0000-0000-0000B03C0000}"/>
    <cellStyle name="Notas 8 5 5 2" xfId="13793" xr:uid="{00000000-0005-0000-0000-0000B13C0000}"/>
    <cellStyle name="Notas 8 5 5 3" xfId="25125" xr:uid="{00000000-0005-0000-0000-0000B23C0000}"/>
    <cellStyle name="Notas 8 5 6" xfId="5205" xr:uid="{00000000-0005-0000-0000-0000B33C0000}"/>
    <cellStyle name="Notas 8 5 6 2" xfId="13864" xr:uid="{00000000-0005-0000-0000-0000B43C0000}"/>
    <cellStyle name="Notas 8 5 6 3" xfId="25196" xr:uid="{00000000-0005-0000-0000-0000B53C0000}"/>
    <cellStyle name="Notas 8 5 7" xfId="5185" xr:uid="{00000000-0005-0000-0000-0000B63C0000}"/>
    <cellStyle name="Notas 8 5 7 2" xfId="13844" xr:uid="{00000000-0005-0000-0000-0000B73C0000}"/>
    <cellStyle name="Notas 8 5 7 3" xfId="25176" xr:uid="{00000000-0005-0000-0000-0000B83C0000}"/>
    <cellStyle name="Notas 8 5 8" xfId="12277" xr:uid="{00000000-0005-0000-0000-0000B93C0000}"/>
    <cellStyle name="Notas 8 5 8 2" xfId="20901" xr:uid="{00000000-0005-0000-0000-0000BA3C0000}"/>
    <cellStyle name="Notas 8 5 8 3" xfId="32238" xr:uid="{00000000-0005-0000-0000-0000BB3C0000}"/>
    <cellStyle name="Notas 8 5 9" xfId="23374" xr:uid="{00000000-0005-0000-0000-0000BC3C0000}"/>
    <cellStyle name="Notas 8 6" xfId="2664" xr:uid="{00000000-0005-0000-0000-0000BD3C0000}"/>
    <cellStyle name="Notas 8 6 2" xfId="7027" xr:uid="{00000000-0005-0000-0000-0000BE3C0000}"/>
    <cellStyle name="Notas 8 6 2 2" xfId="15667" xr:uid="{00000000-0005-0000-0000-0000BF3C0000}"/>
    <cellStyle name="Notas 8 6 2 3" xfId="26999" xr:uid="{00000000-0005-0000-0000-0000C03C0000}"/>
    <cellStyle name="Notas 8 6 3" xfId="5754" xr:uid="{00000000-0005-0000-0000-0000C13C0000}"/>
    <cellStyle name="Notas 8 6 3 2" xfId="14406" xr:uid="{00000000-0005-0000-0000-0000C23C0000}"/>
    <cellStyle name="Notas 8 6 3 3" xfId="25738" xr:uid="{00000000-0005-0000-0000-0000C33C0000}"/>
    <cellStyle name="Notas 8 6 4" xfId="7412" xr:uid="{00000000-0005-0000-0000-0000C43C0000}"/>
    <cellStyle name="Notas 8 6 4 2" xfId="16052" xr:uid="{00000000-0005-0000-0000-0000C53C0000}"/>
    <cellStyle name="Notas 8 6 4 3" xfId="27384" xr:uid="{00000000-0005-0000-0000-0000C63C0000}"/>
    <cellStyle name="Notas 8 6 5" xfId="8152" xr:uid="{00000000-0005-0000-0000-0000C73C0000}"/>
    <cellStyle name="Notas 8 6 5 2" xfId="16790" xr:uid="{00000000-0005-0000-0000-0000C83C0000}"/>
    <cellStyle name="Notas 8 6 5 3" xfId="28122" xr:uid="{00000000-0005-0000-0000-0000C93C0000}"/>
    <cellStyle name="Notas 8 6 6" xfId="9989" xr:uid="{00000000-0005-0000-0000-0000CA3C0000}"/>
    <cellStyle name="Notas 8 6 6 2" xfId="18616" xr:uid="{00000000-0005-0000-0000-0000CB3C0000}"/>
    <cellStyle name="Notas 8 6 6 3" xfId="29950" xr:uid="{00000000-0005-0000-0000-0000CC3C0000}"/>
    <cellStyle name="Notas 8 6 7" xfId="10299" xr:uid="{00000000-0005-0000-0000-0000CD3C0000}"/>
    <cellStyle name="Notas 8 6 7 2" xfId="18926" xr:uid="{00000000-0005-0000-0000-0000CE3C0000}"/>
    <cellStyle name="Notas 8 6 7 3" xfId="30260" xr:uid="{00000000-0005-0000-0000-0000CF3C0000}"/>
    <cellStyle name="Notas 8 6 8" xfId="7907" xr:uid="{00000000-0005-0000-0000-0000D03C0000}"/>
    <cellStyle name="Notas 8 6 8 2" xfId="16545" xr:uid="{00000000-0005-0000-0000-0000D13C0000}"/>
    <cellStyle name="Notas 8 6 8 3" xfId="27877" xr:uid="{00000000-0005-0000-0000-0000D23C0000}"/>
    <cellStyle name="Notas 8 6 9" xfId="23375" xr:uid="{00000000-0005-0000-0000-0000D33C0000}"/>
    <cellStyle name="Notas 8 7" xfId="2665" xr:uid="{00000000-0005-0000-0000-0000D43C0000}"/>
    <cellStyle name="Notas 8 7 2" xfId="7028" xr:uid="{00000000-0005-0000-0000-0000D53C0000}"/>
    <cellStyle name="Notas 8 7 2 2" xfId="15668" xr:uid="{00000000-0005-0000-0000-0000D63C0000}"/>
    <cellStyle name="Notas 8 7 2 3" xfId="27000" xr:uid="{00000000-0005-0000-0000-0000D73C0000}"/>
    <cellStyle name="Notas 8 7 3" xfId="5753" xr:uid="{00000000-0005-0000-0000-0000D83C0000}"/>
    <cellStyle name="Notas 8 7 3 2" xfId="14405" xr:uid="{00000000-0005-0000-0000-0000D93C0000}"/>
    <cellStyle name="Notas 8 7 3 3" xfId="25737" xr:uid="{00000000-0005-0000-0000-0000DA3C0000}"/>
    <cellStyle name="Notas 8 7 4" xfId="7413" xr:uid="{00000000-0005-0000-0000-0000DB3C0000}"/>
    <cellStyle name="Notas 8 7 4 2" xfId="16053" xr:uid="{00000000-0005-0000-0000-0000DC3C0000}"/>
    <cellStyle name="Notas 8 7 4 3" xfId="27385" xr:uid="{00000000-0005-0000-0000-0000DD3C0000}"/>
    <cellStyle name="Notas 8 7 5" xfId="6257" xr:uid="{00000000-0005-0000-0000-0000DE3C0000}"/>
    <cellStyle name="Notas 8 7 5 2" xfId="14909" xr:uid="{00000000-0005-0000-0000-0000DF3C0000}"/>
    <cellStyle name="Notas 8 7 5 3" xfId="26241" xr:uid="{00000000-0005-0000-0000-0000E03C0000}"/>
    <cellStyle name="Notas 8 7 6" xfId="9990" xr:uid="{00000000-0005-0000-0000-0000E13C0000}"/>
    <cellStyle name="Notas 8 7 6 2" xfId="18617" xr:uid="{00000000-0005-0000-0000-0000E23C0000}"/>
    <cellStyle name="Notas 8 7 6 3" xfId="29951" xr:uid="{00000000-0005-0000-0000-0000E33C0000}"/>
    <cellStyle name="Notas 8 7 7" xfId="10471" xr:uid="{00000000-0005-0000-0000-0000E43C0000}"/>
    <cellStyle name="Notas 8 7 7 2" xfId="19098" xr:uid="{00000000-0005-0000-0000-0000E53C0000}"/>
    <cellStyle name="Notas 8 7 7 3" xfId="30432" xr:uid="{00000000-0005-0000-0000-0000E63C0000}"/>
    <cellStyle name="Notas 8 7 8" xfId="11585" xr:uid="{00000000-0005-0000-0000-0000E73C0000}"/>
    <cellStyle name="Notas 8 7 8 2" xfId="20210" xr:uid="{00000000-0005-0000-0000-0000E83C0000}"/>
    <cellStyle name="Notas 8 7 8 3" xfId="31546" xr:uid="{00000000-0005-0000-0000-0000E93C0000}"/>
    <cellStyle name="Notas 8 7 9" xfId="23376" xr:uid="{00000000-0005-0000-0000-0000EA3C0000}"/>
    <cellStyle name="Notas 8 8" xfId="7017" xr:uid="{00000000-0005-0000-0000-0000EB3C0000}"/>
    <cellStyle name="Notas 8 8 2" xfId="15657" xr:uid="{00000000-0005-0000-0000-0000EC3C0000}"/>
    <cellStyle name="Notas 8 8 3" xfId="26989" xr:uid="{00000000-0005-0000-0000-0000ED3C0000}"/>
    <cellStyle name="Notas 8 9" xfId="4480" xr:uid="{00000000-0005-0000-0000-0000EE3C0000}"/>
    <cellStyle name="Notas 8 9 2" xfId="13141" xr:uid="{00000000-0005-0000-0000-0000EF3C0000}"/>
    <cellStyle name="Notas 8 9 3" xfId="24473" xr:uid="{00000000-0005-0000-0000-0000F03C0000}"/>
    <cellStyle name="Notas 9" xfId="2666" xr:uid="{00000000-0005-0000-0000-0000F13C0000}"/>
    <cellStyle name="Notas 9 10" xfId="4476" xr:uid="{00000000-0005-0000-0000-0000F23C0000}"/>
    <cellStyle name="Notas 9 10 2" xfId="13137" xr:uid="{00000000-0005-0000-0000-0000F33C0000}"/>
    <cellStyle name="Notas 9 10 3" xfId="24469" xr:uid="{00000000-0005-0000-0000-0000F43C0000}"/>
    <cellStyle name="Notas 9 11" xfId="5401" xr:uid="{00000000-0005-0000-0000-0000F53C0000}"/>
    <cellStyle name="Notas 9 11 2" xfId="14060" xr:uid="{00000000-0005-0000-0000-0000F63C0000}"/>
    <cellStyle name="Notas 9 11 3" xfId="25392" xr:uid="{00000000-0005-0000-0000-0000F73C0000}"/>
    <cellStyle name="Notas 9 12" xfId="9377" xr:uid="{00000000-0005-0000-0000-0000F83C0000}"/>
    <cellStyle name="Notas 9 12 2" xfId="18005" xr:uid="{00000000-0005-0000-0000-0000F93C0000}"/>
    <cellStyle name="Notas 9 12 3" xfId="29338" xr:uid="{00000000-0005-0000-0000-0000FA3C0000}"/>
    <cellStyle name="Notas 9 13" xfId="5206" xr:uid="{00000000-0005-0000-0000-0000FB3C0000}"/>
    <cellStyle name="Notas 9 13 2" xfId="13865" xr:uid="{00000000-0005-0000-0000-0000FC3C0000}"/>
    <cellStyle name="Notas 9 13 3" xfId="25197" xr:uid="{00000000-0005-0000-0000-0000FD3C0000}"/>
    <cellStyle name="Notas 9 14" xfId="8964" xr:uid="{00000000-0005-0000-0000-0000FE3C0000}"/>
    <cellStyle name="Notas 9 14 2" xfId="17592" xr:uid="{00000000-0005-0000-0000-0000FF3C0000}"/>
    <cellStyle name="Notas 9 14 3" xfId="28925" xr:uid="{00000000-0005-0000-0000-0000003D0000}"/>
    <cellStyle name="Notas 9 15" xfId="12278" xr:uid="{00000000-0005-0000-0000-0000013D0000}"/>
    <cellStyle name="Notas 9 15 2" xfId="20902" xr:uid="{00000000-0005-0000-0000-0000023D0000}"/>
    <cellStyle name="Notas 9 15 3" xfId="32239" xr:uid="{00000000-0005-0000-0000-0000033D0000}"/>
    <cellStyle name="Notas 9 16" xfId="23377" xr:uid="{00000000-0005-0000-0000-0000043D0000}"/>
    <cellStyle name="Notas 9 2" xfId="2667" xr:uid="{00000000-0005-0000-0000-0000053D0000}"/>
    <cellStyle name="Notas 9 2 2" xfId="7030" xr:uid="{00000000-0005-0000-0000-0000063D0000}"/>
    <cellStyle name="Notas 9 2 2 2" xfId="15670" xr:uid="{00000000-0005-0000-0000-0000073D0000}"/>
    <cellStyle name="Notas 9 2 2 3" xfId="27002" xr:uid="{00000000-0005-0000-0000-0000083D0000}"/>
    <cellStyle name="Notas 9 2 3" xfId="5752" xr:uid="{00000000-0005-0000-0000-0000093D0000}"/>
    <cellStyle name="Notas 9 2 3 2" xfId="14404" xr:uid="{00000000-0005-0000-0000-00000A3D0000}"/>
    <cellStyle name="Notas 9 2 3 3" xfId="25736" xr:uid="{00000000-0005-0000-0000-00000B3D0000}"/>
    <cellStyle name="Notas 9 2 4" xfId="5402" xr:uid="{00000000-0005-0000-0000-00000C3D0000}"/>
    <cellStyle name="Notas 9 2 4 2" xfId="14061" xr:uid="{00000000-0005-0000-0000-00000D3D0000}"/>
    <cellStyle name="Notas 9 2 4 3" xfId="25393" xr:uid="{00000000-0005-0000-0000-00000E3D0000}"/>
    <cellStyle name="Notas 9 2 5" xfId="6256" xr:uid="{00000000-0005-0000-0000-00000F3D0000}"/>
    <cellStyle name="Notas 9 2 5 2" xfId="14908" xr:uid="{00000000-0005-0000-0000-0000103D0000}"/>
    <cellStyle name="Notas 9 2 5 3" xfId="26240" xr:uid="{00000000-0005-0000-0000-0000113D0000}"/>
    <cellStyle name="Notas 9 2 6" xfId="5207" xr:uid="{00000000-0005-0000-0000-0000123D0000}"/>
    <cellStyle name="Notas 9 2 6 2" xfId="13866" xr:uid="{00000000-0005-0000-0000-0000133D0000}"/>
    <cellStyle name="Notas 9 2 6 3" xfId="25198" xr:uid="{00000000-0005-0000-0000-0000143D0000}"/>
    <cellStyle name="Notas 9 2 7" xfId="11698" xr:uid="{00000000-0005-0000-0000-0000153D0000}"/>
    <cellStyle name="Notas 9 2 7 2" xfId="20323" xr:uid="{00000000-0005-0000-0000-0000163D0000}"/>
    <cellStyle name="Notas 9 2 7 3" xfId="31659" xr:uid="{00000000-0005-0000-0000-0000173D0000}"/>
    <cellStyle name="Notas 9 2 8" xfId="9054" xr:uid="{00000000-0005-0000-0000-0000183D0000}"/>
    <cellStyle name="Notas 9 2 8 2" xfId="17682" xr:uid="{00000000-0005-0000-0000-0000193D0000}"/>
    <cellStyle name="Notas 9 2 8 3" xfId="29015" xr:uid="{00000000-0005-0000-0000-00001A3D0000}"/>
    <cellStyle name="Notas 9 2 9" xfId="23378" xr:uid="{00000000-0005-0000-0000-00001B3D0000}"/>
    <cellStyle name="Notas 9 3" xfId="2668" xr:uid="{00000000-0005-0000-0000-00001C3D0000}"/>
    <cellStyle name="Notas 9 3 2" xfId="7031" xr:uid="{00000000-0005-0000-0000-00001D3D0000}"/>
    <cellStyle name="Notas 9 3 2 2" xfId="15671" xr:uid="{00000000-0005-0000-0000-00001E3D0000}"/>
    <cellStyle name="Notas 9 3 2 3" xfId="27003" xr:uid="{00000000-0005-0000-0000-00001F3D0000}"/>
    <cellStyle name="Notas 9 3 3" xfId="5751" xr:uid="{00000000-0005-0000-0000-0000203D0000}"/>
    <cellStyle name="Notas 9 3 3 2" xfId="14403" xr:uid="{00000000-0005-0000-0000-0000213D0000}"/>
    <cellStyle name="Notas 9 3 3 3" xfId="25735" xr:uid="{00000000-0005-0000-0000-0000223D0000}"/>
    <cellStyle name="Notas 9 3 4" xfId="5403" xr:uid="{00000000-0005-0000-0000-0000233D0000}"/>
    <cellStyle name="Notas 9 3 4 2" xfId="14062" xr:uid="{00000000-0005-0000-0000-0000243D0000}"/>
    <cellStyle name="Notas 9 3 4 3" xfId="25394" xr:uid="{00000000-0005-0000-0000-0000253D0000}"/>
    <cellStyle name="Notas 9 3 5" xfId="8151" xr:uid="{00000000-0005-0000-0000-0000263D0000}"/>
    <cellStyle name="Notas 9 3 5 2" xfId="16789" xr:uid="{00000000-0005-0000-0000-0000273D0000}"/>
    <cellStyle name="Notas 9 3 5 3" xfId="28121" xr:uid="{00000000-0005-0000-0000-0000283D0000}"/>
    <cellStyle name="Notas 9 3 6" xfId="5208" xr:uid="{00000000-0005-0000-0000-0000293D0000}"/>
    <cellStyle name="Notas 9 3 6 2" xfId="13867" xr:uid="{00000000-0005-0000-0000-00002A3D0000}"/>
    <cellStyle name="Notas 9 3 6 3" xfId="25199" xr:uid="{00000000-0005-0000-0000-00002B3D0000}"/>
    <cellStyle name="Notas 9 3 7" xfId="10866" xr:uid="{00000000-0005-0000-0000-00002C3D0000}"/>
    <cellStyle name="Notas 9 3 7 2" xfId="19492" xr:uid="{00000000-0005-0000-0000-00002D3D0000}"/>
    <cellStyle name="Notas 9 3 7 3" xfId="30827" xr:uid="{00000000-0005-0000-0000-00002E3D0000}"/>
    <cellStyle name="Notas 9 3 8" xfId="9055" xr:uid="{00000000-0005-0000-0000-00002F3D0000}"/>
    <cellStyle name="Notas 9 3 8 2" xfId="17683" xr:uid="{00000000-0005-0000-0000-0000303D0000}"/>
    <cellStyle name="Notas 9 3 8 3" xfId="29016" xr:uid="{00000000-0005-0000-0000-0000313D0000}"/>
    <cellStyle name="Notas 9 3 9" xfId="23379" xr:uid="{00000000-0005-0000-0000-0000323D0000}"/>
    <cellStyle name="Notas 9 4" xfId="2669" xr:uid="{00000000-0005-0000-0000-0000333D0000}"/>
    <cellStyle name="Notas 9 4 2" xfId="7032" xr:uid="{00000000-0005-0000-0000-0000343D0000}"/>
    <cellStyle name="Notas 9 4 2 2" xfId="15672" xr:uid="{00000000-0005-0000-0000-0000353D0000}"/>
    <cellStyle name="Notas 9 4 2 3" xfId="27004" xr:uid="{00000000-0005-0000-0000-0000363D0000}"/>
    <cellStyle name="Notas 9 4 3" xfId="4475" xr:uid="{00000000-0005-0000-0000-0000373D0000}"/>
    <cellStyle name="Notas 9 4 3 2" xfId="13136" xr:uid="{00000000-0005-0000-0000-0000383D0000}"/>
    <cellStyle name="Notas 9 4 3 3" xfId="24468" xr:uid="{00000000-0005-0000-0000-0000393D0000}"/>
    <cellStyle name="Notas 9 4 4" xfId="5404" xr:uid="{00000000-0005-0000-0000-00003A3D0000}"/>
    <cellStyle name="Notas 9 4 4 2" xfId="14063" xr:uid="{00000000-0005-0000-0000-00003B3D0000}"/>
    <cellStyle name="Notas 9 4 4 3" xfId="25395" xr:uid="{00000000-0005-0000-0000-00003C3D0000}"/>
    <cellStyle name="Notas 9 4 5" xfId="9378" xr:uid="{00000000-0005-0000-0000-00003D3D0000}"/>
    <cellStyle name="Notas 9 4 5 2" xfId="18006" xr:uid="{00000000-0005-0000-0000-00003E3D0000}"/>
    <cellStyle name="Notas 9 4 5 3" xfId="29339" xr:uid="{00000000-0005-0000-0000-00003F3D0000}"/>
    <cellStyle name="Notas 9 4 6" xfId="5209" xr:uid="{00000000-0005-0000-0000-0000403D0000}"/>
    <cellStyle name="Notas 9 4 6 2" xfId="13868" xr:uid="{00000000-0005-0000-0000-0000413D0000}"/>
    <cellStyle name="Notas 9 4 6 3" xfId="25200" xr:uid="{00000000-0005-0000-0000-0000423D0000}"/>
    <cellStyle name="Notas 9 4 7" xfId="4826" xr:uid="{00000000-0005-0000-0000-0000433D0000}"/>
    <cellStyle name="Notas 9 4 7 2" xfId="13487" xr:uid="{00000000-0005-0000-0000-0000443D0000}"/>
    <cellStyle name="Notas 9 4 7 3" xfId="24819" xr:uid="{00000000-0005-0000-0000-0000453D0000}"/>
    <cellStyle name="Notas 9 4 8" xfId="9056" xr:uid="{00000000-0005-0000-0000-0000463D0000}"/>
    <cellStyle name="Notas 9 4 8 2" xfId="17684" xr:uid="{00000000-0005-0000-0000-0000473D0000}"/>
    <cellStyle name="Notas 9 4 8 3" xfId="29017" xr:uid="{00000000-0005-0000-0000-0000483D0000}"/>
    <cellStyle name="Notas 9 4 9" xfId="23380" xr:uid="{00000000-0005-0000-0000-0000493D0000}"/>
    <cellStyle name="Notas 9 5" xfId="2670" xr:uid="{00000000-0005-0000-0000-00004A3D0000}"/>
    <cellStyle name="Notas 9 5 2" xfId="7033" xr:uid="{00000000-0005-0000-0000-00004B3D0000}"/>
    <cellStyle name="Notas 9 5 2 2" xfId="15673" xr:uid="{00000000-0005-0000-0000-00004C3D0000}"/>
    <cellStyle name="Notas 9 5 2 3" xfId="27005" xr:uid="{00000000-0005-0000-0000-00004D3D0000}"/>
    <cellStyle name="Notas 9 5 3" xfId="5750" xr:uid="{00000000-0005-0000-0000-00004E3D0000}"/>
    <cellStyle name="Notas 9 5 3 2" xfId="14402" xr:uid="{00000000-0005-0000-0000-00004F3D0000}"/>
    <cellStyle name="Notas 9 5 3 3" xfId="25734" xr:uid="{00000000-0005-0000-0000-0000503D0000}"/>
    <cellStyle name="Notas 9 5 4" xfId="5405" xr:uid="{00000000-0005-0000-0000-0000513D0000}"/>
    <cellStyle name="Notas 9 5 4 2" xfId="14064" xr:uid="{00000000-0005-0000-0000-0000523D0000}"/>
    <cellStyle name="Notas 9 5 4 3" xfId="25396" xr:uid="{00000000-0005-0000-0000-0000533D0000}"/>
    <cellStyle name="Notas 9 5 5" xfId="5303" xr:uid="{00000000-0005-0000-0000-0000543D0000}"/>
    <cellStyle name="Notas 9 5 5 2" xfId="13962" xr:uid="{00000000-0005-0000-0000-0000553D0000}"/>
    <cellStyle name="Notas 9 5 5 3" xfId="25294" xr:uid="{00000000-0005-0000-0000-0000563D0000}"/>
    <cellStyle name="Notas 9 5 6" xfId="5210" xr:uid="{00000000-0005-0000-0000-0000573D0000}"/>
    <cellStyle name="Notas 9 5 6 2" xfId="13869" xr:uid="{00000000-0005-0000-0000-0000583D0000}"/>
    <cellStyle name="Notas 9 5 6 3" xfId="25201" xr:uid="{00000000-0005-0000-0000-0000593D0000}"/>
    <cellStyle name="Notas 9 5 7" xfId="11699" xr:uid="{00000000-0005-0000-0000-00005A3D0000}"/>
    <cellStyle name="Notas 9 5 7 2" xfId="20324" xr:uid="{00000000-0005-0000-0000-00005B3D0000}"/>
    <cellStyle name="Notas 9 5 7 3" xfId="31660" xr:uid="{00000000-0005-0000-0000-00005C3D0000}"/>
    <cellStyle name="Notas 9 5 8" xfId="10270" xr:uid="{00000000-0005-0000-0000-00005D3D0000}"/>
    <cellStyle name="Notas 9 5 8 2" xfId="18897" xr:uid="{00000000-0005-0000-0000-00005E3D0000}"/>
    <cellStyle name="Notas 9 5 8 3" xfId="30231" xr:uid="{00000000-0005-0000-0000-00005F3D0000}"/>
    <cellStyle name="Notas 9 5 9" xfId="23381" xr:uid="{00000000-0005-0000-0000-0000603D0000}"/>
    <cellStyle name="Notas 9 6" xfId="2671" xr:uid="{00000000-0005-0000-0000-0000613D0000}"/>
    <cellStyle name="Notas 9 6 2" xfId="7034" xr:uid="{00000000-0005-0000-0000-0000623D0000}"/>
    <cellStyle name="Notas 9 6 2 2" xfId="15674" xr:uid="{00000000-0005-0000-0000-0000633D0000}"/>
    <cellStyle name="Notas 9 6 2 3" xfId="27006" xr:uid="{00000000-0005-0000-0000-0000643D0000}"/>
    <cellStyle name="Notas 9 6 3" xfId="5749" xr:uid="{00000000-0005-0000-0000-0000653D0000}"/>
    <cellStyle name="Notas 9 6 3 2" xfId="14401" xr:uid="{00000000-0005-0000-0000-0000663D0000}"/>
    <cellStyle name="Notas 9 6 3 3" xfId="25733" xr:uid="{00000000-0005-0000-0000-0000673D0000}"/>
    <cellStyle name="Notas 9 6 4" xfId="5406" xr:uid="{00000000-0005-0000-0000-0000683D0000}"/>
    <cellStyle name="Notas 9 6 4 2" xfId="14065" xr:uid="{00000000-0005-0000-0000-0000693D0000}"/>
    <cellStyle name="Notas 9 6 4 3" xfId="25397" xr:uid="{00000000-0005-0000-0000-00006A3D0000}"/>
    <cellStyle name="Notas 9 6 5" xfId="4690" xr:uid="{00000000-0005-0000-0000-00006B3D0000}"/>
    <cellStyle name="Notas 9 6 5 2" xfId="13351" xr:uid="{00000000-0005-0000-0000-00006C3D0000}"/>
    <cellStyle name="Notas 9 6 5 3" xfId="24683" xr:uid="{00000000-0005-0000-0000-00006D3D0000}"/>
    <cellStyle name="Notas 9 6 6" xfId="5211" xr:uid="{00000000-0005-0000-0000-00006E3D0000}"/>
    <cellStyle name="Notas 9 6 6 2" xfId="13870" xr:uid="{00000000-0005-0000-0000-00006F3D0000}"/>
    <cellStyle name="Notas 9 6 6 3" xfId="25202" xr:uid="{00000000-0005-0000-0000-0000703D0000}"/>
    <cellStyle name="Notas 9 6 7" xfId="10472" xr:uid="{00000000-0005-0000-0000-0000713D0000}"/>
    <cellStyle name="Notas 9 6 7 2" xfId="19099" xr:uid="{00000000-0005-0000-0000-0000723D0000}"/>
    <cellStyle name="Notas 9 6 7 3" xfId="30433" xr:uid="{00000000-0005-0000-0000-0000733D0000}"/>
    <cellStyle name="Notas 9 6 8" xfId="10271" xr:uid="{00000000-0005-0000-0000-0000743D0000}"/>
    <cellStyle name="Notas 9 6 8 2" xfId="18898" xr:uid="{00000000-0005-0000-0000-0000753D0000}"/>
    <cellStyle name="Notas 9 6 8 3" xfId="30232" xr:uid="{00000000-0005-0000-0000-0000763D0000}"/>
    <cellStyle name="Notas 9 6 9" xfId="23382" xr:uid="{00000000-0005-0000-0000-0000773D0000}"/>
    <cellStyle name="Notas 9 7" xfId="2672" xr:uid="{00000000-0005-0000-0000-0000783D0000}"/>
    <cellStyle name="Notas 9 7 2" xfId="7035" xr:uid="{00000000-0005-0000-0000-0000793D0000}"/>
    <cellStyle name="Notas 9 7 2 2" xfId="15675" xr:uid="{00000000-0005-0000-0000-00007A3D0000}"/>
    <cellStyle name="Notas 9 7 2 3" xfId="27007" xr:uid="{00000000-0005-0000-0000-00007B3D0000}"/>
    <cellStyle name="Notas 9 7 3" xfId="4474" xr:uid="{00000000-0005-0000-0000-00007C3D0000}"/>
    <cellStyle name="Notas 9 7 3 2" xfId="13135" xr:uid="{00000000-0005-0000-0000-00007D3D0000}"/>
    <cellStyle name="Notas 9 7 3 3" xfId="24467" xr:uid="{00000000-0005-0000-0000-00007E3D0000}"/>
    <cellStyle name="Notas 9 7 4" xfId="5407" xr:uid="{00000000-0005-0000-0000-00007F3D0000}"/>
    <cellStyle name="Notas 9 7 4 2" xfId="14066" xr:uid="{00000000-0005-0000-0000-0000803D0000}"/>
    <cellStyle name="Notas 9 7 4 3" xfId="25398" xr:uid="{00000000-0005-0000-0000-0000813D0000}"/>
    <cellStyle name="Notas 9 7 5" xfId="7803" xr:uid="{00000000-0005-0000-0000-0000823D0000}"/>
    <cellStyle name="Notas 9 7 5 2" xfId="16441" xr:uid="{00000000-0005-0000-0000-0000833D0000}"/>
    <cellStyle name="Notas 9 7 5 3" xfId="27773" xr:uid="{00000000-0005-0000-0000-0000843D0000}"/>
    <cellStyle name="Notas 9 7 6" xfId="5212" xr:uid="{00000000-0005-0000-0000-0000853D0000}"/>
    <cellStyle name="Notas 9 7 6 2" xfId="13871" xr:uid="{00000000-0005-0000-0000-0000863D0000}"/>
    <cellStyle name="Notas 9 7 6 3" xfId="25203" xr:uid="{00000000-0005-0000-0000-0000873D0000}"/>
    <cellStyle name="Notas 9 7 7" xfId="10865" xr:uid="{00000000-0005-0000-0000-0000883D0000}"/>
    <cellStyle name="Notas 9 7 7 2" xfId="19491" xr:uid="{00000000-0005-0000-0000-0000893D0000}"/>
    <cellStyle name="Notas 9 7 7 3" xfId="30826" xr:uid="{00000000-0005-0000-0000-00008A3D0000}"/>
    <cellStyle name="Notas 9 7 8" xfId="10272" xr:uid="{00000000-0005-0000-0000-00008B3D0000}"/>
    <cellStyle name="Notas 9 7 8 2" xfId="18899" xr:uid="{00000000-0005-0000-0000-00008C3D0000}"/>
    <cellStyle name="Notas 9 7 8 3" xfId="30233" xr:uid="{00000000-0005-0000-0000-00008D3D0000}"/>
    <cellStyle name="Notas 9 7 9" xfId="23383" xr:uid="{00000000-0005-0000-0000-00008E3D0000}"/>
    <cellStyle name="Notas 9 8" xfId="2673" xr:uid="{00000000-0005-0000-0000-00008F3D0000}"/>
    <cellStyle name="Notas 9 8 2" xfId="7036" xr:uid="{00000000-0005-0000-0000-0000903D0000}"/>
    <cellStyle name="Notas 9 8 2 2" xfId="15676" xr:uid="{00000000-0005-0000-0000-0000913D0000}"/>
    <cellStyle name="Notas 9 8 2 3" xfId="27008" xr:uid="{00000000-0005-0000-0000-0000923D0000}"/>
    <cellStyle name="Notas 9 8 3" xfId="5748" xr:uid="{00000000-0005-0000-0000-0000933D0000}"/>
    <cellStyle name="Notas 9 8 3 2" xfId="14400" xr:uid="{00000000-0005-0000-0000-0000943D0000}"/>
    <cellStyle name="Notas 9 8 3 3" xfId="25732" xr:uid="{00000000-0005-0000-0000-0000953D0000}"/>
    <cellStyle name="Notas 9 8 4" xfId="4977" xr:uid="{00000000-0005-0000-0000-0000963D0000}"/>
    <cellStyle name="Notas 9 8 4 2" xfId="13636" xr:uid="{00000000-0005-0000-0000-0000973D0000}"/>
    <cellStyle name="Notas 9 8 4 3" xfId="24968" xr:uid="{00000000-0005-0000-0000-0000983D0000}"/>
    <cellStyle name="Notas 9 8 5" xfId="8150" xr:uid="{00000000-0005-0000-0000-0000993D0000}"/>
    <cellStyle name="Notas 9 8 5 2" xfId="16788" xr:uid="{00000000-0005-0000-0000-00009A3D0000}"/>
    <cellStyle name="Notas 9 8 5 3" xfId="28120" xr:uid="{00000000-0005-0000-0000-00009B3D0000}"/>
    <cellStyle name="Notas 9 8 6" xfId="9147" xr:uid="{00000000-0005-0000-0000-00009C3D0000}"/>
    <cellStyle name="Notas 9 8 6 2" xfId="17775" xr:uid="{00000000-0005-0000-0000-00009D3D0000}"/>
    <cellStyle name="Notas 9 8 6 3" xfId="29108" xr:uid="{00000000-0005-0000-0000-00009E3D0000}"/>
    <cellStyle name="Notas 9 8 7" xfId="8858" xr:uid="{00000000-0005-0000-0000-00009F3D0000}"/>
    <cellStyle name="Notas 9 8 7 2" xfId="17486" xr:uid="{00000000-0005-0000-0000-0000A03D0000}"/>
    <cellStyle name="Notas 9 8 7 3" xfId="28819" xr:uid="{00000000-0005-0000-0000-0000A13D0000}"/>
    <cellStyle name="Notas 9 8 8" xfId="10273" xr:uid="{00000000-0005-0000-0000-0000A23D0000}"/>
    <cellStyle name="Notas 9 8 8 2" xfId="18900" xr:uid="{00000000-0005-0000-0000-0000A33D0000}"/>
    <cellStyle name="Notas 9 8 8 3" xfId="30234" xr:uid="{00000000-0005-0000-0000-0000A43D0000}"/>
    <cellStyle name="Notas 9 8 9" xfId="23384" xr:uid="{00000000-0005-0000-0000-0000A53D0000}"/>
    <cellStyle name="Notas 9 9" xfId="7029" xr:uid="{00000000-0005-0000-0000-0000A63D0000}"/>
    <cellStyle name="Notas 9 9 2" xfId="15669" xr:uid="{00000000-0005-0000-0000-0000A73D0000}"/>
    <cellStyle name="Notas 9 9 3" xfId="27001" xr:uid="{00000000-0005-0000-0000-0000A83D0000}"/>
    <cellStyle name="Note 2" xfId="590" xr:uid="{00000000-0005-0000-0000-0000A93D0000}"/>
    <cellStyle name="Note 2 10" xfId="2674" xr:uid="{00000000-0005-0000-0000-0000AA3D0000}"/>
    <cellStyle name="Note 2 10 2" xfId="7037" xr:uid="{00000000-0005-0000-0000-0000AB3D0000}"/>
    <cellStyle name="Note 2 10 2 2" xfId="15677" xr:uid="{00000000-0005-0000-0000-0000AC3D0000}"/>
    <cellStyle name="Note 2 10 2 3" xfId="27009" xr:uid="{00000000-0005-0000-0000-0000AD3D0000}"/>
    <cellStyle name="Note 2 10 3" xfId="5747" xr:uid="{00000000-0005-0000-0000-0000AE3D0000}"/>
    <cellStyle name="Note 2 10 3 2" xfId="14399" xr:uid="{00000000-0005-0000-0000-0000AF3D0000}"/>
    <cellStyle name="Note 2 10 3 3" xfId="25731" xr:uid="{00000000-0005-0000-0000-0000B03D0000}"/>
    <cellStyle name="Note 2 10 4" xfId="5408" xr:uid="{00000000-0005-0000-0000-0000B13D0000}"/>
    <cellStyle name="Note 2 10 4 2" xfId="14067" xr:uid="{00000000-0005-0000-0000-0000B23D0000}"/>
    <cellStyle name="Note 2 10 4 3" xfId="25399" xr:uid="{00000000-0005-0000-0000-0000B33D0000}"/>
    <cellStyle name="Note 2 10 5" xfId="6255" xr:uid="{00000000-0005-0000-0000-0000B43D0000}"/>
    <cellStyle name="Note 2 10 5 2" xfId="14907" xr:uid="{00000000-0005-0000-0000-0000B53D0000}"/>
    <cellStyle name="Note 2 10 5 3" xfId="26239" xr:uid="{00000000-0005-0000-0000-0000B63D0000}"/>
    <cellStyle name="Note 2 10 6" xfId="5213" xr:uid="{00000000-0005-0000-0000-0000B73D0000}"/>
    <cellStyle name="Note 2 10 6 2" xfId="13872" xr:uid="{00000000-0005-0000-0000-0000B83D0000}"/>
    <cellStyle name="Note 2 10 6 3" xfId="25204" xr:uid="{00000000-0005-0000-0000-0000B93D0000}"/>
    <cellStyle name="Note 2 10 7" xfId="8990" xr:uid="{00000000-0005-0000-0000-0000BA3D0000}"/>
    <cellStyle name="Note 2 10 7 2" xfId="17618" xr:uid="{00000000-0005-0000-0000-0000BB3D0000}"/>
    <cellStyle name="Note 2 10 7 3" xfId="28951" xr:uid="{00000000-0005-0000-0000-0000BC3D0000}"/>
    <cellStyle name="Note 2 10 8" xfId="12279" xr:uid="{00000000-0005-0000-0000-0000BD3D0000}"/>
    <cellStyle name="Note 2 10 8 2" xfId="20903" xr:uid="{00000000-0005-0000-0000-0000BE3D0000}"/>
    <cellStyle name="Note 2 10 8 3" xfId="32240" xr:uid="{00000000-0005-0000-0000-0000BF3D0000}"/>
    <cellStyle name="Note 2 11" xfId="2675" xr:uid="{00000000-0005-0000-0000-0000C03D0000}"/>
    <cellStyle name="Note 2 11 2" xfId="7038" xr:uid="{00000000-0005-0000-0000-0000C13D0000}"/>
    <cellStyle name="Note 2 11 2 2" xfId="15678" xr:uid="{00000000-0005-0000-0000-0000C23D0000}"/>
    <cellStyle name="Note 2 11 2 3" xfId="27010" xr:uid="{00000000-0005-0000-0000-0000C33D0000}"/>
    <cellStyle name="Note 2 11 3" xfId="4473" xr:uid="{00000000-0005-0000-0000-0000C43D0000}"/>
    <cellStyle name="Note 2 11 3 2" xfId="13134" xr:uid="{00000000-0005-0000-0000-0000C53D0000}"/>
    <cellStyle name="Note 2 11 3 3" xfId="24466" xr:uid="{00000000-0005-0000-0000-0000C63D0000}"/>
    <cellStyle name="Note 2 11 4" xfId="5409" xr:uid="{00000000-0005-0000-0000-0000C73D0000}"/>
    <cellStyle name="Note 2 11 4 2" xfId="14068" xr:uid="{00000000-0005-0000-0000-0000C83D0000}"/>
    <cellStyle name="Note 2 11 4 3" xfId="25400" xr:uid="{00000000-0005-0000-0000-0000C93D0000}"/>
    <cellStyle name="Note 2 11 5" xfId="9379" xr:uid="{00000000-0005-0000-0000-0000CA3D0000}"/>
    <cellStyle name="Note 2 11 5 2" xfId="18007" xr:uid="{00000000-0005-0000-0000-0000CB3D0000}"/>
    <cellStyle name="Note 2 11 5 3" xfId="29340" xr:uid="{00000000-0005-0000-0000-0000CC3D0000}"/>
    <cellStyle name="Note 2 11 6" xfId="5214" xr:uid="{00000000-0005-0000-0000-0000CD3D0000}"/>
    <cellStyle name="Note 2 11 6 2" xfId="13873" xr:uid="{00000000-0005-0000-0000-0000CE3D0000}"/>
    <cellStyle name="Note 2 11 6 3" xfId="25205" xr:uid="{00000000-0005-0000-0000-0000CF3D0000}"/>
    <cellStyle name="Note 2 11 7" xfId="10473" xr:uid="{00000000-0005-0000-0000-0000D03D0000}"/>
    <cellStyle name="Note 2 11 7 2" xfId="19100" xr:uid="{00000000-0005-0000-0000-0000D13D0000}"/>
    <cellStyle name="Note 2 11 7 3" xfId="30434" xr:uid="{00000000-0005-0000-0000-0000D23D0000}"/>
    <cellStyle name="Note 2 11 8" xfId="10274" xr:uid="{00000000-0005-0000-0000-0000D33D0000}"/>
    <cellStyle name="Note 2 11 8 2" xfId="18901" xr:uid="{00000000-0005-0000-0000-0000D43D0000}"/>
    <cellStyle name="Note 2 11 8 3" xfId="30235" xr:uid="{00000000-0005-0000-0000-0000D53D0000}"/>
    <cellStyle name="Note 2 12" xfId="2676" xr:uid="{00000000-0005-0000-0000-0000D63D0000}"/>
    <cellStyle name="Note 2 12 2" xfId="7039" xr:uid="{00000000-0005-0000-0000-0000D73D0000}"/>
    <cellStyle name="Note 2 12 2 2" xfId="15679" xr:uid="{00000000-0005-0000-0000-0000D83D0000}"/>
    <cellStyle name="Note 2 12 2 3" xfId="27011" xr:uid="{00000000-0005-0000-0000-0000D93D0000}"/>
    <cellStyle name="Note 2 12 3" xfId="5746" xr:uid="{00000000-0005-0000-0000-0000DA3D0000}"/>
    <cellStyle name="Note 2 12 3 2" xfId="14398" xr:uid="{00000000-0005-0000-0000-0000DB3D0000}"/>
    <cellStyle name="Note 2 12 3 3" xfId="25730" xr:uid="{00000000-0005-0000-0000-0000DC3D0000}"/>
    <cellStyle name="Note 2 12 4" xfId="7414" xr:uid="{00000000-0005-0000-0000-0000DD3D0000}"/>
    <cellStyle name="Note 2 12 4 2" xfId="16054" xr:uid="{00000000-0005-0000-0000-0000DE3D0000}"/>
    <cellStyle name="Note 2 12 4 3" xfId="27386" xr:uid="{00000000-0005-0000-0000-0000DF3D0000}"/>
    <cellStyle name="Note 2 12 5" xfId="6254" xr:uid="{00000000-0005-0000-0000-0000E03D0000}"/>
    <cellStyle name="Note 2 12 5 2" xfId="14906" xr:uid="{00000000-0005-0000-0000-0000E13D0000}"/>
    <cellStyle name="Note 2 12 5 3" xfId="26238" xr:uid="{00000000-0005-0000-0000-0000E23D0000}"/>
    <cellStyle name="Note 2 12 6" xfId="9991" xr:uid="{00000000-0005-0000-0000-0000E33D0000}"/>
    <cellStyle name="Note 2 12 6 2" xfId="18618" xr:uid="{00000000-0005-0000-0000-0000E43D0000}"/>
    <cellStyle name="Note 2 12 6 3" xfId="29952" xr:uid="{00000000-0005-0000-0000-0000E53D0000}"/>
    <cellStyle name="Note 2 12 7" xfId="11700" xr:uid="{00000000-0005-0000-0000-0000E63D0000}"/>
    <cellStyle name="Note 2 12 7 2" xfId="20325" xr:uid="{00000000-0005-0000-0000-0000E73D0000}"/>
    <cellStyle name="Note 2 12 7 3" xfId="31661" xr:uid="{00000000-0005-0000-0000-0000E83D0000}"/>
    <cellStyle name="Note 2 12 8" xfId="10275" xr:uid="{00000000-0005-0000-0000-0000E93D0000}"/>
    <cellStyle name="Note 2 12 8 2" xfId="18902" xr:uid="{00000000-0005-0000-0000-0000EA3D0000}"/>
    <cellStyle name="Note 2 12 8 3" xfId="30236" xr:uid="{00000000-0005-0000-0000-0000EB3D0000}"/>
    <cellStyle name="Note 2 13" xfId="2677" xr:uid="{00000000-0005-0000-0000-0000EC3D0000}"/>
    <cellStyle name="Note 2 13 2" xfId="7040" xr:uid="{00000000-0005-0000-0000-0000ED3D0000}"/>
    <cellStyle name="Note 2 13 2 2" xfId="15680" xr:uid="{00000000-0005-0000-0000-0000EE3D0000}"/>
    <cellStyle name="Note 2 13 2 3" xfId="27012" xr:uid="{00000000-0005-0000-0000-0000EF3D0000}"/>
    <cellStyle name="Note 2 13 3" xfId="5745" xr:uid="{00000000-0005-0000-0000-0000F03D0000}"/>
    <cellStyle name="Note 2 13 3 2" xfId="14397" xr:uid="{00000000-0005-0000-0000-0000F13D0000}"/>
    <cellStyle name="Note 2 13 3 3" xfId="25729" xr:uid="{00000000-0005-0000-0000-0000F23D0000}"/>
    <cellStyle name="Note 2 13 4" xfId="5410" xr:uid="{00000000-0005-0000-0000-0000F33D0000}"/>
    <cellStyle name="Note 2 13 4 2" xfId="14069" xr:uid="{00000000-0005-0000-0000-0000F43D0000}"/>
    <cellStyle name="Note 2 13 4 3" xfId="25401" xr:uid="{00000000-0005-0000-0000-0000F53D0000}"/>
    <cellStyle name="Note 2 13 5" xfId="8149" xr:uid="{00000000-0005-0000-0000-0000F63D0000}"/>
    <cellStyle name="Note 2 13 5 2" xfId="16787" xr:uid="{00000000-0005-0000-0000-0000F73D0000}"/>
    <cellStyle name="Note 2 13 5 3" xfId="28119" xr:uid="{00000000-0005-0000-0000-0000F83D0000}"/>
    <cellStyle name="Note 2 13 6" xfId="5215" xr:uid="{00000000-0005-0000-0000-0000F93D0000}"/>
    <cellStyle name="Note 2 13 6 2" xfId="13874" xr:uid="{00000000-0005-0000-0000-0000FA3D0000}"/>
    <cellStyle name="Note 2 13 6 3" xfId="25206" xr:uid="{00000000-0005-0000-0000-0000FB3D0000}"/>
    <cellStyle name="Note 2 13 7" xfId="10218" xr:uid="{00000000-0005-0000-0000-0000FC3D0000}"/>
    <cellStyle name="Note 2 13 7 2" xfId="18845" xr:uid="{00000000-0005-0000-0000-0000FD3D0000}"/>
    <cellStyle name="Note 2 13 7 3" xfId="30179" xr:uid="{00000000-0005-0000-0000-0000FE3D0000}"/>
    <cellStyle name="Note 2 13 8" xfId="9050" xr:uid="{00000000-0005-0000-0000-0000FF3D0000}"/>
    <cellStyle name="Note 2 13 8 2" xfId="17678" xr:uid="{00000000-0005-0000-0000-0000003E0000}"/>
    <cellStyle name="Note 2 13 8 3" xfId="29011" xr:uid="{00000000-0005-0000-0000-0000013E0000}"/>
    <cellStyle name="Note 2 14" xfId="2678" xr:uid="{00000000-0005-0000-0000-0000023E0000}"/>
    <cellStyle name="Note 2 14 2" xfId="7041" xr:uid="{00000000-0005-0000-0000-0000033E0000}"/>
    <cellStyle name="Note 2 14 2 2" xfId="15681" xr:uid="{00000000-0005-0000-0000-0000043E0000}"/>
    <cellStyle name="Note 2 14 2 3" xfId="27013" xr:uid="{00000000-0005-0000-0000-0000053E0000}"/>
    <cellStyle name="Note 2 14 3" xfId="4472" xr:uid="{00000000-0005-0000-0000-0000063E0000}"/>
    <cellStyle name="Note 2 14 3 2" xfId="13133" xr:uid="{00000000-0005-0000-0000-0000073E0000}"/>
    <cellStyle name="Note 2 14 3 3" xfId="24465" xr:uid="{00000000-0005-0000-0000-0000083E0000}"/>
    <cellStyle name="Note 2 14 4" xfId="5411" xr:uid="{00000000-0005-0000-0000-0000093E0000}"/>
    <cellStyle name="Note 2 14 4 2" xfId="14070" xr:uid="{00000000-0005-0000-0000-00000A3E0000}"/>
    <cellStyle name="Note 2 14 4 3" xfId="25402" xr:uid="{00000000-0005-0000-0000-00000B3E0000}"/>
    <cellStyle name="Note 2 14 5" xfId="9380" xr:uid="{00000000-0005-0000-0000-00000C3E0000}"/>
    <cellStyle name="Note 2 14 5 2" xfId="18008" xr:uid="{00000000-0005-0000-0000-00000D3E0000}"/>
    <cellStyle name="Note 2 14 5 3" xfId="29341" xr:uid="{00000000-0005-0000-0000-00000E3E0000}"/>
    <cellStyle name="Note 2 14 6" xfId="5216" xr:uid="{00000000-0005-0000-0000-00000F3E0000}"/>
    <cellStyle name="Note 2 14 6 2" xfId="13875" xr:uid="{00000000-0005-0000-0000-0000103E0000}"/>
    <cellStyle name="Note 2 14 6 3" xfId="25207" xr:uid="{00000000-0005-0000-0000-0000113E0000}"/>
    <cellStyle name="Note 2 14 7" xfId="10864" xr:uid="{00000000-0005-0000-0000-0000123E0000}"/>
    <cellStyle name="Note 2 14 7 2" xfId="19490" xr:uid="{00000000-0005-0000-0000-0000133E0000}"/>
    <cellStyle name="Note 2 14 7 3" xfId="30825" xr:uid="{00000000-0005-0000-0000-0000143E0000}"/>
    <cellStyle name="Note 2 14 8" xfId="10276" xr:uid="{00000000-0005-0000-0000-0000153E0000}"/>
    <cellStyle name="Note 2 14 8 2" xfId="18903" xr:uid="{00000000-0005-0000-0000-0000163E0000}"/>
    <cellStyle name="Note 2 14 8 3" xfId="30237" xr:uid="{00000000-0005-0000-0000-0000173E0000}"/>
    <cellStyle name="Note 2 15" xfId="2679" xr:uid="{00000000-0005-0000-0000-0000183E0000}"/>
    <cellStyle name="Note 2 15 2" xfId="7042" xr:uid="{00000000-0005-0000-0000-0000193E0000}"/>
    <cellStyle name="Note 2 15 2 2" xfId="15682" xr:uid="{00000000-0005-0000-0000-00001A3E0000}"/>
    <cellStyle name="Note 2 15 2 3" xfId="27014" xr:uid="{00000000-0005-0000-0000-00001B3E0000}"/>
    <cellStyle name="Note 2 15 3" xfId="5744" xr:uid="{00000000-0005-0000-0000-00001C3E0000}"/>
    <cellStyle name="Note 2 15 3 2" xfId="14396" xr:uid="{00000000-0005-0000-0000-00001D3E0000}"/>
    <cellStyle name="Note 2 15 3 3" xfId="25728" xr:uid="{00000000-0005-0000-0000-00001E3E0000}"/>
    <cellStyle name="Note 2 15 4" xfId="7415" xr:uid="{00000000-0005-0000-0000-00001F3E0000}"/>
    <cellStyle name="Note 2 15 4 2" xfId="16055" xr:uid="{00000000-0005-0000-0000-0000203E0000}"/>
    <cellStyle name="Note 2 15 4 3" xfId="27387" xr:uid="{00000000-0005-0000-0000-0000213E0000}"/>
    <cellStyle name="Note 2 15 5" xfId="4689" xr:uid="{00000000-0005-0000-0000-0000223E0000}"/>
    <cellStyle name="Note 2 15 5 2" xfId="13350" xr:uid="{00000000-0005-0000-0000-0000233E0000}"/>
    <cellStyle name="Note 2 15 5 3" xfId="24682" xr:uid="{00000000-0005-0000-0000-0000243E0000}"/>
    <cellStyle name="Note 2 15 6" xfId="9992" xr:uid="{00000000-0005-0000-0000-0000253E0000}"/>
    <cellStyle name="Note 2 15 6 2" xfId="18619" xr:uid="{00000000-0005-0000-0000-0000263E0000}"/>
    <cellStyle name="Note 2 15 6 3" xfId="29953" xr:uid="{00000000-0005-0000-0000-0000273E0000}"/>
    <cellStyle name="Note 2 15 7" xfId="11701" xr:uid="{00000000-0005-0000-0000-0000283E0000}"/>
    <cellStyle name="Note 2 15 7 2" xfId="20326" xr:uid="{00000000-0005-0000-0000-0000293E0000}"/>
    <cellStyle name="Note 2 15 7 3" xfId="31662" xr:uid="{00000000-0005-0000-0000-00002A3E0000}"/>
    <cellStyle name="Note 2 15 8" xfId="10277" xr:uid="{00000000-0005-0000-0000-00002B3E0000}"/>
    <cellStyle name="Note 2 15 8 2" xfId="18904" xr:uid="{00000000-0005-0000-0000-00002C3E0000}"/>
    <cellStyle name="Note 2 15 8 3" xfId="30238" xr:uid="{00000000-0005-0000-0000-00002D3E0000}"/>
    <cellStyle name="Note 2 16" xfId="2680" xr:uid="{00000000-0005-0000-0000-00002E3E0000}"/>
    <cellStyle name="Note 2 16 2" xfId="7043" xr:uid="{00000000-0005-0000-0000-00002F3E0000}"/>
    <cellStyle name="Note 2 16 2 2" xfId="15683" xr:uid="{00000000-0005-0000-0000-0000303E0000}"/>
    <cellStyle name="Note 2 16 2 3" xfId="27015" xr:uid="{00000000-0005-0000-0000-0000313E0000}"/>
    <cellStyle name="Note 2 16 3" xfId="5743" xr:uid="{00000000-0005-0000-0000-0000323E0000}"/>
    <cellStyle name="Note 2 16 3 2" xfId="14395" xr:uid="{00000000-0005-0000-0000-0000333E0000}"/>
    <cellStyle name="Note 2 16 3 3" xfId="25727" xr:uid="{00000000-0005-0000-0000-0000343E0000}"/>
    <cellStyle name="Note 2 16 4" xfId="5412" xr:uid="{00000000-0005-0000-0000-0000353E0000}"/>
    <cellStyle name="Note 2 16 4 2" xfId="14071" xr:uid="{00000000-0005-0000-0000-0000363E0000}"/>
    <cellStyle name="Note 2 16 4 3" xfId="25403" xr:uid="{00000000-0005-0000-0000-0000373E0000}"/>
    <cellStyle name="Note 2 16 5" xfId="6253" xr:uid="{00000000-0005-0000-0000-0000383E0000}"/>
    <cellStyle name="Note 2 16 5 2" xfId="14905" xr:uid="{00000000-0005-0000-0000-0000393E0000}"/>
    <cellStyle name="Note 2 16 5 3" xfId="26237" xr:uid="{00000000-0005-0000-0000-00003A3E0000}"/>
    <cellStyle name="Note 2 16 6" xfId="5217" xr:uid="{00000000-0005-0000-0000-00003B3E0000}"/>
    <cellStyle name="Note 2 16 6 2" xfId="13876" xr:uid="{00000000-0005-0000-0000-00003C3E0000}"/>
    <cellStyle name="Note 2 16 6 3" xfId="25208" xr:uid="{00000000-0005-0000-0000-00003D3E0000}"/>
    <cellStyle name="Note 2 16 7" xfId="10863" xr:uid="{00000000-0005-0000-0000-00003E3E0000}"/>
    <cellStyle name="Note 2 16 7 2" xfId="19489" xr:uid="{00000000-0005-0000-0000-00003F3E0000}"/>
    <cellStyle name="Note 2 16 7 3" xfId="30824" xr:uid="{00000000-0005-0000-0000-0000403E0000}"/>
    <cellStyle name="Note 2 16 8" xfId="12280" xr:uid="{00000000-0005-0000-0000-0000413E0000}"/>
    <cellStyle name="Note 2 16 8 2" xfId="20904" xr:uid="{00000000-0005-0000-0000-0000423E0000}"/>
    <cellStyle name="Note 2 16 8 3" xfId="32241" xr:uid="{00000000-0005-0000-0000-0000433E0000}"/>
    <cellStyle name="Note 2 17" xfId="2681" xr:uid="{00000000-0005-0000-0000-0000443E0000}"/>
    <cellStyle name="Note 2 17 2" xfId="7044" xr:uid="{00000000-0005-0000-0000-0000453E0000}"/>
    <cellStyle name="Note 2 17 2 2" xfId="15684" xr:uid="{00000000-0005-0000-0000-0000463E0000}"/>
    <cellStyle name="Note 2 17 2 3" xfId="27016" xr:uid="{00000000-0005-0000-0000-0000473E0000}"/>
    <cellStyle name="Note 2 17 3" xfId="4471" xr:uid="{00000000-0005-0000-0000-0000483E0000}"/>
    <cellStyle name="Note 2 17 3 2" xfId="13132" xr:uid="{00000000-0005-0000-0000-0000493E0000}"/>
    <cellStyle name="Note 2 17 3 3" xfId="24464" xr:uid="{00000000-0005-0000-0000-00004A3E0000}"/>
    <cellStyle name="Note 2 17 4" xfId="5413" xr:uid="{00000000-0005-0000-0000-00004B3E0000}"/>
    <cellStyle name="Note 2 17 4 2" xfId="14072" xr:uid="{00000000-0005-0000-0000-00004C3E0000}"/>
    <cellStyle name="Note 2 17 4 3" xfId="25404" xr:uid="{00000000-0005-0000-0000-00004D3E0000}"/>
    <cellStyle name="Note 2 17 5" xfId="7802" xr:uid="{00000000-0005-0000-0000-00004E3E0000}"/>
    <cellStyle name="Note 2 17 5 2" xfId="16440" xr:uid="{00000000-0005-0000-0000-00004F3E0000}"/>
    <cellStyle name="Note 2 17 5 3" xfId="27772" xr:uid="{00000000-0005-0000-0000-0000503E0000}"/>
    <cellStyle name="Note 2 17 6" xfId="5218" xr:uid="{00000000-0005-0000-0000-0000513E0000}"/>
    <cellStyle name="Note 2 17 6 2" xfId="13877" xr:uid="{00000000-0005-0000-0000-0000523E0000}"/>
    <cellStyle name="Note 2 17 6 3" xfId="25209" xr:uid="{00000000-0005-0000-0000-0000533E0000}"/>
    <cellStyle name="Note 2 17 7" xfId="10474" xr:uid="{00000000-0005-0000-0000-0000543E0000}"/>
    <cellStyle name="Note 2 17 7 2" xfId="19101" xr:uid="{00000000-0005-0000-0000-0000553E0000}"/>
    <cellStyle name="Note 2 17 7 3" xfId="30435" xr:uid="{00000000-0005-0000-0000-0000563E0000}"/>
    <cellStyle name="Note 2 17 8" xfId="10278" xr:uid="{00000000-0005-0000-0000-0000573E0000}"/>
    <cellStyle name="Note 2 17 8 2" xfId="18905" xr:uid="{00000000-0005-0000-0000-0000583E0000}"/>
    <cellStyle name="Note 2 17 8 3" xfId="30239" xr:uid="{00000000-0005-0000-0000-0000593E0000}"/>
    <cellStyle name="Note 2 18" xfId="4935" xr:uid="{00000000-0005-0000-0000-00005A3E0000}"/>
    <cellStyle name="Note 2 18 2" xfId="13594" xr:uid="{00000000-0005-0000-0000-00005B3E0000}"/>
    <cellStyle name="Note 2 18 3" xfId="24926" xr:uid="{00000000-0005-0000-0000-00005C3E0000}"/>
    <cellStyle name="Note 2 19" xfId="8046" xr:uid="{00000000-0005-0000-0000-00005D3E0000}"/>
    <cellStyle name="Note 2 19 2" xfId="16684" xr:uid="{00000000-0005-0000-0000-00005E3E0000}"/>
    <cellStyle name="Note 2 19 3" xfId="28016" xr:uid="{00000000-0005-0000-0000-00005F3E0000}"/>
    <cellStyle name="Note 2 2" xfId="591" xr:uid="{00000000-0005-0000-0000-0000603E0000}"/>
    <cellStyle name="Note 2 2 10" xfId="2682" xr:uid="{00000000-0005-0000-0000-0000613E0000}"/>
    <cellStyle name="Note 2 2 10 2" xfId="7045" xr:uid="{00000000-0005-0000-0000-0000623E0000}"/>
    <cellStyle name="Note 2 2 10 2 2" xfId="15685" xr:uid="{00000000-0005-0000-0000-0000633E0000}"/>
    <cellStyle name="Note 2 2 10 2 3" xfId="27017" xr:uid="{00000000-0005-0000-0000-0000643E0000}"/>
    <cellStyle name="Note 2 2 10 3" xfId="5742" xr:uid="{00000000-0005-0000-0000-0000653E0000}"/>
    <cellStyle name="Note 2 2 10 3 2" xfId="14394" xr:uid="{00000000-0005-0000-0000-0000663E0000}"/>
    <cellStyle name="Note 2 2 10 3 3" xfId="25726" xr:uid="{00000000-0005-0000-0000-0000673E0000}"/>
    <cellStyle name="Note 2 2 10 4" xfId="4978" xr:uid="{00000000-0005-0000-0000-0000683E0000}"/>
    <cellStyle name="Note 2 2 10 4 2" xfId="13637" xr:uid="{00000000-0005-0000-0000-0000693E0000}"/>
    <cellStyle name="Note 2 2 10 4 3" xfId="24969" xr:uid="{00000000-0005-0000-0000-00006A3E0000}"/>
    <cellStyle name="Note 2 2 10 5" xfId="5302" xr:uid="{00000000-0005-0000-0000-00006B3E0000}"/>
    <cellStyle name="Note 2 2 10 5 2" xfId="13961" xr:uid="{00000000-0005-0000-0000-00006C3E0000}"/>
    <cellStyle name="Note 2 2 10 5 3" xfId="25293" xr:uid="{00000000-0005-0000-0000-00006D3E0000}"/>
    <cellStyle name="Note 2 2 10 6" xfId="9146" xr:uid="{00000000-0005-0000-0000-00006E3E0000}"/>
    <cellStyle name="Note 2 2 10 6 2" xfId="17774" xr:uid="{00000000-0005-0000-0000-00006F3E0000}"/>
    <cellStyle name="Note 2 2 10 6 3" xfId="29107" xr:uid="{00000000-0005-0000-0000-0000703E0000}"/>
    <cellStyle name="Note 2 2 10 7" xfId="7735" xr:uid="{00000000-0005-0000-0000-0000713E0000}"/>
    <cellStyle name="Note 2 2 10 7 2" xfId="16373" xr:uid="{00000000-0005-0000-0000-0000723E0000}"/>
    <cellStyle name="Note 2 2 10 7 3" xfId="27705" xr:uid="{00000000-0005-0000-0000-0000733E0000}"/>
    <cellStyle name="Note 2 2 10 8" xfId="10279" xr:uid="{00000000-0005-0000-0000-0000743E0000}"/>
    <cellStyle name="Note 2 2 10 8 2" xfId="18906" xr:uid="{00000000-0005-0000-0000-0000753E0000}"/>
    <cellStyle name="Note 2 2 10 8 3" xfId="30240" xr:uid="{00000000-0005-0000-0000-0000763E0000}"/>
    <cellStyle name="Note 2 2 10 9" xfId="23385" xr:uid="{00000000-0005-0000-0000-0000773E0000}"/>
    <cellStyle name="Note 2 2 11" xfId="2683" xr:uid="{00000000-0005-0000-0000-0000783E0000}"/>
    <cellStyle name="Note 2 2 11 2" xfId="7046" xr:uid="{00000000-0005-0000-0000-0000793E0000}"/>
    <cellStyle name="Note 2 2 11 2 2" xfId="15686" xr:uid="{00000000-0005-0000-0000-00007A3E0000}"/>
    <cellStyle name="Note 2 2 11 2 3" xfId="27018" xr:uid="{00000000-0005-0000-0000-00007B3E0000}"/>
    <cellStyle name="Note 2 2 11 3" xfId="5741" xr:uid="{00000000-0005-0000-0000-00007C3E0000}"/>
    <cellStyle name="Note 2 2 11 3 2" xfId="14393" xr:uid="{00000000-0005-0000-0000-00007D3E0000}"/>
    <cellStyle name="Note 2 2 11 3 3" xfId="25725" xr:uid="{00000000-0005-0000-0000-00007E3E0000}"/>
    <cellStyle name="Note 2 2 11 4" xfId="5414" xr:uid="{00000000-0005-0000-0000-00007F3E0000}"/>
    <cellStyle name="Note 2 2 11 4 2" xfId="14073" xr:uid="{00000000-0005-0000-0000-0000803E0000}"/>
    <cellStyle name="Note 2 2 11 4 3" xfId="25405" xr:uid="{00000000-0005-0000-0000-0000813E0000}"/>
    <cellStyle name="Note 2 2 11 5" xfId="6252" xr:uid="{00000000-0005-0000-0000-0000823E0000}"/>
    <cellStyle name="Note 2 2 11 5 2" xfId="14904" xr:uid="{00000000-0005-0000-0000-0000833E0000}"/>
    <cellStyle name="Note 2 2 11 5 3" xfId="26236" xr:uid="{00000000-0005-0000-0000-0000843E0000}"/>
    <cellStyle name="Note 2 2 11 6" xfId="5219" xr:uid="{00000000-0005-0000-0000-0000853E0000}"/>
    <cellStyle name="Note 2 2 11 6 2" xfId="13878" xr:uid="{00000000-0005-0000-0000-0000863E0000}"/>
    <cellStyle name="Note 2 2 11 6 3" xfId="25210" xr:uid="{00000000-0005-0000-0000-0000873E0000}"/>
    <cellStyle name="Note 2 2 11 7" xfId="7925" xr:uid="{00000000-0005-0000-0000-0000883E0000}"/>
    <cellStyle name="Note 2 2 11 7 2" xfId="16563" xr:uid="{00000000-0005-0000-0000-0000893E0000}"/>
    <cellStyle name="Note 2 2 11 7 3" xfId="27895" xr:uid="{00000000-0005-0000-0000-00008A3E0000}"/>
    <cellStyle name="Note 2 2 11 8" xfId="12281" xr:uid="{00000000-0005-0000-0000-00008B3E0000}"/>
    <cellStyle name="Note 2 2 11 8 2" xfId="20905" xr:uid="{00000000-0005-0000-0000-00008C3E0000}"/>
    <cellStyle name="Note 2 2 11 8 3" xfId="32242" xr:uid="{00000000-0005-0000-0000-00008D3E0000}"/>
    <cellStyle name="Note 2 2 11 9" xfId="23386" xr:uid="{00000000-0005-0000-0000-00008E3E0000}"/>
    <cellStyle name="Note 2 2 12" xfId="2684" xr:uid="{00000000-0005-0000-0000-00008F3E0000}"/>
    <cellStyle name="Note 2 2 12 2" xfId="7047" xr:uid="{00000000-0005-0000-0000-0000903E0000}"/>
    <cellStyle name="Note 2 2 12 2 2" xfId="15687" xr:uid="{00000000-0005-0000-0000-0000913E0000}"/>
    <cellStyle name="Note 2 2 12 2 3" xfId="27019" xr:uid="{00000000-0005-0000-0000-0000923E0000}"/>
    <cellStyle name="Note 2 2 12 3" xfId="4470" xr:uid="{00000000-0005-0000-0000-0000933E0000}"/>
    <cellStyle name="Note 2 2 12 3 2" xfId="13131" xr:uid="{00000000-0005-0000-0000-0000943E0000}"/>
    <cellStyle name="Note 2 2 12 3 3" xfId="24463" xr:uid="{00000000-0005-0000-0000-0000953E0000}"/>
    <cellStyle name="Note 2 2 12 4" xfId="5415" xr:uid="{00000000-0005-0000-0000-0000963E0000}"/>
    <cellStyle name="Note 2 2 12 4 2" xfId="14074" xr:uid="{00000000-0005-0000-0000-0000973E0000}"/>
    <cellStyle name="Note 2 2 12 4 3" xfId="25406" xr:uid="{00000000-0005-0000-0000-0000983E0000}"/>
    <cellStyle name="Note 2 2 12 5" xfId="4688" xr:uid="{00000000-0005-0000-0000-0000993E0000}"/>
    <cellStyle name="Note 2 2 12 5 2" xfId="13349" xr:uid="{00000000-0005-0000-0000-00009A3E0000}"/>
    <cellStyle name="Note 2 2 12 5 3" xfId="24681" xr:uid="{00000000-0005-0000-0000-00009B3E0000}"/>
    <cellStyle name="Note 2 2 12 6" xfId="7934" xr:uid="{00000000-0005-0000-0000-00009C3E0000}"/>
    <cellStyle name="Note 2 2 12 6 2" xfId="16572" xr:uid="{00000000-0005-0000-0000-00009D3E0000}"/>
    <cellStyle name="Note 2 2 12 6 3" xfId="27904" xr:uid="{00000000-0005-0000-0000-00009E3E0000}"/>
    <cellStyle name="Note 2 2 12 7" xfId="10219" xr:uid="{00000000-0005-0000-0000-00009F3E0000}"/>
    <cellStyle name="Note 2 2 12 7 2" xfId="18846" xr:uid="{00000000-0005-0000-0000-0000A03E0000}"/>
    <cellStyle name="Note 2 2 12 7 3" xfId="30180" xr:uid="{00000000-0005-0000-0000-0000A13E0000}"/>
    <cellStyle name="Note 2 2 12 8" xfId="10280" xr:uid="{00000000-0005-0000-0000-0000A23E0000}"/>
    <cellStyle name="Note 2 2 12 8 2" xfId="18907" xr:uid="{00000000-0005-0000-0000-0000A33E0000}"/>
    <cellStyle name="Note 2 2 12 8 3" xfId="30241" xr:uid="{00000000-0005-0000-0000-0000A43E0000}"/>
    <cellStyle name="Note 2 2 12 9" xfId="23387" xr:uid="{00000000-0005-0000-0000-0000A53E0000}"/>
    <cellStyle name="Note 2 2 13" xfId="2685" xr:uid="{00000000-0005-0000-0000-0000A63E0000}"/>
    <cellStyle name="Note 2 2 13 2" xfId="7048" xr:uid="{00000000-0005-0000-0000-0000A73E0000}"/>
    <cellStyle name="Note 2 2 13 2 2" xfId="15688" xr:uid="{00000000-0005-0000-0000-0000A83E0000}"/>
    <cellStyle name="Note 2 2 13 2 3" xfId="27020" xr:uid="{00000000-0005-0000-0000-0000A93E0000}"/>
    <cellStyle name="Note 2 2 13 3" xfId="5740" xr:uid="{00000000-0005-0000-0000-0000AA3E0000}"/>
    <cellStyle name="Note 2 2 13 3 2" xfId="14392" xr:uid="{00000000-0005-0000-0000-0000AB3E0000}"/>
    <cellStyle name="Note 2 2 13 3 3" xfId="25724" xr:uid="{00000000-0005-0000-0000-0000AC3E0000}"/>
    <cellStyle name="Note 2 2 13 4" xfId="7416" xr:uid="{00000000-0005-0000-0000-0000AD3E0000}"/>
    <cellStyle name="Note 2 2 13 4 2" xfId="16056" xr:uid="{00000000-0005-0000-0000-0000AE3E0000}"/>
    <cellStyle name="Note 2 2 13 4 3" xfId="27388" xr:uid="{00000000-0005-0000-0000-0000AF3E0000}"/>
    <cellStyle name="Note 2 2 13 5" xfId="8148" xr:uid="{00000000-0005-0000-0000-0000B03E0000}"/>
    <cellStyle name="Note 2 2 13 5 2" xfId="16786" xr:uid="{00000000-0005-0000-0000-0000B13E0000}"/>
    <cellStyle name="Note 2 2 13 5 3" xfId="28118" xr:uid="{00000000-0005-0000-0000-0000B23E0000}"/>
    <cellStyle name="Note 2 2 13 6" xfId="9993" xr:uid="{00000000-0005-0000-0000-0000B33E0000}"/>
    <cellStyle name="Note 2 2 13 6 2" xfId="18620" xr:uid="{00000000-0005-0000-0000-0000B43E0000}"/>
    <cellStyle name="Note 2 2 13 6 3" xfId="29954" xr:uid="{00000000-0005-0000-0000-0000B53E0000}"/>
    <cellStyle name="Note 2 2 13 7" xfId="11702" xr:uid="{00000000-0005-0000-0000-0000B63E0000}"/>
    <cellStyle name="Note 2 2 13 7 2" xfId="20327" xr:uid="{00000000-0005-0000-0000-0000B73E0000}"/>
    <cellStyle name="Note 2 2 13 7 3" xfId="31663" xr:uid="{00000000-0005-0000-0000-0000B83E0000}"/>
    <cellStyle name="Note 2 2 13 8" xfId="10281" xr:uid="{00000000-0005-0000-0000-0000B93E0000}"/>
    <cellStyle name="Note 2 2 13 8 2" xfId="18908" xr:uid="{00000000-0005-0000-0000-0000BA3E0000}"/>
    <cellStyle name="Note 2 2 13 8 3" xfId="30242" xr:uid="{00000000-0005-0000-0000-0000BB3E0000}"/>
    <cellStyle name="Note 2 2 13 9" xfId="23388" xr:uid="{00000000-0005-0000-0000-0000BC3E0000}"/>
    <cellStyle name="Note 2 2 14" xfId="2686" xr:uid="{00000000-0005-0000-0000-0000BD3E0000}"/>
    <cellStyle name="Note 2 2 14 2" xfId="7049" xr:uid="{00000000-0005-0000-0000-0000BE3E0000}"/>
    <cellStyle name="Note 2 2 14 2 2" xfId="15689" xr:uid="{00000000-0005-0000-0000-0000BF3E0000}"/>
    <cellStyle name="Note 2 2 14 2 3" xfId="27021" xr:uid="{00000000-0005-0000-0000-0000C03E0000}"/>
    <cellStyle name="Note 2 2 14 3" xfId="5739" xr:uid="{00000000-0005-0000-0000-0000C13E0000}"/>
    <cellStyle name="Note 2 2 14 3 2" xfId="14391" xr:uid="{00000000-0005-0000-0000-0000C23E0000}"/>
    <cellStyle name="Note 2 2 14 3 3" xfId="25723" xr:uid="{00000000-0005-0000-0000-0000C33E0000}"/>
    <cellStyle name="Note 2 2 14 4" xfId="5416" xr:uid="{00000000-0005-0000-0000-0000C43E0000}"/>
    <cellStyle name="Note 2 2 14 4 2" xfId="14075" xr:uid="{00000000-0005-0000-0000-0000C53E0000}"/>
    <cellStyle name="Note 2 2 14 4 3" xfId="25407" xr:uid="{00000000-0005-0000-0000-0000C63E0000}"/>
    <cellStyle name="Note 2 2 14 5" xfId="9381" xr:uid="{00000000-0005-0000-0000-0000C73E0000}"/>
    <cellStyle name="Note 2 2 14 5 2" xfId="18009" xr:uid="{00000000-0005-0000-0000-0000C83E0000}"/>
    <cellStyle name="Note 2 2 14 5 3" xfId="29342" xr:uid="{00000000-0005-0000-0000-0000C93E0000}"/>
    <cellStyle name="Note 2 2 14 6" xfId="7935" xr:uid="{00000000-0005-0000-0000-0000CA3E0000}"/>
    <cellStyle name="Note 2 2 14 6 2" xfId="16573" xr:uid="{00000000-0005-0000-0000-0000CB3E0000}"/>
    <cellStyle name="Note 2 2 14 6 3" xfId="27905" xr:uid="{00000000-0005-0000-0000-0000CC3E0000}"/>
    <cellStyle name="Note 2 2 14 7" xfId="9258" xr:uid="{00000000-0005-0000-0000-0000CD3E0000}"/>
    <cellStyle name="Note 2 2 14 7 2" xfId="17886" xr:uid="{00000000-0005-0000-0000-0000CE3E0000}"/>
    <cellStyle name="Note 2 2 14 7 3" xfId="29219" xr:uid="{00000000-0005-0000-0000-0000CF3E0000}"/>
    <cellStyle name="Note 2 2 14 8" xfId="11584" xr:uid="{00000000-0005-0000-0000-0000D03E0000}"/>
    <cellStyle name="Note 2 2 14 8 2" xfId="20209" xr:uid="{00000000-0005-0000-0000-0000D13E0000}"/>
    <cellStyle name="Note 2 2 14 8 3" xfId="31545" xr:uid="{00000000-0005-0000-0000-0000D23E0000}"/>
    <cellStyle name="Note 2 2 14 9" xfId="23389" xr:uid="{00000000-0005-0000-0000-0000D33E0000}"/>
    <cellStyle name="Note 2 2 15" xfId="2687" xr:uid="{00000000-0005-0000-0000-0000D43E0000}"/>
    <cellStyle name="Note 2 2 15 2" xfId="7050" xr:uid="{00000000-0005-0000-0000-0000D53E0000}"/>
    <cellStyle name="Note 2 2 15 2 2" xfId="15690" xr:uid="{00000000-0005-0000-0000-0000D63E0000}"/>
    <cellStyle name="Note 2 2 15 2 3" xfId="27022" xr:uid="{00000000-0005-0000-0000-0000D73E0000}"/>
    <cellStyle name="Note 2 2 15 3" xfId="4469" xr:uid="{00000000-0005-0000-0000-0000D83E0000}"/>
    <cellStyle name="Note 2 2 15 3 2" xfId="13130" xr:uid="{00000000-0005-0000-0000-0000D93E0000}"/>
    <cellStyle name="Note 2 2 15 3 3" xfId="24462" xr:uid="{00000000-0005-0000-0000-0000DA3E0000}"/>
    <cellStyle name="Note 2 2 15 4" xfId="5417" xr:uid="{00000000-0005-0000-0000-0000DB3E0000}"/>
    <cellStyle name="Note 2 2 15 4 2" xfId="14076" xr:uid="{00000000-0005-0000-0000-0000DC3E0000}"/>
    <cellStyle name="Note 2 2 15 4 3" xfId="25408" xr:uid="{00000000-0005-0000-0000-0000DD3E0000}"/>
    <cellStyle name="Note 2 2 15 5" xfId="6251" xr:uid="{00000000-0005-0000-0000-0000DE3E0000}"/>
    <cellStyle name="Note 2 2 15 5 2" xfId="14903" xr:uid="{00000000-0005-0000-0000-0000DF3E0000}"/>
    <cellStyle name="Note 2 2 15 5 3" xfId="26235" xr:uid="{00000000-0005-0000-0000-0000E03E0000}"/>
    <cellStyle name="Note 2 2 15 6" xfId="7936" xr:uid="{00000000-0005-0000-0000-0000E13E0000}"/>
    <cellStyle name="Note 2 2 15 6 2" xfId="16574" xr:uid="{00000000-0005-0000-0000-0000E23E0000}"/>
    <cellStyle name="Note 2 2 15 6 3" xfId="27906" xr:uid="{00000000-0005-0000-0000-0000E33E0000}"/>
    <cellStyle name="Note 2 2 15 7" xfId="8249" xr:uid="{00000000-0005-0000-0000-0000E43E0000}"/>
    <cellStyle name="Note 2 2 15 7 2" xfId="16887" xr:uid="{00000000-0005-0000-0000-0000E53E0000}"/>
    <cellStyle name="Note 2 2 15 7 3" xfId="28219" xr:uid="{00000000-0005-0000-0000-0000E63E0000}"/>
    <cellStyle name="Note 2 2 15 8" xfId="10683" xr:uid="{00000000-0005-0000-0000-0000E73E0000}"/>
    <cellStyle name="Note 2 2 15 8 2" xfId="19309" xr:uid="{00000000-0005-0000-0000-0000E83E0000}"/>
    <cellStyle name="Note 2 2 15 8 3" xfId="30644" xr:uid="{00000000-0005-0000-0000-0000E93E0000}"/>
    <cellStyle name="Note 2 2 15 9" xfId="23390" xr:uid="{00000000-0005-0000-0000-0000EA3E0000}"/>
    <cellStyle name="Note 2 2 16" xfId="2688" xr:uid="{00000000-0005-0000-0000-0000EB3E0000}"/>
    <cellStyle name="Note 2 2 16 2" xfId="7051" xr:uid="{00000000-0005-0000-0000-0000EC3E0000}"/>
    <cellStyle name="Note 2 2 16 2 2" xfId="15691" xr:uid="{00000000-0005-0000-0000-0000ED3E0000}"/>
    <cellStyle name="Note 2 2 16 2 3" xfId="27023" xr:uid="{00000000-0005-0000-0000-0000EE3E0000}"/>
    <cellStyle name="Note 2 2 16 3" xfId="5738" xr:uid="{00000000-0005-0000-0000-0000EF3E0000}"/>
    <cellStyle name="Note 2 2 16 3 2" xfId="14390" xr:uid="{00000000-0005-0000-0000-0000F03E0000}"/>
    <cellStyle name="Note 2 2 16 3 3" xfId="25722" xr:uid="{00000000-0005-0000-0000-0000F13E0000}"/>
    <cellStyle name="Note 2 2 16 4" xfId="7417" xr:uid="{00000000-0005-0000-0000-0000F23E0000}"/>
    <cellStyle name="Note 2 2 16 4 2" xfId="16057" xr:uid="{00000000-0005-0000-0000-0000F33E0000}"/>
    <cellStyle name="Note 2 2 16 4 3" xfId="27389" xr:uid="{00000000-0005-0000-0000-0000F43E0000}"/>
    <cellStyle name="Note 2 2 16 5" xfId="6250" xr:uid="{00000000-0005-0000-0000-0000F53E0000}"/>
    <cellStyle name="Note 2 2 16 5 2" xfId="14902" xr:uid="{00000000-0005-0000-0000-0000F63E0000}"/>
    <cellStyle name="Note 2 2 16 5 3" xfId="26234" xr:uid="{00000000-0005-0000-0000-0000F73E0000}"/>
    <cellStyle name="Note 2 2 16 6" xfId="9994" xr:uid="{00000000-0005-0000-0000-0000F83E0000}"/>
    <cellStyle name="Note 2 2 16 6 2" xfId="18621" xr:uid="{00000000-0005-0000-0000-0000F93E0000}"/>
    <cellStyle name="Note 2 2 16 6 3" xfId="29955" xr:uid="{00000000-0005-0000-0000-0000FA3E0000}"/>
    <cellStyle name="Note 2 2 16 7" xfId="11703" xr:uid="{00000000-0005-0000-0000-0000FB3E0000}"/>
    <cellStyle name="Note 2 2 16 7 2" xfId="20328" xr:uid="{00000000-0005-0000-0000-0000FC3E0000}"/>
    <cellStyle name="Note 2 2 16 7 3" xfId="31664" xr:uid="{00000000-0005-0000-0000-0000FD3E0000}"/>
    <cellStyle name="Note 2 2 16 8" xfId="10684" xr:uid="{00000000-0005-0000-0000-0000FE3E0000}"/>
    <cellStyle name="Note 2 2 16 8 2" xfId="19310" xr:uid="{00000000-0005-0000-0000-0000FF3E0000}"/>
    <cellStyle name="Note 2 2 16 8 3" xfId="30645" xr:uid="{00000000-0005-0000-0000-0000003F0000}"/>
    <cellStyle name="Note 2 2 16 9" xfId="23391" xr:uid="{00000000-0005-0000-0000-0000013F0000}"/>
    <cellStyle name="Note 2 2 17" xfId="4936" xr:uid="{00000000-0005-0000-0000-0000023F0000}"/>
    <cellStyle name="Note 2 2 17 2" xfId="13595" xr:uid="{00000000-0005-0000-0000-0000033F0000}"/>
    <cellStyle name="Note 2 2 17 3" xfId="24927" xr:uid="{00000000-0005-0000-0000-0000043F0000}"/>
    <cellStyle name="Note 2 2 18" xfId="5250" xr:uid="{00000000-0005-0000-0000-0000053F0000}"/>
    <cellStyle name="Note 2 2 18 2" xfId="13909" xr:uid="{00000000-0005-0000-0000-0000063F0000}"/>
    <cellStyle name="Note 2 2 18 3" xfId="25241" xr:uid="{00000000-0005-0000-0000-0000073F0000}"/>
    <cellStyle name="Note 2 2 19" xfId="7855" xr:uid="{00000000-0005-0000-0000-0000083F0000}"/>
    <cellStyle name="Note 2 2 19 2" xfId="16493" xr:uid="{00000000-0005-0000-0000-0000093F0000}"/>
    <cellStyle name="Note 2 2 19 3" xfId="27825" xr:uid="{00000000-0005-0000-0000-00000A3F0000}"/>
    <cellStyle name="Note 2 2 2" xfId="2689" xr:uid="{00000000-0005-0000-0000-00000B3F0000}"/>
    <cellStyle name="Note 2 2 2 10" xfId="5418" xr:uid="{00000000-0005-0000-0000-00000C3F0000}"/>
    <cellStyle name="Note 2 2 2 10 2" xfId="14077" xr:uid="{00000000-0005-0000-0000-00000D3F0000}"/>
    <cellStyle name="Note 2 2 2 10 3" xfId="25409" xr:uid="{00000000-0005-0000-0000-00000E3F0000}"/>
    <cellStyle name="Note 2 2 2 11" xfId="9382" xr:uid="{00000000-0005-0000-0000-00000F3F0000}"/>
    <cellStyle name="Note 2 2 2 11 2" xfId="18010" xr:uid="{00000000-0005-0000-0000-0000103F0000}"/>
    <cellStyle name="Note 2 2 2 11 3" xfId="29343" xr:uid="{00000000-0005-0000-0000-0000113F0000}"/>
    <cellStyle name="Note 2 2 2 12" xfId="7937" xr:uid="{00000000-0005-0000-0000-0000123F0000}"/>
    <cellStyle name="Note 2 2 2 12 2" xfId="16575" xr:uid="{00000000-0005-0000-0000-0000133F0000}"/>
    <cellStyle name="Note 2 2 2 12 3" xfId="27907" xr:uid="{00000000-0005-0000-0000-0000143F0000}"/>
    <cellStyle name="Note 2 2 2 13" xfId="10862" xr:uid="{00000000-0005-0000-0000-0000153F0000}"/>
    <cellStyle name="Note 2 2 2 13 2" xfId="19488" xr:uid="{00000000-0005-0000-0000-0000163F0000}"/>
    <cellStyle name="Note 2 2 2 13 3" xfId="30823" xr:uid="{00000000-0005-0000-0000-0000173F0000}"/>
    <cellStyle name="Note 2 2 2 14" xfId="12282" xr:uid="{00000000-0005-0000-0000-0000183F0000}"/>
    <cellStyle name="Note 2 2 2 14 2" xfId="20906" xr:uid="{00000000-0005-0000-0000-0000193F0000}"/>
    <cellStyle name="Note 2 2 2 14 3" xfId="32243" xr:uid="{00000000-0005-0000-0000-00001A3F0000}"/>
    <cellStyle name="Note 2 2 2 15" xfId="23392" xr:uid="{00000000-0005-0000-0000-00001B3F0000}"/>
    <cellStyle name="Note 2 2 2 2" xfId="2690" xr:uid="{00000000-0005-0000-0000-00001C3F0000}"/>
    <cellStyle name="Note 2 2 2 2 10" xfId="8147" xr:uid="{00000000-0005-0000-0000-00001D3F0000}"/>
    <cellStyle name="Note 2 2 2 2 10 2" xfId="16785" xr:uid="{00000000-0005-0000-0000-00001E3F0000}"/>
    <cellStyle name="Note 2 2 2 2 10 3" xfId="28117" xr:uid="{00000000-0005-0000-0000-00001F3F0000}"/>
    <cellStyle name="Note 2 2 2 2 11" xfId="7938" xr:uid="{00000000-0005-0000-0000-0000203F0000}"/>
    <cellStyle name="Note 2 2 2 2 11 2" xfId="16576" xr:uid="{00000000-0005-0000-0000-0000213F0000}"/>
    <cellStyle name="Note 2 2 2 2 11 3" xfId="27908" xr:uid="{00000000-0005-0000-0000-0000223F0000}"/>
    <cellStyle name="Note 2 2 2 2 12" xfId="10475" xr:uid="{00000000-0005-0000-0000-0000233F0000}"/>
    <cellStyle name="Note 2 2 2 2 12 2" xfId="19102" xr:uid="{00000000-0005-0000-0000-0000243F0000}"/>
    <cellStyle name="Note 2 2 2 2 12 3" xfId="30436" xr:uid="{00000000-0005-0000-0000-0000253F0000}"/>
    <cellStyle name="Note 2 2 2 2 13" xfId="10685" xr:uid="{00000000-0005-0000-0000-0000263F0000}"/>
    <cellStyle name="Note 2 2 2 2 13 2" xfId="19311" xr:uid="{00000000-0005-0000-0000-0000273F0000}"/>
    <cellStyle name="Note 2 2 2 2 13 3" xfId="30646" xr:uid="{00000000-0005-0000-0000-0000283F0000}"/>
    <cellStyle name="Note 2 2 2 2 14" xfId="23393" xr:uid="{00000000-0005-0000-0000-0000293F0000}"/>
    <cellStyle name="Note 2 2 2 2 2" xfId="2691" xr:uid="{00000000-0005-0000-0000-00002A3F0000}"/>
    <cellStyle name="Note 2 2 2 2 2 2" xfId="7054" xr:uid="{00000000-0005-0000-0000-00002B3F0000}"/>
    <cellStyle name="Note 2 2 2 2 2 2 2" xfId="15694" xr:uid="{00000000-0005-0000-0000-00002C3F0000}"/>
    <cellStyle name="Note 2 2 2 2 2 2 3" xfId="27026" xr:uid="{00000000-0005-0000-0000-00002D3F0000}"/>
    <cellStyle name="Note 2 2 2 2 2 3" xfId="5736" xr:uid="{00000000-0005-0000-0000-00002E3F0000}"/>
    <cellStyle name="Note 2 2 2 2 2 3 2" xfId="14388" xr:uid="{00000000-0005-0000-0000-00002F3F0000}"/>
    <cellStyle name="Note 2 2 2 2 2 3 3" xfId="25720" xr:uid="{00000000-0005-0000-0000-0000303F0000}"/>
    <cellStyle name="Note 2 2 2 2 2 4" xfId="5420" xr:uid="{00000000-0005-0000-0000-0000313F0000}"/>
    <cellStyle name="Note 2 2 2 2 2 4 2" xfId="14079" xr:uid="{00000000-0005-0000-0000-0000323F0000}"/>
    <cellStyle name="Note 2 2 2 2 2 4 3" xfId="25411" xr:uid="{00000000-0005-0000-0000-0000333F0000}"/>
    <cellStyle name="Note 2 2 2 2 2 5" xfId="4687" xr:uid="{00000000-0005-0000-0000-0000343F0000}"/>
    <cellStyle name="Note 2 2 2 2 2 5 2" xfId="13348" xr:uid="{00000000-0005-0000-0000-0000353F0000}"/>
    <cellStyle name="Note 2 2 2 2 2 5 3" xfId="24680" xr:uid="{00000000-0005-0000-0000-0000363F0000}"/>
    <cellStyle name="Note 2 2 2 2 2 6" xfId="7939" xr:uid="{00000000-0005-0000-0000-0000373F0000}"/>
    <cellStyle name="Note 2 2 2 2 2 6 2" xfId="16577" xr:uid="{00000000-0005-0000-0000-0000383F0000}"/>
    <cellStyle name="Note 2 2 2 2 2 6 3" xfId="27909" xr:uid="{00000000-0005-0000-0000-0000393F0000}"/>
    <cellStyle name="Note 2 2 2 2 2 7" xfId="7909" xr:uid="{00000000-0005-0000-0000-00003A3F0000}"/>
    <cellStyle name="Note 2 2 2 2 2 7 2" xfId="16547" xr:uid="{00000000-0005-0000-0000-00003B3F0000}"/>
    <cellStyle name="Note 2 2 2 2 2 7 3" xfId="27879" xr:uid="{00000000-0005-0000-0000-00003C3F0000}"/>
    <cellStyle name="Note 2 2 2 2 2 8" xfId="10686" xr:uid="{00000000-0005-0000-0000-00003D3F0000}"/>
    <cellStyle name="Note 2 2 2 2 2 8 2" xfId="19312" xr:uid="{00000000-0005-0000-0000-00003E3F0000}"/>
    <cellStyle name="Note 2 2 2 2 2 8 3" xfId="30647" xr:uid="{00000000-0005-0000-0000-00003F3F0000}"/>
    <cellStyle name="Note 2 2 2 2 2 9" xfId="23394" xr:uid="{00000000-0005-0000-0000-0000403F0000}"/>
    <cellStyle name="Note 2 2 2 2 3" xfId="2692" xr:uid="{00000000-0005-0000-0000-0000413F0000}"/>
    <cellStyle name="Note 2 2 2 2 3 2" xfId="7055" xr:uid="{00000000-0005-0000-0000-0000423F0000}"/>
    <cellStyle name="Note 2 2 2 2 3 2 2" xfId="15695" xr:uid="{00000000-0005-0000-0000-0000433F0000}"/>
    <cellStyle name="Note 2 2 2 2 3 2 3" xfId="27027" xr:uid="{00000000-0005-0000-0000-0000443F0000}"/>
    <cellStyle name="Note 2 2 2 2 3 3" xfId="5735" xr:uid="{00000000-0005-0000-0000-0000453F0000}"/>
    <cellStyle name="Note 2 2 2 2 3 3 2" xfId="14387" xr:uid="{00000000-0005-0000-0000-0000463F0000}"/>
    <cellStyle name="Note 2 2 2 2 3 3 3" xfId="25719" xr:uid="{00000000-0005-0000-0000-0000473F0000}"/>
    <cellStyle name="Note 2 2 2 2 3 4" xfId="4979" xr:uid="{00000000-0005-0000-0000-0000483F0000}"/>
    <cellStyle name="Note 2 2 2 2 3 4 2" xfId="13638" xr:uid="{00000000-0005-0000-0000-0000493F0000}"/>
    <cellStyle name="Note 2 2 2 2 3 4 3" xfId="24970" xr:uid="{00000000-0005-0000-0000-00004A3F0000}"/>
    <cellStyle name="Note 2 2 2 2 3 5" xfId="5133" xr:uid="{00000000-0005-0000-0000-00004B3F0000}"/>
    <cellStyle name="Note 2 2 2 2 3 5 2" xfId="13792" xr:uid="{00000000-0005-0000-0000-00004C3F0000}"/>
    <cellStyle name="Note 2 2 2 2 3 5 3" xfId="25124" xr:uid="{00000000-0005-0000-0000-00004D3F0000}"/>
    <cellStyle name="Note 2 2 2 2 3 6" xfId="7882" xr:uid="{00000000-0005-0000-0000-00004E3F0000}"/>
    <cellStyle name="Note 2 2 2 2 3 6 2" xfId="16520" xr:uid="{00000000-0005-0000-0000-00004F3F0000}"/>
    <cellStyle name="Note 2 2 2 2 3 6 3" xfId="27852" xr:uid="{00000000-0005-0000-0000-0000503F0000}"/>
    <cellStyle name="Note 2 2 2 2 3 7" xfId="10130" xr:uid="{00000000-0005-0000-0000-0000513F0000}"/>
    <cellStyle name="Note 2 2 2 2 3 7 2" xfId="18757" xr:uid="{00000000-0005-0000-0000-0000523F0000}"/>
    <cellStyle name="Note 2 2 2 2 3 7 3" xfId="30091" xr:uid="{00000000-0005-0000-0000-0000533F0000}"/>
    <cellStyle name="Note 2 2 2 2 3 8" xfId="10687" xr:uid="{00000000-0005-0000-0000-0000543F0000}"/>
    <cellStyle name="Note 2 2 2 2 3 8 2" xfId="19313" xr:uid="{00000000-0005-0000-0000-0000553F0000}"/>
    <cellStyle name="Note 2 2 2 2 3 8 3" xfId="30648" xr:uid="{00000000-0005-0000-0000-0000563F0000}"/>
    <cellStyle name="Note 2 2 2 2 3 9" xfId="23395" xr:uid="{00000000-0005-0000-0000-0000573F0000}"/>
    <cellStyle name="Note 2 2 2 2 4" xfId="2693" xr:uid="{00000000-0005-0000-0000-0000583F0000}"/>
    <cellStyle name="Note 2 2 2 2 4 2" xfId="7056" xr:uid="{00000000-0005-0000-0000-0000593F0000}"/>
    <cellStyle name="Note 2 2 2 2 4 2 2" xfId="15696" xr:uid="{00000000-0005-0000-0000-00005A3F0000}"/>
    <cellStyle name="Note 2 2 2 2 4 2 3" xfId="27028" xr:uid="{00000000-0005-0000-0000-00005B3F0000}"/>
    <cellStyle name="Note 2 2 2 2 4 3" xfId="4467" xr:uid="{00000000-0005-0000-0000-00005C3F0000}"/>
    <cellStyle name="Note 2 2 2 2 4 3 2" xfId="13128" xr:uid="{00000000-0005-0000-0000-00005D3F0000}"/>
    <cellStyle name="Note 2 2 2 2 4 3 3" xfId="24460" xr:uid="{00000000-0005-0000-0000-00005E3F0000}"/>
    <cellStyle name="Note 2 2 2 2 4 4" xfId="7418" xr:uid="{00000000-0005-0000-0000-00005F3F0000}"/>
    <cellStyle name="Note 2 2 2 2 4 4 2" xfId="16058" xr:uid="{00000000-0005-0000-0000-0000603F0000}"/>
    <cellStyle name="Note 2 2 2 2 4 4 3" xfId="27390" xr:uid="{00000000-0005-0000-0000-0000613F0000}"/>
    <cellStyle name="Note 2 2 2 2 4 5" xfId="6249" xr:uid="{00000000-0005-0000-0000-0000623F0000}"/>
    <cellStyle name="Note 2 2 2 2 4 5 2" xfId="14901" xr:uid="{00000000-0005-0000-0000-0000633F0000}"/>
    <cellStyle name="Note 2 2 2 2 4 5 3" xfId="26233" xr:uid="{00000000-0005-0000-0000-0000643F0000}"/>
    <cellStyle name="Note 2 2 2 2 4 6" xfId="9995" xr:uid="{00000000-0005-0000-0000-0000653F0000}"/>
    <cellStyle name="Note 2 2 2 2 4 6 2" xfId="18622" xr:uid="{00000000-0005-0000-0000-0000663F0000}"/>
    <cellStyle name="Note 2 2 2 2 4 6 3" xfId="29956" xr:uid="{00000000-0005-0000-0000-0000673F0000}"/>
    <cellStyle name="Note 2 2 2 2 4 7" xfId="10861" xr:uid="{00000000-0005-0000-0000-0000683F0000}"/>
    <cellStyle name="Note 2 2 2 2 4 7 2" xfId="19487" xr:uid="{00000000-0005-0000-0000-0000693F0000}"/>
    <cellStyle name="Note 2 2 2 2 4 7 3" xfId="30822" xr:uid="{00000000-0005-0000-0000-00006A3F0000}"/>
    <cellStyle name="Note 2 2 2 2 4 8" xfId="12283" xr:uid="{00000000-0005-0000-0000-00006B3F0000}"/>
    <cellStyle name="Note 2 2 2 2 4 8 2" xfId="20907" xr:uid="{00000000-0005-0000-0000-00006C3F0000}"/>
    <cellStyle name="Note 2 2 2 2 4 8 3" xfId="32244" xr:uid="{00000000-0005-0000-0000-00006D3F0000}"/>
    <cellStyle name="Note 2 2 2 2 4 9" xfId="23396" xr:uid="{00000000-0005-0000-0000-00006E3F0000}"/>
    <cellStyle name="Note 2 2 2 2 5" xfId="2694" xr:uid="{00000000-0005-0000-0000-00006F3F0000}"/>
    <cellStyle name="Note 2 2 2 2 5 2" xfId="7057" xr:uid="{00000000-0005-0000-0000-0000703F0000}"/>
    <cellStyle name="Note 2 2 2 2 5 2 2" xfId="15697" xr:uid="{00000000-0005-0000-0000-0000713F0000}"/>
    <cellStyle name="Note 2 2 2 2 5 2 3" xfId="27029" xr:uid="{00000000-0005-0000-0000-0000723F0000}"/>
    <cellStyle name="Note 2 2 2 2 5 3" xfId="5734" xr:uid="{00000000-0005-0000-0000-0000733F0000}"/>
    <cellStyle name="Note 2 2 2 2 5 3 2" xfId="14386" xr:uid="{00000000-0005-0000-0000-0000743F0000}"/>
    <cellStyle name="Note 2 2 2 2 5 3 3" xfId="25718" xr:uid="{00000000-0005-0000-0000-0000753F0000}"/>
    <cellStyle name="Note 2 2 2 2 5 4" xfId="5421" xr:uid="{00000000-0005-0000-0000-0000763F0000}"/>
    <cellStyle name="Note 2 2 2 2 5 4 2" xfId="14080" xr:uid="{00000000-0005-0000-0000-0000773F0000}"/>
    <cellStyle name="Note 2 2 2 2 5 4 3" xfId="25412" xr:uid="{00000000-0005-0000-0000-0000783F0000}"/>
    <cellStyle name="Note 2 2 2 2 5 5" xfId="5301" xr:uid="{00000000-0005-0000-0000-0000793F0000}"/>
    <cellStyle name="Note 2 2 2 2 5 5 2" xfId="13960" xr:uid="{00000000-0005-0000-0000-00007A3F0000}"/>
    <cellStyle name="Note 2 2 2 2 5 5 3" xfId="25292" xr:uid="{00000000-0005-0000-0000-00007B3F0000}"/>
    <cellStyle name="Note 2 2 2 2 5 6" xfId="7940" xr:uid="{00000000-0005-0000-0000-00007C3F0000}"/>
    <cellStyle name="Note 2 2 2 2 5 6 2" xfId="16578" xr:uid="{00000000-0005-0000-0000-00007D3F0000}"/>
    <cellStyle name="Note 2 2 2 2 5 6 3" xfId="27910" xr:uid="{00000000-0005-0000-0000-00007E3F0000}"/>
    <cellStyle name="Note 2 2 2 2 5 7" xfId="11704" xr:uid="{00000000-0005-0000-0000-00007F3F0000}"/>
    <cellStyle name="Note 2 2 2 2 5 7 2" xfId="20329" xr:uid="{00000000-0005-0000-0000-0000803F0000}"/>
    <cellStyle name="Note 2 2 2 2 5 7 3" xfId="31665" xr:uid="{00000000-0005-0000-0000-0000813F0000}"/>
    <cellStyle name="Note 2 2 2 2 5 8" xfId="11583" xr:uid="{00000000-0005-0000-0000-0000823F0000}"/>
    <cellStyle name="Note 2 2 2 2 5 8 2" xfId="20208" xr:uid="{00000000-0005-0000-0000-0000833F0000}"/>
    <cellStyle name="Note 2 2 2 2 5 8 3" xfId="31544" xr:uid="{00000000-0005-0000-0000-0000843F0000}"/>
    <cellStyle name="Note 2 2 2 2 5 9" xfId="23397" xr:uid="{00000000-0005-0000-0000-0000853F0000}"/>
    <cellStyle name="Note 2 2 2 2 6" xfId="2695" xr:uid="{00000000-0005-0000-0000-0000863F0000}"/>
    <cellStyle name="Note 2 2 2 2 6 2" xfId="7058" xr:uid="{00000000-0005-0000-0000-0000873F0000}"/>
    <cellStyle name="Note 2 2 2 2 6 2 2" xfId="15698" xr:uid="{00000000-0005-0000-0000-0000883F0000}"/>
    <cellStyle name="Note 2 2 2 2 6 2 3" xfId="27030" xr:uid="{00000000-0005-0000-0000-0000893F0000}"/>
    <cellStyle name="Note 2 2 2 2 6 3" xfId="5733" xr:uid="{00000000-0005-0000-0000-00008A3F0000}"/>
    <cellStyle name="Note 2 2 2 2 6 3 2" xfId="14385" xr:uid="{00000000-0005-0000-0000-00008B3F0000}"/>
    <cellStyle name="Note 2 2 2 2 6 3 3" xfId="25717" xr:uid="{00000000-0005-0000-0000-00008C3F0000}"/>
    <cellStyle name="Note 2 2 2 2 6 4" xfId="5422" xr:uid="{00000000-0005-0000-0000-00008D3F0000}"/>
    <cellStyle name="Note 2 2 2 2 6 4 2" xfId="14081" xr:uid="{00000000-0005-0000-0000-00008E3F0000}"/>
    <cellStyle name="Note 2 2 2 2 6 4 3" xfId="25413" xr:uid="{00000000-0005-0000-0000-00008F3F0000}"/>
    <cellStyle name="Note 2 2 2 2 6 5" xfId="9383" xr:uid="{00000000-0005-0000-0000-0000903F0000}"/>
    <cellStyle name="Note 2 2 2 2 6 5 2" xfId="18011" xr:uid="{00000000-0005-0000-0000-0000913F0000}"/>
    <cellStyle name="Note 2 2 2 2 6 5 3" xfId="29344" xr:uid="{00000000-0005-0000-0000-0000923F0000}"/>
    <cellStyle name="Note 2 2 2 2 6 6" xfId="7941" xr:uid="{00000000-0005-0000-0000-0000933F0000}"/>
    <cellStyle name="Note 2 2 2 2 6 6 2" xfId="16579" xr:uid="{00000000-0005-0000-0000-0000943F0000}"/>
    <cellStyle name="Note 2 2 2 2 6 6 3" xfId="27911" xr:uid="{00000000-0005-0000-0000-0000953F0000}"/>
    <cellStyle name="Note 2 2 2 2 6 7" xfId="6578" xr:uid="{00000000-0005-0000-0000-0000963F0000}"/>
    <cellStyle name="Note 2 2 2 2 6 7 2" xfId="15230" xr:uid="{00000000-0005-0000-0000-0000973F0000}"/>
    <cellStyle name="Note 2 2 2 2 6 7 3" xfId="26562" xr:uid="{00000000-0005-0000-0000-0000983F0000}"/>
    <cellStyle name="Note 2 2 2 2 6 8" xfId="10688" xr:uid="{00000000-0005-0000-0000-0000993F0000}"/>
    <cellStyle name="Note 2 2 2 2 6 8 2" xfId="19314" xr:uid="{00000000-0005-0000-0000-00009A3F0000}"/>
    <cellStyle name="Note 2 2 2 2 6 8 3" xfId="30649" xr:uid="{00000000-0005-0000-0000-00009B3F0000}"/>
    <cellStyle name="Note 2 2 2 2 6 9" xfId="23398" xr:uid="{00000000-0005-0000-0000-00009C3F0000}"/>
    <cellStyle name="Note 2 2 2 2 7" xfId="7053" xr:uid="{00000000-0005-0000-0000-00009D3F0000}"/>
    <cellStyle name="Note 2 2 2 2 7 2" xfId="15693" xr:uid="{00000000-0005-0000-0000-00009E3F0000}"/>
    <cellStyle name="Note 2 2 2 2 7 3" xfId="27025" xr:uid="{00000000-0005-0000-0000-00009F3F0000}"/>
    <cellStyle name="Note 2 2 2 2 8" xfId="4468" xr:uid="{00000000-0005-0000-0000-0000A03F0000}"/>
    <cellStyle name="Note 2 2 2 2 8 2" xfId="13129" xr:uid="{00000000-0005-0000-0000-0000A13F0000}"/>
    <cellStyle name="Note 2 2 2 2 8 3" xfId="24461" xr:uid="{00000000-0005-0000-0000-0000A23F0000}"/>
    <cellStyle name="Note 2 2 2 2 9" xfId="5419" xr:uid="{00000000-0005-0000-0000-0000A33F0000}"/>
    <cellStyle name="Note 2 2 2 2 9 2" xfId="14078" xr:uid="{00000000-0005-0000-0000-0000A43F0000}"/>
    <cellStyle name="Note 2 2 2 2 9 3" xfId="25410" xr:uid="{00000000-0005-0000-0000-0000A53F0000}"/>
    <cellStyle name="Note 2 2 2 3" xfId="2696" xr:uid="{00000000-0005-0000-0000-0000A63F0000}"/>
    <cellStyle name="Note 2 2 2 3 2" xfId="7059" xr:uid="{00000000-0005-0000-0000-0000A73F0000}"/>
    <cellStyle name="Note 2 2 2 3 2 2" xfId="15699" xr:uid="{00000000-0005-0000-0000-0000A83F0000}"/>
    <cellStyle name="Note 2 2 2 3 2 3" xfId="27031" xr:uid="{00000000-0005-0000-0000-0000A93F0000}"/>
    <cellStyle name="Note 2 2 2 3 3" xfId="4466" xr:uid="{00000000-0005-0000-0000-0000AA3F0000}"/>
    <cellStyle name="Note 2 2 2 3 3 2" xfId="13127" xr:uid="{00000000-0005-0000-0000-0000AB3F0000}"/>
    <cellStyle name="Note 2 2 2 3 3 3" xfId="24459" xr:uid="{00000000-0005-0000-0000-0000AC3F0000}"/>
    <cellStyle name="Note 2 2 2 3 4" xfId="7419" xr:uid="{00000000-0005-0000-0000-0000AD3F0000}"/>
    <cellStyle name="Note 2 2 2 3 4 2" xfId="16059" xr:uid="{00000000-0005-0000-0000-0000AE3F0000}"/>
    <cellStyle name="Note 2 2 2 3 4 3" xfId="27391" xr:uid="{00000000-0005-0000-0000-0000AF3F0000}"/>
    <cellStyle name="Note 2 2 2 3 5" xfId="6248" xr:uid="{00000000-0005-0000-0000-0000B03F0000}"/>
    <cellStyle name="Note 2 2 2 3 5 2" xfId="14900" xr:uid="{00000000-0005-0000-0000-0000B13F0000}"/>
    <cellStyle name="Note 2 2 2 3 5 3" xfId="26232" xr:uid="{00000000-0005-0000-0000-0000B23F0000}"/>
    <cellStyle name="Note 2 2 2 3 6" xfId="9996" xr:uid="{00000000-0005-0000-0000-0000B33F0000}"/>
    <cellStyle name="Note 2 2 2 3 6 2" xfId="18623" xr:uid="{00000000-0005-0000-0000-0000B43F0000}"/>
    <cellStyle name="Note 2 2 2 3 6 3" xfId="29957" xr:uid="{00000000-0005-0000-0000-0000B53F0000}"/>
    <cellStyle name="Note 2 2 2 3 7" xfId="7845" xr:uid="{00000000-0005-0000-0000-0000B63F0000}"/>
    <cellStyle name="Note 2 2 2 3 7 2" xfId="16483" xr:uid="{00000000-0005-0000-0000-0000B73F0000}"/>
    <cellStyle name="Note 2 2 2 3 7 3" xfId="27815" xr:uid="{00000000-0005-0000-0000-0000B83F0000}"/>
    <cellStyle name="Note 2 2 2 3 8" xfId="10689" xr:uid="{00000000-0005-0000-0000-0000B93F0000}"/>
    <cellStyle name="Note 2 2 2 3 8 2" xfId="19315" xr:uid="{00000000-0005-0000-0000-0000BA3F0000}"/>
    <cellStyle name="Note 2 2 2 3 8 3" xfId="30650" xr:uid="{00000000-0005-0000-0000-0000BB3F0000}"/>
    <cellStyle name="Note 2 2 2 3 9" xfId="23399" xr:uid="{00000000-0005-0000-0000-0000BC3F0000}"/>
    <cellStyle name="Note 2 2 2 4" xfId="2697" xr:uid="{00000000-0005-0000-0000-0000BD3F0000}"/>
    <cellStyle name="Note 2 2 2 4 2" xfId="7060" xr:uid="{00000000-0005-0000-0000-0000BE3F0000}"/>
    <cellStyle name="Note 2 2 2 4 2 2" xfId="15700" xr:uid="{00000000-0005-0000-0000-0000BF3F0000}"/>
    <cellStyle name="Note 2 2 2 4 2 3" xfId="27032" xr:uid="{00000000-0005-0000-0000-0000C03F0000}"/>
    <cellStyle name="Note 2 2 2 4 3" xfId="5732" xr:uid="{00000000-0005-0000-0000-0000C13F0000}"/>
    <cellStyle name="Note 2 2 2 4 3 2" xfId="14384" xr:uid="{00000000-0005-0000-0000-0000C23F0000}"/>
    <cellStyle name="Note 2 2 2 4 3 3" xfId="25716" xr:uid="{00000000-0005-0000-0000-0000C33F0000}"/>
    <cellStyle name="Note 2 2 2 4 4" xfId="4980" xr:uid="{00000000-0005-0000-0000-0000C43F0000}"/>
    <cellStyle name="Note 2 2 2 4 4 2" xfId="13639" xr:uid="{00000000-0005-0000-0000-0000C53F0000}"/>
    <cellStyle name="Note 2 2 2 4 4 3" xfId="24971" xr:uid="{00000000-0005-0000-0000-0000C63F0000}"/>
    <cellStyle name="Note 2 2 2 4 5" xfId="4686" xr:uid="{00000000-0005-0000-0000-0000C73F0000}"/>
    <cellStyle name="Note 2 2 2 4 5 2" xfId="13347" xr:uid="{00000000-0005-0000-0000-0000C83F0000}"/>
    <cellStyle name="Note 2 2 2 4 5 3" xfId="24679" xr:uid="{00000000-0005-0000-0000-0000C93F0000}"/>
    <cellStyle name="Note 2 2 2 4 6" xfId="9145" xr:uid="{00000000-0005-0000-0000-0000CA3F0000}"/>
    <cellStyle name="Note 2 2 2 4 6 2" xfId="17773" xr:uid="{00000000-0005-0000-0000-0000CB3F0000}"/>
    <cellStyle name="Note 2 2 2 4 6 3" xfId="29106" xr:uid="{00000000-0005-0000-0000-0000CC3F0000}"/>
    <cellStyle name="Note 2 2 2 4 7" xfId="11705" xr:uid="{00000000-0005-0000-0000-0000CD3F0000}"/>
    <cellStyle name="Note 2 2 2 4 7 2" xfId="20330" xr:uid="{00000000-0005-0000-0000-0000CE3F0000}"/>
    <cellStyle name="Note 2 2 2 4 7 3" xfId="31666" xr:uid="{00000000-0005-0000-0000-0000CF3F0000}"/>
    <cellStyle name="Note 2 2 2 4 8" xfId="12284" xr:uid="{00000000-0005-0000-0000-0000D03F0000}"/>
    <cellStyle name="Note 2 2 2 4 8 2" xfId="20908" xr:uid="{00000000-0005-0000-0000-0000D13F0000}"/>
    <cellStyle name="Note 2 2 2 4 8 3" xfId="32245" xr:uid="{00000000-0005-0000-0000-0000D23F0000}"/>
    <cellStyle name="Note 2 2 2 4 9" xfId="23400" xr:uid="{00000000-0005-0000-0000-0000D33F0000}"/>
    <cellStyle name="Note 2 2 2 5" xfId="2698" xr:uid="{00000000-0005-0000-0000-0000D43F0000}"/>
    <cellStyle name="Note 2 2 2 5 2" xfId="7061" xr:uid="{00000000-0005-0000-0000-0000D53F0000}"/>
    <cellStyle name="Note 2 2 2 5 2 2" xfId="15701" xr:uid="{00000000-0005-0000-0000-0000D63F0000}"/>
    <cellStyle name="Note 2 2 2 5 2 3" xfId="27033" xr:uid="{00000000-0005-0000-0000-0000D73F0000}"/>
    <cellStyle name="Note 2 2 2 5 3" xfId="5731" xr:uid="{00000000-0005-0000-0000-0000D83F0000}"/>
    <cellStyle name="Note 2 2 2 5 3 2" xfId="14383" xr:uid="{00000000-0005-0000-0000-0000D93F0000}"/>
    <cellStyle name="Note 2 2 2 5 3 3" xfId="25715" xr:uid="{00000000-0005-0000-0000-0000DA3F0000}"/>
    <cellStyle name="Note 2 2 2 5 4" xfId="5423" xr:uid="{00000000-0005-0000-0000-0000DB3F0000}"/>
    <cellStyle name="Note 2 2 2 5 4 2" xfId="14082" xr:uid="{00000000-0005-0000-0000-0000DC3F0000}"/>
    <cellStyle name="Note 2 2 2 5 4 3" xfId="25414" xr:uid="{00000000-0005-0000-0000-0000DD3F0000}"/>
    <cellStyle name="Note 2 2 2 5 5" xfId="9384" xr:uid="{00000000-0005-0000-0000-0000DE3F0000}"/>
    <cellStyle name="Note 2 2 2 5 5 2" xfId="18012" xr:uid="{00000000-0005-0000-0000-0000DF3F0000}"/>
    <cellStyle name="Note 2 2 2 5 5 3" xfId="29345" xr:uid="{00000000-0005-0000-0000-0000E03F0000}"/>
    <cellStyle name="Note 2 2 2 5 6" xfId="7942" xr:uid="{00000000-0005-0000-0000-0000E13F0000}"/>
    <cellStyle name="Note 2 2 2 5 6 2" xfId="16580" xr:uid="{00000000-0005-0000-0000-0000E23F0000}"/>
    <cellStyle name="Note 2 2 2 5 6 3" xfId="27912" xr:uid="{00000000-0005-0000-0000-0000E33F0000}"/>
    <cellStyle name="Note 2 2 2 5 7" xfId="9072" xr:uid="{00000000-0005-0000-0000-0000E43F0000}"/>
    <cellStyle name="Note 2 2 2 5 7 2" xfId="17700" xr:uid="{00000000-0005-0000-0000-0000E53F0000}"/>
    <cellStyle name="Note 2 2 2 5 7 3" xfId="29033" xr:uid="{00000000-0005-0000-0000-0000E63F0000}"/>
    <cellStyle name="Note 2 2 2 5 8" xfId="12285" xr:uid="{00000000-0005-0000-0000-0000E73F0000}"/>
    <cellStyle name="Note 2 2 2 5 8 2" xfId="20909" xr:uid="{00000000-0005-0000-0000-0000E83F0000}"/>
    <cellStyle name="Note 2 2 2 5 8 3" xfId="32246" xr:uid="{00000000-0005-0000-0000-0000E93F0000}"/>
    <cellStyle name="Note 2 2 2 5 9" xfId="23401" xr:uid="{00000000-0005-0000-0000-0000EA3F0000}"/>
    <cellStyle name="Note 2 2 2 6" xfId="2699" xr:uid="{00000000-0005-0000-0000-0000EB3F0000}"/>
    <cellStyle name="Note 2 2 2 6 2" xfId="7062" xr:uid="{00000000-0005-0000-0000-0000EC3F0000}"/>
    <cellStyle name="Note 2 2 2 6 2 2" xfId="15702" xr:uid="{00000000-0005-0000-0000-0000ED3F0000}"/>
    <cellStyle name="Note 2 2 2 6 2 3" xfId="27034" xr:uid="{00000000-0005-0000-0000-0000EE3F0000}"/>
    <cellStyle name="Note 2 2 2 6 3" xfId="4465" xr:uid="{00000000-0005-0000-0000-0000EF3F0000}"/>
    <cellStyle name="Note 2 2 2 6 3 2" xfId="13126" xr:uid="{00000000-0005-0000-0000-0000F03F0000}"/>
    <cellStyle name="Note 2 2 2 6 3 3" xfId="24458" xr:uid="{00000000-0005-0000-0000-0000F13F0000}"/>
    <cellStyle name="Note 2 2 2 6 4" xfId="5424" xr:uid="{00000000-0005-0000-0000-0000F23F0000}"/>
    <cellStyle name="Note 2 2 2 6 4 2" xfId="14083" xr:uid="{00000000-0005-0000-0000-0000F33F0000}"/>
    <cellStyle name="Note 2 2 2 6 4 3" xfId="25415" xr:uid="{00000000-0005-0000-0000-0000F43F0000}"/>
    <cellStyle name="Note 2 2 2 6 5" xfId="8146" xr:uid="{00000000-0005-0000-0000-0000F53F0000}"/>
    <cellStyle name="Note 2 2 2 6 5 2" xfId="16784" xr:uid="{00000000-0005-0000-0000-0000F63F0000}"/>
    <cellStyle name="Note 2 2 2 6 5 3" xfId="28116" xr:uid="{00000000-0005-0000-0000-0000F73F0000}"/>
    <cellStyle name="Note 2 2 2 6 6" xfId="7943" xr:uid="{00000000-0005-0000-0000-0000F83F0000}"/>
    <cellStyle name="Note 2 2 2 6 6 2" xfId="16581" xr:uid="{00000000-0005-0000-0000-0000F93F0000}"/>
    <cellStyle name="Note 2 2 2 6 6 3" xfId="27913" xr:uid="{00000000-0005-0000-0000-0000FA3F0000}"/>
    <cellStyle name="Note 2 2 2 6 7" xfId="10860" xr:uid="{00000000-0005-0000-0000-0000FB3F0000}"/>
    <cellStyle name="Note 2 2 2 6 7 2" xfId="19486" xr:uid="{00000000-0005-0000-0000-0000FC3F0000}"/>
    <cellStyle name="Note 2 2 2 6 7 3" xfId="30821" xr:uid="{00000000-0005-0000-0000-0000FD3F0000}"/>
    <cellStyle name="Note 2 2 2 6 8" xfId="10690" xr:uid="{00000000-0005-0000-0000-0000FE3F0000}"/>
    <cellStyle name="Note 2 2 2 6 8 2" xfId="19316" xr:uid="{00000000-0005-0000-0000-0000FF3F0000}"/>
    <cellStyle name="Note 2 2 2 6 8 3" xfId="30651" xr:uid="{00000000-0005-0000-0000-000000400000}"/>
    <cellStyle name="Note 2 2 2 6 9" xfId="23402" xr:uid="{00000000-0005-0000-0000-000001400000}"/>
    <cellStyle name="Note 2 2 2 7" xfId="2700" xr:uid="{00000000-0005-0000-0000-000002400000}"/>
    <cellStyle name="Note 2 2 2 7 2" xfId="7063" xr:uid="{00000000-0005-0000-0000-000003400000}"/>
    <cellStyle name="Note 2 2 2 7 2 2" xfId="15703" xr:uid="{00000000-0005-0000-0000-000004400000}"/>
    <cellStyle name="Note 2 2 2 7 2 3" xfId="27035" xr:uid="{00000000-0005-0000-0000-000005400000}"/>
    <cellStyle name="Note 2 2 2 7 3" xfId="5730" xr:uid="{00000000-0005-0000-0000-000006400000}"/>
    <cellStyle name="Note 2 2 2 7 3 2" xfId="14382" xr:uid="{00000000-0005-0000-0000-000007400000}"/>
    <cellStyle name="Note 2 2 2 7 3 3" xfId="25714" xr:uid="{00000000-0005-0000-0000-000008400000}"/>
    <cellStyle name="Note 2 2 2 7 4" xfId="5425" xr:uid="{00000000-0005-0000-0000-000009400000}"/>
    <cellStyle name="Note 2 2 2 7 4 2" xfId="14084" xr:uid="{00000000-0005-0000-0000-00000A400000}"/>
    <cellStyle name="Note 2 2 2 7 4 3" xfId="25416" xr:uid="{00000000-0005-0000-0000-00000B400000}"/>
    <cellStyle name="Note 2 2 2 7 5" xfId="6247" xr:uid="{00000000-0005-0000-0000-00000C400000}"/>
    <cellStyle name="Note 2 2 2 7 5 2" xfId="14899" xr:uid="{00000000-0005-0000-0000-00000D400000}"/>
    <cellStyle name="Note 2 2 2 7 5 3" xfId="26231" xr:uid="{00000000-0005-0000-0000-00000E400000}"/>
    <cellStyle name="Note 2 2 2 7 6" xfId="7944" xr:uid="{00000000-0005-0000-0000-00000F400000}"/>
    <cellStyle name="Note 2 2 2 7 6 2" xfId="16582" xr:uid="{00000000-0005-0000-0000-000010400000}"/>
    <cellStyle name="Note 2 2 2 7 6 3" xfId="27914" xr:uid="{00000000-0005-0000-0000-000011400000}"/>
    <cellStyle name="Note 2 2 2 7 7" xfId="7975" xr:uid="{00000000-0005-0000-0000-000012400000}"/>
    <cellStyle name="Note 2 2 2 7 7 2" xfId="16613" xr:uid="{00000000-0005-0000-0000-000013400000}"/>
    <cellStyle name="Note 2 2 2 7 7 3" xfId="27945" xr:uid="{00000000-0005-0000-0000-000014400000}"/>
    <cellStyle name="Note 2 2 2 7 8" xfId="10691" xr:uid="{00000000-0005-0000-0000-000015400000}"/>
    <cellStyle name="Note 2 2 2 7 8 2" xfId="19317" xr:uid="{00000000-0005-0000-0000-000016400000}"/>
    <cellStyle name="Note 2 2 2 7 8 3" xfId="30652" xr:uid="{00000000-0005-0000-0000-000017400000}"/>
    <cellStyle name="Note 2 2 2 7 9" xfId="23403" xr:uid="{00000000-0005-0000-0000-000018400000}"/>
    <cellStyle name="Note 2 2 2 8" xfId="7052" xr:uid="{00000000-0005-0000-0000-000019400000}"/>
    <cellStyle name="Note 2 2 2 8 2" xfId="15692" xr:uid="{00000000-0005-0000-0000-00001A400000}"/>
    <cellStyle name="Note 2 2 2 8 3" xfId="27024" xr:uid="{00000000-0005-0000-0000-00001B400000}"/>
    <cellStyle name="Note 2 2 2 9" xfId="5737" xr:uid="{00000000-0005-0000-0000-00001C400000}"/>
    <cellStyle name="Note 2 2 2 9 2" xfId="14389" xr:uid="{00000000-0005-0000-0000-00001D400000}"/>
    <cellStyle name="Note 2 2 2 9 3" xfId="25721" xr:uid="{00000000-0005-0000-0000-00001E400000}"/>
    <cellStyle name="Note 2 2 20" xfId="10405" xr:uid="{00000000-0005-0000-0000-00001F400000}"/>
    <cellStyle name="Note 2 2 20 2" xfId="19032" xr:uid="{00000000-0005-0000-0000-000020400000}"/>
    <cellStyle name="Note 2 2 20 3" xfId="30366" xr:uid="{00000000-0005-0000-0000-000021400000}"/>
    <cellStyle name="Note 2 2 21" xfId="7904" xr:uid="{00000000-0005-0000-0000-000022400000}"/>
    <cellStyle name="Note 2 2 21 2" xfId="16542" xr:uid="{00000000-0005-0000-0000-000023400000}"/>
    <cellStyle name="Note 2 2 21 3" xfId="27874" xr:uid="{00000000-0005-0000-0000-000024400000}"/>
    <cellStyle name="Note 2 2 22" xfId="12435" xr:uid="{00000000-0005-0000-0000-000025400000}"/>
    <cellStyle name="Note 2 2 22 2" xfId="21059" xr:uid="{00000000-0005-0000-0000-000026400000}"/>
    <cellStyle name="Note 2 2 22 3" xfId="32396" xr:uid="{00000000-0005-0000-0000-000027400000}"/>
    <cellStyle name="Note 2 2 23" xfId="12794" xr:uid="{00000000-0005-0000-0000-000028400000}"/>
    <cellStyle name="Note 2 2 23 2" xfId="21417" xr:uid="{00000000-0005-0000-0000-000029400000}"/>
    <cellStyle name="Note 2 2 23 3" xfId="32755" xr:uid="{00000000-0005-0000-0000-00002A400000}"/>
    <cellStyle name="Note 2 2 24" xfId="22002" xr:uid="{00000000-0005-0000-0000-00002B400000}"/>
    <cellStyle name="Note 2 2 3" xfId="2701" xr:uid="{00000000-0005-0000-0000-00002C400000}"/>
    <cellStyle name="Note 2 2 3 10" xfId="5426" xr:uid="{00000000-0005-0000-0000-00002D400000}"/>
    <cellStyle name="Note 2 2 3 10 2" xfId="14085" xr:uid="{00000000-0005-0000-0000-00002E400000}"/>
    <cellStyle name="Note 2 2 3 10 3" xfId="25417" xr:uid="{00000000-0005-0000-0000-00002F400000}"/>
    <cellStyle name="Note 2 2 3 11" xfId="7801" xr:uid="{00000000-0005-0000-0000-000030400000}"/>
    <cellStyle name="Note 2 2 3 11 2" xfId="16439" xr:uid="{00000000-0005-0000-0000-000031400000}"/>
    <cellStyle name="Note 2 2 3 11 3" xfId="27771" xr:uid="{00000000-0005-0000-0000-000032400000}"/>
    <cellStyle name="Note 2 2 3 12" xfId="7945" xr:uid="{00000000-0005-0000-0000-000033400000}"/>
    <cellStyle name="Note 2 2 3 12 2" xfId="16583" xr:uid="{00000000-0005-0000-0000-000034400000}"/>
    <cellStyle name="Note 2 2 3 12 3" xfId="27915" xr:uid="{00000000-0005-0000-0000-000035400000}"/>
    <cellStyle name="Note 2 2 3 13" xfId="10859" xr:uid="{00000000-0005-0000-0000-000036400000}"/>
    <cellStyle name="Note 2 2 3 13 2" xfId="19485" xr:uid="{00000000-0005-0000-0000-000037400000}"/>
    <cellStyle name="Note 2 2 3 13 3" xfId="30820" xr:uid="{00000000-0005-0000-0000-000038400000}"/>
    <cellStyle name="Note 2 2 3 14" xfId="10692" xr:uid="{00000000-0005-0000-0000-000039400000}"/>
    <cellStyle name="Note 2 2 3 14 2" xfId="19318" xr:uid="{00000000-0005-0000-0000-00003A400000}"/>
    <cellStyle name="Note 2 2 3 14 3" xfId="30653" xr:uid="{00000000-0005-0000-0000-00003B400000}"/>
    <cellStyle name="Note 2 2 3 15" xfId="23404" xr:uid="{00000000-0005-0000-0000-00003C400000}"/>
    <cellStyle name="Note 2 2 3 2" xfId="2702" xr:uid="{00000000-0005-0000-0000-00003D400000}"/>
    <cellStyle name="Note 2 2 3 2 10" xfId="6246" xr:uid="{00000000-0005-0000-0000-00003E400000}"/>
    <cellStyle name="Note 2 2 3 2 10 2" xfId="14898" xr:uid="{00000000-0005-0000-0000-00003F400000}"/>
    <cellStyle name="Note 2 2 3 2 10 3" xfId="26230" xr:uid="{00000000-0005-0000-0000-000040400000}"/>
    <cellStyle name="Note 2 2 3 2 11" xfId="9997" xr:uid="{00000000-0005-0000-0000-000041400000}"/>
    <cellStyle name="Note 2 2 3 2 11 2" xfId="18624" xr:uid="{00000000-0005-0000-0000-000042400000}"/>
    <cellStyle name="Note 2 2 3 2 11 3" xfId="29958" xr:uid="{00000000-0005-0000-0000-000043400000}"/>
    <cellStyle name="Note 2 2 3 2 12" xfId="10476" xr:uid="{00000000-0005-0000-0000-000044400000}"/>
    <cellStyle name="Note 2 2 3 2 12 2" xfId="19103" xr:uid="{00000000-0005-0000-0000-000045400000}"/>
    <cellStyle name="Note 2 2 3 2 12 3" xfId="30437" xr:uid="{00000000-0005-0000-0000-000046400000}"/>
    <cellStyle name="Note 2 2 3 2 13" xfId="10693" xr:uid="{00000000-0005-0000-0000-000047400000}"/>
    <cellStyle name="Note 2 2 3 2 13 2" xfId="19319" xr:uid="{00000000-0005-0000-0000-000048400000}"/>
    <cellStyle name="Note 2 2 3 2 13 3" xfId="30654" xr:uid="{00000000-0005-0000-0000-000049400000}"/>
    <cellStyle name="Note 2 2 3 2 14" xfId="23405" xr:uid="{00000000-0005-0000-0000-00004A400000}"/>
    <cellStyle name="Note 2 2 3 2 2" xfId="2703" xr:uid="{00000000-0005-0000-0000-00004B400000}"/>
    <cellStyle name="Note 2 2 3 2 2 2" xfId="7066" xr:uid="{00000000-0005-0000-0000-00004C400000}"/>
    <cellStyle name="Note 2 2 3 2 2 2 2" xfId="15706" xr:uid="{00000000-0005-0000-0000-00004D400000}"/>
    <cellStyle name="Note 2 2 3 2 2 2 3" xfId="27038" xr:uid="{00000000-0005-0000-0000-00004E400000}"/>
    <cellStyle name="Note 2 2 3 2 2 3" xfId="5728" xr:uid="{00000000-0005-0000-0000-00004F400000}"/>
    <cellStyle name="Note 2 2 3 2 2 3 2" xfId="14380" xr:uid="{00000000-0005-0000-0000-000050400000}"/>
    <cellStyle name="Note 2 2 3 2 2 3 3" xfId="25712" xr:uid="{00000000-0005-0000-0000-000051400000}"/>
    <cellStyle name="Note 2 2 3 2 2 4" xfId="7421" xr:uid="{00000000-0005-0000-0000-000052400000}"/>
    <cellStyle name="Note 2 2 3 2 2 4 2" xfId="16061" xr:uid="{00000000-0005-0000-0000-000053400000}"/>
    <cellStyle name="Note 2 2 3 2 2 4 3" xfId="27393" xr:uid="{00000000-0005-0000-0000-000054400000}"/>
    <cellStyle name="Note 2 2 3 2 2 5" xfId="8145" xr:uid="{00000000-0005-0000-0000-000055400000}"/>
    <cellStyle name="Note 2 2 3 2 2 5 2" xfId="16783" xr:uid="{00000000-0005-0000-0000-000056400000}"/>
    <cellStyle name="Note 2 2 3 2 2 5 3" xfId="28115" xr:uid="{00000000-0005-0000-0000-000057400000}"/>
    <cellStyle name="Note 2 2 3 2 2 6" xfId="9998" xr:uid="{00000000-0005-0000-0000-000058400000}"/>
    <cellStyle name="Note 2 2 3 2 2 6 2" xfId="18625" xr:uid="{00000000-0005-0000-0000-000059400000}"/>
    <cellStyle name="Note 2 2 3 2 2 6 3" xfId="29959" xr:uid="{00000000-0005-0000-0000-00005A400000}"/>
    <cellStyle name="Note 2 2 3 2 2 7" xfId="11706" xr:uid="{00000000-0005-0000-0000-00005B400000}"/>
    <cellStyle name="Note 2 2 3 2 2 7 2" xfId="20331" xr:uid="{00000000-0005-0000-0000-00005C400000}"/>
    <cellStyle name="Note 2 2 3 2 2 7 3" xfId="31667" xr:uid="{00000000-0005-0000-0000-00005D400000}"/>
    <cellStyle name="Note 2 2 3 2 2 8" xfId="7971" xr:uid="{00000000-0005-0000-0000-00005E400000}"/>
    <cellStyle name="Note 2 2 3 2 2 8 2" xfId="16609" xr:uid="{00000000-0005-0000-0000-00005F400000}"/>
    <cellStyle name="Note 2 2 3 2 2 8 3" xfId="27941" xr:uid="{00000000-0005-0000-0000-000060400000}"/>
    <cellStyle name="Note 2 2 3 2 2 9" xfId="23406" xr:uid="{00000000-0005-0000-0000-000061400000}"/>
    <cellStyle name="Note 2 2 3 2 3" xfId="2704" xr:uid="{00000000-0005-0000-0000-000062400000}"/>
    <cellStyle name="Note 2 2 3 2 3 2" xfId="7067" xr:uid="{00000000-0005-0000-0000-000063400000}"/>
    <cellStyle name="Note 2 2 3 2 3 2 2" xfId="15707" xr:uid="{00000000-0005-0000-0000-000064400000}"/>
    <cellStyle name="Note 2 2 3 2 3 2 3" xfId="27039" xr:uid="{00000000-0005-0000-0000-000065400000}"/>
    <cellStyle name="Note 2 2 3 2 3 3" xfId="5727" xr:uid="{00000000-0005-0000-0000-000066400000}"/>
    <cellStyle name="Note 2 2 3 2 3 3 2" xfId="14379" xr:uid="{00000000-0005-0000-0000-000067400000}"/>
    <cellStyle name="Note 2 2 3 2 3 3 3" xfId="25711" xr:uid="{00000000-0005-0000-0000-000068400000}"/>
    <cellStyle name="Note 2 2 3 2 3 4" xfId="5427" xr:uid="{00000000-0005-0000-0000-000069400000}"/>
    <cellStyle name="Note 2 2 3 2 3 4 2" xfId="14086" xr:uid="{00000000-0005-0000-0000-00006A400000}"/>
    <cellStyle name="Note 2 2 3 2 3 4 3" xfId="25418" xr:uid="{00000000-0005-0000-0000-00006B400000}"/>
    <cellStyle name="Note 2 2 3 2 3 5" xfId="9385" xr:uid="{00000000-0005-0000-0000-00006C400000}"/>
    <cellStyle name="Note 2 2 3 2 3 5 2" xfId="18013" xr:uid="{00000000-0005-0000-0000-00006D400000}"/>
    <cellStyle name="Note 2 2 3 2 3 5 3" xfId="29346" xr:uid="{00000000-0005-0000-0000-00006E400000}"/>
    <cellStyle name="Note 2 2 3 2 3 6" xfId="7946" xr:uid="{00000000-0005-0000-0000-00006F400000}"/>
    <cellStyle name="Note 2 2 3 2 3 6 2" xfId="16584" xr:uid="{00000000-0005-0000-0000-000070400000}"/>
    <cellStyle name="Note 2 2 3 2 3 6 3" xfId="27916" xr:uid="{00000000-0005-0000-0000-000071400000}"/>
    <cellStyle name="Note 2 2 3 2 3 7" xfId="8989" xr:uid="{00000000-0005-0000-0000-000072400000}"/>
    <cellStyle name="Note 2 2 3 2 3 7 2" xfId="17617" xr:uid="{00000000-0005-0000-0000-000073400000}"/>
    <cellStyle name="Note 2 2 3 2 3 7 3" xfId="28950" xr:uid="{00000000-0005-0000-0000-000074400000}"/>
    <cellStyle name="Note 2 2 3 2 3 8" xfId="12286" xr:uid="{00000000-0005-0000-0000-000075400000}"/>
    <cellStyle name="Note 2 2 3 2 3 8 2" xfId="20910" xr:uid="{00000000-0005-0000-0000-000076400000}"/>
    <cellStyle name="Note 2 2 3 2 3 8 3" xfId="32247" xr:uid="{00000000-0005-0000-0000-000077400000}"/>
    <cellStyle name="Note 2 2 3 2 3 9" xfId="23407" xr:uid="{00000000-0005-0000-0000-000078400000}"/>
    <cellStyle name="Note 2 2 3 2 4" xfId="2705" xr:uid="{00000000-0005-0000-0000-000079400000}"/>
    <cellStyle name="Note 2 2 3 2 4 2" xfId="7068" xr:uid="{00000000-0005-0000-0000-00007A400000}"/>
    <cellStyle name="Note 2 2 3 2 4 2 2" xfId="15708" xr:uid="{00000000-0005-0000-0000-00007B400000}"/>
    <cellStyle name="Note 2 2 3 2 4 2 3" xfId="27040" xr:uid="{00000000-0005-0000-0000-00007C400000}"/>
    <cellStyle name="Note 2 2 3 2 4 3" xfId="4463" xr:uid="{00000000-0005-0000-0000-00007D400000}"/>
    <cellStyle name="Note 2 2 3 2 4 3 2" xfId="13124" xr:uid="{00000000-0005-0000-0000-00007E400000}"/>
    <cellStyle name="Note 2 2 3 2 4 3 3" xfId="24456" xr:uid="{00000000-0005-0000-0000-00007F400000}"/>
    <cellStyle name="Note 2 2 3 2 4 4" xfId="4981" xr:uid="{00000000-0005-0000-0000-000080400000}"/>
    <cellStyle name="Note 2 2 3 2 4 4 2" xfId="13640" xr:uid="{00000000-0005-0000-0000-000081400000}"/>
    <cellStyle name="Note 2 2 3 2 4 4 3" xfId="24972" xr:uid="{00000000-0005-0000-0000-000082400000}"/>
    <cellStyle name="Note 2 2 3 2 4 5" xfId="5300" xr:uid="{00000000-0005-0000-0000-000083400000}"/>
    <cellStyle name="Note 2 2 3 2 4 5 2" xfId="13959" xr:uid="{00000000-0005-0000-0000-000084400000}"/>
    <cellStyle name="Note 2 2 3 2 4 5 3" xfId="25291" xr:uid="{00000000-0005-0000-0000-000085400000}"/>
    <cellStyle name="Note 2 2 3 2 4 6" xfId="9144" xr:uid="{00000000-0005-0000-0000-000086400000}"/>
    <cellStyle name="Note 2 2 3 2 4 6 2" xfId="17772" xr:uid="{00000000-0005-0000-0000-000087400000}"/>
    <cellStyle name="Note 2 2 3 2 4 6 3" xfId="29105" xr:uid="{00000000-0005-0000-0000-000088400000}"/>
    <cellStyle name="Note 2 2 3 2 4 7" xfId="10220" xr:uid="{00000000-0005-0000-0000-000089400000}"/>
    <cellStyle name="Note 2 2 3 2 4 7 2" xfId="18847" xr:uid="{00000000-0005-0000-0000-00008A400000}"/>
    <cellStyle name="Note 2 2 3 2 4 7 3" xfId="30181" xr:uid="{00000000-0005-0000-0000-00008B400000}"/>
    <cellStyle name="Note 2 2 3 2 4 8" xfId="10694" xr:uid="{00000000-0005-0000-0000-00008C400000}"/>
    <cellStyle name="Note 2 2 3 2 4 8 2" xfId="19320" xr:uid="{00000000-0005-0000-0000-00008D400000}"/>
    <cellStyle name="Note 2 2 3 2 4 8 3" xfId="30655" xr:uid="{00000000-0005-0000-0000-00008E400000}"/>
    <cellStyle name="Note 2 2 3 2 4 9" xfId="23408" xr:uid="{00000000-0005-0000-0000-00008F400000}"/>
    <cellStyle name="Note 2 2 3 2 5" xfId="2706" xr:uid="{00000000-0005-0000-0000-000090400000}"/>
    <cellStyle name="Note 2 2 3 2 5 2" xfId="7069" xr:uid="{00000000-0005-0000-0000-000091400000}"/>
    <cellStyle name="Note 2 2 3 2 5 2 2" xfId="15709" xr:uid="{00000000-0005-0000-0000-000092400000}"/>
    <cellStyle name="Note 2 2 3 2 5 2 3" xfId="27041" xr:uid="{00000000-0005-0000-0000-000093400000}"/>
    <cellStyle name="Note 2 2 3 2 5 3" xfId="5726" xr:uid="{00000000-0005-0000-0000-000094400000}"/>
    <cellStyle name="Note 2 2 3 2 5 3 2" xfId="14378" xr:uid="{00000000-0005-0000-0000-000095400000}"/>
    <cellStyle name="Note 2 2 3 2 5 3 3" xfId="25710" xr:uid="{00000000-0005-0000-0000-000096400000}"/>
    <cellStyle name="Note 2 2 3 2 5 4" xfId="7422" xr:uid="{00000000-0005-0000-0000-000097400000}"/>
    <cellStyle name="Note 2 2 3 2 5 4 2" xfId="16062" xr:uid="{00000000-0005-0000-0000-000098400000}"/>
    <cellStyle name="Note 2 2 3 2 5 4 3" xfId="27394" xr:uid="{00000000-0005-0000-0000-000099400000}"/>
    <cellStyle name="Note 2 2 3 2 5 5" xfId="4685" xr:uid="{00000000-0005-0000-0000-00009A400000}"/>
    <cellStyle name="Note 2 2 3 2 5 5 2" xfId="13346" xr:uid="{00000000-0005-0000-0000-00009B400000}"/>
    <cellStyle name="Note 2 2 3 2 5 5 3" xfId="24678" xr:uid="{00000000-0005-0000-0000-00009C400000}"/>
    <cellStyle name="Note 2 2 3 2 5 6" xfId="9999" xr:uid="{00000000-0005-0000-0000-00009D400000}"/>
    <cellStyle name="Note 2 2 3 2 5 6 2" xfId="18626" xr:uid="{00000000-0005-0000-0000-00009E400000}"/>
    <cellStyle name="Note 2 2 3 2 5 6 3" xfId="29960" xr:uid="{00000000-0005-0000-0000-00009F400000}"/>
    <cellStyle name="Note 2 2 3 2 5 7" xfId="11707" xr:uid="{00000000-0005-0000-0000-0000A0400000}"/>
    <cellStyle name="Note 2 2 3 2 5 7 2" xfId="20332" xr:uid="{00000000-0005-0000-0000-0000A1400000}"/>
    <cellStyle name="Note 2 2 3 2 5 7 3" xfId="31668" xr:uid="{00000000-0005-0000-0000-0000A2400000}"/>
    <cellStyle name="Note 2 2 3 2 5 8" xfId="12287" xr:uid="{00000000-0005-0000-0000-0000A3400000}"/>
    <cellStyle name="Note 2 2 3 2 5 8 2" xfId="20911" xr:uid="{00000000-0005-0000-0000-0000A4400000}"/>
    <cellStyle name="Note 2 2 3 2 5 8 3" xfId="32248" xr:uid="{00000000-0005-0000-0000-0000A5400000}"/>
    <cellStyle name="Note 2 2 3 2 5 9" xfId="23409" xr:uid="{00000000-0005-0000-0000-0000A6400000}"/>
    <cellStyle name="Note 2 2 3 2 6" xfId="2707" xr:uid="{00000000-0005-0000-0000-0000A7400000}"/>
    <cellStyle name="Note 2 2 3 2 6 2" xfId="7070" xr:uid="{00000000-0005-0000-0000-0000A8400000}"/>
    <cellStyle name="Note 2 2 3 2 6 2 2" xfId="15710" xr:uid="{00000000-0005-0000-0000-0000A9400000}"/>
    <cellStyle name="Note 2 2 3 2 6 2 3" xfId="27042" xr:uid="{00000000-0005-0000-0000-0000AA400000}"/>
    <cellStyle name="Note 2 2 3 2 6 3" xfId="5725" xr:uid="{00000000-0005-0000-0000-0000AB400000}"/>
    <cellStyle name="Note 2 2 3 2 6 3 2" xfId="14377" xr:uid="{00000000-0005-0000-0000-0000AC400000}"/>
    <cellStyle name="Note 2 2 3 2 6 3 3" xfId="25709" xr:uid="{00000000-0005-0000-0000-0000AD400000}"/>
    <cellStyle name="Note 2 2 3 2 6 4" xfId="5428" xr:uid="{00000000-0005-0000-0000-0000AE400000}"/>
    <cellStyle name="Note 2 2 3 2 6 4 2" xfId="14087" xr:uid="{00000000-0005-0000-0000-0000AF400000}"/>
    <cellStyle name="Note 2 2 3 2 6 4 3" xfId="25419" xr:uid="{00000000-0005-0000-0000-0000B0400000}"/>
    <cellStyle name="Note 2 2 3 2 6 5" xfId="9386" xr:uid="{00000000-0005-0000-0000-0000B1400000}"/>
    <cellStyle name="Note 2 2 3 2 6 5 2" xfId="18014" xr:uid="{00000000-0005-0000-0000-0000B2400000}"/>
    <cellStyle name="Note 2 2 3 2 6 5 3" xfId="29347" xr:uid="{00000000-0005-0000-0000-0000B3400000}"/>
    <cellStyle name="Note 2 2 3 2 6 6" xfId="7947" xr:uid="{00000000-0005-0000-0000-0000B4400000}"/>
    <cellStyle name="Note 2 2 3 2 6 6 2" xfId="16585" xr:uid="{00000000-0005-0000-0000-0000B5400000}"/>
    <cellStyle name="Note 2 2 3 2 6 6 3" xfId="27917" xr:uid="{00000000-0005-0000-0000-0000B6400000}"/>
    <cellStyle name="Note 2 2 3 2 6 7" xfId="6579" xr:uid="{00000000-0005-0000-0000-0000B7400000}"/>
    <cellStyle name="Note 2 2 3 2 6 7 2" xfId="15231" xr:uid="{00000000-0005-0000-0000-0000B8400000}"/>
    <cellStyle name="Note 2 2 3 2 6 7 3" xfId="26563" xr:uid="{00000000-0005-0000-0000-0000B9400000}"/>
    <cellStyle name="Note 2 2 3 2 6 8" xfId="11582" xr:uid="{00000000-0005-0000-0000-0000BA400000}"/>
    <cellStyle name="Note 2 2 3 2 6 8 2" xfId="20207" xr:uid="{00000000-0005-0000-0000-0000BB400000}"/>
    <cellStyle name="Note 2 2 3 2 6 8 3" xfId="31543" xr:uid="{00000000-0005-0000-0000-0000BC400000}"/>
    <cellStyle name="Note 2 2 3 2 6 9" xfId="23410" xr:uid="{00000000-0005-0000-0000-0000BD400000}"/>
    <cellStyle name="Note 2 2 3 2 7" xfId="7065" xr:uid="{00000000-0005-0000-0000-0000BE400000}"/>
    <cellStyle name="Note 2 2 3 2 7 2" xfId="15705" xr:uid="{00000000-0005-0000-0000-0000BF400000}"/>
    <cellStyle name="Note 2 2 3 2 7 3" xfId="27037" xr:uid="{00000000-0005-0000-0000-0000C0400000}"/>
    <cellStyle name="Note 2 2 3 2 8" xfId="4464" xr:uid="{00000000-0005-0000-0000-0000C1400000}"/>
    <cellStyle name="Note 2 2 3 2 8 2" xfId="13125" xr:uid="{00000000-0005-0000-0000-0000C2400000}"/>
    <cellStyle name="Note 2 2 3 2 8 3" xfId="24457" xr:uid="{00000000-0005-0000-0000-0000C3400000}"/>
    <cellStyle name="Note 2 2 3 2 9" xfId="7420" xr:uid="{00000000-0005-0000-0000-0000C4400000}"/>
    <cellStyle name="Note 2 2 3 2 9 2" xfId="16060" xr:uid="{00000000-0005-0000-0000-0000C5400000}"/>
    <cellStyle name="Note 2 2 3 2 9 3" xfId="27392" xr:uid="{00000000-0005-0000-0000-0000C6400000}"/>
    <cellStyle name="Note 2 2 3 3" xfId="2708" xr:uid="{00000000-0005-0000-0000-0000C7400000}"/>
    <cellStyle name="Note 2 2 3 3 2" xfId="7071" xr:uid="{00000000-0005-0000-0000-0000C8400000}"/>
    <cellStyle name="Note 2 2 3 3 2 2" xfId="15711" xr:uid="{00000000-0005-0000-0000-0000C9400000}"/>
    <cellStyle name="Note 2 2 3 3 2 3" xfId="27043" xr:uid="{00000000-0005-0000-0000-0000CA400000}"/>
    <cellStyle name="Note 2 2 3 3 3" xfId="4462" xr:uid="{00000000-0005-0000-0000-0000CB400000}"/>
    <cellStyle name="Note 2 2 3 3 3 2" xfId="13123" xr:uid="{00000000-0005-0000-0000-0000CC400000}"/>
    <cellStyle name="Note 2 2 3 3 3 3" xfId="24455" xr:uid="{00000000-0005-0000-0000-0000CD400000}"/>
    <cellStyle name="Note 2 2 3 3 4" xfId="7423" xr:uid="{00000000-0005-0000-0000-0000CE400000}"/>
    <cellStyle name="Note 2 2 3 3 4 2" xfId="16063" xr:uid="{00000000-0005-0000-0000-0000CF400000}"/>
    <cellStyle name="Note 2 2 3 3 4 3" xfId="27395" xr:uid="{00000000-0005-0000-0000-0000D0400000}"/>
    <cellStyle name="Note 2 2 3 3 5" xfId="6245" xr:uid="{00000000-0005-0000-0000-0000D1400000}"/>
    <cellStyle name="Note 2 2 3 3 5 2" xfId="14897" xr:uid="{00000000-0005-0000-0000-0000D2400000}"/>
    <cellStyle name="Note 2 2 3 3 5 3" xfId="26229" xr:uid="{00000000-0005-0000-0000-0000D3400000}"/>
    <cellStyle name="Note 2 2 3 3 6" xfId="10000" xr:uid="{00000000-0005-0000-0000-0000D4400000}"/>
    <cellStyle name="Note 2 2 3 3 6 2" xfId="18627" xr:uid="{00000000-0005-0000-0000-0000D5400000}"/>
    <cellStyle name="Note 2 2 3 3 6 3" xfId="29961" xr:uid="{00000000-0005-0000-0000-0000D6400000}"/>
    <cellStyle name="Note 2 2 3 3 7" xfId="8250" xr:uid="{00000000-0005-0000-0000-0000D7400000}"/>
    <cellStyle name="Note 2 2 3 3 7 2" xfId="16888" xr:uid="{00000000-0005-0000-0000-0000D8400000}"/>
    <cellStyle name="Note 2 2 3 3 7 3" xfId="28220" xr:uid="{00000000-0005-0000-0000-0000D9400000}"/>
    <cellStyle name="Note 2 2 3 3 8" xfId="10695" xr:uid="{00000000-0005-0000-0000-0000DA400000}"/>
    <cellStyle name="Note 2 2 3 3 8 2" xfId="19321" xr:uid="{00000000-0005-0000-0000-0000DB400000}"/>
    <cellStyle name="Note 2 2 3 3 8 3" xfId="30656" xr:uid="{00000000-0005-0000-0000-0000DC400000}"/>
    <cellStyle name="Note 2 2 3 3 9" xfId="23411" xr:uid="{00000000-0005-0000-0000-0000DD400000}"/>
    <cellStyle name="Note 2 2 3 4" xfId="2709" xr:uid="{00000000-0005-0000-0000-0000DE400000}"/>
    <cellStyle name="Note 2 2 3 4 2" xfId="7072" xr:uid="{00000000-0005-0000-0000-0000DF400000}"/>
    <cellStyle name="Note 2 2 3 4 2 2" xfId="15712" xr:uid="{00000000-0005-0000-0000-0000E0400000}"/>
    <cellStyle name="Note 2 2 3 4 2 3" xfId="27044" xr:uid="{00000000-0005-0000-0000-0000E1400000}"/>
    <cellStyle name="Note 2 2 3 4 3" xfId="5724" xr:uid="{00000000-0005-0000-0000-0000E2400000}"/>
    <cellStyle name="Note 2 2 3 4 3 2" xfId="14376" xr:uid="{00000000-0005-0000-0000-0000E3400000}"/>
    <cellStyle name="Note 2 2 3 4 3 3" xfId="25708" xr:uid="{00000000-0005-0000-0000-0000E4400000}"/>
    <cellStyle name="Note 2 2 3 4 4" xfId="4982" xr:uid="{00000000-0005-0000-0000-0000E5400000}"/>
    <cellStyle name="Note 2 2 3 4 4 2" xfId="13641" xr:uid="{00000000-0005-0000-0000-0000E6400000}"/>
    <cellStyle name="Note 2 2 3 4 4 3" xfId="24973" xr:uid="{00000000-0005-0000-0000-0000E7400000}"/>
    <cellStyle name="Note 2 2 3 4 5" xfId="8144" xr:uid="{00000000-0005-0000-0000-0000E8400000}"/>
    <cellStyle name="Note 2 2 3 4 5 2" xfId="16782" xr:uid="{00000000-0005-0000-0000-0000E9400000}"/>
    <cellStyle name="Note 2 2 3 4 5 3" xfId="28114" xr:uid="{00000000-0005-0000-0000-0000EA400000}"/>
    <cellStyle name="Note 2 2 3 4 6" xfId="7883" xr:uid="{00000000-0005-0000-0000-0000EB400000}"/>
    <cellStyle name="Note 2 2 3 4 6 2" xfId="16521" xr:uid="{00000000-0005-0000-0000-0000EC400000}"/>
    <cellStyle name="Note 2 2 3 4 6 3" xfId="27853" xr:uid="{00000000-0005-0000-0000-0000ED400000}"/>
    <cellStyle name="Note 2 2 3 4 7" xfId="8857" xr:uid="{00000000-0005-0000-0000-0000EE400000}"/>
    <cellStyle name="Note 2 2 3 4 7 2" xfId="17485" xr:uid="{00000000-0005-0000-0000-0000EF400000}"/>
    <cellStyle name="Note 2 2 3 4 7 3" xfId="28818" xr:uid="{00000000-0005-0000-0000-0000F0400000}"/>
    <cellStyle name="Note 2 2 3 4 8" xfId="12288" xr:uid="{00000000-0005-0000-0000-0000F1400000}"/>
    <cellStyle name="Note 2 2 3 4 8 2" xfId="20912" xr:uid="{00000000-0005-0000-0000-0000F2400000}"/>
    <cellStyle name="Note 2 2 3 4 8 3" xfId="32249" xr:uid="{00000000-0005-0000-0000-0000F3400000}"/>
    <cellStyle name="Note 2 2 3 4 9" xfId="23412" xr:uid="{00000000-0005-0000-0000-0000F4400000}"/>
    <cellStyle name="Note 2 2 3 5" xfId="2710" xr:uid="{00000000-0005-0000-0000-0000F5400000}"/>
    <cellStyle name="Note 2 2 3 5 2" xfId="7073" xr:uid="{00000000-0005-0000-0000-0000F6400000}"/>
    <cellStyle name="Note 2 2 3 5 2 2" xfId="15713" xr:uid="{00000000-0005-0000-0000-0000F7400000}"/>
    <cellStyle name="Note 2 2 3 5 2 3" xfId="27045" xr:uid="{00000000-0005-0000-0000-0000F8400000}"/>
    <cellStyle name="Note 2 2 3 5 3" xfId="5723" xr:uid="{00000000-0005-0000-0000-0000F9400000}"/>
    <cellStyle name="Note 2 2 3 5 3 2" xfId="14375" xr:uid="{00000000-0005-0000-0000-0000FA400000}"/>
    <cellStyle name="Note 2 2 3 5 3 3" xfId="25707" xr:uid="{00000000-0005-0000-0000-0000FB400000}"/>
    <cellStyle name="Note 2 2 3 5 4" xfId="5429" xr:uid="{00000000-0005-0000-0000-0000FC400000}"/>
    <cellStyle name="Note 2 2 3 5 4 2" xfId="14088" xr:uid="{00000000-0005-0000-0000-0000FD400000}"/>
    <cellStyle name="Note 2 2 3 5 4 3" xfId="25420" xr:uid="{00000000-0005-0000-0000-0000FE400000}"/>
    <cellStyle name="Note 2 2 3 5 5" xfId="7800" xr:uid="{00000000-0005-0000-0000-0000FF400000}"/>
    <cellStyle name="Note 2 2 3 5 5 2" xfId="16438" xr:uid="{00000000-0005-0000-0000-000000410000}"/>
    <cellStyle name="Note 2 2 3 5 5 3" xfId="27770" xr:uid="{00000000-0005-0000-0000-000001410000}"/>
    <cellStyle name="Note 2 2 3 5 6" xfId="7948" xr:uid="{00000000-0005-0000-0000-000002410000}"/>
    <cellStyle name="Note 2 2 3 5 6 2" xfId="16586" xr:uid="{00000000-0005-0000-0000-000003410000}"/>
    <cellStyle name="Note 2 2 3 5 6 3" xfId="27918" xr:uid="{00000000-0005-0000-0000-000004410000}"/>
    <cellStyle name="Note 2 2 3 5 7" xfId="10858" xr:uid="{00000000-0005-0000-0000-000005410000}"/>
    <cellStyle name="Note 2 2 3 5 7 2" xfId="19484" xr:uid="{00000000-0005-0000-0000-000006410000}"/>
    <cellStyle name="Note 2 2 3 5 7 3" xfId="30819" xr:uid="{00000000-0005-0000-0000-000007410000}"/>
    <cellStyle name="Note 2 2 3 5 8" xfId="12289" xr:uid="{00000000-0005-0000-0000-000008410000}"/>
    <cellStyle name="Note 2 2 3 5 8 2" xfId="20913" xr:uid="{00000000-0005-0000-0000-000009410000}"/>
    <cellStyle name="Note 2 2 3 5 8 3" xfId="32250" xr:uid="{00000000-0005-0000-0000-00000A410000}"/>
    <cellStyle name="Note 2 2 3 5 9" xfId="23413" xr:uid="{00000000-0005-0000-0000-00000B410000}"/>
    <cellStyle name="Note 2 2 3 6" xfId="2711" xr:uid="{00000000-0005-0000-0000-00000C410000}"/>
    <cellStyle name="Note 2 2 3 6 2" xfId="7074" xr:uid="{00000000-0005-0000-0000-00000D410000}"/>
    <cellStyle name="Note 2 2 3 6 2 2" xfId="15714" xr:uid="{00000000-0005-0000-0000-00000E410000}"/>
    <cellStyle name="Note 2 2 3 6 2 3" xfId="27046" xr:uid="{00000000-0005-0000-0000-00000F410000}"/>
    <cellStyle name="Note 2 2 3 6 3" xfId="4461" xr:uid="{00000000-0005-0000-0000-000010410000}"/>
    <cellStyle name="Note 2 2 3 6 3 2" xfId="13122" xr:uid="{00000000-0005-0000-0000-000011410000}"/>
    <cellStyle name="Note 2 2 3 6 3 3" xfId="24454" xr:uid="{00000000-0005-0000-0000-000012410000}"/>
    <cellStyle name="Note 2 2 3 6 4" xfId="7424" xr:uid="{00000000-0005-0000-0000-000013410000}"/>
    <cellStyle name="Note 2 2 3 6 4 2" xfId="16064" xr:uid="{00000000-0005-0000-0000-000014410000}"/>
    <cellStyle name="Note 2 2 3 6 4 3" xfId="27396" xr:uid="{00000000-0005-0000-0000-000015410000}"/>
    <cellStyle name="Note 2 2 3 6 5" xfId="8143" xr:uid="{00000000-0005-0000-0000-000016410000}"/>
    <cellStyle name="Note 2 2 3 6 5 2" xfId="16781" xr:uid="{00000000-0005-0000-0000-000017410000}"/>
    <cellStyle name="Note 2 2 3 6 5 3" xfId="28113" xr:uid="{00000000-0005-0000-0000-000018410000}"/>
    <cellStyle name="Note 2 2 3 6 6" xfId="10001" xr:uid="{00000000-0005-0000-0000-000019410000}"/>
    <cellStyle name="Note 2 2 3 6 6 2" xfId="18628" xr:uid="{00000000-0005-0000-0000-00001A410000}"/>
    <cellStyle name="Note 2 2 3 6 6 3" xfId="29962" xr:uid="{00000000-0005-0000-0000-00001B410000}"/>
    <cellStyle name="Note 2 2 3 6 7" xfId="10477" xr:uid="{00000000-0005-0000-0000-00001C410000}"/>
    <cellStyle name="Note 2 2 3 6 7 2" xfId="19104" xr:uid="{00000000-0005-0000-0000-00001D410000}"/>
    <cellStyle name="Note 2 2 3 6 7 3" xfId="30438" xr:uid="{00000000-0005-0000-0000-00001E410000}"/>
    <cellStyle name="Note 2 2 3 6 8" xfId="10696" xr:uid="{00000000-0005-0000-0000-00001F410000}"/>
    <cellStyle name="Note 2 2 3 6 8 2" xfId="19322" xr:uid="{00000000-0005-0000-0000-000020410000}"/>
    <cellStyle name="Note 2 2 3 6 8 3" xfId="30657" xr:uid="{00000000-0005-0000-0000-000021410000}"/>
    <cellStyle name="Note 2 2 3 6 9" xfId="23414" xr:uid="{00000000-0005-0000-0000-000022410000}"/>
    <cellStyle name="Note 2 2 3 7" xfId="2712" xr:uid="{00000000-0005-0000-0000-000023410000}"/>
    <cellStyle name="Note 2 2 3 7 2" xfId="7075" xr:uid="{00000000-0005-0000-0000-000024410000}"/>
    <cellStyle name="Note 2 2 3 7 2 2" xfId="15715" xr:uid="{00000000-0005-0000-0000-000025410000}"/>
    <cellStyle name="Note 2 2 3 7 2 3" xfId="27047" xr:uid="{00000000-0005-0000-0000-000026410000}"/>
    <cellStyle name="Note 2 2 3 7 3" xfId="5722" xr:uid="{00000000-0005-0000-0000-000027410000}"/>
    <cellStyle name="Note 2 2 3 7 3 2" xfId="14374" xr:uid="{00000000-0005-0000-0000-000028410000}"/>
    <cellStyle name="Note 2 2 3 7 3 3" xfId="25706" xr:uid="{00000000-0005-0000-0000-000029410000}"/>
    <cellStyle name="Note 2 2 3 7 4" xfId="7425" xr:uid="{00000000-0005-0000-0000-00002A410000}"/>
    <cellStyle name="Note 2 2 3 7 4 2" xfId="16065" xr:uid="{00000000-0005-0000-0000-00002B410000}"/>
    <cellStyle name="Note 2 2 3 7 4 3" xfId="27397" xr:uid="{00000000-0005-0000-0000-00002C410000}"/>
    <cellStyle name="Note 2 2 3 7 5" xfId="5299" xr:uid="{00000000-0005-0000-0000-00002D410000}"/>
    <cellStyle name="Note 2 2 3 7 5 2" xfId="13958" xr:uid="{00000000-0005-0000-0000-00002E410000}"/>
    <cellStyle name="Note 2 2 3 7 5 3" xfId="25290" xr:uid="{00000000-0005-0000-0000-00002F410000}"/>
    <cellStyle name="Note 2 2 3 7 6" xfId="10002" xr:uid="{00000000-0005-0000-0000-000030410000}"/>
    <cellStyle name="Note 2 2 3 7 6 2" xfId="18629" xr:uid="{00000000-0005-0000-0000-000031410000}"/>
    <cellStyle name="Note 2 2 3 7 6 3" xfId="29963" xr:uid="{00000000-0005-0000-0000-000032410000}"/>
    <cellStyle name="Note 2 2 3 7 7" xfId="11708" xr:uid="{00000000-0005-0000-0000-000033410000}"/>
    <cellStyle name="Note 2 2 3 7 7 2" xfId="20333" xr:uid="{00000000-0005-0000-0000-000034410000}"/>
    <cellStyle name="Note 2 2 3 7 7 3" xfId="31669" xr:uid="{00000000-0005-0000-0000-000035410000}"/>
    <cellStyle name="Note 2 2 3 7 8" xfId="11581" xr:uid="{00000000-0005-0000-0000-000036410000}"/>
    <cellStyle name="Note 2 2 3 7 8 2" xfId="20206" xr:uid="{00000000-0005-0000-0000-000037410000}"/>
    <cellStyle name="Note 2 2 3 7 8 3" xfId="31542" xr:uid="{00000000-0005-0000-0000-000038410000}"/>
    <cellStyle name="Note 2 2 3 7 9" xfId="23415" xr:uid="{00000000-0005-0000-0000-000039410000}"/>
    <cellStyle name="Note 2 2 3 8" xfId="7064" xr:uid="{00000000-0005-0000-0000-00003A410000}"/>
    <cellStyle name="Note 2 2 3 8 2" xfId="15704" xr:uid="{00000000-0005-0000-0000-00003B410000}"/>
    <cellStyle name="Note 2 2 3 8 3" xfId="27036" xr:uid="{00000000-0005-0000-0000-00003C410000}"/>
    <cellStyle name="Note 2 2 3 9" xfId="5729" xr:uid="{00000000-0005-0000-0000-00003D410000}"/>
    <cellStyle name="Note 2 2 3 9 2" xfId="14381" xr:uid="{00000000-0005-0000-0000-00003E410000}"/>
    <cellStyle name="Note 2 2 3 9 3" xfId="25713" xr:uid="{00000000-0005-0000-0000-00003F410000}"/>
    <cellStyle name="Note 2 2 4" xfId="2713" xr:uid="{00000000-0005-0000-0000-000040410000}"/>
    <cellStyle name="Note 2 2 4 10" xfId="5721" xr:uid="{00000000-0005-0000-0000-000041410000}"/>
    <cellStyle name="Note 2 2 4 10 2" xfId="14373" xr:uid="{00000000-0005-0000-0000-000042410000}"/>
    <cellStyle name="Note 2 2 4 10 3" xfId="25705" xr:uid="{00000000-0005-0000-0000-000043410000}"/>
    <cellStyle name="Note 2 2 4 11" xfId="5430" xr:uid="{00000000-0005-0000-0000-000044410000}"/>
    <cellStyle name="Note 2 2 4 11 2" xfId="14089" xr:uid="{00000000-0005-0000-0000-000045410000}"/>
    <cellStyle name="Note 2 2 4 11 3" xfId="25421" xr:uid="{00000000-0005-0000-0000-000046410000}"/>
    <cellStyle name="Note 2 2 4 12" xfId="9387" xr:uid="{00000000-0005-0000-0000-000047410000}"/>
    <cellStyle name="Note 2 2 4 12 2" xfId="18015" xr:uid="{00000000-0005-0000-0000-000048410000}"/>
    <cellStyle name="Note 2 2 4 12 3" xfId="29348" xr:uid="{00000000-0005-0000-0000-000049410000}"/>
    <cellStyle name="Note 2 2 4 13" xfId="7949" xr:uid="{00000000-0005-0000-0000-00004A410000}"/>
    <cellStyle name="Note 2 2 4 13 2" xfId="16587" xr:uid="{00000000-0005-0000-0000-00004B410000}"/>
    <cellStyle name="Note 2 2 4 13 3" xfId="27919" xr:uid="{00000000-0005-0000-0000-00004C410000}"/>
    <cellStyle name="Note 2 2 4 14" xfId="9257" xr:uid="{00000000-0005-0000-0000-00004D410000}"/>
    <cellStyle name="Note 2 2 4 14 2" xfId="17885" xr:uid="{00000000-0005-0000-0000-00004E410000}"/>
    <cellStyle name="Note 2 2 4 14 3" xfId="29218" xr:uid="{00000000-0005-0000-0000-00004F410000}"/>
    <cellStyle name="Note 2 2 4 15" xfId="12290" xr:uid="{00000000-0005-0000-0000-000050410000}"/>
    <cellStyle name="Note 2 2 4 15 2" xfId="20914" xr:uid="{00000000-0005-0000-0000-000051410000}"/>
    <cellStyle name="Note 2 2 4 15 3" xfId="32251" xr:uid="{00000000-0005-0000-0000-000052410000}"/>
    <cellStyle name="Note 2 2 4 16" xfId="23416" xr:uid="{00000000-0005-0000-0000-000053410000}"/>
    <cellStyle name="Note 2 2 4 2" xfId="2714" xr:uid="{00000000-0005-0000-0000-000054410000}"/>
    <cellStyle name="Note 2 2 4 2 2" xfId="7077" xr:uid="{00000000-0005-0000-0000-000055410000}"/>
    <cellStyle name="Note 2 2 4 2 2 2" xfId="15717" xr:uid="{00000000-0005-0000-0000-000056410000}"/>
    <cellStyle name="Note 2 2 4 2 2 3" xfId="27049" xr:uid="{00000000-0005-0000-0000-000057410000}"/>
    <cellStyle name="Note 2 2 4 2 3" xfId="4460" xr:uid="{00000000-0005-0000-0000-000058410000}"/>
    <cellStyle name="Note 2 2 4 2 3 2" xfId="13121" xr:uid="{00000000-0005-0000-0000-000059410000}"/>
    <cellStyle name="Note 2 2 4 2 3 3" xfId="24453" xr:uid="{00000000-0005-0000-0000-00005A410000}"/>
    <cellStyle name="Note 2 2 4 2 4" xfId="7426" xr:uid="{00000000-0005-0000-0000-00005B410000}"/>
    <cellStyle name="Note 2 2 4 2 4 2" xfId="16066" xr:uid="{00000000-0005-0000-0000-00005C410000}"/>
    <cellStyle name="Note 2 2 4 2 4 3" xfId="27398" xr:uid="{00000000-0005-0000-0000-00005D410000}"/>
    <cellStyle name="Note 2 2 4 2 5" xfId="8141" xr:uid="{00000000-0005-0000-0000-00005E410000}"/>
    <cellStyle name="Note 2 2 4 2 5 2" xfId="16779" xr:uid="{00000000-0005-0000-0000-00005F410000}"/>
    <cellStyle name="Note 2 2 4 2 5 3" xfId="28111" xr:uid="{00000000-0005-0000-0000-000060410000}"/>
    <cellStyle name="Note 2 2 4 2 6" xfId="9143" xr:uid="{00000000-0005-0000-0000-000061410000}"/>
    <cellStyle name="Note 2 2 4 2 6 2" xfId="17771" xr:uid="{00000000-0005-0000-0000-000062410000}"/>
    <cellStyle name="Note 2 2 4 2 6 3" xfId="29104" xr:uid="{00000000-0005-0000-0000-000063410000}"/>
    <cellStyle name="Note 2 2 4 2 7" xfId="10857" xr:uid="{00000000-0005-0000-0000-000064410000}"/>
    <cellStyle name="Note 2 2 4 2 7 2" xfId="19483" xr:uid="{00000000-0005-0000-0000-000065410000}"/>
    <cellStyle name="Note 2 2 4 2 7 3" xfId="30818" xr:uid="{00000000-0005-0000-0000-000066410000}"/>
    <cellStyle name="Note 2 2 4 2 8" xfId="10697" xr:uid="{00000000-0005-0000-0000-000067410000}"/>
    <cellStyle name="Note 2 2 4 2 8 2" xfId="19323" xr:uid="{00000000-0005-0000-0000-000068410000}"/>
    <cellStyle name="Note 2 2 4 2 8 3" xfId="30658" xr:uid="{00000000-0005-0000-0000-000069410000}"/>
    <cellStyle name="Note 2 2 4 2 9" xfId="23417" xr:uid="{00000000-0005-0000-0000-00006A410000}"/>
    <cellStyle name="Note 2 2 4 3" xfId="2715" xr:uid="{00000000-0005-0000-0000-00006B410000}"/>
    <cellStyle name="Note 2 2 4 3 2" xfId="7078" xr:uid="{00000000-0005-0000-0000-00006C410000}"/>
    <cellStyle name="Note 2 2 4 3 2 2" xfId="15718" xr:uid="{00000000-0005-0000-0000-00006D410000}"/>
    <cellStyle name="Note 2 2 4 3 2 3" xfId="27050" xr:uid="{00000000-0005-0000-0000-00006E410000}"/>
    <cellStyle name="Note 2 2 4 3 3" xfId="5720" xr:uid="{00000000-0005-0000-0000-00006F410000}"/>
    <cellStyle name="Note 2 2 4 3 3 2" xfId="14372" xr:uid="{00000000-0005-0000-0000-000070410000}"/>
    <cellStyle name="Note 2 2 4 3 3 3" xfId="25704" xr:uid="{00000000-0005-0000-0000-000071410000}"/>
    <cellStyle name="Note 2 2 4 3 4" xfId="7427" xr:uid="{00000000-0005-0000-0000-000072410000}"/>
    <cellStyle name="Note 2 2 4 3 4 2" xfId="16067" xr:uid="{00000000-0005-0000-0000-000073410000}"/>
    <cellStyle name="Note 2 2 4 3 4 3" xfId="27399" xr:uid="{00000000-0005-0000-0000-000074410000}"/>
    <cellStyle name="Note 2 2 4 3 5" xfId="5298" xr:uid="{00000000-0005-0000-0000-000075410000}"/>
    <cellStyle name="Note 2 2 4 3 5 2" xfId="13957" xr:uid="{00000000-0005-0000-0000-000076410000}"/>
    <cellStyle name="Note 2 2 4 3 5 3" xfId="25289" xr:uid="{00000000-0005-0000-0000-000077410000}"/>
    <cellStyle name="Note 2 2 4 3 6" xfId="10003" xr:uid="{00000000-0005-0000-0000-000078410000}"/>
    <cellStyle name="Note 2 2 4 3 6 2" xfId="18630" xr:uid="{00000000-0005-0000-0000-000079410000}"/>
    <cellStyle name="Note 2 2 4 3 6 3" xfId="29964" xr:uid="{00000000-0005-0000-0000-00007A410000}"/>
    <cellStyle name="Note 2 2 4 3 7" xfId="11709" xr:uid="{00000000-0005-0000-0000-00007B410000}"/>
    <cellStyle name="Note 2 2 4 3 7 2" xfId="20334" xr:uid="{00000000-0005-0000-0000-00007C410000}"/>
    <cellStyle name="Note 2 2 4 3 7 3" xfId="31670" xr:uid="{00000000-0005-0000-0000-00007D410000}"/>
    <cellStyle name="Note 2 2 4 3 8" xfId="12291" xr:uid="{00000000-0005-0000-0000-00007E410000}"/>
    <cellStyle name="Note 2 2 4 3 8 2" xfId="20915" xr:uid="{00000000-0005-0000-0000-00007F410000}"/>
    <cellStyle name="Note 2 2 4 3 8 3" xfId="32252" xr:uid="{00000000-0005-0000-0000-000080410000}"/>
    <cellStyle name="Note 2 2 4 3 9" xfId="23418" xr:uid="{00000000-0005-0000-0000-000081410000}"/>
    <cellStyle name="Note 2 2 4 4" xfId="2716" xr:uid="{00000000-0005-0000-0000-000082410000}"/>
    <cellStyle name="Note 2 2 4 4 2" xfId="7079" xr:uid="{00000000-0005-0000-0000-000083410000}"/>
    <cellStyle name="Note 2 2 4 4 2 2" xfId="15719" xr:uid="{00000000-0005-0000-0000-000084410000}"/>
    <cellStyle name="Note 2 2 4 4 2 3" xfId="27051" xr:uid="{00000000-0005-0000-0000-000085410000}"/>
    <cellStyle name="Note 2 2 4 4 3" xfId="5719" xr:uid="{00000000-0005-0000-0000-000086410000}"/>
    <cellStyle name="Note 2 2 4 4 3 2" xfId="14371" xr:uid="{00000000-0005-0000-0000-000087410000}"/>
    <cellStyle name="Note 2 2 4 4 3 3" xfId="25703" xr:uid="{00000000-0005-0000-0000-000088410000}"/>
    <cellStyle name="Note 2 2 4 4 4" xfId="5431" xr:uid="{00000000-0005-0000-0000-000089410000}"/>
    <cellStyle name="Note 2 2 4 4 4 2" xfId="14090" xr:uid="{00000000-0005-0000-0000-00008A410000}"/>
    <cellStyle name="Note 2 2 4 4 4 3" xfId="25422" xr:uid="{00000000-0005-0000-0000-00008B410000}"/>
    <cellStyle name="Note 2 2 4 4 5" xfId="9388" xr:uid="{00000000-0005-0000-0000-00008C410000}"/>
    <cellStyle name="Note 2 2 4 4 5 2" xfId="18016" xr:uid="{00000000-0005-0000-0000-00008D410000}"/>
    <cellStyle name="Note 2 2 4 4 5 3" xfId="29349" xr:uid="{00000000-0005-0000-0000-00008E410000}"/>
    <cellStyle name="Note 2 2 4 4 6" xfId="7950" xr:uid="{00000000-0005-0000-0000-00008F410000}"/>
    <cellStyle name="Note 2 2 4 4 6 2" xfId="16588" xr:uid="{00000000-0005-0000-0000-000090410000}"/>
    <cellStyle name="Note 2 2 4 4 6 3" xfId="27920" xr:uid="{00000000-0005-0000-0000-000091410000}"/>
    <cellStyle name="Note 2 2 4 4 7" xfId="4827" xr:uid="{00000000-0005-0000-0000-000092410000}"/>
    <cellStyle name="Note 2 2 4 4 7 2" xfId="13488" xr:uid="{00000000-0005-0000-0000-000093410000}"/>
    <cellStyle name="Note 2 2 4 4 7 3" xfId="24820" xr:uid="{00000000-0005-0000-0000-000094410000}"/>
    <cellStyle name="Note 2 2 4 4 8" xfId="8875" xr:uid="{00000000-0005-0000-0000-000095410000}"/>
    <cellStyle name="Note 2 2 4 4 8 2" xfId="17503" xr:uid="{00000000-0005-0000-0000-000096410000}"/>
    <cellStyle name="Note 2 2 4 4 8 3" xfId="28836" xr:uid="{00000000-0005-0000-0000-000097410000}"/>
    <cellStyle name="Note 2 2 4 4 9" xfId="23419" xr:uid="{00000000-0005-0000-0000-000098410000}"/>
    <cellStyle name="Note 2 2 4 5" xfId="2717" xr:uid="{00000000-0005-0000-0000-000099410000}"/>
    <cellStyle name="Note 2 2 4 5 2" xfId="7080" xr:uid="{00000000-0005-0000-0000-00009A410000}"/>
    <cellStyle name="Note 2 2 4 5 2 2" xfId="15720" xr:uid="{00000000-0005-0000-0000-00009B410000}"/>
    <cellStyle name="Note 2 2 4 5 2 3" xfId="27052" xr:uid="{00000000-0005-0000-0000-00009C410000}"/>
    <cellStyle name="Note 2 2 4 5 3" xfId="4459" xr:uid="{00000000-0005-0000-0000-00009D410000}"/>
    <cellStyle name="Note 2 2 4 5 3 2" xfId="13120" xr:uid="{00000000-0005-0000-0000-00009E410000}"/>
    <cellStyle name="Note 2 2 4 5 3 3" xfId="24452" xr:uid="{00000000-0005-0000-0000-00009F410000}"/>
    <cellStyle name="Note 2 2 4 5 4" xfId="4983" xr:uid="{00000000-0005-0000-0000-0000A0410000}"/>
    <cellStyle name="Note 2 2 4 5 4 2" xfId="13642" xr:uid="{00000000-0005-0000-0000-0000A1410000}"/>
    <cellStyle name="Note 2 2 4 5 4 3" xfId="24974" xr:uid="{00000000-0005-0000-0000-0000A2410000}"/>
    <cellStyle name="Note 2 2 4 5 5" xfId="8140" xr:uid="{00000000-0005-0000-0000-0000A3410000}"/>
    <cellStyle name="Note 2 2 4 5 5 2" xfId="16778" xr:uid="{00000000-0005-0000-0000-0000A4410000}"/>
    <cellStyle name="Note 2 2 4 5 5 3" xfId="28110" xr:uid="{00000000-0005-0000-0000-0000A5410000}"/>
    <cellStyle name="Note 2 2 4 5 6" xfId="10004" xr:uid="{00000000-0005-0000-0000-0000A6410000}"/>
    <cellStyle name="Note 2 2 4 5 6 2" xfId="18631" xr:uid="{00000000-0005-0000-0000-0000A7410000}"/>
    <cellStyle name="Note 2 2 4 5 6 3" xfId="29965" xr:uid="{00000000-0005-0000-0000-0000A8410000}"/>
    <cellStyle name="Note 2 2 4 5 7" xfId="10478" xr:uid="{00000000-0005-0000-0000-0000A9410000}"/>
    <cellStyle name="Note 2 2 4 5 7 2" xfId="19105" xr:uid="{00000000-0005-0000-0000-0000AA410000}"/>
    <cellStyle name="Note 2 2 4 5 7 3" xfId="30439" xr:uid="{00000000-0005-0000-0000-0000AB410000}"/>
    <cellStyle name="Note 2 2 4 5 8" xfId="10698" xr:uid="{00000000-0005-0000-0000-0000AC410000}"/>
    <cellStyle name="Note 2 2 4 5 8 2" xfId="19324" xr:uid="{00000000-0005-0000-0000-0000AD410000}"/>
    <cellStyle name="Note 2 2 4 5 8 3" xfId="30659" xr:uid="{00000000-0005-0000-0000-0000AE410000}"/>
    <cellStyle name="Note 2 2 4 5 9" xfId="23420" xr:uid="{00000000-0005-0000-0000-0000AF410000}"/>
    <cellStyle name="Note 2 2 4 6" xfId="2718" xr:uid="{00000000-0005-0000-0000-0000B0410000}"/>
    <cellStyle name="Note 2 2 4 6 2" xfId="7081" xr:uid="{00000000-0005-0000-0000-0000B1410000}"/>
    <cellStyle name="Note 2 2 4 6 2 2" xfId="15721" xr:uid="{00000000-0005-0000-0000-0000B2410000}"/>
    <cellStyle name="Note 2 2 4 6 2 3" xfId="27053" xr:uid="{00000000-0005-0000-0000-0000B3410000}"/>
    <cellStyle name="Note 2 2 4 6 3" xfId="5718" xr:uid="{00000000-0005-0000-0000-0000B4410000}"/>
    <cellStyle name="Note 2 2 4 6 3 2" xfId="14370" xr:uid="{00000000-0005-0000-0000-0000B5410000}"/>
    <cellStyle name="Note 2 2 4 6 3 3" xfId="25702" xr:uid="{00000000-0005-0000-0000-0000B6410000}"/>
    <cellStyle name="Note 2 2 4 6 4" xfId="7428" xr:uid="{00000000-0005-0000-0000-0000B7410000}"/>
    <cellStyle name="Note 2 2 4 6 4 2" xfId="16068" xr:uid="{00000000-0005-0000-0000-0000B8410000}"/>
    <cellStyle name="Note 2 2 4 6 4 3" xfId="27400" xr:uid="{00000000-0005-0000-0000-0000B9410000}"/>
    <cellStyle name="Note 2 2 4 6 5" xfId="8139" xr:uid="{00000000-0005-0000-0000-0000BA410000}"/>
    <cellStyle name="Note 2 2 4 6 5 2" xfId="16777" xr:uid="{00000000-0005-0000-0000-0000BB410000}"/>
    <cellStyle name="Note 2 2 4 6 5 3" xfId="28109" xr:uid="{00000000-0005-0000-0000-0000BC410000}"/>
    <cellStyle name="Note 2 2 4 6 6" xfId="9142" xr:uid="{00000000-0005-0000-0000-0000BD410000}"/>
    <cellStyle name="Note 2 2 4 6 6 2" xfId="17770" xr:uid="{00000000-0005-0000-0000-0000BE410000}"/>
    <cellStyle name="Note 2 2 4 6 6 3" xfId="29103" xr:uid="{00000000-0005-0000-0000-0000BF410000}"/>
    <cellStyle name="Note 2 2 4 6 7" xfId="10300" xr:uid="{00000000-0005-0000-0000-0000C0410000}"/>
    <cellStyle name="Note 2 2 4 6 7 2" xfId="18927" xr:uid="{00000000-0005-0000-0000-0000C1410000}"/>
    <cellStyle name="Note 2 2 4 6 7 3" xfId="30261" xr:uid="{00000000-0005-0000-0000-0000C2410000}"/>
    <cellStyle name="Note 2 2 4 6 8" xfId="12292" xr:uid="{00000000-0005-0000-0000-0000C3410000}"/>
    <cellStyle name="Note 2 2 4 6 8 2" xfId="20916" xr:uid="{00000000-0005-0000-0000-0000C4410000}"/>
    <cellStyle name="Note 2 2 4 6 8 3" xfId="32253" xr:uid="{00000000-0005-0000-0000-0000C5410000}"/>
    <cellStyle name="Note 2 2 4 6 9" xfId="23421" xr:uid="{00000000-0005-0000-0000-0000C6410000}"/>
    <cellStyle name="Note 2 2 4 7" xfId="2719" xr:uid="{00000000-0005-0000-0000-0000C7410000}"/>
    <cellStyle name="Note 2 2 4 7 2" xfId="7082" xr:uid="{00000000-0005-0000-0000-0000C8410000}"/>
    <cellStyle name="Note 2 2 4 7 2 2" xfId="15722" xr:uid="{00000000-0005-0000-0000-0000C9410000}"/>
    <cellStyle name="Note 2 2 4 7 2 3" xfId="27054" xr:uid="{00000000-0005-0000-0000-0000CA410000}"/>
    <cellStyle name="Note 2 2 4 7 3" xfId="5717" xr:uid="{00000000-0005-0000-0000-0000CB410000}"/>
    <cellStyle name="Note 2 2 4 7 3 2" xfId="14369" xr:uid="{00000000-0005-0000-0000-0000CC410000}"/>
    <cellStyle name="Note 2 2 4 7 3 3" xfId="25701" xr:uid="{00000000-0005-0000-0000-0000CD410000}"/>
    <cellStyle name="Note 2 2 4 7 4" xfId="5432" xr:uid="{00000000-0005-0000-0000-0000CE410000}"/>
    <cellStyle name="Note 2 2 4 7 4 2" xfId="14091" xr:uid="{00000000-0005-0000-0000-0000CF410000}"/>
    <cellStyle name="Note 2 2 4 7 4 3" xfId="25423" xr:uid="{00000000-0005-0000-0000-0000D0410000}"/>
    <cellStyle name="Note 2 2 4 7 5" xfId="5132" xr:uid="{00000000-0005-0000-0000-0000D1410000}"/>
    <cellStyle name="Note 2 2 4 7 5 2" xfId="13791" xr:uid="{00000000-0005-0000-0000-0000D2410000}"/>
    <cellStyle name="Note 2 2 4 7 5 3" xfId="25123" xr:uid="{00000000-0005-0000-0000-0000D3410000}"/>
    <cellStyle name="Note 2 2 4 7 6" xfId="7951" xr:uid="{00000000-0005-0000-0000-0000D4410000}"/>
    <cellStyle name="Note 2 2 4 7 6 2" xfId="16589" xr:uid="{00000000-0005-0000-0000-0000D5410000}"/>
    <cellStyle name="Note 2 2 4 7 6 3" xfId="27921" xr:uid="{00000000-0005-0000-0000-0000D6410000}"/>
    <cellStyle name="Note 2 2 4 7 7" xfId="10221" xr:uid="{00000000-0005-0000-0000-0000D7410000}"/>
    <cellStyle name="Note 2 2 4 7 7 2" xfId="18848" xr:uid="{00000000-0005-0000-0000-0000D8410000}"/>
    <cellStyle name="Note 2 2 4 7 7 3" xfId="30182" xr:uid="{00000000-0005-0000-0000-0000D9410000}"/>
    <cellStyle name="Note 2 2 4 7 8" xfId="12293" xr:uid="{00000000-0005-0000-0000-0000DA410000}"/>
    <cellStyle name="Note 2 2 4 7 8 2" xfId="20917" xr:uid="{00000000-0005-0000-0000-0000DB410000}"/>
    <cellStyle name="Note 2 2 4 7 8 3" xfId="32254" xr:uid="{00000000-0005-0000-0000-0000DC410000}"/>
    <cellStyle name="Note 2 2 4 7 9" xfId="23422" xr:uid="{00000000-0005-0000-0000-0000DD410000}"/>
    <cellStyle name="Note 2 2 4 8" xfId="2720" xr:uid="{00000000-0005-0000-0000-0000DE410000}"/>
    <cellStyle name="Note 2 2 4 8 2" xfId="7083" xr:uid="{00000000-0005-0000-0000-0000DF410000}"/>
    <cellStyle name="Note 2 2 4 8 2 2" xfId="15723" xr:uid="{00000000-0005-0000-0000-0000E0410000}"/>
    <cellStyle name="Note 2 2 4 8 2 3" xfId="27055" xr:uid="{00000000-0005-0000-0000-0000E1410000}"/>
    <cellStyle name="Note 2 2 4 8 3" xfId="4458" xr:uid="{00000000-0005-0000-0000-0000E2410000}"/>
    <cellStyle name="Note 2 2 4 8 3 2" xfId="13119" xr:uid="{00000000-0005-0000-0000-0000E3410000}"/>
    <cellStyle name="Note 2 2 4 8 3 3" xfId="24451" xr:uid="{00000000-0005-0000-0000-0000E4410000}"/>
    <cellStyle name="Note 2 2 4 8 4" xfId="7429" xr:uid="{00000000-0005-0000-0000-0000E5410000}"/>
    <cellStyle name="Note 2 2 4 8 4 2" xfId="16069" xr:uid="{00000000-0005-0000-0000-0000E6410000}"/>
    <cellStyle name="Note 2 2 4 8 4 3" xfId="27401" xr:uid="{00000000-0005-0000-0000-0000E7410000}"/>
    <cellStyle name="Note 2 2 4 8 5" xfId="5297" xr:uid="{00000000-0005-0000-0000-0000E8410000}"/>
    <cellStyle name="Note 2 2 4 8 5 2" xfId="13956" xr:uid="{00000000-0005-0000-0000-0000E9410000}"/>
    <cellStyle name="Note 2 2 4 8 5 3" xfId="25288" xr:uid="{00000000-0005-0000-0000-0000EA410000}"/>
    <cellStyle name="Note 2 2 4 8 6" xfId="10005" xr:uid="{00000000-0005-0000-0000-0000EB410000}"/>
    <cellStyle name="Note 2 2 4 8 6 2" xfId="18632" xr:uid="{00000000-0005-0000-0000-0000EC410000}"/>
    <cellStyle name="Note 2 2 4 8 6 3" xfId="29966" xr:uid="{00000000-0005-0000-0000-0000ED410000}"/>
    <cellStyle name="Note 2 2 4 8 7" xfId="10856" xr:uid="{00000000-0005-0000-0000-0000EE410000}"/>
    <cellStyle name="Note 2 2 4 8 7 2" xfId="19482" xr:uid="{00000000-0005-0000-0000-0000EF410000}"/>
    <cellStyle name="Note 2 2 4 8 7 3" xfId="30817" xr:uid="{00000000-0005-0000-0000-0000F0410000}"/>
    <cellStyle name="Note 2 2 4 8 8" xfId="10699" xr:uid="{00000000-0005-0000-0000-0000F1410000}"/>
    <cellStyle name="Note 2 2 4 8 8 2" xfId="19325" xr:uid="{00000000-0005-0000-0000-0000F2410000}"/>
    <cellStyle name="Note 2 2 4 8 8 3" xfId="30660" xr:uid="{00000000-0005-0000-0000-0000F3410000}"/>
    <cellStyle name="Note 2 2 4 8 9" xfId="23423" xr:uid="{00000000-0005-0000-0000-0000F4410000}"/>
    <cellStyle name="Note 2 2 4 9" xfId="7076" xr:uid="{00000000-0005-0000-0000-0000F5410000}"/>
    <cellStyle name="Note 2 2 4 9 2" xfId="15716" xr:uid="{00000000-0005-0000-0000-0000F6410000}"/>
    <cellStyle name="Note 2 2 4 9 3" xfId="27048" xr:uid="{00000000-0005-0000-0000-0000F7410000}"/>
    <cellStyle name="Note 2 2 5" xfId="2721" xr:uid="{00000000-0005-0000-0000-0000F8410000}"/>
    <cellStyle name="Note 2 2 5 2" xfId="7084" xr:uid="{00000000-0005-0000-0000-0000F9410000}"/>
    <cellStyle name="Note 2 2 5 2 2" xfId="15724" xr:uid="{00000000-0005-0000-0000-0000FA410000}"/>
    <cellStyle name="Note 2 2 5 2 3" xfId="27056" xr:uid="{00000000-0005-0000-0000-0000FB410000}"/>
    <cellStyle name="Note 2 2 5 3" xfId="5716" xr:uid="{00000000-0005-0000-0000-0000FC410000}"/>
    <cellStyle name="Note 2 2 5 3 2" xfId="14368" xr:uid="{00000000-0005-0000-0000-0000FD410000}"/>
    <cellStyle name="Note 2 2 5 3 3" xfId="25700" xr:uid="{00000000-0005-0000-0000-0000FE410000}"/>
    <cellStyle name="Note 2 2 5 4" xfId="4984" xr:uid="{00000000-0005-0000-0000-0000FF410000}"/>
    <cellStyle name="Note 2 2 5 4 2" xfId="13643" xr:uid="{00000000-0005-0000-0000-000000420000}"/>
    <cellStyle name="Note 2 2 5 4 3" xfId="24975" xr:uid="{00000000-0005-0000-0000-000001420000}"/>
    <cellStyle name="Note 2 2 5 5" xfId="6244" xr:uid="{00000000-0005-0000-0000-000002420000}"/>
    <cellStyle name="Note 2 2 5 5 2" xfId="14896" xr:uid="{00000000-0005-0000-0000-000003420000}"/>
    <cellStyle name="Note 2 2 5 5 3" xfId="26228" xr:uid="{00000000-0005-0000-0000-000004420000}"/>
    <cellStyle name="Note 2 2 5 6" xfId="10006" xr:uid="{00000000-0005-0000-0000-000005420000}"/>
    <cellStyle name="Note 2 2 5 6 2" xfId="18633" xr:uid="{00000000-0005-0000-0000-000006420000}"/>
    <cellStyle name="Note 2 2 5 6 3" xfId="29967" xr:uid="{00000000-0005-0000-0000-000007420000}"/>
    <cellStyle name="Note 2 2 5 7" xfId="11710" xr:uid="{00000000-0005-0000-0000-000008420000}"/>
    <cellStyle name="Note 2 2 5 7 2" xfId="20335" xr:uid="{00000000-0005-0000-0000-000009420000}"/>
    <cellStyle name="Note 2 2 5 7 3" xfId="31671" xr:uid="{00000000-0005-0000-0000-00000A420000}"/>
    <cellStyle name="Note 2 2 5 8" xfId="11580" xr:uid="{00000000-0005-0000-0000-00000B420000}"/>
    <cellStyle name="Note 2 2 5 8 2" xfId="20205" xr:uid="{00000000-0005-0000-0000-00000C420000}"/>
    <cellStyle name="Note 2 2 5 8 3" xfId="31541" xr:uid="{00000000-0005-0000-0000-00000D420000}"/>
    <cellStyle name="Note 2 2 5 9" xfId="23424" xr:uid="{00000000-0005-0000-0000-00000E420000}"/>
    <cellStyle name="Note 2 2 6" xfId="2722" xr:uid="{00000000-0005-0000-0000-00000F420000}"/>
    <cellStyle name="Note 2 2 6 2" xfId="7085" xr:uid="{00000000-0005-0000-0000-000010420000}"/>
    <cellStyle name="Note 2 2 6 2 2" xfId="15725" xr:uid="{00000000-0005-0000-0000-000011420000}"/>
    <cellStyle name="Note 2 2 6 2 3" xfId="27057" xr:uid="{00000000-0005-0000-0000-000012420000}"/>
    <cellStyle name="Note 2 2 6 3" xfId="5715" xr:uid="{00000000-0005-0000-0000-000013420000}"/>
    <cellStyle name="Note 2 2 6 3 2" xfId="14367" xr:uid="{00000000-0005-0000-0000-000014420000}"/>
    <cellStyle name="Note 2 2 6 3 3" xfId="25699" xr:uid="{00000000-0005-0000-0000-000015420000}"/>
    <cellStyle name="Note 2 2 6 4" xfId="5433" xr:uid="{00000000-0005-0000-0000-000016420000}"/>
    <cellStyle name="Note 2 2 6 4 2" xfId="14092" xr:uid="{00000000-0005-0000-0000-000017420000}"/>
    <cellStyle name="Note 2 2 6 4 3" xfId="25424" xr:uid="{00000000-0005-0000-0000-000018420000}"/>
    <cellStyle name="Note 2 2 6 5" xfId="9389" xr:uid="{00000000-0005-0000-0000-000019420000}"/>
    <cellStyle name="Note 2 2 6 5 2" xfId="18017" xr:uid="{00000000-0005-0000-0000-00001A420000}"/>
    <cellStyle name="Note 2 2 6 5 3" xfId="29350" xr:uid="{00000000-0005-0000-0000-00001B420000}"/>
    <cellStyle name="Note 2 2 6 6" xfId="7952" xr:uid="{00000000-0005-0000-0000-00001C420000}"/>
    <cellStyle name="Note 2 2 6 6 2" xfId="16590" xr:uid="{00000000-0005-0000-0000-00001D420000}"/>
    <cellStyle name="Note 2 2 6 6 3" xfId="27922" xr:uid="{00000000-0005-0000-0000-00001E420000}"/>
    <cellStyle name="Note 2 2 6 7" xfId="10855" xr:uid="{00000000-0005-0000-0000-00001F420000}"/>
    <cellStyle name="Note 2 2 6 7 2" xfId="19481" xr:uid="{00000000-0005-0000-0000-000020420000}"/>
    <cellStyle name="Note 2 2 6 7 3" xfId="30816" xr:uid="{00000000-0005-0000-0000-000021420000}"/>
    <cellStyle name="Note 2 2 6 8" xfId="12294" xr:uid="{00000000-0005-0000-0000-000022420000}"/>
    <cellStyle name="Note 2 2 6 8 2" xfId="20918" xr:uid="{00000000-0005-0000-0000-000023420000}"/>
    <cellStyle name="Note 2 2 6 8 3" xfId="32255" xr:uid="{00000000-0005-0000-0000-000024420000}"/>
    <cellStyle name="Note 2 2 6 9" xfId="23425" xr:uid="{00000000-0005-0000-0000-000025420000}"/>
    <cellStyle name="Note 2 2 7" xfId="2723" xr:uid="{00000000-0005-0000-0000-000026420000}"/>
    <cellStyle name="Note 2 2 7 2" xfId="7086" xr:uid="{00000000-0005-0000-0000-000027420000}"/>
    <cellStyle name="Note 2 2 7 2 2" xfId="15726" xr:uid="{00000000-0005-0000-0000-000028420000}"/>
    <cellStyle name="Note 2 2 7 2 3" xfId="27058" xr:uid="{00000000-0005-0000-0000-000029420000}"/>
    <cellStyle name="Note 2 2 7 3" xfId="4457" xr:uid="{00000000-0005-0000-0000-00002A420000}"/>
    <cellStyle name="Note 2 2 7 3 2" xfId="13118" xr:uid="{00000000-0005-0000-0000-00002B420000}"/>
    <cellStyle name="Note 2 2 7 3 3" xfId="24450" xr:uid="{00000000-0005-0000-0000-00002C420000}"/>
    <cellStyle name="Note 2 2 7 4" xfId="7430" xr:uid="{00000000-0005-0000-0000-00002D420000}"/>
    <cellStyle name="Note 2 2 7 4 2" xfId="16070" xr:uid="{00000000-0005-0000-0000-00002E420000}"/>
    <cellStyle name="Note 2 2 7 4 3" xfId="27402" xr:uid="{00000000-0005-0000-0000-00002F420000}"/>
    <cellStyle name="Note 2 2 7 5" xfId="4684" xr:uid="{00000000-0005-0000-0000-000030420000}"/>
    <cellStyle name="Note 2 2 7 5 2" xfId="13345" xr:uid="{00000000-0005-0000-0000-000031420000}"/>
    <cellStyle name="Note 2 2 7 5 3" xfId="24677" xr:uid="{00000000-0005-0000-0000-000032420000}"/>
    <cellStyle name="Note 2 2 7 6" xfId="7884" xr:uid="{00000000-0005-0000-0000-000033420000}"/>
    <cellStyle name="Note 2 2 7 6 2" xfId="16522" xr:uid="{00000000-0005-0000-0000-000034420000}"/>
    <cellStyle name="Note 2 2 7 6 3" xfId="27854" xr:uid="{00000000-0005-0000-0000-000035420000}"/>
    <cellStyle name="Note 2 2 7 7" xfId="8988" xr:uid="{00000000-0005-0000-0000-000036420000}"/>
    <cellStyle name="Note 2 2 7 7 2" xfId="17616" xr:uid="{00000000-0005-0000-0000-000037420000}"/>
    <cellStyle name="Note 2 2 7 7 3" xfId="28949" xr:uid="{00000000-0005-0000-0000-000038420000}"/>
    <cellStyle name="Note 2 2 7 8" xfId="10700" xr:uid="{00000000-0005-0000-0000-000039420000}"/>
    <cellStyle name="Note 2 2 7 8 2" xfId="19326" xr:uid="{00000000-0005-0000-0000-00003A420000}"/>
    <cellStyle name="Note 2 2 7 8 3" xfId="30661" xr:uid="{00000000-0005-0000-0000-00003B420000}"/>
    <cellStyle name="Note 2 2 7 9" xfId="23426" xr:uid="{00000000-0005-0000-0000-00003C420000}"/>
    <cellStyle name="Note 2 2 8" xfId="2724" xr:uid="{00000000-0005-0000-0000-00003D420000}"/>
    <cellStyle name="Note 2 2 8 2" xfId="7087" xr:uid="{00000000-0005-0000-0000-00003E420000}"/>
    <cellStyle name="Note 2 2 8 2 2" xfId="15727" xr:uid="{00000000-0005-0000-0000-00003F420000}"/>
    <cellStyle name="Note 2 2 8 2 3" xfId="27059" xr:uid="{00000000-0005-0000-0000-000040420000}"/>
    <cellStyle name="Note 2 2 8 3" xfId="5714" xr:uid="{00000000-0005-0000-0000-000041420000}"/>
    <cellStyle name="Note 2 2 8 3 2" xfId="14366" xr:uid="{00000000-0005-0000-0000-000042420000}"/>
    <cellStyle name="Note 2 2 8 3 3" xfId="25698" xr:uid="{00000000-0005-0000-0000-000043420000}"/>
    <cellStyle name="Note 2 2 8 4" xfId="7431" xr:uid="{00000000-0005-0000-0000-000044420000}"/>
    <cellStyle name="Note 2 2 8 4 2" xfId="16071" xr:uid="{00000000-0005-0000-0000-000045420000}"/>
    <cellStyle name="Note 2 2 8 4 3" xfId="27403" xr:uid="{00000000-0005-0000-0000-000046420000}"/>
    <cellStyle name="Note 2 2 8 5" xfId="6243" xr:uid="{00000000-0005-0000-0000-000047420000}"/>
    <cellStyle name="Note 2 2 8 5 2" xfId="14895" xr:uid="{00000000-0005-0000-0000-000048420000}"/>
    <cellStyle name="Note 2 2 8 5 3" xfId="26227" xr:uid="{00000000-0005-0000-0000-000049420000}"/>
    <cellStyle name="Note 2 2 8 6" xfId="10007" xr:uid="{00000000-0005-0000-0000-00004A420000}"/>
    <cellStyle name="Note 2 2 8 6 2" xfId="18634" xr:uid="{00000000-0005-0000-0000-00004B420000}"/>
    <cellStyle name="Note 2 2 8 6 3" xfId="29968" xr:uid="{00000000-0005-0000-0000-00004C420000}"/>
    <cellStyle name="Note 2 2 8 7" xfId="11711" xr:uid="{00000000-0005-0000-0000-00004D420000}"/>
    <cellStyle name="Note 2 2 8 7 2" xfId="20336" xr:uid="{00000000-0005-0000-0000-00004E420000}"/>
    <cellStyle name="Note 2 2 8 7 3" xfId="31672" xr:uid="{00000000-0005-0000-0000-00004F420000}"/>
    <cellStyle name="Note 2 2 8 8" xfId="12295" xr:uid="{00000000-0005-0000-0000-000050420000}"/>
    <cellStyle name="Note 2 2 8 8 2" xfId="20919" xr:uid="{00000000-0005-0000-0000-000051420000}"/>
    <cellStyle name="Note 2 2 8 8 3" xfId="32256" xr:uid="{00000000-0005-0000-0000-000052420000}"/>
    <cellStyle name="Note 2 2 8 9" xfId="23427" xr:uid="{00000000-0005-0000-0000-000053420000}"/>
    <cellStyle name="Note 2 2 9" xfId="2725" xr:uid="{00000000-0005-0000-0000-000054420000}"/>
    <cellStyle name="Note 2 2 9 2" xfId="7088" xr:uid="{00000000-0005-0000-0000-000055420000}"/>
    <cellStyle name="Note 2 2 9 2 2" xfId="15728" xr:uid="{00000000-0005-0000-0000-000056420000}"/>
    <cellStyle name="Note 2 2 9 2 3" xfId="27060" xr:uid="{00000000-0005-0000-0000-000057420000}"/>
    <cellStyle name="Note 2 2 9 3" xfId="5713" xr:uid="{00000000-0005-0000-0000-000058420000}"/>
    <cellStyle name="Note 2 2 9 3 2" xfId="14365" xr:uid="{00000000-0005-0000-0000-000059420000}"/>
    <cellStyle name="Note 2 2 9 3 3" xfId="25697" xr:uid="{00000000-0005-0000-0000-00005A420000}"/>
    <cellStyle name="Note 2 2 9 4" xfId="5434" xr:uid="{00000000-0005-0000-0000-00005B420000}"/>
    <cellStyle name="Note 2 2 9 4 2" xfId="14093" xr:uid="{00000000-0005-0000-0000-00005C420000}"/>
    <cellStyle name="Note 2 2 9 4 3" xfId="25425" xr:uid="{00000000-0005-0000-0000-00005D420000}"/>
    <cellStyle name="Note 2 2 9 5" xfId="9390" xr:uid="{00000000-0005-0000-0000-00005E420000}"/>
    <cellStyle name="Note 2 2 9 5 2" xfId="18018" xr:uid="{00000000-0005-0000-0000-00005F420000}"/>
    <cellStyle name="Note 2 2 9 5 3" xfId="29351" xr:uid="{00000000-0005-0000-0000-000060420000}"/>
    <cellStyle name="Note 2 2 9 6" xfId="7953" xr:uid="{00000000-0005-0000-0000-000061420000}"/>
    <cellStyle name="Note 2 2 9 6 2" xfId="16591" xr:uid="{00000000-0005-0000-0000-000062420000}"/>
    <cellStyle name="Note 2 2 9 6 3" xfId="27923" xr:uid="{00000000-0005-0000-0000-000063420000}"/>
    <cellStyle name="Note 2 2 9 7" xfId="9100" xr:uid="{00000000-0005-0000-0000-000064420000}"/>
    <cellStyle name="Note 2 2 9 7 2" xfId="17728" xr:uid="{00000000-0005-0000-0000-000065420000}"/>
    <cellStyle name="Note 2 2 9 7 3" xfId="29061" xr:uid="{00000000-0005-0000-0000-000066420000}"/>
    <cellStyle name="Note 2 2 9 8" xfId="11579" xr:uid="{00000000-0005-0000-0000-000067420000}"/>
    <cellStyle name="Note 2 2 9 8 2" xfId="20204" xr:uid="{00000000-0005-0000-0000-000068420000}"/>
    <cellStyle name="Note 2 2 9 8 3" xfId="31540" xr:uid="{00000000-0005-0000-0000-000069420000}"/>
    <cellStyle name="Note 2 2 9 9" xfId="23428" xr:uid="{00000000-0005-0000-0000-00006A420000}"/>
    <cellStyle name="Note 2 20" xfId="9225" xr:uid="{00000000-0005-0000-0000-00006B420000}"/>
    <cellStyle name="Note 2 20 2" xfId="17853" xr:uid="{00000000-0005-0000-0000-00006C420000}"/>
    <cellStyle name="Note 2 20 3" xfId="29186" xr:uid="{00000000-0005-0000-0000-00006D420000}"/>
    <cellStyle name="Note 2 21" xfId="9012" xr:uid="{00000000-0005-0000-0000-00006E420000}"/>
    <cellStyle name="Note 2 21 2" xfId="17640" xr:uid="{00000000-0005-0000-0000-00006F420000}"/>
    <cellStyle name="Note 2 21 3" xfId="28973" xr:uid="{00000000-0005-0000-0000-000070420000}"/>
    <cellStyle name="Note 2 22" xfId="10773" xr:uid="{00000000-0005-0000-0000-000071420000}"/>
    <cellStyle name="Note 2 22 2" xfId="19399" xr:uid="{00000000-0005-0000-0000-000072420000}"/>
    <cellStyle name="Note 2 22 3" xfId="30734" xr:uid="{00000000-0005-0000-0000-000073420000}"/>
    <cellStyle name="Note 2 23" xfId="12436" xr:uid="{00000000-0005-0000-0000-000074420000}"/>
    <cellStyle name="Note 2 23 2" xfId="21060" xr:uid="{00000000-0005-0000-0000-000075420000}"/>
    <cellStyle name="Note 2 23 3" xfId="32397" xr:uid="{00000000-0005-0000-0000-000076420000}"/>
    <cellStyle name="Note 2 24" xfId="10779" xr:uid="{00000000-0005-0000-0000-000077420000}"/>
    <cellStyle name="Note 2 24 2" xfId="19405" xr:uid="{00000000-0005-0000-0000-000078420000}"/>
    <cellStyle name="Note 2 24 3" xfId="30740" xr:uid="{00000000-0005-0000-0000-000079420000}"/>
    <cellStyle name="Note 2 3" xfId="2726" xr:uid="{00000000-0005-0000-0000-00007A420000}"/>
    <cellStyle name="Note 2 3 10" xfId="4985" xr:uid="{00000000-0005-0000-0000-00007B420000}"/>
    <cellStyle name="Note 2 3 10 2" xfId="13644" xr:uid="{00000000-0005-0000-0000-00007C420000}"/>
    <cellStyle name="Note 2 3 10 3" xfId="24976" xr:uid="{00000000-0005-0000-0000-00007D420000}"/>
    <cellStyle name="Note 2 3 11" xfId="6242" xr:uid="{00000000-0005-0000-0000-00007E420000}"/>
    <cellStyle name="Note 2 3 11 2" xfId="14894" xr:uid="{00000000-0005-0000-0000-00007F420000}"/>
    <cellStyle name="Note 2 3 11 3" xfId="26226" xr:uid="{00000000-0005-0000-0000-000080420000}"/>
    <cellStyle name="Note 2 3 12" xfId="10008" xr:uid="{00000000-0005-0000-0000-000081420000}"/>
    <cellStyle name="Note 2 3 12 2" xfId="18635" xr:uid="{00000000-0005-0000-0000-000082420000}"/>
    <cellStyle name="Note 2 3 12 3" xfId="29969" xr:uid="{00000000-0005-0000-0000-000083420000}"/>
    <cellStyle name="Note 2 3 13" xfId="9071" xr:uid="{00000000-0005-0000-0000-000084420000}"/>
    <cellStyle name="Note 2 3 13 2" xfId="17699" xr:uid="{00000000-0005-0000-0000-000085420000}"/>
    <cellStyle name="Note 2 3 13 3" xfId="29032" xr:uid="{00000000-0005-0000-0000-000086420000}"/>
    <cellStyle name="Note 2 3 14" xfId="10701" xr:uid="{00000000-0005-0000-0000-000087420000}"/>
    <cellStyle name="Note 2 3 14 2" xfId="19327" xr:uid="{00000000-0005-0000-0000-000088420000}"/>
    <cellStyle name="Note 2 3 14 3" xfId="30662" xr:uid="{00000000-0005-0000-0000-000089420000}"/>
    <cellStyle name="Note 2 3 2" xfId="2727" xr:uid="{00000000-0005-0000-0000-00008A420000}"/>
    <cellStyle name="Note 2 3 2 10" xfId="4683" xr:uid="{00000000-0005-0000-0000-00008B420000}"/>
    <cellStyle name="Note 2 3 2 10 2" xfId="13344" xr:uid="{00000000-0005-0000-0000-00008C420000}"/>
    <cellStyle name="Note 2 3 2 10 3" xfId="24676" xr:uid="{00000000-0005-0000-0000-00008D420000}"/>
    <cellStyle name="Note 2 3 2 11" xfId="9141" xr:uid="{00000000-0005-0000-0000-00008E420000}"/>
    <cellStyle name="Note 2 3 2 11 2" xfId="17769" xr:uid="{00000000-0005-0000-0000-00008F420000}"/>
    <cellStyle name="Note 2 3 2 11 3" xfId="29102" xr:uid="{00000000-0005-0000-0000-000090420000}"/>
    <cellStyle name="Note 2 3 2 12" xfId="7734" xr:uid="{00000000-0005-0000-0000-000091420000}"/>
    <cellStyle name="Note 2 3 2 12 2" xfId="16372" xr:uid="{00000000-0005-0000-0000-000092420000}"/>
    <cellStyle name="Note 2 3 2 12 3" xfId="27704" xr:uid="{00000000-0005-0000-0000-000093420000}"/>
    <cellStyle name="Note 2 3 2 13" xfId="12296" xr:uid="{00000000-0005-0000-0000-000094420000}"/>
    <cellStyle name="Note 2 3 2 13 2" xfId="20920" xr:uid="{00000000-0005-0000-0000-000095420000}"/>
    <cellStyle name="Note 2 3 2 13 3" xfId="32257" xr:uid="{00000000-0005-0000-0000-000096420000}"/>
    <cellStyle name="Note 2 3 2 2" xfId="2728" xr:uid="{00000000-0005-0000-0000-000097420000}"/>
    <cellStyle name="Note 2 3 2 2 2" xfId="7091" xr:uid="{00000000-0005-0000-0000-000098420000}"/>
    <cellStyle name="Note 2 3 2 2 2 2" xfId="15731" xr:uid="{00000000-0005-0000-0000-000099420000}"/>
    <cellStyle name="Note 2 3 2 2 2 3" xfId="27063" xr:uid="{00000000-0005-0000-0000-00009A420000}"/>
    <cellStyle name="Note 2 3 2 2 3" xfId="5711" xr:uid="{00000000-0005-0000-0000-00009B420000}"/>
    <cellStyle name="Note 2 3 2 2 3 2" xfId="14363" xr:uid="{00000000-0005-0000-0000-00009C420000}"/>
    <cellStyle name="Note 2 3 2 2 3 3" xfId="25695" xr:uid="{00000000-0005-0000-0000-00009D420000}"/>
    <cellStyle name="Note 2 3 2 2 4" xfId="5435" xr:uid="{00000000-0005-0000-0000-00009E420000}"/>
    <cellStyle name="Note 2 3 2 2 4 2" xfId="14094" xr:uid="{00000000-0005-0000-0000-00009F420000}"/>
    <cellStyle name="Note 2 3 2 2 4 3" xfId="25426" xr:uid="{00000000-0005-0000-0000-0000A0420000}"/>
    <cellStyle name="Note 2 3 2 2 5" xfId="7799" xr:uid="{00000000-0005-0000-0000-0000A1420000}"/>
    <cellStyle name="Note 2 3 2 2 5 2" xfId="16437" xr:uid="{00000000-0005-0000-0000-0000A2420000}"/>
    <cellStyle name="Note 2 3 2 2 5 3" xfId="27769" xr:uid="{00000000-0005-0000-0000-0000A3420000}"/>
    <cellStyle name="Note 2 3 2 2 6" xfId="7954" xr:uid="{00000000-0005-0000-0000-0000A4420000}"/>
    <cellStyle name="Note 2 3 2 2 6 2" xfId="16592" xr:uid="{00000000-0005-0000-0000-0000A5420000}"/>
    <cellStyle name="Note 2 3 2 2 6 3" xfId="27924" xr:uid="{00000000-0005-0000-0000-0000A6420000}"/>
    <cellStyle name="Note 2 3 2 2 7" xfId="11712" xr:uid="{00000000-0005-0000-0000-0000A7420000}"/>
    <cellStyle name="Note 2 3 2 2 7 2" xfId="20337" xr:uid="{00000000-0005-0000-0000-0000A8420000}"/>
    <cellStyle name="Note 2 3 2 2 7 3" xfId="31673" xr:uid="{00000000-0005-0000-0000-0000A9420000}"/>
    <cellStyle name="Note 2 3 2 2 8" xfId="12297" xr:uid="{00000000-0005-0000-0000-0000AA420000}"/>
    <cellStyle name="Note 2 3 2 2 8 2" xfId="20921" xr:uid="{00000000-0005-0000-0000-0000AB420000}"/>
    <cellStyle name="Note 2 3 2 2 8 3" xfId="32258" xr:uid="{00000000-0005-0000-0000-0000AC420000}"/>
    <cellStyle name="Note 2 3 2 3" xfId="2729" xr:uid="{00000000-0005-0000-0000-0000AD420000}"/>
    <cellStyle name="Note 2 3 2 3 2" xfId="7092" xr:uid="{00000000-0005-0000-0000-0000AE420000}"/>
    <cellStyle name="Note 2 3 2 3 2 2" xfId="15732" xr:uid="{00000000-0005-0000-0000-0000AF420000}"/>
    <cellStyle name="Note 2 3 2 3 2 3" xfId="27064" xr:uid="{00000000-0005-0000-0000-0000B0420000}"/>
    <cellStyle name="Note 2 3 2 3 3" xfId="4455" xr:uid="{00000000-0005-0000-0000-0000B1420000}"/>
    <cellStyle name="Note 2 3 2 3 3 2" xfId="13116" xr:uid="{00000000-0005-0000-0000-0000B2420000}"/>
    <cellStyle name="Note 2 3 2 3 3 3" xfId="24448" xr:uid="{00000000-0005-0000-0000-0000B3420000}"/>
    <cellStyle name="Note 2 3 2 3 4" xfId="7433" xr:uid="{00000000-0005-0000-0000-0000B4420000}"/>
    <cellStyle name="Note 2 3 2 3 4 2" xfId="16073" xr:uid="{00000000-0005-0000-0000-0000B5420000}"/>
    <cellStyle name="Note 2 3 2 3 4 3" xfId="27405" xr:uid="{00000000-0005-0000-0000-0000B6420000}"/>
    <cellStyle name="Note 2 3 2 3 5" xfId="6241" xr:uid="{00000000-0005-0000-0000-0000B7420000}"/>
    <cellStyle name="Note 2 3 2 3 5 2" xfId="14893" xr:uid="{00000000-0005-0000-0000-0000B8420000}"/>
    <cellStyle name="Note 2 3 2 3 5 3" xfId="26225" xr:uid="{00000000-0005-0000-0000-0000B9420000}"/>
    <cellStyle name="Note 2 3 2 3 6" xfId="10009" xr:uid="{00000000-0005-0000-0000-0000BA420000}"/>
    <cellStyle name="Note 2 3 2 3 6 2" xfId="18636" xr:uid="{00000000-0005-0000-0000-0000BB420000}"/>
    <cellStyle name="Note 2 3 2 3 6 3" xfId="29970" xr:uid="{00000000-0005-0000-0000-0000BC420000}"/>
    <cellStyle name="Note 2 3 2 3 7" xfId="12603" xr:uid="{00000000-0005-0000-0000-0000BD420000}"/>
    <cellStyle name="Note 2 3 2 3 7 2" xfId="21226" xr:uid="{00000000-0005-0000-0000-0000BE420000}"/>
    <cellStyle name="Note 2 3 2 3 7 3" xfId="32564" xr:uid="{00000000-0005-0000-0000-0000BF420000}"/>
    <cellStyle name="Note 2 3 2 3 8" xfId="10702" xr:uid="{00000000-0005-0000-0000-0000C0420000}"/>
    <cellStyle name="Note 2 3 2 3 8 2" xfId="19328" xr:uid="{00000000-0005-0000-0000-0000C1420000}"/>
    <cellStyle name="Note 2 3 2 3 8 3" xfId="30663" xr:uid="{00000000-0005-0000-0000-0000C2420000}"/>
    <cellStyle name="Note 2 3 2 4" xfId="2730" xr:uid="{00000000-0005-0000-0000-0000C3420000}"/>
    <cellStyle name="Note 2 3 2 4 2" xfId="7093" xr:uid="{00000000-0005-0000-0000-0000C4420000}"/>
    <cellStyle name="Note 2 3 2 4 2 2" xfId="15733" xr:uid="{00000000-0005-0000-0000-0000C5420000}"/>
    <cellStyle name="Note 2 3 2 4 2 3" xfId="27065" xr:uid="{00000000-0005-0000-0000-0000C6420000}"/>
    <cellStyle name="Note 2 3 2 4 3" xfId="5710" xr:uid="{00000000-0005-0000-0000-0000C7420000}"/>
    <cellStyle name="Note 2 3 2 4 3 2" xfId="14362" xr:uid="{00000000-0005-0000-0000-0000C8420000}"/>
    <cellStyle name="Note 2 3 2 4 3 3" xfId="25694" xr:uid="{00000000-0005-0000-0000-0000C9420000}"/>
    <cellStyle name="Note 2 3 2 4 4" xfId="4986" xr:uid="{00000000-0005-0000-0000-0000CA420000}"/>
    <cellStyle name="Note 2 3 2 4 4 2" xfId="13645" xr:uid="{00000000-0005-0000-0000-0000CB420000}"/>
    <cellStyle name="Note 2 3 2 4 4 3" xfId="24977" xr:uid="{00000000-0005-0000-0000-0000CC420000}"/>
    <cellStyle name="Note 2 3 2 4 5" xfId="6240" xr:uid="{00000000-0005-0000-0000-0000CD420000}"/>
    <cellStyle name="Note 2 3 2 4 5 2" xfId="14892" xr:uid="{00000000-0005-0000-0000-0000CE420000}"/>
    <cellStyle name="Note 2 3 2 4 5 3" xfId="26224" xr:uid="{00000000-0005-0000-0000-0000CF420000}"/>
    <cellStyle name="Note 2 3 2 4 6" xfId="10010" xr:uid="{00000000-0005-0000-0000-0000D0420000}"/>
    <cellStyle name="Note 2 3 2 4 6 2" xfId="18637" xr:uid="{00000000-0005-0000-0000-0000D1420000}"/>
    <cellStyle name="Note 2 3 2 4 6 3" xfId="29971" xr:uid="{00000000-0005-0000-0000-0000D2420000}"/>
    <cellStyle name="Note 2 3 2 4 7" xfId="12598" xr:uid="{00000000-0005-0000-0000-0000D3420000}"/>
    <cellStyle name="Note 2 3 2 4 7 2" xfId="21222" xr:uid="{00000000-0005-0000-0000-0000D4420000}"/>
    <cellStyle name="Note 2 3 2 4 7 3" xfId="32559" xr:uid="{00000000-0005-0000-0000-0000D5420000}"/>
    <cellStyle name="Note 2 3 2 4 8" xfId="7908" xr:uid="{00000000-0005-0000-0000-0000D6420000}"/>
    <cellStyle name="Note 2 3 2 4 8 2" xfId="16546" xr:uid="{00000000-0005-0000-0000-0000D7420000}"/>
    <cellStyle name="Note 2 3 2 4 8 3" xfId="27878" xr:uid="{00000000-0005-0000-0000-0000D8420000}"/>
    <cellStyle name="Note 2 3 2 5" xfId="2731" xr:uid="{00000000-0005-0000-0000-0000D9420000}"/>
    <cellStyle name="Note 2 3 2 5 2" xfId="7094" xr:uid="{00000000-0005-0000-0000-0000DA420000}"/>
    <cellStyle name="Note 2 3 2 5 2 2" xfId="15734" xr:uid="{00000000-0005-0000-0000-0000DB420000}"/>
    <cellStyle name="Note 2 3 2 5 2 3" xfId="27066" xr:uid="{00000000-0005-0000-0000-0000DC420000}"/>
    <cellStyle name="Note 2 3 2 5 3" xfId="5709" xr:uid="{00000000-0005-0000-0000-0000DD420000}"/>
    <cellStyle name="Note 2 3 2 5 3 2" xfId="14361" xr:uid="{00000000-0005-0000-0000-0000DE420000}"/>
    <cellStyle name="Note 2 3 2 5 3 3" xfId="25693" xr:uid="{00000000-0005-0000-0000-0000DF420000}"/>
    <cellStyle name="Note 2 3 2 5 4" xfId="5436" xr:uid="{00000000-0005-0000-0000-0000E0420000}"/>
    <cellStyle name="Note 2 3 2 5 4 2" xfId="14095" xr:uid="{00000000-0005-0000-0000-0000E1420000}"/>
    <cellStyle name="Note 2 3 2 5 4 3" xfId="25427" xr:uid="{00000000-0005-0000-0000-0000E2420000}"/>
    <cellStyle name="Note 2 3 2 5 5" xfId="9391" xr:uid="{00000000-0005-0000-0000-0000E3420000}"/>
    <cellStyle name="Note 2 3 2 5 5 2" xfId="18019" xr:uid="{00000000-0005-0000-0000-0000E4420000}"/>
    <cellStyle name="Note 2 3 2 5 5 3" xfId="29352" xr:uid="{00000000-0005-0000-0000-0000E5420000}"/>
    <cellStyle name="Note 2 3 2 5 6" xfId="7955" xr:uid="{00000000-0005-0000-0000-0000E6420000}"/>
    <cellStyle name="Note 2 3 2 5 6 2" xfId="16593" xr:uid="{00000000-0005-0000-0000-0000E7420000}"/>
    <cellStyle name="Note 2 3 2 5 6 3" xfId="27925" xr:uid="{00000000-0005-0000-0000-0000E8420000}"/>
    <cellStyle name="Note 2 3 2 5 7" xfId="4828" xr:uid="{00000000-0005-0000-0000-0000E9420000}"/>
    <cellStyle name="Note 2 3 2 5 7 2" xfId="13489" xr:uid="{00000000-0005-0000-0000-0000EA420000}"/>
    <cellStyle name="Note 2 3 2 5 7 3" xfId="24821" xr:uid="{00000000-0005-0000-0000-0000EB420000}"/>
    <cellStyle name="Note 2 3 2 5 8" xfId="12298" xr:uid="{00000000-0005-0000-0000-0000EC420000}"/>
    <cellStyle name="Note 2 3 2 5 8 2" xfId="20922" xr:uid="{00000000-0005-0000-0000-0000ED420000}"/>
    <cellStyle name="Note 2 3 2 5 8 3" xfId="32259" xr:uid="{00000000-0005-0000-0000-0000EE420000}"/>
    <cellStyle name="Note 2 3 2 6" xfId="2732" xr:uid="{00000000-0005-0000-0000-0000EF420000}"/>
    <cellStyle name="Note 2 3 2 6 2" xfId="7095" xr:uid="{00000000-0005-0000-0000-0000F0420000}"/>
    <cellStyle name="Note 2 3 2 6 2 2" xfId="15735" xr:uid="{00000000-0005-0000-0000-0000F1420000}"/>
    <cellStyle name="Note 2 3 2 6 2 3" xfId="27067" xr:uid="{00000000-0005-0000-0000-0000F2420000}"/>
    <cellStyle name="Note 2 3 2 6 3" xfId="4454" xr:uid="{00000000-0005-0000-0000-0000F3420000}"/>
    <cellStyle name="Note 2 3 2 6 3 2" xfId="13115" xr:uid="{00000000-0005-0000-0000-0000F4420000}"/>
    <cellStyle name="Note 2 3 2 6 3 3" xfId="24447" xr:uid="{00000000-0005-0000-0000-0000F5420000}"/>
    <cellStyle name="Note 2 3 2 6 4" xfId="7434" xr:uid="{00000000-0005-0000-0000-0000F6420000}"/>
    <cellStyle name="Note 2 3 2 6 4 2" xfId="16074" xr:uid="{00000000-0005-0000-0000-0000F7420000}"/>
    <cellStyle name="Note 2 3 2 6 4 3" xfId="27406" xr:uid="{00000000-0005-0000-0000-0000F8420000}"/>
    <cellStyle name="Note 2 3 2 6 5" xfId="4682" xr:uid="{00000000-0005-0000-0000-0000F9420000}"/>
    <cellStyle name="Note 2 3 2 6 5 2" xfId="13343" xr:uid="{00000000-0005-0000-0000-0000FA420000}"/>
    <cellStyle name="Note 2 3 2 6 5 3" xfId="24675" xr:uid="{00000000-0005-0000-0000-0000FB420000}"/>
    <cellStyle name="Note 2 3 2 6 6" xfId="9140" xr:uid="{00000000-0005-0000-0000-0000FC420000}"/>
    <cellStyle name="Note 2 3 2 6 6 2" xfId="17768" xr:uid="{00000000-0005-0000-0000-0000FD420000}"/>
    <cellStyle name="Note 2 3 2 6 6 3" xfId="29101" xr:uid="{00000000-0005-0000-0000-0000FE420000}"/>
    <cellStyle name="Note 2 3 2 6 7" xfId="9256" xr:uid="{00000000-0005-0000-0000-0000FF420000}"/>
    <cellStyle name="Note 2 3 2 6 7 2" xfId="17884" xr:uid="{00000000-0005-0000-0000-000000430000}"/>
    <cellStyle name="Note 2 3 2 6 7 3" xfId="29217" xr:uid="{00000000-0005-0000-0000-000001430000}"/>
    <cellStyle name="Note 2 3 2 6 8" xfId="10703" xr:uid="{00000000-0005-0000-0000-000002430000}"/>
    <cellStyle name="Note 2 3 2 6 8 2" xfId="19329" xr:uid="{00000000-0005-0000-0000-000003430000}"/>
    <cellStyle name="Note 2 3 2 6 8 3" xfId="30664" xr:uid="{00000000-0005-0000-0000-000004430000}"/>
    <cellStyle name="Note 2 3 2 7" xfId="7090" xr:uid="{00000000-0005-0000-0000-000005430000}"/>
    <cellStyle name="Note 2 3 2 7 2" xfId="15730" xr:uid="{00000000-0005-0000-0000-000006430000}"/>
    <cellStyle name="Note 2 3 2 7 3" xfId="27062" xr:uid="{00000000-0005-0000-0000-000007430000}"/>
    <cellStyle name="Note 2 3 2 8" xfId="5712" xr:uid="{00000000-0005-0000-0000-000008430000}"/>
    <cellStyle name="Note 2 3 2 8 2" xfId="14364" xr:uid="{00000000-0005-0000-0000-000009430000}"/>
    <cellStyle name="Note 2 3 2 8 3" xfId="25696" xr:uid="{00000000-0005-0000-0000-00000A430000}"/>
    <cellStyle name="Note 2 3 2 9" xfId="7432" xr:uid="{00000000-0005-0000-0000-00000B430000}"/>
    <cellStyle name="Note 2 3 2 9 2" xfId="16072" xr:uid="{00000000-0005-0000-0000-00000C430000}"/>
    <cellStyle name="Note 2 3 2 9 3" xfId="27404" xr:uid="{00000000-0005-0000-0000-00000D430000}"/>
    <cellStyle name="Note 2 3 3" xfId="2733" xr:uid="{00000000-0005-0000-0000-00000E430000}"/>
    <cellStyle name="Note 2 3 3 2" xfId="7096" xr:uid="{00000000-0005-0000-0000-00000F430000}"/>
    <cellStyle name="Note 2 3 3 2 2" xfId="15736" xr:uid="{00000000-0005-0000-0000-000010430000}"/>
    <cellStyle name="Note 2 3 3 2 3" xfId="27068" xr:uid="{00000000-0005-0000-0000-000011430000}"/>
    <cellStyle name="Note 2 3 3 3" xfId="5708" xr:uid="{00000000-0005-0000-0000-000012430000}"/>
    <cellStyle name="Note 2 3 3 3 2" xfId="14360" xr:uid="{00000000-0005-0000-0000-000013430000}"/>
    <cellStyle name="Note 2 3 3 3 3" xfId="25692" xr:uid="{00000000-0005-0000-0000-000014430000}"/>
    <cellStyle name="Note 2 3 3 4" xfId="7435" xr:uid="{00000000-0005-0000-0000-000015430000}"/>
    <cellStyle name="Note 2 3 3 4 2" xfId="16075" xr:uid="{00000000-0005-0000-0000-000016430000}"/>
    <cellStyle name="Note 2 3 3 4 3" xfId="27407" xr:uid="{00000000-0005-0000-0000-000017430000}"/>
    <cellStyle name="Note 2 3 3 5" xfId="4681" xr:uid="{00000000-0005-0000-0000-000018430000}"/>
    <cellStyle name="Note 2 3 3 5 2" xfId="13342" xr:uid="{00000000-0005-0000-0000-000019430000}"/>
    <cellStyle name="Note 2 3 3 5 3" xfId="24674" xr:uid="{00000000-0005-0000-0000-00001A430000}"/>
    <cellStyle name="Note 2 3 3 6" xfId="10011" xr:uid="{00000000-0005-0000-0000-00001B430000}"/>
    <cellStyle name="Note 2 3 3 6 2" xfId="18638" xr:uid="{00000000-0005-0000-0000-00001C430000}"/>
    <cellStyle name="Note 2 3 3 6 3" xfId="29972" xr:uid="{00000000-0005-0000-0000-00001D430000}"/>
    <cellStyle name="Note 2 3 3 7" xfId="11432" xr:uid="{00000000-0005-0000-0000-00001E430000}"/>
    <cellStyle name="Note 2 3 3 7 2" xfId="20057" xr:uid="{00000000-0005-0000-0000-00001F430000}"/>
    <cellStyle name="Note 2 3 3 7 3" xfId="31393" xr:uid="{00000000-0005-0000-0000-000020430000}"/>
    <cellStyle name="Note 2 3 3 8" xfId="12299" xr:uid="{00000000-0005-0000-0000-000021430000}"/>
    <cellStyle name="Note 2 3 3 8 2" xfId="20923" xr:uid="{00000000-0005-0000-0000-000022430000}"/>
    <cellStyle name="Note 2 3 3 8 3" xfId="32260" xr:uid="{00000000-0005-0000-0000-000023430000}"/>
    <cellStyle name="Note 2 3 4" xfId="2734" xr:uid="{00000000-0005-0000-0000-000024430000}"/>
    <cellStyle name="Note 2 3 4 2" xfId="7097" xr:uid="{00000000-0005-0000-0000-000025430000}"/>
    <cellStyle name="Note 2 3 4 2 2" xfId="15737" xr:uid="{00000000-0005-0000-0000-000026430000}"/>
    <cellStyle name="Note 2 3 4 2 3" xfId="27069" xr:uid="{00000000-0005-0000-0000-000027430000}"/>
    <cellStyle name="Note 2 3 4 3" xfId="5707" xr:uid="{00000000-0005-0000-0000-000028430000}"/>
    <cellStyle name="Note 2 3 4 3 2" xfId="14359" xr:uid="{00000000-0005-0000-0000-000029430000}"/>
    <cellStyle name="Note 2 3 4 3 3" xfId="25691" xr:uid="{00000000-0005-0000-0000-00002A430000}"/>
    <cellStyle name="Note 2 3 4 4" xfId="5437" xr:uid="{00000000-0005-0000-0000-00002B430000}"/>
    <cellStyle name="Note 2 3 4 4 2" xfId="14096" xr:uid="{00000000-0005-0000-0000-00002C430000}"/>
    <cellStyle name="Note 2 3 4 4 3" xfId="25428" xr:uid="{00000000-0005-0000-0000-00002D430000}"/>
    <cellStyle name="Note 2 3 4 5" xfId="9392" xr:uid="{00000000-0005-0000-0000-00002E430000}"/>
    <cellStyle name="Note 2 3 4 5 2" xfId="18020" xr:uid="{00000000-0005-0000-0000-00002F430000}"/>
    <cellStyle name="Note 2 3 4 5 3" xfId="29353" xr:uid="{00000000-0005-0000-0000-000030430000}"/>
    <cellStyle name="Note 2 3 4 6" xfId="7956" xr:uid="{00000000-0005-0000-0000-000031430000}"/>
    <cellStyle name="Note 2 3 4 6 2" xfId="16594" xr:uid="{00000000-0005-0000-0000-000032430000}"/>
    <cellStyle name="Note 2 3 4 6 3" xfId="27926" xr:uid="{00000000-0005-0000-0000-000033430000}"/>
    <cellStyle name="Note 2 3 4 7" xfId="12605" xr:uid="{00000000-0005-0000-0000-000034430000}"/>
    <cellStyle name="Note 2 3 4 7 2" xfId="21228" xr:uid="{00000000-0005-0000-0000-000035430000}"/>
    <cellStyle name="Note 2 3 4 7 3" xfId="32566" xr:uid="{00000000-0005-0000-0000-000036430000}"/>
    <cellStyle name="Note 2 3 4 8" xfId="11578" xr:uid="{00000000-0005-0000-0000-000037430000}"/>
    <cellStyle name="Note 2 3 4 8 2" xfId="20203" xr:uid="{00000000-0005-0000-0000-000038430000}"/>
    <cellStyle name="Note 2 3 4 8 3" xfId="31539" xr:uid="{00000000-0005-0000-0000-000039430000}"/>
    <cellStyle name="Note 2 3 5" xfId="2735" xr:uid="{00000000-0005-0000-0000-00003A430000}"/>
    <cellStyle name="Note 2 3 5 2" xfId="7098" xr:uid="{00000000-0005-0000-0000-00003B430000}"/>
    <cellStyle name="Note 2 3 5 2 2" xfId="15738" xr:uid="{00000000-0005-0000-0000-00003C430000}"/>
    <cellStyle name="Note 2 3 5 2 3" xfId="27070" xr:uid="{00000000-0005-0000-0000-00003D430000}"/>
    <cellStyle name="Note 2 3 5 3" xfId="4453" xr:uid="{00000000-0005-0000-0000-00003E430000}"/>
    <cellStyle name="Note 2 3 5 3 2" xfId="13114" xr:uid="{00000000-0005-0000-0000-00003F430000}"/>
    <cellStyle name="Note 2 3 5 3 3" xfId="24446" xr:uid="{00000000-0005-0000-0000-000040430000}"/>
    <cellStyle name="Note 2 3 5 4" xfId="4987" xr:uid="{00000000-0005-0000-0000-000041430000}"/>
    <cellStyle name="Note 2 3 5 4 2" xfId="13646" xr:uid="{00000000-0005-0000-0000-000042430000}"/>
    <cellStyle name="Note 2 3 5 4 3" xfId="24978" xr:uid="{00000000-0005-0000-0000-000043430000}"/>
    <cellStyle name="Note 2 3 5 5" xfId="6239" xr:uid="{00000000-0005-0000-0000-000044430000}"/>
    <cellStyle name="Note 2 3 5 5 2" xfId="14891" xr:uid="{00000000-0005-0000-0000-000045430000}"/>
    <cellStyle name="Note 2 3 5 5 3" xfId="26223" xr:uid="{00000000-0005-0000-0000-000046430000}"/>
    <cellStyle name="Note 2 3 5 6" xfId="10012" xr:uid="{00000000-0005-0000-0000-000047430000}"/>
    <cellStyle name="Note 2 3 5 6 2" xfId="18639" xr:uid="{00000000-0005-0000-0000-000048430000}"/>
    <cellStyle name="Note 2 3 5 6 3" xfId="29973" xr:uid="{00000000-0005-0000-0000-000049430000}"/>
    <cellStyle name="Note 2 3 5 7" xfId="12601" xr:uid="{00000000-0005-0000-0000-00004A430000}"/>
    <cellStyle name="Note 2 3 5 7 2" xfId="21225" xr:uid="{00000000-0005-0000-0000-00004B430000}"/>
    <cellStyle name="Note 2 3 5 7 3" xfId="32562" xr:uid="{00000000-0005-0000-0000-00004C430000}"/>
    <cellStyle name="Note 2 3 5 8" xfId="10704" xr:uid="{00000000-0005-0000-0000-00004D430000}"/>
    <cellStyle name="Note 2 3 5 8 2" xfId="19330" xr:uid="{00000000-0005-0000-0000-00004E430000}"/>
    <cellStyle name="Note 2 3 5 8 3" xfId="30665" xr:uid="{00000000-0005-0000-0000-00004F430000}"/>
    <cellStyle name="Note 2 3 6" xfId="2736" xr:uid="{00000000-0005-0000-0000-000050430000}"/>
    <cellStyle name="Note 2 3 6 2" xfId="7099" xr:uid="{00000000-0005-0000-0000-000051430000}"/>
    <cellStyle name="Note 2 3 6 2 2" xfId="15739" xr:uid="{00000000-0005-0000-0000-000052430000}"/>
    <cellStyle name="Note 2 3 6 2 3" xfId="27071" xr:uid="{00000000-0005-0000-0000-000053430000}"/>
    <cellStyle name="Note 2 3 6 3" xfId="5706" xr:uid="{00000000-0005-0000-0000-000054430000}"/>
    <cellStyle name="Note 2 3 6 3 2" xfId="14358" xr:uid="{00000000-0005-0000-0000-000055430000}"/>
    <cellStyle name="Note 2 3 6 3 3" xfId="25690" xr:uid="{00000000-0005-0000-0000-000056430000}"/>
    <cellStyle name="Note 2 3 6 4" xfId="7436" xr:uid="{00000000-0005-0000-0000-000057430000}"/>
    <cellStyle name="Note 2 3 6 4 2" xfId="16076" xr:uid="{00000000-0005-0000-0000-000058430000}"/>
    <cellStyle name="Note 2 3 6 4 3" xfId="27408" xr:uid="{00000000-0005-0000-0000-000059430000}"/>
    <cellStyle name="Note 2 3 6 5" xfId="6238" xr:uid="{00000000-0005-0000-0000-00005A430000}"/>
    <cellStyle name="Note 2 3 6 5 2" xfId="14890" xr:uid="{00000000-0005-0000-0000-00005B430000}"/>
    <cellStyle name="Note 2 3 6 5 3" xfId="26222" xr:uid="{00000000-0005-0000-0000-00005C430000}"/>
    <cellStyle name="Note 2 3 6 6" xfId="5172" xr:uid="{00000000-0005-0000-0000-00005D430000}"/>
    <cellStyle name="Note 2 3 6 6 2" xfId="13831" xr:uid="{00000000-0005-0000-0000-00005E430000}"/>
    <cellStyle name="Note 2 3 6 6 3" xfId="25163" xr:uid="{00000000-0005-0000-0000-00005F430000}"/>
    <cellStyle name="Note 2 3 6 7" xfId="12597" xr:uid="{00000000-0005-0000-0000-000060430000}"/>
    <cellStyle name="Note 2 3 6 7 2" xfId="21221" xr:uid="{00000000-0005-0000-0000-000061430000}"/>
    <cellStyle name="Note 2 3 6 7 3" xfId="32558" xr:uid="{00000000-0005-0000-0000-000062430000}"/>
    <cellStyle name="Note 2 3 6 8" xfId="12300" xr:uid="{00000000-0005-0000-0000-000063430000}"/>
    <cellStyle name="Note 2 3 6 8 2" xfId="20924" xr:uid="{00000000-0005-0000-0000-000064430000}"/>
    <cellStyle name="Note 2 3 6 8 3" xfId="32261" xr:uid="{00000000-0005-0000-0000-000065430000}"/>
    <cellStyle name="Note 2 3 7" xfId="2737" xr:uid="{00000000-0005-0000-0000-000066430000}"/>
    <cellStyle name="Note 2 3 7 2" xfId="7100" xr:uid="{00000000-0005-0000-0000-000067430000}"/>
    <cellStyle name="Note 2 3 7 2 2" xfId="15740" xr:uid="{00000000-0005-0000-0000-000068430000}"/>
    <cellStyle name="Note 2 3 7 2 3" xfId="27072" xr:uid="{00000000-0005-0000-0000-000069430000}"/>
    <cellStyle name="Note 2 3 7 3" xfId="5705" xr:uid="{00000000-0005-0000-0000-00006A430000}"/>
    <cellStyle name="Note 2 3 7 3 2" xfId="14357" xr:uid="{00000000-0005-0000-0000-00006B430000}"/>
    <cellStyle name="Note 2 3 7 3 3" xfId="25689" xr:uid="{00000000-0005-0000-0000-00006C430000}"/>
    <cellStyle name="Note 2 3 7 4" xfId="5438" xr:uid="{00000000-0005-0000-0000-00006D430000}"/>
    <cellStyle name="Note 2 3 7 4 2" xfId="14097" xr:uid="{00000000-0005-0000-0000-00006E430000}"/>
    <cellStyle name="Note 2 3 7 4 3" xfId="25429" xr:uid="{00000000-0005-0000-0000-00006F430000}"/>
    <cellStyle name="Note 2 3 7 5" xfId="7798" xr:uid="{00000000-0005-0000-0000-000070430000}"/>
    <cellStyle name="Note 2 3 7 5 2" xfId="16436" xr:uid="{00000000-0005-0000-0000-000071430000}"/>
    <cellStyle name="Note 2 3 7 5 3" xfId="27768" xr:uid="{00000000-0005-0000-0000-000072430000}"/>
    <cellStyle name="Note 2 3 7 6" xfId="7957" xr:uid="{00000000-0005-0000-0000-000073430000}"/>
    <cellStyle name="Note 2 3 7 6 2" xfId="16595" xr:uid="{00000000-0005-0000-0000-000074430000}"/>
    <cellStyle name="Note 2 3 7 6 3" xfId="27927" xr:uid="{00000000-0005-0000-0000-000075430000}"/>
    <cellStyle name="Note 2 3 7 7" xfId="10854" xr:uid="{00000000-0005-0000-0000-000076430000}"/>
    <cellStyle name="Note 2 3 7 7 2" xfId="19480" xr:uid="{00000000-0005-0000-0000-000077430000}"/>
    <cellStyle name="Note 2 3 7 7 3" xfId="30815" xr:uid="{00000000-0005-0000-0000-000078430000}"/>
    <cellStyle name="Note 2 3 7 8" xfId="12301" xr:uid="{00000000-0005-0000-0000-000079430000}"/>
    <cellStyle name="Note 2 3 7 8 2" xfId="20925" xr:uid="{00000000-0005-0000-0000-00007A430000}"/>
    <cellStyle name="Note 2 3 7 8 3" xfId="32262" xr:uid="{00000000-0005-0000-0000-00007B430000}"/>
    <cellStyle name="Note 2 3 8" xfId="7089" xr:uid="{00000000-0005-0000-0000-00007C430000}"/>
    <cellStyle name="Note 2 3 8 2" xfId="15729" xr:uid="{00000000-0005-0000-0000-00007D430000}"/>
    <cellStyle name="Note 2 3 8 3" xfId="27061" xr:uid="{00000000-0005-0000-0000-00007E430000}"/>
    <cellStyle name="Note 2 3 9" xfId="4456" xr:uid="{00000000-0005-0000-0000-00007F430000}"/>
    <cellStyle name="Note 2 3 9 2" xfId="13117" xr:uid="{00000000-0005-0000-0000-000080430000}"/>
    <cellStyle name="Note 2 3 9 3" xfId="24449" xr:uid="{00000000-0005-0000-0000-000081430000}"/>
    <cellStyle name="Note 2 4" xfId="2738" xr:uid="{00000000-0005-0000-0000-000082430000}"/>
    <cellStyle name="Note 2 4 10" xfId="7437" xr:uid="{00000000-0005-0000-0000-000083430000}"/>
    <cellStyle name="Note 2 4 10 2" xfId="16077" xr:uid="{00000000-0005-0000-0000-000084430000}"/>
    <cellStyle name="Note 2 4 10 3" xfId="27409" xr:uid="{00000000-0005-0000-0000-000085430000}"/>
    <cellStyle name="Note 2 4 11" xfId="4680" xr:uid="{00000000-0005-0000-0000-000086430000}"/>
    <cellStyle name="Note 2 4 11 2" xfId="13341" xr:uid="{00000000-0005-0000-0000-000087430000}"/>
    <cellStyle name="Note 2 4 11 3" xfId="24673" xr:uid="{00000000-0005-0000-0000-000088430000}"/>
    <cellStyle name="Note 2 4 12" xfId="10013" xr:uid="{00000000-0005-0000-0000-000089430000}"/>
    <cellStyle name="Note 2 4 12 2" xfId="18640" xr:uid="{00000000-0005-0000-0000-00008A430000}"/>
    <cellStyle name="Note 2 4 12 3" xfId="29974" xr:uid="{00000000-0005-0000-0000-00008B430000}"/>
    <cellStyle name="Note 2 4 13" xfId="10479" xr:uid="{00000000-0005-0000-0000-00008C430000}"/>
    <cellStyle name="Note 2 4 13 2" xfId="19106" xr:uid="{00000000-0005-0000-0000-00008D430000}"/>
    <cellStyle name="Note 2 4 13 3" xfId="30440" xr:uid="{00000000-0005-0000-0000-00008E430000}"/>
    <cellStyle name="Note 2 4 14" xfId="10705" xr:uid="{00000000-0005-0000-0000-00008F430000}"/>
    <cellStyle name="Note 2 4 14 2" xfId="19331" xr:uid="{00000000-0005-0000-0000-000090430000}"/>
    <cellStyle name="Note 2 4 14 3" xfId="30666" xr:uid="{00000000-0005-0000-0000-000091430000}"/>
    <cellStyle name="Note 2 4 2" xfId="2739" xr:uid="{00000000-0005-0000-0000-000092430000}"/>
    <cellStyle name="Note 2 4 2 10" xfId="6237" xr:uid="{00000000-0005-0000-0000-000093430000}"/>
    <cellStyle name="Note 2 4 2 10 2" xfId="14889" xr:uid="{00000000-0005-0000-0000-000094430000}"/>
    <cellStyle name="Note 2 4 2 10 3" xfId="26221" xr:uid="{00000000-0005-0000-0000-000095430000}"/>
    <cellStyle name="Note 2 4 2 11" xfId="10014" xr:uid="{00000000-0005-0000-0000-000096430000}"/>
    <cellStyle name="Note 2 4 2 11 2" xfId="18641" xr:uid="{00000000-0005-0000-0000-000097430000}"/>
    <cellStyle name="Note 2 4 2 11 3" xfId="29975" xr:uid="{00000000-0005-0000-0000-000098430000}"/>
    <cellStyle name="Note 2 4 2 12" xfId="12604" xr:uid="{00000000-0005-0000-0000-000099430000}"/>
    <cellStyle name="Note 2 4 2 12 2" xfId="21227" xr:uid="{00000000-0005-0000-0000-00009A430000}"/>
    <cellStyle name="Note 2 4 2 12 3" xfId="32565" xr:uid="{00000000-0005-0000-0000-00009B430000}"/>
    <cellStyle name="Note 2 4 2 13" xfId="12302" xr:uid="{00000000-0005-0000-0000-00009C430000}"/>
    <cellStyle name="Note 2 4 2 13 2" xfId="20926" xr:uid="{00000000-0005-0000-0000-00009D430000}"/>
    <cellStyle name="Note 2 4 2 13 3" xfId="32263" xr:uid="{00000000-0005-0000-0000-00009E430000}"/>
    <cellStyle name="Note 2 4 2 2" xfId="2740" xr:uid="{00000000-0005-0000-0000-00009F430000}"/>
    <cellStyle name="Note 2 4 2 2 2" xfId="7103" xr:uid="{00000000-0005-0000-0000-0000A0430000}"/>
    <cellStyle name="Note 2 4 2 2 2 2" xfId="15743" xr:uid="{00000000-0005-0000-0000-0000A1430000}"/>
    <cellStyle name="Note 2 4 2 2 2 3" xfId="27075" xr:uid="{00000000-0005-0000-0000-0000A2430000}"/>
    <cellStyle name="Note 2 4 2 2 3" xfId="4452" xr:uid="{00000000-0005-0000-0000-0000A3430000}"/>
    <cellStyle name="Note 2 4 2 2 3 2" xfId="13113" xr:uid="{00000000-0005-0000-0000-0000A4430000}"/>
    <cellStyle name="Note 2 4 2 2 3 3" xfId="24445" xr:uid="{00000000-0005-0000-0000-0000A5430000}"/>
    <cellStyle name="Note 2 4 2 2 4" xfId="5439" xr:uid="{00000000-0005-0000-0000-0000A6430000}"/>
    <cellStyle name="Note 2 4 2 2 4 2" xfId="14098" xr:uid="{00000000-0005-0000-0000-0000A7430000}"/>
    <cellStyle name="Note 2 4 2 2 4 3" xfId="25430" xr:uid="{00000000-0005-0000-0000-0000A8430000}"/>
    <cellStyle name="Note 2 4 2 2 5" xfId="9393" xr:uid="{00000000-0005-0000-0000-0000A9430000}"/>
    <cellStyle name="Note 2 4 2 2 5 2" xfId="18021" xr:uid="{00000000-0005-0000-0000-0000AA430000}"/>
    <cellStyle name="Note 2 4 2 2 5 3" xfId="29354" xr:uid="{00000000-0005-0000-0000-0000AB430000}"/>
    <cellStyle name="Note 2 4 2 2 6" xfId="7958" xr:uid="{00000000-0005-0000-0000-0000AC430000}"/>
    <cellStyle name="Note 2 4 2 2 6 2" xfId="16596" xr:uid="{00000000-0005-0000-0000-0000AD430000}"/>
    <cellStyle name="Note 2 4 2 2 6 3" xfId="27928" xr:uid="{00000000-0005-0000-0000-0000AE430000}"/>
    <cellStyle name="Note 2 4 2 2 7" xfId="12599" xr:uid="{00000000-0005-0000-0000-0000AF430000}"/>
    <cellStyle name="Note 2 4 2 2 7 2" xfId="21223" xr:uid="{00000000-0005-0000-0000-0000B0430000}"/>
    <cellStyle name="Note 2 4 2 2 7 3" xfId="32560" xr:uid="{00000000-0005-0000-0000-0000B1430000}"/>
    <cellStyle name="Note 2 4 2 2 8" xfId="12303" xr:uid="{00000000-0005-0000-0000-0000B2430000}"/>
    <cellStyle name="Note 2 4 2 2 8 2" xfId="20927" xr:uid="{00000000-0005-0000-0000-0000B3430000}"/>
    <cellStyle name="Note 2 4 2 2 8 3" xfId="32264" xr:uid="{00000000-0005-0000-0000-0000B4430000}"/>
    <cellStyle name="Note 2 4 2 3" xfId="2741" xr:uid="{00000000-0005-0000-0000-0000B5430000}"/>
    <cellStyle name="Note 2 4 2 3 2" xfId="7104" xr:uid="{00000000-0005-0000-0000-0000B6430000}"/>
    <cellStyle name="Note 2 4 2 3 2 2" xfId="15744" xr:uid="{00000000-0005-0000-0000-0000B7430000}"/>
    <cellStyle name="Note 2 4 2 3 2 3" xfId="27076" xr:uid="{00000000-0005-0000-0000-0000B8430000}"/>
    <cellStyle name="Note 2 4 2 3 3" xfId="5702" xr:uid="{00000000-0005-0000-0000-0000B9430000}"/>
    <cellStyle name="Note 2 4 2 3 3 2" xfId="14354" xr:uid="{00000000-0005-0000-0000-0000BA430000}"/>
    <cellStyle name="Note 2 4 2 3 3 3" xfId="25686" xr:uid="{00000000-0005-0000-0000-0000BB430000}"/>
    <cellStyle name="Note 2 4 2 3 4" xfId="7438" xr:uid="{00000000-0005-0000-0000-0000BC430000}"/>
    <cellStyle name="Note 2 4 2 3 4 2" xfId="16078" xr:uid="{00000000-0005-0000-0000-0000BD430000}"/>
    <cellStyle name="Note 2 4 2 3 4 3" xfId="27410" xr:uid="{00000000-0005-0000-0000-0000BE430000}"/>
    <cellStyle name="Note 2 4 2 3 5" xfId="6236" xr:uid="{00000000-0005-0000-0000-0000BF430000}"/>
    <cellStyle name="Note 2 4 2 3 5 2" xfId="14888" xr:uid="{00000000-0005-0000-0000-0000C0430000}"/>
    <cellStyle name="Note 2 4 2 3 5 3" xfId="26220" xr:uid="{00000000-0005-0000-0000-0000C1430000}"/>
    <cellStyle name="Note 2 4 2 3 6" xfId="9139" xr:uid="{00000000-0005-0000-0000-0000C2430000}"/>
    <cellStyle name="Note 2 4 2 3 6 2" xfId="17767" xr:uid="{00000000-0005-0000-0000-0000C3430000}"/>
    <cellStyle name="Note 2 4 2 3 6 3" xfId="29100" xr:uid="{00000000-0005-0000-0000-0000C4430000}"/>
    <cellStyle name="Note 2 4 2 3 7" xfId="10480" xr:uid="{00000000-0005-0000-0000-0000C5430000}"/>
    <cellStyle name="Note 2 4 2 3 7 2" xfId="19107" xr:uid="{00000000-0005-0000-0000-0000C6430000}"/>
    <cellStyle name="Note 2 4 2 3 7 3" xfId="30441" xr:uid="{00000000-0005-0000-0000-0000C7430000}"/>
    <cellStyle name="Note 2 4 2 3 8" xfId="10706" xr:uid="{00000000-0005-0000-0000-0000C8430000}"/>
    <cellStyle name="Note 2 4 2 3 8 2" xfId="19332" xr:uid="{00000000-0005-0000-0000-0000C9430000}"/>
    <cellStyle name="Note 2 4 2 3 8 3" xfId="30667" xr:uid="{00000000-0005-0000-0000-0000CA430000}"/>
    <cellStyle name="Note 2 4 2 4" xfId="2742" xr:uid="{00000000-0005-0000-0000-0000CB430000}"/>
    <cellStyle name="Note 2 4 2 4 2" xfId="7105" xr:uid="{00000000-0005-0000-0000-0000CC430000}"/>
    <cellStyle name="Note 2 4 2 4 2 2" xfId="15745" xr:uid="{00000000-0005-0000-0000-0000CD430000}"/>
    <cellStyle name="Note 2 4 2 4 2 3" xfId="27077" xr:uid="{00000000-0005-0000-0000-0000CE430000}"/>
    <cellStyle name="Note 2 4 2 4 3" xfId="5701" xr:uid="{00000000-0005-0000-0000-0000CF430000}"/>
    <cellStyle name="Note 2 4 2 4 3 2" xfId="14353" xr:uid="{00000000-0005-0000-0000-0000D0430000}"/>
    <cellStyle name="Note 2 4 2 4 3 3" xfId="25685" xr:uid="{00000000-0005-0000-0000-0000D1430000}"/>
    <cellStyle name="Note 2 4 2 4 4" xfId="7439" xr:uid="{00000000-0005-0000-0000-0000D2430000}"/>
    <cellStyle name="Note 2 4 2 4 4 2" xfId="16079" xr:uid="{00000000-0005-0000-0000-0000D3430000}"/>
    <cellStyle name="Note 2 4 2 4 4 3" xfId="27411" xr:uid="{00000000-0005-0000-0000-0000D4430000}"/>
    <cellStyle name="Note 2 4 2 4 5" xfId="4679" xr:uid="{00000000-0005-0000-0000-0000D5430000}"/>
    <cellStyle name="Note 2 4 2 4 5 2" xfId="13340" xr:uid="{00000000-0005-0000-0000-0000D6430000}"/>
    <cellStyle name="Note 2 4 2 4 5 3" xfId="24672" xr:uid="{00000000-0005-0000-0000-0000D7430000}"/>
    <cellStyle name="Note 2 4 2 4 6" xfId="10015" xr:uid="{00000000-0005-0000-0000-0000D8430000}"/>
    <cellStyle name="Note 2 4 2 4 6 2" xfId="18642" xr:uid="{00000000-0005-0000-0000-0000D9430000}"/>
    <cellStyle name="Note 2 4 2 4 6 3" xfId="29976" xr:uid="{00000000-0005-0000-0000-0000DA430000}"/>
    <cellStyle name="Note 2 4 2 4 7" xfId="10853" xr:uid="{00000000-0005-0000-0000-0000DB430000}"/>
    <cellStyle name="Note 2 4 2 4 7 2" xfId="19479" xr:uid="{00000000-0005-0000-0000-0000DC430000}"/>
    <cellStyle name="Note 2 4 2 4 7 3" xfId="30814" xr:uid="{00000000-0005-0000-0000-0000DD430000}"/>
    <cellStyle name="Note 2 4 2 4 8" xfId="11577" xr:uid="{00000000-0005-0000-0000-0000DE430000}"/>
    <cellStyle name="Note 2 4 2 4 8 2" xfId="20202" xr:uid="{00000000-0005-0000-0000-0000DF430000}"/>
    <cellStyle name="Note 2 4 2 4 8 3" xfId="31538" xr:uid="{00000000-0005-0000-0000-0000E0430000}"/>
    <cellStyle name="Note 2 4 2 5" xfId="2743" xr:uid="{00000000-0005-0000-0000-0000E1430000}"/>
    <cellStyle name="Note 2 4 2 5 2" xfId="7106" xr:uid="{00000000-0005-0000-0000-0000E2430000}"/>
    <cellStyle name="Note 2 4 2 5 2 2" xfId="15746" xr:uid="{00000000-0005-0000-0000-0000E3430000}"/>
    <cellStyle name="Note 2 4 2 5 2 3" xfId="27078" xr:uid="{00000000-0005-0000-0000-0000E4430000}"/>
    <cellStyle name="Note 2 4 2 5 3" xfId="4451" xr:uid="{00000000-0005-0000-0000-0000E5430000}"/>
    <cellStyle name="Note 2 4 2 5 3 2" xfId="13112" xr:uid="{00000000-0005-0000-0000-0000E6430000}"/>
    <cellStyle name="Note 2 4 2 5 3 3" xfId="24444" xr:uid="{00000000-0005-0000-0000-0000E7430000}"/>
    <cellStyle name="Note 2 4 2 5 4" xfId="5440" xr:uid="{00000000-0005-0000-0000-0000E8430000}"/>
    <cellStyle name="Note 2 4 2 5 4 2" xfId="14099" xr:uid="{00000000-0005-0000-0000-0000E9430000}"/>
    <cellStyle name="Note 2 4 2 5 4 3" xfId="25431" xr:uid="{00000000-0005-0000-0000-0000EA430000}"/>
    <cellStyle name="Note 2 4 2 5 5" xfId="9394" xr:uid="{00000000-0005-0000-0000-0000EB430000}"/>
    <cellStyle name="Note 2 4 2 5 5 2" xfId="18022" xr:uid="{00000000-0005-0000-0000-0000EC430000}"/>
    <cellStyle name="Note 2 4 2 5 5 3" xfId="29355" xr:uid="{00000000-0005-0000-0000-0000ED430000}"/>
    <cellStyle name="Note 2 4 2 5 6" xfId="7959" xr:uid="{00000000-0005-0000-0000-0000EE430000}"/>
    <cellStyle name="Note 2 4 2 5 6 2" xfId="16597" xr:uid="{00000000-0005-0000-0000-0000EF430000}"/>
    <cellStyle name="Note 2 4 2 5 6 3" xfId="27929" xr:uid="{00000000-0005-0000-0000-0000F0430000}"/>
    <cellStyle name="Note 2 4 2 5 7" xfId="11430" xr:uid="{00000000-0005-0000-0000-0000F1430000}"/>
    <cellStyle name="Note 2 4 2 5 7 2" xfId="20055" xr:uid="{00000000-0005-0000-0000-0000F2430000}"/>
    <cellStyle name="Note 2 4 2 5 7 3" xfId="31391" xr:uid="{00000000-0005-0000-0000-0000F3430000}"/>
    <cellStyle name="Note 2 4 2 5 8" xfId="12304" xr:uid="{00000000-0005-0000-0000-0000F4430000}"/>
    <cellStyle name="Note 2 4 2 5 8 2" xfId="20928" xr:uid="{00000000-0005-0000-0000-0000F5430000}"/>
    <cellStyle name="Note 2 4 2 5 8 3" xfId="32265" xr:uid="{00000000-0005-0000-0000-0000F6430000}"/>
    <cellStyle name="Note 2 4 2 6" xfId="2744" xr:uid="{00000000-0005-0000-0000-0000F7430000}"/>
    <cellStyle name="Note 2 4 2 6 2" xfId="7107" xr:uid="{00000000-0005-0000-0000-0000F8430000}"/>
    <cellStyle name="Note 2 4 2 6 2 2" xfId="15747" xr:uid="{00000000-0005-0000-0000-0000F9430000}"/>
    <cellStyle name="Note 2 4 2 6 2 3" xfId="27079" xr:uid="{00000000-0005-0000-0000-0000FA430000}"/>
    <cellStyle name="Note 2 4 2 6 3" xfId="5700" xr:uid="{00000000-0005-0000-0000-0000FB430000}"/>
    <cellStyle name="Note 2 4 2 6 3 2" xfId="14352" xr:uid="{00000000-0005-0000-0000-0000FC430000}"/>
    <cellStyle name="Note 2 4 2 6 3 3" xfId="25684" xr:uid="{00000000-0005-0000-0000-0000FD430000}"/>
    <cellStyle name="Note 2 4 2 6 4" xfId="4989" xr:uid="{00000000-0005-0000-0000-0000FE430000}"/>
    <cellStyle name="Note 2 4 2 6 4 2" xfId="13648" xr:uid="{00000000-0005-0000-0000-0000FF430000}"/>
    <cellStyle name="Note 2 4 2 6 4 3" xfId="24980" xr:uid="{00000000-0005-0000-0000-000000440000}"/>
    <cellStyle name="Note 2 4 2 6 5" xfId="6235" xr:uid="{00000000-0005-0000-0000-000001440000}"/>
    <cellStyle name="Note 2 4 2 6 5 2" xfId="14887" xr:uid="{00000000-0005-0000-0000-000002440000}"/>
    <cellStyle name="Note 2 4 2 6 5 3" xfId="26219" xr:uid="{00000000-0005-0000-0000-000003440000}"/>
    <cellStyle name="Note 2 4 2 6 6" xfId="10016" xr:uid="{00000000-0005-0000-0000-000004440000}"/>
    <cellStyle name="Note 2 4 2 6 6 2" xfId="18643" xr:uid="{00000000-0005-0000-0000-000005440000}"/>
    <cellStyle name="Note 2 4 2 6 6 3" xfId="29977" xr:uid="{00000000-0005-0000-0000-000006440000}"/>
    <cellStyle name="Note 2 4 2 6 7" xfId="5353" xr:uid="{00000000-0005-0000-0000-000007440000}"/>
    <cellStyle name="Note 2 4 2 6 7 2" xfId="14012" xr:uid="{00000000-0005-0000-0000-000008440000}"/>
    <cellStyle name="Note 2 4 2 6 7 3" xfId="25344" xr:uid="{00000000-0005-0000-0000-000009440000}"/>
    <cellStyle name="Note 2 4 2 6 8" xfId="10707" xr:uid="{00000000-0005-0000-0000-00000A440000}"/>
    <cellStyle name="Note 2 4 2 6 8 2" xfId="19333" xr:uid="{00000000-0005-0000-0000-00000B440000}"/>
    <cellStyle name="Note 2 4 2 6 8 3" xfId="30668" xr:uid="{00000000-0005-0000-0000-00000C440000}"/>
    <cellStyle name="Note 2 4 2 7" xfId="7102" xr:uid="{00000000-0005-0000-0000-00000D440000}"/>
    <cellStyle name="Note 2 4 2 7 2" xfId="15742" xr:uid="{00000000-0005-0000-0000-00000E440000}"/>
    <cellStyle name="Note 2 4 2 7 3" xfId="27074" xr:uid="{00000000-0005-0000-0000-00000F440000}"/>
    <cellStyle name="Note 2 4 2 8" xfId="5703" xr:uid="{00000000-0005-0000-0000-000010440000}"/>
    <cellStyle name="Note 2 4 2 8 2" xfId="14355" xr:uid="{00000000-0005-0000-0000-000011440000}"/>
    <cellStyle name="Note 2 4 2 8 3" xfId="25687" xr:uid="{00000000-0005-0000-0000-000012440000}"/>
    <cellStyle name="Note 2 4 2 9" xfId="4988" xr:uid="{00000000-0005-0000-0000-000013440000}"/>
    <cellStyle name="Note 2 4 2 9 2" xfId="13647" xr:uid="{00000000-0005-0000-0000-000014440000}"/>
    <cellStyle name="Note 2 4 2 9 3" xfId="24979" xr:uid="{00000000-0005-0000-0000-000015440000}"/>
    <cellStyle name="Note 2 4 3" xfId="2745" xr:uid="{00000000-0005-0000-0000-000016440000}"/>
    <cellStyle name="Note 2 4 3 2" xfId="7108" xr:uid="{00000000-0005-0000-0000-000017440000}"/>
    <cellStyle name="Note 2 4 3 2 2" xfId="15748" xr:uid="{00000000-0005-0000-0000-000018440000}"/>
    <cellStyle name="Note 2 4 3 2 3" xfId="27080" xr:uid="{00000000-0005-0000-0000-000019440000}"/>
    <cellStyle name="Note 2 4 3 3" xfId="5699" xr:uid="{00000000-0005-0000-0000-00001A440000}"/>
    <cellStyle name="Note 2 4 3 3 2" xfId="14351" xr:uid="{00000000-0005-0000-0000-00001B440000}"/>
    <cellStyle name="Note 2 4 3 3 3" xfId="25683" xr:uid="{00000000-0005-0000-0000-00001C440000}"/>
    <cellStyle name="Note 2 4 3 4" xfId="7440" xr:uid="{00000000-0005-0000-0000-00001D440000}"/>
    <cellStyle name="Note 2 4 3 4 2" xfId="16080" xr:uid="{00000000-0005-0000-0000-00001E440000}"/>
    <cellStyle name="Note 2 4 3 4 3" xfId="27412" xr:uid="{00000000-0005-0000-0000-00001F440000}"/>
    <cellStyle name="Note 2 4 3 5" xfId="6234" xr:uid="{00000000-0005-0000-0000-000020440000}"/>
    <cellStyle name="Note 2 4 3 5 2" xfId="14886" xr:uid="{00000000-0005-0000-0000-000021440000}"/>
    <cellStyle name="Note 2 4 3 5 3" xfId="26218" xr:uid="{00000000-0005-0000-0000-000022440000}"/>
    <cellStyle name="Note 2 4 3 6" xfId="10017" xr:uid="{00000000-0005-0000-0000-000023440000}"/>
    <cellStyle name="Note 2 4 3 6 2" xfId="18644" xr:uid="{00000000-0005-0000-0000-000024440000}"/>
    <cellStyle name="Note 2 4 3 6 3" xfId="29978" xr:uid="{00000000-0005-0000-0000-000025440000}"/>
    <cellStyle name="Note 2 4 3 7" xfId="6580" xr:uid="{00000000-0005-0000-0000-000026440000}"/>
    <cellStyle name="Note 2 4 3 7 2" xfId="15232" xr:uid="{00000000-0005-0000-0000-000027440000}"/>
    <cellStyle name="Note 2 4 3 7 3" xfId="26564" xr:uid="{00000000-0005-0000-0000-000028440000}"/>
    <cellStyle name="Note 2 4 3 8" xfId="12305" xr:uid="{00000000-0005-0000-0000-000029440000}"/>
    <cellStyle name="Note 2 4 3 8 2" xfId="20929" xr:uid="{00000000-0005-0000-0000-00002A440000}"/>
    <cellStyle name="Note 2 4 3 8 3" xfId="32266" xr:uid="{00000000-0005-0000-0000-00002B440000}"/>
    <cellStyle name="Note 2 4 4" xfId="2746" xr:uid="{00000000-0005-0000-0000-00002C440000}"/>
    <cellStyle name="Note 2 4 4 2" xfId="7109" xr:uid="{00000000-0005-0000-0000-00002D440000}"/>
    <cellStyle name="Note 2 4 4 2 2" xfId="15749" xr:uid="{00000000-0005-0000-0000-00002E440000}"/>
    <cellStyle name="Note 2 4 4 2 3" xfId="27081" xr:uid="{00000000-0005-0000-0000-00002F440000}"/>
    <cellStyle name="Note 2 4 4 3" xfId="4450" xr:uid="{00000000-0005-0000-0000-000030440000}"/>
    <cellStyle name="Note 2 4 4 3 2" xfId="13111" xr:uid="{00000000-0005-0000-0000-000031440000}"/>
    <cellStyle name="Note 2 4 4 3 3" xfId="24443" xr:uid="{00000000-0005-0000-0000-000032440000}"/>
    <cellStyle name="Note 2 4 4 4" xfId="5441" xr:uid="{00000000-0005-0000-0000-000033440000}"/>
    <cellStyle name="Note 2 4 4 4 2" xfId="14100" xr:uid="{00000000-0005-0000-0000-000034440000}"/>
    <cellStyle name="Note 2 4 4 4 3" xfId="25432" xr:uid="{00000000-0005-0000-0000-000035440000}"/>
    <cellStyle name="Note 2 4 4 5" xfId="5131" xr:uid="{00000000-0005-0000-0000-000036440000}"/>
    <cellStyle name="Note 2 4 4 5 2" xfId="13790" xr:uid="{00000000-0005-0000-0000-000037440000}"/>
    <cellStyle name="Note 2 4 4 5 3" xfId="25122" xr:uid="{00000000-0005-0000-0000-000038440000}"/>
    <cellStyle name="Note 2 4 4 6" xfId="7960" xr:uid="{00000000-0005-0000-0000-000039440000}"/>
    <cellStyle name="Note 2 4 4 6 2" xfId="16598" xr:uid="{00000000-0005-0000-0000-00003A440000}"/>
    <cellStyle name="Note 2 4 4 6 3" xfId="27930" xr:uid="{00000000-0005-0000-0000-00003B440000}"/>
    <cellStyle name="Note 2 4 4 7" xfId="11431" xr:uid="{00000000-0005-0000-0000-00003C440000}"/>
    <cellStyle name="Note 2 4 4 7 2" xfId="20056" xr:uid="{00000000-0005-0000-0000-00003D440000}"/>
    <cellStyle name="Note 2 4 4 7 3" xfId="31392" xr:uid="{00000000-0005-0000-0000-00003E440000}"/>
    <cellStyle name="Note 2 4 4 8" xfId="7750" xr:uid="{00000000-0005-0000-0000-00003F440000}"/>
    <cellStyle name="Note 2 4 4 8 2" xfId="16388" xr:uid="{00000000-0005-0000-0000-000040440000}"/>
    <cellStyle name="Note 2 4 4 8 3" xfId="27720" xr:uid="{00000000-0005-0000-0000-000041440000}"/>
    <cellStyle name="Note 2 4 5" xfId="2747" xr:uid="{00000000-0005-0000-0000-000042440000}"/>
    <cellStyle name="Note 2 4 5 2" xfId="7110" xr:uid="{00000000-0005-0000-0000-000043440000}"/>
    <cellStyle name="Note 2 4 5 2 2" xfId="15750" xr:uid="{00000000-0005-0000-0000-000044440000}"/>
    <cellStyle name="Note 2 4 5 2 3" xfId="27082" xr:uid="{00000000-0005-0000-0000-000045440000}"/>
    <cellStyle name="Note 2 4 5 3" xfId="5698" xr:uid="{00000000-0005-0000-0000-000046440000}"/>
    <cellStyle name="Note 2 4 5 3 2" xfId="14350" xr:uid="{00000000-0005-0000-0000-000047440000}"/>
    <cellStyle name="Note 2 4 5 3 3" xfId="25682" xr:uid="{00000000-0005-0000-0000-000048440000}"/>
    <cellStyle name="Note 2 4 5 4" xfId="7441" xr:uid="{00000000-0005-0000-0000-000049440000}"/>
    <cellStyle name="Note 2 4 5 4 2" xfId="16081" xr:uid="{00000000-0005-0000-0000-00004A440000}"/>
    <cellStyle name="Note 2 4 5 4 3" xfId="27413" xr:uid="{00000000-0005-0000-0000-00004B440000}"/>
    <cellStyle name="Note 2 4 5 5" xfId="4678" xr:uid="{00000000-0005-0000-0000-00004C440000}"/>
    <cellStyle name="Note 2 4 5 5 2" xfId="13339" xr:uid="{00000000-0005-0000-0000-00004D440000}"/>
    <cellStyle name="Note 2 4 5 5 3" xfId="24671" xr:uid="{00000000-0005-0000-0000-00004E440000}"/>
    <cellStyle name="Note 2 4 5 6" xfId="10018" xr:uid="{00000000-0005-0000-0000-00004F440000}"/>
    <cellStyle name="Note 2 4 5 6 2" xfId="18645" xr:uid="{00000000-0005-0000-0000-000050440000}"/>
    <cellStyle name="Note 2 4 5 6 3" xfId="29979" xr:uid="{00000000-0005-0000-0000-000051440000}"/>
    <cellStyle name="Note 2 4 5 7" xfId="11433" xr:uid="{00000000-0005-0000-0000-000052440000}"/>
    <cellStyle name="Note 2 4 5 7 2" xfId="20058" xr:uid="{00000000-0005-0000-0000-000053440000}"/>
    <cellStyle name="Note 2 4 5 7 3" xfId="31394" xr:uid="{00000000-0005-0000-0000-000054440000}"/>
    <cellStyle name="Note 2 4 5 8" xfId="10708" xr:uid="{00000000-0005-0000-0000-000055440000}"/>
    <cellStyle name="Note 2 4 5 8 2" xfId="19334" xr:uid="{00000000-0005-0000-0000-000056440000}"/>
    <cellStyle name="Note 2 4 5 8 3" xfId="30669" xr:uid="{00000000-0005-0000-0000-000057440000}"/>
    <cellStyle name="Note 2 4 6" xfId="2748" xr:uid="{00000000-0005-0000-0000-000058440000}"/>
    <cellStyle name="Note 2 4 6 2" xfId="7111" xr:uid="{00000000-0005-0000-0000-000059440000}"/>
    <cellStyle name="Note 2 4 6 2 2" xfId="15751" xr:uid="{00000000-0005-0000-0000-00005A440000}"/>
    <cellStyle name="Note 2 4 6 2 3" xfId="27083" xr:uid="{00000000-0005-0000-0000-00005B440000}"/>
    <cellStyle name="Note 2 4 6 3" xfId="5697" xr:uid="{00000000-0005-0000-0000-00005C440000}"/>
    <cellStyle name="Note 2 4 6 3 2" xfId="14349" xr:uid="{00000000-0005-0000-0000-00005D440000}"/>
    <cellStyle name="Note 2 4 6 3 3" xfId="25681" xr:uid="{00000000-0005-0000-0000-00005E440000}"/>
    <cellStyle name="Note 2 4 6 4" xfId="4990" xr:uid="{00000000-0005-0000-0000-00005F440000}"/>
    <cellStyle name="Note 2 4 6 4 2" xfId="13649" xr:uid="{00000000-0005-0000-0000-000060440000}"/>
    <cellStyle name="Note 2 4 6 4 3" xfId="24981" xr:uid="{00000000-0005-0000-0000-000061440000}"/>
    <cellStyle name="Note 2 4 6 5" xfId="6233" xr:uid="{00000000-0005-0000-0000-000062440000}"/>
    <cellStyle name="Note 2 4 6 5 2" xfId="14885" xr:uid="{00000000-0005-0000-0000-000063440000}"/>
    <cellStyle name="Note 2 4 6 5 3" xfId="26217" xr:uid="{00000000-0005-0000-0000-000064440000}"/>
    <cellStyle name="Note 2 4 6 6" xfId="9138" xr:uid="{00000000-0005-0000-0000-000065440000}"/>
    <cellStyle name="Note 2 4 6 6 2" xfId="17766" xr:uid="{00000000-0005-0000-0000-000066440000}"/>
    <cellStyle name="Note 2 4 6 6 3" xfId="29099" xr:uid="{00000000-0005-0000-0000-000067440000}"/>
    <cellStyle name="Note 2 4 6 7" xfId="10222" xr:uid="{00000000-0005-0000-0000-000068440000}"/>
    <cellStyle name="Note 2 4 6 7 2" xfId="18849" xr:uid="{00000000-0005-0000-0000-000069440000}"/>
    <cellStyle name="Note 2 4 6 7 3" xfId="30183" xr:uid="{00000000-0005-0000-0000-00006A440000}"/>
    <cellStyle name="Note 2 4 6 8" xfId="12306" xr:uid="{00000000-0005-0000-0000-00006B440000}"/>
    <cellStyle name="Note 2 4 6 8 2" xfId="20930" xr:uid="{00000000-0005-0000-0000-00006C440000}"/>
    <cellStyle name="Note 2 4 6 8 3" xfId="32267" xr:uid="{00000000-0005-0000-0000-00006D440000}"/>
    <cellStyle name="Note 2 4 7" xfId="2749" xr:uid="{00000000-0005-0000-0000-00006E440000}"/>
    <cellStyle name="Note 2 4 7 2" xfId="7112" xr:uid="{00000000-0005-0000-0000-00006F440000}"/>
    <cellStyle name="Note 2 4 7 2 2" xfId="15752" xr:uid="{00000000-0005-0000-0000-000070440000}"/>
    <cellStyle name="Note 2 4 7 2 3" xfId="27084" xr:uid="{00000000-0005-0000-0000-000071440000}"/>
    <cellStyle name="Note 2 4 7 3" xfId="4449" xr:uid="{00000000-0005-0000-0000-000072440000}"/>
    <cellStyle name="Note 2 4 7 3 2" xfId="13110" xr:uid="{00000000-0005-0000-0000-000073440000}"/>
    <cellStyle name="Note 2 4 7 3 3" xfId="24442" xr:uid="{00000000-0005-0000-0000-000074440000}"/>
    <cellStyle name="Note 2 4 7 4" xfId="5442" xr:uid="{00000000-0005-0000-0000-000075440000}"/>
    <cellStyle name="Note 2 4 7 4 2" xfId="14101" xr:uid="{00000000-0005-0000-0000-000076440000}"/>
    <cellStyle name="Note 2 4 7 4 3" xfId="25433" xr:uid="{00000000-0005-0000-0000-000077440000}"/>
    <cellStyle name="Note 2 4 7 5" xfId="9395" xr:uid="{00000000-0005-0000-0000-000078440000}"/>
    <cellStyle name="Note 2 4 7 5 2" xfId="18023" xr:uid="{00000000-0005-0000-0000-000079440000}"/>
    <cellStyle name="Note 2 4 7 5 3" xfId="29356" xr:uid="{00000000-0005-0000-0000-00007A440000}"/>
    <cellStyle name="Note 2 4 7 6" xfId="7961" xr:uid="{00000000-0005-0000-0000-00007B440000}"/>
    <cellStyle name="Note 2 4 7 6 2" xfId="16599" xr:uid="{00000000-0005-0000-0000-00007C440000}"/>
    <cellStyle name="Note 2 4 7 6 3" xfId="27931" xr:uid="{00000000-0005-0000-0000-00007D440000}"/>
    <cellStyle name="Note 2 4 7 7" xfId="10852" xr:uid="{00000000-0005-0000-0000-00007E440000}"/>
    <cellStyle name="Note 2 4 7 7 2" xfId="19478" xr:uid="{00000000-0005-0000-0000-00007F440000}"/>
    <cellStyle name="Note 2 4 7 7 3" xfId="30813" xr:uid="{00000000-0005-0000-0000-000080440000}"/>
    <cellStyle name="Note 2 4 7 8" xfId="12307" xr:uid="{00000000-0005-0000-0000-000081440000}"/>
    <cellStyle name="Note 2 4 7 8 2" xfId="20931" xr:uid="{00000000-0005-0000-0000-000082440000}"/>
    <cellStyle name="Note 2 4 7 8 3" xfId="32268" xr:uid="{00000000-0005-0000-0000-000083440000}"/>
    <cellStyle name="Note 2 4 8" xfId="7101" xr:uid="{00000000-0005-0000-0000-000084440000}"/>
    <cellStyle name="Note 2 4 8 2" xfId="15741" xr:uid="{00000000-0005-0000-0000-000085440000}"/>
    <cellStyle name="Note 2 4 8 3" xfId="27073" xr:uid="{00000000-0005-0000-0000-000086440000}"/>
    <cellStyle name="Note 2 4 9" xfId="5704" xr:uid="{00000000-0005-0000-0000-000087440000}"/>
    <cellStyle name="Note 2 4 9 2" xfId="14356" xr:uid="{00000000-0005-0000-0000-000088440000}"/>
    <cellStyle name="Note 2 4 9 3" xfId="25688" xr:uid="{00000000-0005-0000-0000-000089440000}"/>
    <cellStyle name="Note 2 5" xfId="2750" xr:uid="{00000000-0005-0000-0000-00008A440000}"/>
    <cellStyle name="Note 2 5 10" xfId="5696" xr:uid="{00000000-0005-0000-0000-00008B440000}"/>
    <cellStyle name="Note 2 5 10 2" xfId="14348" xr:uid="{00000000-0005-0000-0000-00008C440000}"/>
    <cellStyle name="Note 2 5 10 3" xfId="25680" xr:uid="{00000000-0005-0000-0000-00008D440000}"/>
    <cellStyle name="Note 2 5 11" xfId="7442" xr:uid="{00000000-0005-0000-0000-00008E440000}"/>
    <cellStyle name="Note 2 5 11 2" xfId="16082" xr:uid="{00000000-0005-0000-0000-00008F440000}"/>
    <cellStyle name="Note 2 5 11 3" xfId="27414" xr:uid="{00000000-0005-0000-0000-000090440000}"/>
    <cellStyle name="Note 2 5 12" xfId="6232" xr:uid="{00000000-0005-0000-0000-000091440000}"/>
    <cellStyle name="Note 2 5 12 2" xfId="14884" xr:uid="{00000000-0005-0000-0000-000092440000}"/>
    <cellStyle name="Note 2 5 12 3" xfId="26216" xr:uid="{00000000-0005-0000-0000-000093440000}"/>
    <cellStyle name="Note 2 5 13" xfId="10019" xr:uid="{00000000-0005-0000-0000-000094440000}"/>
    <cellStyle name="Note 2 5 13 2" xfId="18646" xr:uid="{00000000-0005-0000-0000-000095440000}"/>
    <cellStyle name="Note 2 5 13 3" xfId="29980" xr:uid="{00000000-0005-0000-0000-000096440000}"/>
    <cellStyle name="Note 2 5 14" xfId="11713" xr:uid="{00000000-0005-0000-0000-000097440000}"/>
    <cellStyle name="Note 2 5 14 2" xfId="20338" xr:uid="{00000000-0005-0000-0000-000098440000}"/>
    <cellStyle name="Note 2 5 14 3" xfId="31674" xr:uid="{00000000-0005-0000-0000-000099440000}"/>
    <cellStyle name="Note 2 5 15" xfId="10709" xr:uid="{00000000-0005-0000-0000-00009A440000}"/>
    <cellStyle name="Note 2 5 15 2" xfId="19335" xr:uid="{00000000-0005-0000-0000-00009B440000}"/>
    <cellStyle name="Note 2 5 15 3" xfId="30670" xr:uid="{00000000-0005-0000-0000-00009C440000}"/>
    <cellStyle name="Note 2 5 2" xfId="2751" xr:uid="{00000000-0005-0000-0000-00009D440000}"/>
    <cellStyle name="Note 2 5 2 2" xfId="7114" xr:uid="{00000000-0005-0000-0000-00009E440000}"/>
    <cellStyle name="Note 2 5 2 2 2" xfId="15754" xr:uid="{00000000-0005-0000-0000-00009F440000}"/>
    <cellStyle name="Note 2 5 2 2 3" xfId="27086" xr:uid="{00000000-0005-0000-0000-0000A0440000}"/>
    <cellStyle name="Note 2 5 2 3" xfId="5695" xr:uid="{00000000-0005-0000-0000-0000A1440000}"/>
    <cellStyle name="Note 2 5 2 3 2" xfId="14347" xr:uid="{00000000-0005-0000-0000-0000A2440000}"/>
    <cellStyle name="Note 2 5 2 3 3" xfId="25679" xr:uid="{00000000-0005-0000-0000-0000A3440000}"/>
    <cellStyle name="Note 2 5 2 4" xfId="7443" xr:uid="{00000000-0005-0000-0000-0000A4440000}"/>
    <cellStyle name="Note 2 5 2 4 2" xfId="16083" xr:uid="{00000000-0005-0000-0000-0000A5440000}"/>
    <cellStyle name="Note 2 5 2 4 3" xfId="27415" xr:uid="{00000000-0005-0000-0000-0000A6440000}"/>
    <cellStyle name="Note 2 5 2 5" xfId="4677" xr:uid="{00000000-0005-0000-0000-0000A7440000}"/>
    <cellStyle name="Note 2 5 2 5 2" xfId="13338" xr:uid="{00000000-0005-0000-0000-0000A8440000}"/>
    <cellStyle name="Note 2 5 2 5 3" xfId="24670" xr:uid="{00000000-0005-0000-0000-0000A9440000}"/>
    <cellStyle name="Note 2 5 2 6" xfId="10020" xr:uid="{00000000-0005-0000-0000-0000AA440000}"/>
    <cellStyle name="Note 2 5 2 6 2" xfId="18647" xr:uid="{00000000-0005-0000-0000-0000AB440000}"/>
    <cellStyle name="Note 2 5 2 6 3" xfId="29981" xr:uid="{00000000-0005-0000-0000-0000AC440000}"/>
    <cellStyle name="Note 2 5 2 7" xfId="10715" xr:uid="{00000000-0005-0000-0000-0000AD440000}"/>
    <cellStyle name="Note 2 5 2 7 2" xfId="19341" xr:uid="{00000000-0005-0000-0000-0000AE440000}"/>
    <cellStyle name="Note 2 5 2 7 3" xfId="30676" xr:uid="{00000000-0005-0000-0000-0000AF440000}"/>
    <cellStyle name="Note 2 5 2 8" xfId="11576" xr:uid="{00000000-0005-0000-0000-0000B0440000}"/>
    <cellStyle name="Note 2 5 2 8 2" xfId="20201" xr:uid="{00000000-0005-0000-0000-0000B1440000}"/>
    <cellStyle name="Note 2 5 2 8 3" xfId="31537" xr:uid="{00000000-0005-0000-0000-0000B2440000}"/>
    <cellStyle name="Note 2 5 3" xfId="2752" xr:uid="{00000000-0005-0000-0000-0000B3440000}"/>
    <cellStyle name="Note 2 5 3 2" xfId="7115" xr:uid="{00000000-0005-0000-0000-0000B4440000}"/>
    <cellStyle name="Note 2 5 3 2 2" xfId="15755" xr:uid="{00000000-0005-0000-0000-0000B5440000}"/>
    <cellStyle name="Note 2 5 3 2 3" xfId="27087" xr:uid="{00000000-0005-0000-0000-0000B6440000}"/>
    <cellStyle name="Note 2 5 3 3" xfId="4448" xr:uid="{00000000-0005-0000-0000-0000B7440000}"/>
    <cellStyle name="Note 2 5 3 3 2" xfId="13109" xr:uid="{00000000-0005-0000-0000-0000B8440000}"/>
    <cellStyle name="Note 2 5 3 3 3" xfId="24441" xr:uid="{00000000-0005-0000-0000-0000B9440000}"/>
    <cellStyle name="Note 2 5 3 4" xfId="5443" xr:uid="{00000000-0005-0000-0000-0000BA440000}"/>
    <cellStyle name="Note 2 5 3 4 2" xfId="14102" xr:uid="{00000000-0005-0000-0000-0000BB440000}"/>
    <cellStyle name="Note 2 5 3 4 3" xfId="25434" xr:uid="{00000000-0005-0000-0000-0000BC440000}"/>
    <cellStyle name="Note 2 5 3 5" xfId="9396" xr:uid="{00000000-0005-0000-0000-0000BD440000}"/>
    <cellStyle name="Note 2 5 3 5 2" xfId="18024" xr:uid="{00000000-0005-0000-0000-0000BE440000}"/>
    <cellStyle name="Note 2 5 3 5 3" xfId="29357" xr:uid="{00000000-0005-0000-0000-0000BF440000}"/>
    <cellStyle name="Note 2 5 3 6" xfId="7962" xr:uid="{00000000-0005-0000-0000-0000C0440000}"/>
    <cellStyle name="Note 2 5 3 6 2" xfId="16600" xr:uid="{00000000-0005-0000-0000-0000C1440000}"/>
    <cellStyle name="Note 2 5 3 6 3" xfId="27932" xr:uid="{00000000-0005-0000-0000-0000C2440000}"/>
    <cellStyle name="Note 2 5 3 7" xfId="8856" xr:uid="{00000000-0005-0000-0000-0000C3440000}"/>
    <cellStyle name="Note 2 5 3 7 2" xfId="17484" xr:uid="{00000000-0005-0000-0000-0000C4440000}"/>
    <cellStyle name="Note 2 5 3 7 3" xfId="28817" xr:uid="{00000000-0005-0000-0000-0000C5440000}"/>
    <cellStyle name="Note 2 5 3 8" xfId="12308" xr:uid="{00000000-0005-0000-0000-0000C6440000}"/>
    <cellStyle name="Note 2 5 3 8 2" xfId="20932" xr:uid="{00000000-0005-0000-0000-0000C7440000}"/>
    <cellStyle name="Note 2 5 3 8 3" xfId="32269" xr:uid="{00000000-0005-0000-0000-0000C8440000}"/>
    <cellStyle name="Note 2 5 4" xfId="2753" xr:uid="{00000000-0005-0000-0000-0000C9440000}"/>
    <cellStyle name="Note 2 5 4 2" xfId="7116" xr:uid="{00000000-0005-0000-0000-0000CA440000}"/>
    <cellStyle name="Note 2 5 4 2 2" xfId="15756" xr:uid="{00000000-0005-0000-0000-0000CB440000}"/>
    <cellStyle name="Note 2 5 4 2 3" xfId="27088" xr:uid="{00000000-0005-0000-0000-0000CC440000}"/>
    <cellStyle name="Note 2 5 4 3" xfId="5694" xr:uid="{00000000-0005-0000-0000-0000CD440000}"/>
    <cellStyle name="Note 2 5 4 3 2" xfId="14346" xr:uid="{00000000-0005-0000-0000-0000CE440000}"/>
    <cellStyle name="Note 2 5 4 3 3" xfId="25678" xr:uid="{00000000-0005-0000-0000-0000CF440000}"/>
    <cellStyle name="Note 2 5 4 4" xfId="4991" xr:uid="{00000000-0005-0000-0000-0000D0440000}"/>
    <cellStyle name="Note 2 5 4 4 2" xfId="13650" xr:uid="{00000000-0005-0000-0000-0000D1440000}"/>
    <cellStyle name="Note 2 5 4 4 3" xfId="24982" xr:uid="{00000000-0005-0000-0000-0000D2440000}"/>
    <cellStyle name="Note 2 5 4 5" xfId="6231" xr:uid="{00000000-0005-0000-0000-0000D3440000}"/>
    <cellStyle name="Note 2 5 4 5 2" xfId="14883" xr:uid="{00000000-0005-0000-0000-0000D4440000}"/>
    <cellStyle name="Note 2 5 4 5 3" xfId="26215" xr:uid="{00000000-0005-0000-0000-0000D5440000}"/>
    <cellStyle name="Note 2 5 4 6" xfId="7885" xr:uid="{00000000-0005-0000-0000-0000D6440000}"/>
    <cellStyle name="Note 2 5 4 6 2" xfId="16523" xr:uid="{00000000-0005-0000-0000-0000D7440000}"/>
    <cellStyle name="Note 2 5 4 6 3" xfId="27855" xr:uid="{00000000-0005-0000-0000-0000D8440000}"/>
    <cellStyle name="Note 2 5 4 7" xfId="10851" xr:uid="{00000000-0005-0000-0000-0000D9440000}"/>
    <cellStyle name="Note 2 5 4 7 2" xfId="19477" xr:uid="{00000000-0005-0000-0000-0000DA440000}"/>
    <cellStyle name="Note 2 5 4 7 3" xfId="30812" xr:uid="{00000000-0005-0000-0000-0000DB440000}"/>
    <cellStyle name="Note 2 5 4 8" xfId="10710" xr:uid="{00000000-0005-0000-0000-0000DC440000}"/>
    <cellStyle name="Note 2 5 4 8 2" xfId="19336" xr:uid="{00000000-0005-0000-0000-0000DD440000}"/>
    <cellStyle name="Note 2 5 4 8 3" xfId="30671" xr:uid="{00000000-0005-0000-0000-0000DE440000}"/>
    <cellStyle name="Note 2 5 5" xfId="2754" xr:uid="{00000000-0005-0000-0000-0000DF440000}"/>
    <cellStyle name="Note 2 5 5 2" xfId="7117" xr:uid="{00000000-0005-0000-0000-0000E0440000}"/>
    <cellStyle name="Note 2 5 5 2 2" xfId="15757" xr:uid="{00000000-0005-0000-0000-0000E1440000}"/>
    <cellStyle name="Note 2 5 5 2 3" xfId="27089" xr:uid="{00000000-0005-0000-0000-0000E2440000}"/>
    <cellStyle name="Note 2 5 5 3" xfId="5693" xr:uid="{00000000-0005-0000-0000-0000E3440000}"/>
    <cellStyle name="Note 2 5 5 3 2" xfId="14345" xr:uid="{00000000-0005-0000-0000-0000E4440000}"/>
    <cellStyle name="Note 2 5 5 3 3" xfId="25677" xr:uid="{00000000-0005-0000-0000-0000E5440000}"/>
    <cellStyle name="Note 2 5 5 4" xfId="7444" xr:uid="{00000000-0005-0000-0000-0000E6440000}"/>
    <cellStyle name="Note 2 5 5 4 2" xfId="16084" xr:uid="{00000000-0005-0000-0000-0000E7440000}"/>
    <cellStyle name="Note 2 5 5 4 3" xfId="27416" xr:uid="{00000000-0005-0000-0000-0000E8440000}"/>
    <cellStyle name="Note 2 5 5 5" xfId="6230" xr:uid="{00000000-0005-0000-0000-0000E9440000}"/>
    <cellStyle name="Note 2 5 5 5 2" xfId="14882" xr:uid="{00000000-0005-0000-0000-0000EA440000}"/>
    <cellStyle name="Note 2 5 5 5 3" xfId="26214" xr:uid="{00000000-0005-0000-0000-0000EB440000}"/>
    <cellStyle name="Note 2 5 5 6" xfId="10021" xr:uid="{00000000-0005-0000-0000-0000EC440000}"/>
    <cellStyle name="Note 2 5 5 6 2" xfId="18648" xr:uid="{00000000-0005-0000-0000-0000ED440000}"/>
    <cellStyle name="Note 2 5 5 6 3" xfId="29982" xr:uid="{00000000-0005-0000-0000-0000EE440000}"/>
    <cellStyle name="Note 2 5 5 7" xfId="6581" xr:uid="{00000000-0005-0000-0000-0000EF440000}"/>
    <cellStyle name="Note 2 5 5 7 2" xfId="15233" xr:uid="{00000000-0005-0000-0000-0000F0440000}"/>
    <cellStyle name="Note 2 5 5 7 3" xfId="26565" xr:uid="{00000000-0005-0000-0000-0000F1440000}"/>
    <cellStyle name="Note 2 5 5 8" xfId="12309" xr:uid="{00000000-0005-0000-0000-0000F2440000}"/>
    <cellStyle name="Note 2 5 5 8 2" xfId="20933" xr:uid="{00000000-0005-0000-0000-0000F3440000}"/>
    <cellStyle name="Note 2 5 5 8 3" xfId="32270" xr:uid="{00000000-0005-0000-0000-0000F4440000}"/>
    <cellStyle name="Note 2 5 6" xfId="2755" xr:uid="{00000000-0005-0000-0000-0000F5440000}"/>
    <cellStyle name="Note 2 5 6 2" xfId="7118" xr:uid="{00000000-0005-0000-0000-0000F6440000}"/>
    <cellStyle name="Note 2 5 6 2 2" xfId="15758" xr:uid="{00000000-0005-0000-0000-0000F7440000}"/>
    <cellStyle name="Note 2 5 6 2 3" xfId="27090" xr:uid="{00000000-0005-0000-0000-0000F8440000}"/>
    <cellStyle name="Note 2 5 6 3" xfId="4447" xr:uid="{00000000-0005-0000-0000-0000F9440000}"/>
    <cellStyle name="Note 2 5 6 3 2" xfId="13108" xr:uid="{00000000-0005-0000-0000-0000FA440000}"/>
    <cellStyle name="Note 2 5 6 3 3" xfId="24440" xr:uid="{00000000-0005-0000-0000-0000FB440000}"/>
    <cellStyle name="Note 2 5 6 4" xfId="5444" xr:uid="{00000000-0005-0000-0000-0000FC440000}"/>
    <cellStyle name="Note 2 5 6 4 2" xfId="14103" xr:uid="{00000000-0005-0000-0000-0000FD440000}"/>
    <cellStyle name="Note 2 5 6 4 3" xfId="25435" xr:uid="{00000000-0005-0000-0000-0000FE440000}"/>
    <cellStyle name="Note 2 5 6 5" xfId="9397" xr:uid="{00000000-0005-0000-0000-0000FF440000}"/>
    <cellStyle name="Note 2 5 6 5 2" xfId="18025" xr:uid="{00000000-0005-0000-0000-000000450000}"/>
    <cellStyle name="Note 2 5 6 5 3" xfId="29358" xr:uid="{00000000-0005-0000-0000-000001450000}"/>
    <cellStyle name="Note 2 5 6 6" xfId="7963" xr:uid="{00000000-0005-0000-0000-000002450000}"/>
    <cellStyle name="Note 2 5 6 6 2" xfId="16601" xr:uid="{00000000-0005-0000-0000-000003450000}"/>
    <cellStyle name="Note 2 5 6 6 3" xfId="27933" xr:uid="{00000000-0005-0000-0000-000004450000}"/>
    <cellStyle name="Note 2 5 6 7" xfId="11714" xr:uid="{00000000-0005-0000-0000-000005450000}"/>
    <cellStyle name="Note 2 5 6 7 2" xfId="20339" xr:uid="{00000000-0005-0000-0000-000006450000}"/>
    <cellStyle name="Note 2 5 6 7 3" xfId="31675" xr:uid="{00000000-0005-0000-0000-000007450000}"/>
    <cellStyle name="Note 2 5 6 8" xfId="11575" xr:uid="{00000000-0005-0000-0000-000008450000}"/>
    <cellStyle name="Note 2 5 6 8 2" xfId="20200" xr:uid="{00000000-0005-0000-0000-000009450000}"/>
    <cellStyle name="Note 2 5 6 8 3" xfId="31536" xr:uid="{00000000-0005-0000-0000-00000A450000}"/>
    <cellStyle name="Note 2 5 7" xfId="2756" xr:uid="{00000000-0005-0000-0000-00000B450000}"/>
    <cellStyle name="Note 2 5 7 2" xfId="7119" xr:uid="{00000000-0005-0000-0000-00000C450000}"/>
    <cellStyle name="Note 2 5 7 2 2" xfId="15759" xr:uid="{00000000-0005-0000-0000-00000D450000}"/>
    <cellStyle name="Note 2 5 7 2 3" xfId="27091" xr:uid="{00000000-0005-0000-0000-00000E450000}"/>
    <cellStyle name="Note 2 5 7 3" xfId="5692" xr:uid="{00000000-0005-0000-0000-00000F450000}"/>
    <cellStyle name="Note 2 5 7 3 2" xfId="14344" xr:uid="{00000000-0005-0000-0000-000010450000}"/>
    <cellStyle name="Note 2 5 7 3 3" xfId="25676" xr:uid="{00000000-0005-0000-0000-000011450000}"/>
    <cellStyle name="Note 2 5 7 4" xfId="7445" xr:uid="{00000000-0005-0000-0000-000012450000}"/>
    <cellStyle name="Note 2 5 7 4 2" xfId="16085" xr:uid="{00000000-0005-0000-0000-000013450000}"/>
    <cellStyle name="Note 2 5 7 4 3" xfId="27417" xr:uid="{00000000-0005-0000-0000-000014450000}"/>
    <cellStyle name="Note 2 5 7 5" xfId="4676" xr:uid="{00000000-0005-0000-0000-000015450000}"/>
    <cellStyle name="Note 2 5 7 5 2" xfId="13337" xr:uid="{00000000-0005-0000-0000-000016450000}"/>
    <cellStyle name="Note 2 5 7 5 3" xfId="24669" xr:uid="{00000000-0005-0000-0000-000017450000}"/>
    <cellStyle name="Note 2 5 7 6" xfId="10022" xr:uid="{00000000-0005-0000-0000-000018450000}"/>
    <cellStyle name="Note 2 5 7 6 2" xfId="18649" xr:uid="{00000000-0005-0000-0000-000019450000}"/>
    <cellStyle name="Note 2 5 7 6 3" xfId="29983" xr:uid="{00000000-0005-0000-0000-00001A450000}"/>
    <cellStyle name="Note 2 5 7 7" xfId="8251" xr:uid="{00000000-0005-0000-0000-00001B450000}"/>
    <cellStyle name="Note 2 5 7 7 2" xfId="16889" xr:uid="{00000000-0005-0000-0000-00001C450000}"/>
    <cellStyle name="Note 2 5 7 7 3" xfId="28221" xr:uid="{00000000-0005-0000-0000-00001D450000}"/>
    <cellStyle name="Note 2 5 7 8" xfId="10711" xr:uid="{00000000-0005-0000-0000-00001E450000}"/>
    <cellStyle name="Note 2 5 7 8 2" xfId="19337" xr:uid="{00000000-0005-0000-0000-00001F450000}"/>
    <cellStyle name="Note 2 5 7 8 3" xfId="30672" xr:uid="{00000000-0005-0000-0000-000020450000}"/>
    <cellStyle name="Note 2 5 8" xfId="2757" xr:uid="{00000000-0005-0000-0000-000021450000}"/>
    <cellStyle name="Note 2 5 8 2" xfId="7120" xr:uid="{00000000-0005-0000-0000-000022450000}"/>
    <cellStyle name="Note 2 5 8 2 2" xfId="15760" xr:uid="{00000000-0005-0000-0000-000023450000}"/>
    <cellStyle name="Note 2 5 8 2 3" xfId="27092" xr:uid="{00000000-0005-0000-0000-000024450000}"/>
    <cellStyle name="Note 2 5 8 3" xfId="5691" xr:uid="{00000000-0005-0000-0000-000025450000}"/>
    <cellStyle name="Note 2 5 8 3 2" xfId="14343" xr:uid="{00000000-0005-0000-0000-000026450000}"/>
    <cellStyle name="Note 2 5 8 3 3" xfId="25675" xr:uid="{00000000-0005-0000-0000-000027450000}"/>
    <cellStyle name="Note 2 5 8 4" xfId="4992" xr:uid="{00000000-0005-0000-0000-000028450000}"/>
    <cellStyle name="Note 2 5 8 4 2" xfId="13651" xr:uid="{00000000-0005-0000-0000-000029450000}"/>
    <cellStyle name="Note 2 5 8 4 3" xfId="24983" xr:uid="{00000000-0005-0000-0000-00002A450000}"/>
    <cellStyle name="Note 2 5 8 5" xfId="5296" xr:uid="{00000000-0005-0000-0000-00002B450000}"/>
    <cellStyle name="Note 2 5 8 5 2" xfId="13955" xr:uid="{00000000-0005-0000-0000-00002C450000}"/>
    <cellStyle name="Note 2 5 8 5 3" xfId="25287" xr:uid="{00000000-0005-0000-0000-00002D450000}"/>
    <cellStyle name="Note 2 5 8 6" xfId="9137" xr:uid="{00000000-0005-0000-0000-00002E450000}"/>
    <cellStyle name="Note 2 5 8 6 2" xfId="17765" xr:uid="{00000000-0005-0000-0000-00002F450000}"/>
    <cellStyle name="Note 2 5 8 6 3" xfId="29098" xr:uid="{00000000-0005-0000-0000-000030450000}"/>
    <cellStyle name="Note 2 5 8 7" xfId="10223" xr:uid="{00000000-0005-0000-0000-000031450000}"/>
    <cellStyle name="Note 2 5 8 7 2" xfId="18850" xr:uid="{00000000-0005-0000-0000-000032450000}"/>
    <cellStyle name="Note 2 5 8 7 3" xfId="30184" xr:uid="{00000000-0005-0000-0000-000033450000}"/>
    <cellStyle name="Note 2 5 8 8" xfId="12310" xr:uid="{00000000-0005-0000-0000-000034450000}"/>
    <cellStyle name="Note 2 5 8 8 2" xfId="20934" xr:uid="{00000000-0005-0000-0000-000035450000}"/>
    <cellStyle name="Note 2 5 8 8 3" xfId="32271" xr:uid="{00000000-0005-0000-0000-000036450000}"/>
    <cellStyle name="Note 2 5 9" xfId="7113" xr:uid="{00000000-0005-0000-0000-000037450000}"/>
    <cellStyle name="Note 2 5 9 2" xfId="15753" xr:uid="{00000000-0005-0000-0000-000038450000}"/>
    <cellStyle name="Note 2 5 9 3" xfId="27085" xr:uid="{00000000-0005-0000-0000-000039450000}"/>
    <cellStyle name="Note 2 6" xfId="2758" xr:uid="{00000000-0005-0000-0000-00003A450000}"/>
    <cellStyle name="Note 2 6 2" xfId="7121" xr:uid="{00000000-0005-0000-0000-00003B450000}"/>
    <cellStyle name="Note 2 6 2 2" xfId="15761" xr:uid="{00000000-0005-0000-0000-00003C450000}"/>
    <cellStyle name="Note 2 6 2 3" xfId="27093" xr:uid="{00000000-0005-0000-0000-00003D450000}"/>
    <cellStyle name="Note 2 6 3" xfId="4446" xr:uid="{00000000-0005-0000-0000-00003E450000}"/>
    <cellStyle name="Note 2 6 3 2" xfId="13107" xr:uid="{00000000-0005-0000-0000-00003F450000}"/>
    <cellStyle name="Note 2 6 3 3" xfId="24439" xr:uid="{00000000-0005-0000-0000-000040450000}"/>
    <cellStyle name="Note 2 6 4" xfId="5445" xr:uid="{00000000-0005-0000-0000-000041450000}"/>
    <cellStyle name="Note 2 6 4 2" xfId="14104" xr:uid="{00000000-0005-0000-0000-000042450000}"/>
    <cellStyle name="Note 2 6 4 3" xfId="25436" xr:uid="{00000000-0005-0000-0000-000043450000}"/>
    <cellStyle name="Note 2 6 5" xfId="9398" xr:uid="{00000000-0005-0000-0000-000044450000}"/>
    <cellStyle name="Note 2 6 5 2" xfId="18026" xr:uid="{00000000-0005-0000-0000-000045450000}"/>
    <cellStyle name="Note 2 6 5 3" xfId="29359" xr:uid="{00000000-0005-0000-0000-000046450000}"/>
    <cellStyle name="Note 2 6 6" xfId="7964" xr:uid="{00000000-0005-0000-0000-000047450000}"/>
    <cellStyle name="Note 2 6 6 2" xfId="16602" xr:uid="{00000000-0005-0000-0000-000048450000}"/>
    <cellStyle name="Note 2 6 6 3" xfId="27934" xr:uid="{00000000-0005-0000-0000-000049450000}"/>
    <cellStyle name="Note 2 6 7" xfId="5201" xr:uid="{00000000-0005-0000-0000-00004A450000}"/>
    <cellStyle name="Note 2 6 7 2" xfId="13860" xr:uid="{00000000-0005-0000-0000-00004B450000}"/>
    <cellStyle name="Note 2 6 7 3" xfId="25192" xr:uid="{00000000-0005-0000-0000-00004C450000}"/>
    <cellStyle name="Note 2 6 8" xfId="12311" xr:uid="{00000000-0005-0000-0000-00004D450000}"/>
    <cellStyle name="Note 2 6 8 2" xfId="20935" xr:uid="{00000000-0005-0000-0000-00004E450000}"/>
    <cellStyle name="Note 2 6 8 3" xfId="32272" xr:uid="{00000000-0005-0000-0000-00004F450000}"/>
    <cellStyle name="Note 2 7" xfId="2759" xr:uid="{00000000-0005-0000-0000-000050450000}"/>
    <cellStyle name="Note 2 7 2" xfId="7122" xr:uid="{00000000-0005-0000-0000-000051450000}"/>
    <cellStyle name="Note 2 7 2 2" xfId="15762" xr:uid="{00000000-0005-0000-0000-000052450000}"/>
    <cellStyle name="Note 2 7 2 3" xfId="27094" xr:uid="{00000000-0005-0000-0000-000053450000}"/>
    <cellStyle name="Note 2 7 3" xfId="5690" xr:uid="{00000000-0005-0000-0000-000054450000}"/>
    <cellStyle name="Note 2 7 3 2" xfId="14342" xr:uid="{00000000-0005-0000-0000-000055450000}"/>
    <cellStyle name="Note 2 7 3 3" xfId="25674" xr:uid="{00000000-0005-0000-0000-000056450000}"/>
    <cellStyle name="Note 2 7 4" xfId="7446" xr:uid="{00000000-0005-0000-0000-000057450000}"/>
    <cellStyle name="Note 2 7 4 2" xfId="16086" xr:uid="{00000000-0005-0000-0000-000058450000}"/>
    <cellStyle name="Note 2 7 4 3" xfId="27418" xr:uid="{00000000-0005-0000-0000-000059450000}"/>
    <cellStyle name="Note 2 7 5" xfId="8138" xr:uid="{00000000-0005-0000-0000-00005A450000}"/>
    <cellStyle name="Note 2 7 5 2" xfId="16776" xr:uid="{00000000-0005-0000-0000-00005B450000}"/>
    <cellStyle name="Note 2 7 5 3" xfId="28108" xr:uid="{00000000-0005-0000-0000-00005C450000}"/>
    <cellStyle name="Note 2 7 6" xfId="10023" xr:uid="{00000000-0005-0000-0000-00005D450000}"/>
    <cellStyle name="Note 2 7 6 2" xfId="18650" xr:uid="{00000000-0005-0000-0000-00005E450000}"/>
    <cellStyle name="Note 2 7 6 3" xfId="29984" xr:uid="{00000000-0005-0000-0000-00005F450000}"/>
    <cellStyle name="Note 2 7 7" xfId="5154" xr:uid="{00000000-0005-0000-0000-000060450000}"/>
    <cellStyle name="Note 2 7 7 2" xfId="13813" xr:uid="{00000000-0005-0000-0000-000061450000}"/>
    <cellStyle name="Note 2 7 7 3" xfId="25145" xr:uid="{00000000-0005-0000-0000-000062450000}"/>
    <cellStyle name="Note 2 7 8" xfId="10712" xr:uid="{00000000-0005-0000-0000-000063450000}"/>
    <cellStyle name="Note 2 7 8 2" xfId="19338" xr:uid="{00000000-0005-0000-0000-000064450000}"/>
    <cellStyle name="Note 2 7 8 3" xfId="30673" xr:uid="{00000000-0005-0000-0000-000065450000}"/>
    <cellStyle name="Note 2 8" xfId="2760" xr:uid="{00000000-0005-0000-0000-000066450000}"/>
    <cellStyle name="Note 2 8 2" xfId="7123" xr:uid="{00000000-0005-0000-0000-000067450000}"/>
    <cellStyle name="Note 2 8 2 2" xfId="15763" xr:uid="{00000000-0005-0000-0000-000068450000}"/>
    <cellStyle name="Note 2 8 2 3" xfId="27095" xr:uid="{00000000-0005-0000-0000-000069450000}"/>
    <cellStyle name="Note 2 8 3" xfId="5689" xr:uid="{00000000-0005-0000-0000-00006A450000}"/>
    <cellStyle name="Note 2 8 3 2" xfId="14341" xr:uid="{00000000-0005-0000-0000-00006B450000}"/>
    <cellStyle name="Note 2 8 3 3" xfId="25673" xr:uid="{00000000-0005-0000-0000-00006C450000}"/>
    <cellStyle name="Note 2 8 4" xfId="7447" xr:uid="{00000000-0005-0000-0000-00006D450000}"/>
    <cellStyle name="Note 2 8 4 2" xfId="16087" xr:uid="{00000000-0005-0000-0000-00006E450000}"/>
    <cellStyle name="Note 2 8 4 3" xfId="27419" xr:uid="{00000000-0005-0000-0000-00006F450000}"/>
    <cellStyle name="Note 2 8 5" xfId="8137" xr:uid="{00000000-0005-0000-0000-000070450000}"/>
    <cellStyle name="Note 2 8 5 2" xfId="16775" xr:uid="{00000000-0005-0000-0000-000071450000}"/>
    <cellStyle name="Note 2 8 5 3" xfId="28107" xr:uid="{00000000-0005-0000-0000-000072450000}"/>
    <cellStyle name="Note 2 8 6" xfId="10024" xr:uid="{00000000-0005-0000-0000-000073450000}"/>
    <cellStyle name="Note 2 8 6 2" xfId="18651" xr:uid="{00000000-0005-0000-0000-000074450000}"/>
    <cellStyle name="Note 2 8 6 3" xfId="29985" xr:uid="{00000000-0005-0000-0000-000075450000}"/>
    <cellStyle name="Note 2 8 7" xfId="11715" xr:uid="{00000000-0005-0000-0000-000076450000}"/>
    <cellStyle name="Note 2 8 7 2" xfId="20340" xr:uid="{00000000-0005-0000-0000-000077450000}"/>
    <cellStyle name="Note 2 8 7 3" xfId="31676" xr:uid="{00000000-0005-0000-0000-000078450000}"/>
    <cellStyle name="Note 2 8 8" xfId="8876" xr:uid="{00000000-0005-0000-0000-000079450000}"/>
    <cellStyle name="Note 2 8 8 2" xfId="17504" xr:uid="{00000000-0005-0000-0000-00007A450000}"/>
    <cellStyle name="Note 2 8 8 3" xfId="28837" xr:uid="{00000000-0005-0000-0000-00007B450000}"/>
    <cellStyle name="Note 2 9" xfId="2761" xr:uid="{00000000-0005-0000-0000-00007C450000}"/>
    <cellStyle name="Note 2 9 2" xfId="7124" xr:uid="{00000000-0005-0000-0000-00007D450000}"/>
    <cellStyle name="Note 2 9 2 2" xfId="15764" xr:uid="{00000000-0005-0000-0000-00007E450000}"/>
    <cellStyle name="Note 2 9 2 3" xfId="27096" xr:uid="{00000000-0005-0000-0000-00007F450000}"/>
    <cellStyle name="Note 2 9 3" xfId="4445" xr:uid="{00000000-0005-0000-0000-000080450000}"/>
    <cellStyle name="Note 2 9 3 2" xfId="13106" xr:uid="{00000000-0005-0000-0000-000081450000}"/>
    <cellStyle name="Note 2 9 3 3" xfId="24438" xr:uid="{00000000-0005-0000-0000-000082450000}"/>
    <cellStyle name="Note 2 9 4" xfId="5446" xr:uid="{00000000-0005-0000-0000-000083450000}"/>
    <cellStyle name="Note 2 9 4 2" xfId="14105" xr:uid="{00000000-0005-0000-0000-000084450000}"/>
    <cellStyle name="Note 2 9 4 3" xfId="25437" xr:uid="{00000000-0005-0000-0000-000085450000}"/>
    <cellStyle name="Note 2 9 5" xfId="7797" xr:uid="{00000000-0005-0000-0000-000086450000}"/>
    <cellStyle name="Note 2 9 5 2" xfId="16435" xr:uid="{00000000-0005-0000-0000-000087450000}"/>
    <cellStyle name="Note 2 9 5 3" xfId="27767" xr:uid="{00000000-0005-0000-0000-000088450000}"/>
    <cellStyle name="Note 2 9 6" xfId="7965" xr:uid="{00000000-0005-0000-0000-000089450000}"/>
    <cellStyle name="Note 2 9 6 2" xfId="16603" xr:uid="{00000000-0005-0000-0000-00008A450000}"/>
    <cellStyle name="Note 2 9 6 3" xfId="27935" xr:uid="{00000000-0005-0000-0000-00008B450000}"/>
    <cellStyle name="Note 2 9 7" xfId="10850" xr:uid="{00000000-0005-0000-0000-00008C450000}"/>
    <cellStyle name="Note 2 9 7 2" xfId="19476" xr:uid="{00000000-0005-0000-0000-00008D450000}"/>
    <cellStyle name="Note 2 9 7 3" xfId="30811" xr:uid="{00000000-0005-0000-0000-00008E450000}"/>
    <cellStyle name="Note 2 9 8" xfId="12312" xr:uid="{00000000-0005-0000-0000-00008F450000}"/>
    <cellStyle name="Note 2 9 8 2" xfId="20936" xr:uid="{00000000-0005-0000-0000-000090450000}"/>
    <cellStyle name="Note 2 9 8 3" xfId="32273" xr:uid="{00000000-0005-0000-0000-000091450000}"/>
    <cellStyle name="Note 2_111226 Casing Running Cost Mapale wells" xfId="592" xr:uid="{00000000-0005-0000-0000-000092450000}"/>
    <cellStyle name="Note 3" xfId="593" xr:uid="{00000000-0005-0000-0000-000093450000}"/>
    <cellStyle name="Note 3 10" xfId="2762" xr:uid="{00000000-0005-0000-0000-000094450000}"/>
    <cellStyle name="Note 3 10 2" xfId="7125" xr:uid="{00000000-0005-0000-0000-000095450000}"/>
    <cellStyle name="Note 3 10 2 2" xfId="15765" xr:uid="{00000000-0005-0000-0000-000096450000}"/>
    <cellStyle name="Note 3 10 2 3" xfId="27097" xr:uid="{00000000-0005-0000-0000-000097450000}"/>
    <cellStyle name="Note 3 10 3" xfId="5688" xr:uid="{00000000-0005-0000-0000-000098450000}"/>
    <cellStyle name="Note 3 10 3 2" xfId="14340" xr:uid="{00000000-0005-0000-0000-000099450000}"/>
    <cellStyle name="Note 3 10 3 3" xfId="25672" xr:uid="{00000000-0005-0000-0000-00009A450000}"/>
    <cellStyle name="Note 3 10 4" xfId="4993" xr:uid="{00000000-0005-0000-0000-00009B450000}"/>
    <cellStyle name="Note 3 10 4 2" xfId="13652" xr:uid="{00000000-0005-0000-0000-00009C450000}"/>
    <cellStyle name="Note 3 10 4 3" xfId="24984" xr:uid="{00000000-0005-0000-0000-00009D450000}"/>
    <cellStyle name="Note 3 10 5" xfId="5295" xr:uid="{00000000-0005-0000-0000-00009E450000}"/>
    <cellStyle name="Note 3 10 5 2" xfId="13954" xr:uid="{00000000-0005-0000-0000-00009F450000}"/>
    <cellStyle name="Note 3 10 5 3" xfId="25286" xr:uid="{00000000-0005-0000-0000-0000A0450000}"/>
    <cellStyle name="Note 3 10 6" xfId="9136" xr:uid="{00000000-0005-0000-0000-0000A1450000}"/>
    <cellStyle name="Note 3 10 6 2" xfId="17764" xr:uid="{00000000-0005-0000-0000-0000A2450000}"/>
    <cellStyle name="Note 3 10 6 3" xfId="29097" xr:uid="{00000000-0005-0000-0000-0000A3450000}"/>
    <cellStyle name="Note 3 10 7" xfId="8252" xr:uid="{00000000-0005-0000-0000-0000A4450000}"/>
    <cellStyle name="Note 3 10 7 2" xfId="16890" xr:uid="{00000000-0005-0000-0000-0000A5450000}"/>
    <cellStyle name="Note 3 10 7 3" xfId="28222" xr:uid="{00000000-0005-0000-0000-0000A6450000}"/>
    <cellStyle name="Note 3 10 8" xfId="10713" xr:uid="{00000000-0005-0000-0000-0000A7450000}"/>
    <cellStyle name="Note 3 10 8 2" xfId="19339" xr:uid="{00000000-0005-0000-0000-0000A8450000}"/>
    <cellStyle name="Note 3 10 8 3" xfId="30674" xr:uid="{00000000-0005-0000-0000-0000A9450000}"/>
    <cellStyle name="Note 3 11" xfId="2763" xr:uid="{00000000-0005-0000-0000-0000AA450000}"/>
    <cellStyle name="Note 3 11 2" xfId="7126" xr:uid="{00000000-0005-0000-0000-0000AB450000}"/>
    <cellStyle name="Note 3 11 2 2" xfId="15766" xr:uid="{00000000-0005-0000-0000-0000AC450000}"/>
    <cellStyle name="Note 3 11 2 3" xfId="27098" xr:uid="{00000000-0005-0000-0000-0000AD450000}"/>
    <cellStyle name="Note 3 11 3" xfId="5687" xr:uid="{00000000-0005-0000-0000-0000AE450000}"/>
    <cellStyle name="Note 3 11 3 2" xfId="14339" xr:uid="{00000000-0005-0000-0000-0000AF450000}"/>
    <cellStyle name="Note 3 11 3 3" xfId="25671" xr:uid="{00000000-0005-0000-0000-0000B0450000}"/>
    <cellStyle name="Note 3 11 4" xfId="7448" xr:uid="{00000000-0005-0000-0000-0000B1450000}"/>
    <cellStyle name="Note 3 11 4 2" xfId="16088" xr:uid="{00000000-0005-0000-0000-0000B2450000}"/>
    <cellStyle name="Note 3 11 4 3" xfId="27420" xr:uid="{00000000-0005-0000-0000-0000B3450000}"/>
    <cellStyle name="Note 3 11 5" xfId="6229" xr:uid="{00000000-0005-0000-0000-0000B4450000}"/>
    <cellStyle name="Note 3 11 5 2" xfId="14881" xr:uid="{00000000-0005-0000-0000-0000B5450000}"/>
    <cellStyle name="Note 3 11 5 3" xfId="26213" xr:uid="{00000000-0005-0000-0000-0000B6450000}"/>
    <cellStyle name="Note 3 11 6" xfId="10025" xr:uid="{00000000-0005-0000-0000-0000B7450000}"/>
    <cellStyle name="Note 3 11 6 2" xfId="18652" xr:uid="{00000000-0005-0000-0000-0000B8450000}"/>
    <cellStyle name="Note 3 11 6 3" xfId="29986" xr:uid="{00000000-0005-0000-0000-0000B9450000}"/>
    <cellStyle name="Note 3 11 7" xfId="10301" xr:uid="{00000000-0005-0000-0000-0000BA450000}"/>
    <cellStyle name="Note 3 11 7 2" xfId="18928" xr:uid="{00000000-0005-0000-0000-0000BB450000}"/>
    <cellStyle name="Note 3 11 7 3" xfId="30262" xr:uid="{00000000-0005-0000-0000-0000BC450000}"/>
    <cellStyle name="Note 3 11 8" xfId="12313" xr:uid="{00000000-0005-0000-0000-0000BD450000}"/>
    <cellStyle name="Note 3 11 8 2" xfId="20937" xr:uid="{00000000-0005-0000-0000-0000BE450000}"/>
    <cellStyle name="Note 3 11 8 3" xfId="32274" xr:uid="{00000000-0005-0000-0000-0000BF450000}"/>
    <cellStyle name="Note 3 12" xfId="2764" xr:uid="{00000000-0005-0000-0000-0000C0450000}"/>
    <cellStyle name="Note 3 12 2" xfId="7127" xr:uid="{00000000-0005-0000-0000-0000C1450000}"/>
    <cellStyle name="Note 3 12 2 2" xfId="15767" xr:uid="{00000000-0005-0000-0000-0000C2450000}"/>
    <cellStyle name="Note 3 12 2 3" xfId="27099" xr:uid="{00000000-0005-0000-0000-0000C3450000}"/>
    <cellStyle name="Note 3 12 3" xfId="4444" xr:uid="{00000000-0005-0000-0000-0000C4450000}"/>
    <cellStyle name="Note 3 12 3 2" xfId="13105" xr:uid="{00000000-0005-0000-0000-0000C5450000}"/>
    <cellStyle name="Note 3 12 3 3" xfId="24437" xr:uid="{00000000-0005-0000-0000-0000C6450000}"/>
    <cellStyle name="Note 3 12 4" xfId="5447" xr:uid="{00000000-0005-0000-0000-0000C7450000}"/>
    <cellStyle name="Note 3 12 4 2" xfId="14106" xr:uid="{00000000-0005-0000-0000-0000C8450000}"/>
    <cellStyle name="Note 3 12 4 3" xfId="25438" xr:uid="{00000000-0005-0000-0000-0000C9450000}"/>
    <cellStyle name="Note 3 12 5" xfId="9399" xr:uid="{00000000-0005-0000-0000-0000CA450000}"/>
    <cellStyle name="Note 3 12 5 2" xfId="18027" xr:uid="{00000000-0005-0000-0000-0000CB450000}"/>
    <cellStyle name="Note 3 12 5 3" xfId="29360" xr:uid="{00000000-0005-0000-0000-0000CC450000}"/>
    <cellStyle name="Note 3 12 6" xfId="8889" xr:uid="{00000000-0005-0000-0000-0000CD450000}"/>
    <cellStyle name="Note 3 12 6 2" xfId="17517" xr:uid="{00000000-0005-0000-0000-0000CE450000}"/>
    <cellStyle name="Note 3 12 6 3" xfId="28850" xr:uid="{00000000-0005-0000-0000-0000CF450000}"/>
    <cellStyle name="Note 3 12 7" xfId="11716" xr:uid="{00000000-0005-0000-0000-0000D0450000}"/>
    <cellStyle name="Note 3 12 7 2" xfId="20341" xr:uid="{00000000-0005-0000-0000-0000D1450000}"/>
    <cellStyle name="Note 3 12 7 3" xfId="31677" xr:uid="{00000000-0005-0000-0000-0000D2450000}"/>
    <cellStyle name="Note 3 12 8" xfId="11574" xr:uid="{00000000-0005-0000-0000-0000D3450000}"/>
    <cellStyle name="Note 3 12 8 2" xfId="20199" xr:uid="{00000000-0005-0000-0000-0000D4450000}"/>
    <cellStyle name="Note 3 12 8 3" xfId="31535" xr:uid="{00000000-0005-0000-0000-0000D5450000}"/>
    <cellStyle name="Note 3 13" xfId="2765" xr:uid="{00000000-0005-0000-0000-0000D6450000}"/>
    <cellStyle name="Note 3 13 2" xfId="7128" xr:uid="{00000000-0005-0000-0000-0000D7450000}"/>
    <cellStyle name="Note 3 13 2 2" xfId="15768" xr:uid="{00000000-0005-0000-0000-0000D8450000}"/>
    <cellStyle name="Note 3 13 2 3" xfId="27100" xr:uid="{00000000-0005-0000-0000-0000D9450000}"/>
    <cellStyle name="Note 3 13 3" xfId="5686" xr:uid="{00000000-0005-0000-0000-0000DA450000}"/>
    <cellStyle name="Note 3 13 3 2" xfId="14338" xr:uid="{00000000-0005-0000-0000-0000DB450000}"/>
    <cellStyle name="Note 3 13 3 3" xfId="25670" xr:uid="{00000000-0005-0000-0000-0000DC450000}"/>
    <cellStyle name="Note 3 13 4" xfId="7449" xr:uid="{00000000-0005-0000-0000-0000DD450000}"/>
    <cellStyle name="Note 3 13 4 2" xfId="16089" xr:uid="{00000000-0005-0000-0000-0000DE450000}"/>
    <cellStyle name="Note 3 13 4 3" xfId="27421" xr:uid="{00000000-0005-0000-0000-0000DF450000}"/>
    <cellStyle name="Note 3 13 5" xfId="8136" xr:uid="{00000000-0005-0000-0000-0000E0450000}"/>
    <cellStyle name="Note 3 13 5 2" xfId="16774" xr:uid="{00000000-0005-0000-0000-0000E1450000}"/>
    <cellStyle name="Note 3 13 5 3" xfId="28106" xr:uid="{00000000-0005-0000-0000-0000E2450000}"/>
    <cellStyle name="Note 3 13 6" xfId="10026" xr:uid="{00000000-0005-0000-0000-0000E3450000}"/>
    <cellStyle name="Note 3 13 6 2" xfId="18653" xr:uid="{00000000-0005-0000-0000-0000E4450000}"/>
    <cellStyle name="Note 3 13 6 3" xfId="29987" xr:uid="{00000000-0005-0000-0000-0000E5450000}"/>
    <cellStyle name="Note 3 13 7" xfId="10481" xr:uid="{00000000-0005-0000-0000-0000E6450000}"/>
    <cellStyle name="Note 3 13 7 2" xfId="19108" xr:uid="{00000000-0005-0000-0000-0000E7450000}"/>
    <cellStyle name="Note 3 13 7 3" xfId="30442" xr:uid="{00000000-0005-0000-0000-0000E8450000}"/>
    <cellStyle name="Note 3 13 8" xfId="11434" xr:uid="{00000000-0005-0000-0000-0000E9450000}"/>
    <cellStyle name="Note 3 13 8 2" xfId="20059" xr:uid="{00000000-0005-0000-0000-0000EA450000}"/>
    <cellStyle name="Note 3 13 8 3" xfId="31395" xr:uid="{00000000-0005-0000-0000-0000EB450000}"/>
    <cellStyle name="Note 3 14" xfId="2766" xr:uid="{00000000-0005-0000-0000-0000EC450000}"/>
    <cellStyle name="Note 3 14 2" xfId="7129" xr:uid="{00000000-0005-0000-0000-0000ED450000}"/>
    <cellStyle name="Note 3 14 2 2" xfId="15769" xr:uid="{00000000-0005-0000-0000-0000EE450000}"/>
    <cellStyle name="Note 3 14 2 3" xfId="27101" xr:uid="{00000000-0005-0000-0000-0000EF450000}"/>
    <cellStyle name="Note 3 14 3" xfId="5685" xr:uid="{00000000-0005-0000-0000-0000F0450000}"/>
    <cellStyle name="Note 3 14 3 2" xfId="14337" xr:uid="{00000000-0005-0000-0000-0000F1450000}"/>
    <cellStyle name="Note 3 14 3 3" xfId="25669" xr:uid="{00000000-0005-0000-0000-0000F2450000}"/>
    <cellStyle name="Note 3 14 4" xfId="4994" xr:uid="{00000000-0005-0000-0000-0000F3450000}"/>
    <cellStyle name="Note 3 14 4 2" xfId="13653" xr:uid="{00000000-0005-0000-0000-0000F4450000}"/>
    <cellStyle name="Note 3 14 4 3" xfId="24985" xr:uid="{00000000-0005-0000-0000-0000F5450000}"/>
    <cellStyle name="Note 3 14 5" xfId="8135" xr:uid="{00000000-0005-0000-0000-0000F6450000}"/>
    <cellStyle name="Note 3 14 5 2" xfId="16773" xr:uid="{00000000-0005-0000-0000-0000F7450000}"/>
    <cellStyle name="Note 3 14 5 3" xfId="28105" xr:uid="{00000000-0005-0000-0000-0000F8450000}"/>
    <cellStyle name="Note 3 14 6" xfId="7886" xr:uid="{00000000-0005-0000-0000-0000F9450000}"/>
    <cellStyle name="Note 3 14 6 2" xfId="16524" xr:uid="{00000000-0005-0000-0000-0000FA450000}"/>
    <cellStyle name="Note 3 14 6 3" xfId="27856" xr:uid="{00000000-0005-0000-0000-0000FB450000}"/>
    <cellStyle name="Note 3 14 7" xfId="10849" xr:uid="{00000000-0005-0000-0000-0000FC450000}"/>
    <cellStyle name="Note 3 14 7 2" xfId="19475" xr:uid="{00000000-0005-0000-0000-0000FD450000}"/>
    <cellStyle name="Note 3 14 7 3" xfId="30810" xr:uid="{00000000-0005-0000-0000-0000FE450000}"/>
    <cellStyle name="Note 3 14 8" xfId="12314" xr:uid="{00000000-0005-0000-0000-0000FF450000}"/>
    <cellStyle name="Note 3 14 8 2" xfId="20938" xr:uid="{00000000-0005-0000-0000-000000460000}"/>
    <cellStyle name="Note 3 14 8 3" xfId="32275" xr:uid="{00000000-0005-0000-0000-000001460000}"/>
    <cellStyle name="Note 3 15" xfId="2767" xr:uid="{00000000-0005-0000-0000-000002460000}"/>
    <cellStyle name="Note 3 15 2" xfId="7130" xr:uid="{00000000-0005-0000-0000-000003460000}"/>
    <cellStyle name="Note 3 15 2 2" xfId="15770" xr:uid="{00000000-0005-0000-0000-000004460000}"/>
    <cellStyle name="Note 3 15 2 3" xfId="27102" xr:uid="{00000000-0005-0000-0000-000005460000}"/>
    <cellStyle name="Note 3 15 3" xfId="4443" xr:uid="{00000000-0005-0000-0000-000006460000}"/>
    <cellStyle name="Note 3 15 3 2" xfId="13104" xr:uid="{00000000-0005-0000-0000-000007460000}"/>
    <cellStyle name="Note 3 15 3 3" xfId="24436" xr:uid="{00000000-0005-0000-0000-000008460000}"/>
    <cellStyle name="Note 3 15 4" xfId="5448" xr:uid="{00000000-0005-0000-0000-000009460000}"/>
    <cellStyle name="Note 3 15 4 2" xfId="14107" xr:uid="{00000000-0005-0000-0000-00000A460000}"/>
    <cellStyle name="Note 3 15 4 3" xfId="25439" xr:uid="{00000000-0005-0000-0000-00000B460000}"/>
    <cellStyle name="Note 3 15 5" xfId="9400" xr:uid="{00000000-0005-0000-0000-00000C460000}"/>
    <cellStyle name="Note 3 15 5 2" xfId="18028" xr:uid="{00000000-0005-0000-0000-00000D460000}"/>
    <cellStyle name="Note 3 15 5 3" xfId="29361" xr:uid="{00000000-0005-0000-0000-00000E460000}"/>
    <cellStyle name="Note 3 15 6" xfId="8890" xr:uid="{00000000-0005-0000-0000-00000F460000}"/>
    <cellStyle name="Note 3 15 6 2" xfId="17518" xr:uid="{00000000-0005-0000-0000-000010460000}"/>
    <cellStyle name="Note 3 15 6 3" xfId="28851" xr:uid="{00000000-0005-0000-0000-000011460000}"/>
    <cellStyle name="Note 3 15 7" xfId="11717" xr:uid="{00000000-0005-0000-0000-000012460000}"/>
    <cellStyle name="Note 3 15 7 2" xfId="20342" xr:uid="{00000000-0005-0000-0000-000013460000}"/>
    <cellStyle name="Note 3 15 7 3" xfId="31678" xr:uid="{00000000-0005-0000-0000-000014460000}"/>
    <cellStyle name="Note 3 15 8" xfId="12315" xr:uid="{00000000-0005-0000-0000-000015460000}"/>
    <cellStyle name="Note 3 15 8 2" xfId="20939" xr:uid="{00000000-0005-0000-0000-000016460000}"/>
    <cellStyle name="Note 3 15 8 3" xfId="32276" xr:uid="{00000000-0005-0000-0000-000017460000}"/>
    <cellStyle name="Note 3 16" xfId="2768" xr:uid="{00000000-0005-0000-0000-000018460000}"/>
    <cellStyle name="Note 3 16 2" xfId="7131" xr:uid="{00000000-0005-0000-0000-000019460000}"/>
    <cellStyle name="Note 3 16 2 2" xfId="15771" xr:uid="{00000000-0005-0000-0000-00001A460000}"/>
    <cellStyle name="Note 3 16 2 3" xfId="27103" xr:uid="{00000000-0005-0000-0000-00001B460000}"/>
    <cellStyle name="Note 3 16 3" xfId="5684" xr:uid="{00000000-0005-0000-0000-00001C460000}"/>
    <cellStyle name="Note 3 16 3 2" xfId="14336" xr:uid="{00000000-0005-0000-0000-00001D460000}"/>
    <cellStyle name="Note 3 16 3 3" xfId="25668" xr:uid="{00000000-0005-0000-0000-00001E460000}"/>
    <cellStyle name="Note 3 16 4" xfId="7450" xr:uid="{00000000-0005-0000-0000-00001F460000}"/>
    <cellStyle name="Note 3 16 4 2" xfId="16090" xr:uid="{00000000-0005-0000-0000-000020460000}"/>
    <cellStyle name="Note 3 16 4 3" xfId="27422" xr:uid="{00000000-0005-0000-0000-000021460000}"/>
    <cellStyle name="Note 3 16 5" xfId="7796" xr:uid="{00000000-0005-0000-0000-000022460000}"/>
    <cellStyle name="Note 3 16 5 2" xfId="16434" xr:uid="{00000000-0005-0000-0000-000023460000}"/>
    <cellStyle name="Note 3 16 5 3" xfId="27766" xr:uid="{00000000-0005-0000-0000-000024460000}"/>
    <cellStyle name="Note 3 16 6" xfId="10027" xr:uid="{00000000-0005-0000-0000-000025460000}"/>
    <cellStyle name="Note 3 16 6 2" xfId="18654" xr:uid="{00000000-0005-0000-0000-000026460000}"/>
    <cellStyle name="Note 3 16 6 3" xfId="29988" xr:uid="{00000000-0005-0000-0000-000027460000}"/>
    <cellStyle name="Note 3 16 7" xfId="5354" xr:uid="{00000000-0005-0000-0000-000028460000}"/>
    <cellStyle name="Note 3 16 7 2" xfId="14013" xr:uid="{00000000-0005-0000-0000-000029460000}"/>
    <cellStyle name="Note 3 16 7 3" xfId="25345" xr:uid="{00000000-0005-0000-0000-00002A460000}"/>
    <cellStyle name="Note 3 16 8" xfId="11435" xr:uid="{00000000-0005-0000-0000-00002B460000}"/>
    <cellStyle name="Note 3 16 8 2" xfId="20060" xr:uid="{00000000-0005-0000-0000-00002C460000}"/>
    <cellStyle name="Note 3 16 8 3" xfId="31396" xr:uid="{00000000-0005-0000-0000-00002D460000}"/>
    <cellStyle name="Note 3 17" xfId="4937" xr:uid="{00000000-0005-0000-0000-00002E460000}"/>
    <cellStyle name="Note 3 17 2" xfId="13596" xr:uid="{00000000-0005-0000-0000-00002F460000}"/>
    <cellStyle name="Note 3 17 3" xfId="24928" xr:uid="{00000000-0005-0000-0000-000030460000}"/>
    <cellStyle name="Note 3 18" xfId="8045" xr:uid="{00000000-0005-0000-0000-000031460000}"/>
    <cellStyle name="Note 3 18 2" xfId="16683" xr:uid="{00000000-0005-0000-0000-000032460000}"/>
    <cellStyle name="Note 3 18 3" xfId="28015" xr:uid="{00000000-0005-0000-0000-000033460000}"/>
    <cellStyle name="Note 3 19" xfId="9224" xr:uid="{00000000-0005-0000-0000-000034460000}"/>
    <cellStyle name="Note 3 19 2" xfId="17852" xr:uid="{00000000-0005-0000-0000-000035460000}"/>
    <cellStyle name="Note 3 19 3" xfId="29185" xr:uid="{00000000-0005-0000-0000-000036460000}"/>
    <cellStyle name="Note 3 2" xfId="2769" xr:uid="{00000000-0005-0000-0000-000037460000}"/>
    <cellStyle name="Note 3 2 10" xfId="7451" xr:uid="{00000000-0005-0000-0000-000038460000}"/>
    <cellStyle name="Note 3 2 10 2" xfId="16091" xr:uid="{00000000-0005-0000-0000-000039460000}"/>
    <cellStyle name="Note 3 2 10 3" xfId="27423" xr:uid="{00000000-0005-0000-0000-00003A460000}"/>
    <cellStyle name="Note 3 2 11" xfId="5294" xr:uid="{00000000-0005-0000-0000-00003B460000}"/>
    <cellStyle name="Note 3 2 11 2" xfId="13953" xr:uid="{00000000-0005-0000-0000-00003C460000}"/>
    <cellStyle name="Note 3 2 11 3" xfId="25285" xr:uid="{00000000-0005-0000-0000-00003D460000}"/>
    <cellStyle name="Note 3 2 12" xfId="10028" xr:uid="{00000000-0005-0000-0000-00003E460000}"/>
    <cellStyle name="Note 3 2 12 2" xfId="18655" xr:uid="{00000000-0005-0000-0000-00003F460000}"/>
    <cellStyle name="Note 3 2 12 3" xfId="29989" xr:uid="{00000000-0005-0000-0000-000040460000}"/>
    <cellStyle name="Note 3 2 13" xfId="9255" xr:uid="{00000000-0005-0000-0000-000041460000}"/>
    <cellStyle name="Note 3 2 13 2" xfId="17883" xr:uid="{00000000-0005-0000-0000-000042460000}"/>
    <cellStyle name="Note 3 2 13 3" xfId="29216" xr:uid="{00000000-0005-0000-0000-000043460000}"/>
    <cellStyle name="Note 3 2 14" xfId="11573" xr:uid="{00000000-0005-0000-0000-000044460000}"/>
    <cellStyle name="Note 3 2 14 2" xfId="20198" xr:uid="{00000000-0005-0000-0000-000045460000}"/>
    <cellStyle name="Note 3 2 14 3" xfId="31534" xr:uid="{00000000-0005-0000-0000-000046460000}"/>
    <cellStyle name="Note 3 2 2" xfId="2770" xr:uid="{00000000-0005-0000-0000-000047460000}"/>
    <cellStyle name="Note 3 2 2 10" xfId="8134" xr:uid="{00000000-0005-0000-0000-000048460000}"/>
    <cellStyle name="Note 3 2 2 10 2" xfId="16772" xr:uid="{00000000-0005-0000-0000-000049460000}"/>
    <cellStyle name="Note 3 2 2 10 3" xfId="28104" xr:uid="{00000000-0005-0000-0000-00004A460000}"/>
    <cellStyle name="Note 3 2 2 11" xfId="8891" xr:uid="{00000000-0005-0000-0000-00004B460000}"/>
    <cellStyle name="Note 3 2 2 11 2" xfId="17519" xr:uid="{00000000-0005-0000-0000-00004C460000}"/>
    <cellStyle name="Note 3 2 2 11 3" xfId="28852" xr:uid="{00000000-0005-0000-0000-00004D460000}"/>
    <cellStyle name="Note 3 2 2 12" xfId="7976" xr:uid="{00000000-0005-0000-0000-00004E460000}"/>
    <cellStyle name="Note 3 2 2 12 2" xfId="16614" xr:uid="{00000000-0005-0000-0000-00004F460000}"/>
    <cellStyle name="Note 3 2 2 12 3" xfId="27946" xr:uid="{00000000-0005-0000-0000-000050460000}"/>
    <cellStyle name="Note 3 2 2 13" xfId="12316" xr:uid="{00000000-0005-0000-0000-000051460000}"/>
    <cellStyle name="Note 3 2 2 13 2" xfId="20940" xr:uid="{00000000-0005-0000-0000-000052460000}"/>
    <cellStyle name="Note 3 2 2 13 3" xfId="32277" xr:uid="{00000000-0005-0000-0000-000053460000}"/>
    <cellStyle name="Note 3 2 2 2" xfId="2771" xr:uid="{00000000-0005-0000-0000-000054460000}"/>
    <cellStyle name="Note 3 2 2 2 2" xfId="7134" xr:uid="{00000000-0005-0000-0000-000055460000}"/>
    <cellStyle name="Note 3 2 2 2 2 2" xfId="15774" xr:uid="{00000000-0005-0000-0000-000056460000}"/>
    <cellStyle name="Note 3 2 2 2 2 3" xfId="27106" xr:uid="{00000000-0005-0000-0000-000057460000}"/>
    <cellStyle name="Note 3 2 2 2 3" xfId="5682" xr:uid="{00000000-0005-0000-0000-000058460000}"/>
    <cellStyle name="Note 3 2 2 2 3 2" xfId="14334" xr:uid="{00000000-0005-0000-0000-000059460000}"/>
    <cellStyle name="Note 3 2 2 2 3 3" xfId="25666" xr:uid="{00000000-0005-0000-0000-00005A460000}"/>
    <cellStyle name="Note 3 2 2 2 4" xfId="5450" xr:uid="{00000000-0005-0000-0000-00005B460000}"/>
    <cellStyle name="Note 3 2 2 2 4 2" xfId="14109" xr:uid="{00000000-0005-0000-0000-00005C460000}"/>
    <cellStyle name="Note 3 2 2 2 4 3" xfId="25441" xr:uid="{00000000-0005-0000-0000-00005D460000}"/>
    <cellStyle name="Note 3 2 2 2 5" xfId="9401" xr:uid="{00000000-0005-0000-0000-00005E460000}"/>
    <cellStyle name="Note 3 2 2 2 5 2" xfId="18029" xr:uid="{00000000-0005-0000-0000-00005F460000}"/>
    <cellStyle name="Note 3 2 2 2 5 3" xfId="29362" xr:uid="{00000000-0005-0000-0000-000060460000}"/>
    <cellStyle name="Note 3 2 2 2 6" xfId="8892" xr:uid="{00000000-0005-0000-0000-000061460000}"/>
    <cellStyle name="Note 3 2 2 2 6 2" xfId="17520" xr:uid="{00000000-0005-0000-0000-000062460000}"/>
    <cellStyle name="Note 3 2 2 2 6 3" xfId="28853" xr:uid="{00000000-0005-0000-0000-000063460000}"/>
    <cellStyle name="Note 3 2 2 2 7" xfId="5186" xr:uid="{00000000-0005-0000-0000-000064460000}"/>
    <cellStyle name="Note 3 2 2 2 7 2" xfId="13845" xr:uid="{00000000-0005-0000-0000-000065460000}"/>
    <cellStyle name="Note 3 2 2 2 7 3" xfId="25177" xr:uid="{00000000-0005-0000-0000-000066460000}"/>
    <cellStyle name="Note 3 2 2 2 8" xfId="11436" xr:uid="{00000000-0005-0000-0000-000067460000}"/>
    <cellStyle name="Note 3 2 2 2 8 2" xfId="20061" xr:uid="{00000000-0005-0000-0000-000068460000}"/>
    <cellStyle name="Note 3 2 2 2 8 3" xfId="31397" xr:uid="{00000000-0005-0000-0000-000069460000}"/>
    <cellStyle name="Note 3 2 2 3" xfId="2772" xr:uid="{00000000-0005-0000-0000-00006A460000}"/>
    <cellStyle name="Note 3 2 2 3 2" xfId="7135" xr:uid="{00000000-0005-0000-0000-00006B460000}"/>
    <cellStyle name="Note 3 2 2 3 2 2" xfId="15775" xr:uid="{00000000-0005-0000-0000-00006C460000}"/>
    <cellStyle name="Note 3 2 2 3 2 3" xfId="27107" xr:uid="{00000000-0005-0000-0000-00006D460000}"/>
    <cellStyle name="Note 3 2 2 3 3" xfId="5681" xr:uid="{00000000-0005-0000-0000-00006E460000}"/>
    <cellStyle name="Note 3 2 2 3 3 2" xfId="14333" xr:uid="{00000000-0005-0000-0000-00006F460000}"/>
    <cellStyle name="Note 3 2 2 3 3 3" xfId="25665" xr:uid="{00000000-0005-0000-0000-000070460000}"/>
    <cellStyle name="Note 3 2 2 3 4" xfId="4995" xr:uid="{00000000-0005-0000-0000-000071460000}"/>
    <cellStyle name="Note 3 2 2 3 4 2" xfId="13654" xr:uid="{00000000-0005-0000-0000-000072460000}"/>
    <cellStyle name="Note 3 2 2 3 4 3" xfId="24986" xr:uid="{00000000-0005-0000-0000-000073460000}"/>
    <cellStyle name="Note 3 2 2 3 5" xfId="6228" xr:uid="{00000000-0005-0000-0000-000074460000}"/>
    <cellStyle name="Note 3 2 2 3 5 2" xfId="14880" xr:uid="{00000000-0005-0000-0000-000075460000}"/>
    <cellStyle name="Note 3 2 2 3 5 3" xfId="26212" xr:uid="{00000000-0005-0000-0000-000076460000}"/>
    <cellStyle name="Note 3 2 2 3 6" xfId="9135" xr:uid="{00000000-0005-0000-0000-000077460000}"/>
    <cellStyle name="Note 3 2 2 3 6 2" xfId="17763" xr:uid="{00000000-0005-0000-0000-000078460000}"/>
    <cellStyle name="Note 3 2 2 3 6 3" xfId="29096" xr:uid="{00000000-0005-0000-0000-000079460000}"/>
    <cellStyle name="Note 3 2 2 3 7" xfId="10848" xr:uid="{00000000-0005-0000-0000-00007A460000}"/>
    <cellStyle name="Note 3 2 2 3 7 2" xfId="19474" xr:uid="{00000000-0005-0000-0000-00007B460000}"/>
    <cellStyle name="Note 3 2 2 3 7 3" xfId="30809" xr:uid="{00000000-0005-0000-0000-00007C460000}"/>
    <cellStyle name="Note 3 2 2 3 8" xfId="11437" xr:uid="{00000000-0005-0000-0000-00007D460000}"/>
    <cellStyle name="Note 3 2 2 3 8 2" xfId="20062" xr:uid="{00000000-0005-0000-0000-00007E460000}"/>
    <cellStyle name="Note 3 2 2 3 8 3" xfId="31398" xr:uid="{00000000-0005-0000-0000-00007F460000}"/>
    <cellStyle name="Note 3 2 2 4" xfId="2773" xr:uid="{00000000-0005-0000-0000-000080460000}"/>
    <cellStyle name="Note 3 2 2 4 2" xfId="7136" xr:uid="{00000000-0005-0000-0000-000081460000}"/>
    <cellStyle name="Note 3 2 2 4 2 2" xfId="15776" xr:uid="{00000000-0005-0000-0000-000082460000}"/>
    <cellStyle name="Note 3 2 2 4 2 3" xfId="27108" xr:uid="{00000000-0005-0000-0000-000083460000}"/>
    <cellStyle name="Note 3 2 2 4 3" xfId="4441" xr:uid="{00000000-0005-0000-0000-000084460000}"/>
    <cellStyle name="Note 3 2 2 4 3 2" xfId="13102" xr:uid="{00000000-0005-0000-0000-000085460000}"/>
    <cellStyle name="Note 3 2 2 4 3 3" xfId="24434" xr:uid="{00000000-0005-0000-0000-000086460000}"/>
    <cellStyle name="Note 3 2 2 4 4" xfId="7452" xr:uid="{00000000-0005-0000-0000-000087460000}"/>
    <cellStyle name="Note 3 2 2 4 4 2" xfId="16092" xr:uid="{00000000-0005-0000-0000-000088460000}"/>
    <cellStyle name="Note 3 2 2 4 4 3" xfId="27424" xr:uid="{00000000-0005-0000-0000-000089460000}"/>
    <cellStyle name="Note 3 2 2 4 5" xfId="8133" xr:uid="{00000000-0005-0000-0000-00008A460000}"/>
    <cellStyle name="Note 3 2 2 4 5 2" xfId="16771" xr:uid="{00000000-0005-0000-0000-00008B460000}"/>
    <cellStyle name="Note 3 2 2 4 5 3" xfId="28103" xr:uid="{00000000-0005-0000-0000-00008C460000}"/>
    <cellStyle name="Note 3 2 2 4 6" xfId="10029" xr:uid="{00000000-0005-0000-0000-00008D460000}"/>
    <cellStyle name="Note 3 2 2 4 6 2" xfId="18656" xr:uid="{00000000-0005-0000-0000-00008E460000}"/>
    <cellStyle name="Note 3 2 2 4 6 3" xfId="29990" xr:uid="{00000000-0005-0000-0000-00008F460000}"/>
    <cellStyle name="Note 3 2 2 4 7" xfId="11718" xr:uid="{00000000-0005-0000-0000-000090460000}"/>
    <cellStyle name="Note 3 2 2 4 7 2" xfId="20343" xr:uid="{00000000-0005-0000-0000-000091460000}"/>
    <cellStyle name="Note 3 2 2 4 7 3" xfId="31679" xr:uid="{00000000-0005-0000-0000-000092460000}"/>
    <cellStyle name="Note 3 2 2 4 8" xfId="12317" xr:uid="{00000000-0005-0000-0000-000093460000}"/>
    <cellStyle name="Note 3 2 2 4 8 2" xfId="20941" xr:uid="{00000000-0005-0000-0000-000094460000}"/>
    <cellStyle name="Note 3 2 2 4 8 3" xfId="32278" xr:uid="{00000000-0005-0000-0000-000095460000}"/>
    <cellStyle name="Note 3 2 2 5" xfId="2774" xr:uid="{00000000-0005-0000-0000-000096460000}"/>
    <cellStyle name="Note 3 2 2 5 2" xfId="7137" xr:uid="{00000000-0005-0000-0000-000097460000}"/>
    <cellStyle name="Note 3 2 2 5 2 2" xfId="15777" xr:uid="{00000000-0005-0000-0000-000098460000}"/>
    <cellStyle name="Note 3 2 2 5 2 3" xfId="27109" xr:uid="{00000000-0005-0000-0000-000099460000}"/>
    <cellStyle name="Note 3 2 2 5 3" xfId="5680" xr:uid="{00000000-0005-0000-0000-00009A460000}"/>
    <cellStyle name="Note 3 2 2 5 3 2" xfId="14332" xr:uid="{00000000-0005-0000-0000-00009B460000}"/>
    <cellStyle name="Note 3 2 2 5 3 3" xfId="25664" xr:uid="{00000000-0005-0000-0000-00009C460000}"/>
    <cellStyle name="Note 3 2 2 5 4" xfId="5451" xr:uid="{00000000-0005-0000-0000-00009D460000}"/>
    <cellStyle name="Note 3 2 2 5 4 2" xfId="14110" xr:uid="{00000000-0005-0000-0000-00009E460000}"/>
    <cellStyle name="Note 3 2 2 5 4 3" xfId="25442" xr:uid="{00000000-0005-0000-0000-00009F460000}"/>
    <cellStyle name="Note 3 2 2 5 5" xfId="9402" xr:uid="{00000000-0005-0000-0000-0000A0460000}"/>
    <cellStyle name="Note 3 2 2 5 5 2" xfId="18030" xr:uid="{00000000-0005-0000-0000-0000A1460000}"/>
    <cellStyle name="Note 3 2 2 5 5 3" xfId="29363" xr:uid="{00000000-0005-0000-0000-0000A2460000}"/>
    <cellStyle name="Note 3 2 2 5 6" xfId="8893" xr:uid="{00000000-0005-0000-0000-0000A3460000}"/>
    <cellStyle name="Note 3 2 2 5 6 2" xfId="17521" xr:uid="{00000000-0005-0000-0000-0000A4460000}"/>
    <cellStyle name="Note 3 2 2 5 6 3" xfId="28854" xr:uid="{00000000-0005-0000-0000-0000A5460000}"/>
    <cellStyle name="Note 3 2 2 5 7" xfId="11719" xr:uid="{00000000-0005-0000-0000-0000A6460000}"/>
    <cellStyle name="Note 3 2 2 5 7 2" xfId="20344" xr:uid="{00000000-0005-0000-0000-0000A7460000}"/>
    <cellStyle name="Note 3 2 2 5 7 3" xfId="31680" xr:uid="{00000000-0005-0000-0000-0000A8460000}"/>
    <cellStyle name="Note 3 2 2 5 8" xfId="10286" xr:uid="{00000000-0005-0000-0000-0000A9460000}"/>
    <cellStyle name="Note 3 2 2 5 8 2" xfId="18913" xr:uid="{00000000-0005-0000-0000-0000AA460000}"/>
    <cellStyle name="Note 3 2 2 5 8 3" xfId="30247" xr:uid="{00000000-0005-0000-0000-0000AB460000}"/>
    <cellStyle name="Note 3 2 2 6" xfId="2775" xr:uid="{00000000-0005-0000-0000-0000AC460000}"/>
    <cellStyle name="Note 3 2 2 6 2" xfId="7138" xr:uid="{00000000-0005-0000-0000-0000AD460000}"/>
    <cellStyle name="Note 3 2 2 6 2 2" xfId="15778" xr:uid="{00000000-0005-0000-0000-0000AE460000}"/>
    <cellStyle name="Note 3 2 2 6 2 3" xfId="27110" xr:uid="{00000000-0005-0000-0000-0000AF460000}"/>
    <cellStyle name="Note 3 2 2 6 3" xfId="5679" xr:uid="{00000000-0005-0000-0000-0000B0460000}"/>
    <cellStyle name="Note 3 2 2 6 3 2" xfId="14331" xr:uid="{00000000-0005-0000-0000-0000B1460000}"/>
    <cellStyle name="Note 3 2 2 6 3 3" xfId="25663" xr:uid="{00000000-0005-0000-0000-0000B2460000}"/>
    <cellStyle name="Note 3 2 2 6 4" xfId="7453" xr:uid="{00000000-0005-0000-0000-0000B3460000}"/>
    <cellStyle name="Note 3 2 2 6 4 2" xfId="16093" xr:uid="{00000000-0005-0000-0000-0000B4460000}"/>
    <cellStyle name="Note 3 2 2 6 4 3" xfId="27425" xr:uid="{00000000-0005-0000-0000-0000B5460000}"/>
    <cellStyle name="Note 3 2 2 6 5" xfId="5293" xr:uid="{00000000-0005-0000-0000-0000B6460000}"/>
    <cellStyle name="Note 3 2 2 6 5 2" xfId="13952" xr:uid="{00000000-0005-0000-0000-0000B7460000}"/>
    <cellStyle name="Note 3 2 2 6 5 3" xfId="25284" xr:uid="{00000000-0005-0000-0000-0000B8460000}"/>
    <cellStyle name="Note 3 2 2 6 6" xfId="10030" xr:uid="{00000000-0005-0000-0000-0000B9460000}"/>
    <cellStyle name="Note 3 2 2 6 6 2" xfId="18657" xr:uid="{00000000-0005-0000-0000-0000BA460000}"/>
    <cellStyle name="Note 3 2 2 6 6 3" xfId="29991" xr:uid="{00000000-0005-0000-0000-0000BB460000}"/>
    <cellStyle name="Note 3 2 2 6 7" xfId="10847" xr:uid="{00000000-0005-0000-0000-0000BC460000}"/>
    <cellStyle name="Note 3 2 2 6 7 2" xfId="19473" xr:uid="{00000000-0005-0000-0000-0000BD460000}"/>
    <cellStyle name="Note 3 2 2 6 7 3" xfId="30808" xr:uid="{00000000-0005-0000-0000-0000BE460000}"/>
    <cellStyle name="Note 3 2 2 6 8" xfId="11438" xr:uid="{00000000-0005-0000-0000-0000BF460000}"/>
    <cellStyle name="Note 3 2 2 6 8 2" xfId="20063" xr:uid="{00000000-0005-0000-0000-0000C0460000}"/>
    <cellStyle name="Note 3 2 2 6 8 3" xfId="31399" xr:uid="{00000000-0005-0000-0000-0000C1460000}"/>
    <cellStyle name="Note 3 2 2 7" xfId="7133" xr:uid="{00000000-0005-0000-0000-0000C2460000}"/>
    <cellStyle name="Note 3 2 2 7 2" xfId="15773" xr:uid="{00000000-0005-0000-0000-0000C3460000}"/>
    <cellStyle name="Note 3 2 2 7 3" xfId="27105" xr:uid="{00000000-0005-0000-0000-0000C4460000}"/>
    <cellStyle name="Note 3 2 2 8" xfId="4442" xr:uid="{00000000-0005-0000-0000-0000C5460000}"/>
    <cellStyle name="Note 3 2 2 8 2" xfId="13103" xr:uid="{00000000-0005-0000-0000-0000C6460000}"/>
    <cellStyle name="Note 3 2 2 8 3" xfId="24435" xr:uid="{00000000-0005-0000-0000-0000C7460000}"/>
    <cellStyle name="Note 3 2 2 9" xfId="5449" xr:uid="{00000000-0005-0000-0000-0000C8460000}"/>
    <cellStyle name="Note 3 2 2 9 2" xfId="14108" xr:uid="{00000000-0005-0000-0000-0000C9460000}"/>
    <cellStyle name="Note 3 2 2 9 3" xfId="25440" xr:uid="{00000000-0005-0000-0000-0000CA460000}"/>
    <cellStyle name="Note 3 2 3" xfId="2776" xr:uid="{00000000-0005-0000-0000-0000CB460000}"/>
    <cellStyle name="Note 3 2 3 2" xfId="7139" xr:uid="{00000000-0005-0000-0000-0000CC460000}"/>
    <cellStyle name="Note 3 2 3 2 2" xfId="15779" xr:uid="{00000000-0005-0000-0000-0000CD460000}"/>
    <cellStyle name="Note 3 2 3 2 3" xfId="27111" xr:uid="{00000000-0005-0000-0000-0000CE460000}"/>
    <cellStyle name="Note 3 2 3 3" xfId="4440" xr:uid="{00000000-0005-0000-0000-0000CF460000}"/>
    <cellStyle name="Note 3 2 3 3 2" xfId="13101" xr:uid="{00000000-0005-0000-0000-0000D0460000}"/>
    <cellStyle name="Note 3 2 3 3 3" xfId="24433" xr:uid="{00000000-0005-0000-0000-0000D1460000}"/>
    <cellStyle name="Note 3 2 3 4" xfId="4996" xr:uid="{00000000-0005-0000-0000-0000D2460000}"/>
    <cellStyle name="Note 3 2 3 4 2" xfId="13655" xr:uid="{00000000-0005-0000-0000-0000D3460000}"/>
    <cellStyle name="Note 3 2 3 4 3" xfId="24987" xr:uid="{00000000-0005-0000-0000-0000D4460000}"/>
    <cellStyle name="Note 3 2 3 5" xfId="4675" xr:uid="{00000000-0005-0000-0000-0000D5460000}"/>
    <cellStyle name="Note 3 2 3 5 2" xfId="13336" xr:uid="{00000000-0005-0000-0000-0000D6460000}"/>
    <cellStyle name="Note 3 2 3 5 3" xfId="24668" xr:uid="{00000000-0005-0000-0000-0000D7460000}"/>
    <cellStyle name="Note 3 2 3 6" xfId="9134" xr:uid="{00000000-0005-0000-0000-0000D8460000}"/>
    <cellStyle name="Note 3 2 3 6 2" xfId="17762" xr:uid="{00000000-0005-0000-0000-0000D9460000}"/>
    <cellStyle name="Note 3 2 3 6 3" xfId="29095" xr:uid="{00000000-0005-0000-0000-0000DA460000}"/>
    <cellStyle name="Note 3 2 3 7" xfId="10482" xr:uid="{00000000-0005-0000-0000-0000DB460000}"/>
    <cellStyle name="Note 3 2 3 7 2" xfId="19109" xr:uid="{00000000-0005-0000-0000-0000DC460000}"/>
    <cellStyle name="Note 3 2 3 7 3" xfId="30443" xr:uid="{00000000-0005-0000-0000-0000DD460000}"/>
    <cellStyle name="Note 3 2 3 8" xfId="12318" xr:uid="{00000000-0005-0000-0000-0000DE460000}"/>
    <cellStyle name="Note 3 2 3 8 2" xfId="20942" xr:uid="{00000000-0005-0000-0000-0000DF460000}"/>
    <cellStyle name="Note 3 2 3 8 3" xfId="32279" xr:uid="{00000000-0005-0000-0000-0000E0460000}"/>
    <cellStyle name="Note 3 2 4" xfId="2777" xr:uid="{00000000-0005-0000-0000-0000E1460000}"/>
    <cellStyle name="Note 3 2 4 2" xfId="7140" xr:uid="{00000000-0005-0000-0000-0000E2460000}"/>
    <cellStyle name="Note 3 2 4 2 2" xfId="15780" xr:uid="{00000000-0005-0000-0000-0000E3460000}"/>
    <cellStyle name="Note 3 2 4 2 3" xfId="27112" xr:uid="{00000000-0005-0000-0000-0000E4460000}"/>
    <cellStyle name="Note 3 2 4 3" xfId="5678" xr:uid="{00000000-0005-0000-0000-0000E5460000}"/>
    <cellStyle name="Note 3 2 4 3 2" xfId="14330" xr:uid="{00000000-0005-0000-0000-0000E6460000}"/>
    <cellStyle name="Note 3 2 4 3 3" xfId="25662" xr:uid="{00000000-0005-0000-0000-0000E7460000}"/>
    <cellStyle name="Note 3 2 4 4" xfId="5452" xr:uid="{00000000-0005-0000-0000-0000E8460000}"/>
    <cellStyle name="Note 3 2 4 4 2" xfId="14111" xr:uid="{00000000-0005-0000-0000-0000E9460000}"/>
    <cellStyle name="Note 3 2 4 4 3" xfId="25443" xr:uid="{00000000-0005-0000-0000-0000EA460000}"/>
    <cellStyle name="Note 3 2 4 5" xfId="5130" xr:uid="{00000000-0005-0000-0000-0000EB460000}"/>
    <cellStyle name="Note 3 2 4 5 2" xfId="13789" xr:uid="{00000000-0005-0000-0000-0000EC460000}"/>
    <cellStyle name="Note 3 2 4 5 3" xfId="25121" xr:uid="{00000000-0005-0000-0000-0000ED460000}"/>
    <cellStyle name="Note 3 2 4 6" xfId="8894" xr:uid="{00000000-0005-0000-0000-0000EE460000}"/>
    <cellStyle name="Note 3 2 4 6 2" xfId="17522" xr:uid="{00000000-0005-0000-0000-0000EF460000}"/>
    <cellStyle name="Note 3 2 4 6 3" xfId="28855" xr:uid="{00000000-0005-0000-0000-0000F0460000}"/>
    <cellStyle name="Note 3 2 4 7" xfId="8987" xr:uid="{00000000-0005-0000-0000-0000F1460000}"/>
    <cellStyle name="Note 3 2 4 7 2" xfId="17615" xr:uid="{00000000-0005-0000-0000-0000F2460000}"/>
    <cellStyle name="Note 3 2 4 7 3" xfId="28948" xr:uid="{00000000-0005-0000-0000-0000F3460000}"/>
    <cellStyle name="Note 3 2 4 8" xfId="12319" xr:uid="{00000000-0005-0000-0000-0000F4460000}"/>
    <cellStyle name="Note 3 2 4 8 2" xfId="20943" xr:uid="{00000000-0005-0000-0000-0000F5460000}"/>
    <cellStyle name="Note 3 2 4 8 3" xfId="32280" xr:uid="{00000000-0005-0000-0000-0000F6460000}"/>
    <cellStyle name="Note 3 2 5" xfId="2778" xr:uid="{00000000-0005-0000-0000-0000F7460000}"/>
    <cellStyle name="Note 3 2 5 2" xfId="7141" xr:uid="{00000000-0005-0000-0000-0000F8460000}"/>
    <cellStyle name="Note 3 2 5 2 2" xfId="15781" xr:uid="{00000000-0005-0000-0000-0000F9460000}"/>
    <cellStyle name="Note 3 2 5 2 3" xfId="27113" xr:uid="{00000000-0005-0000-0000-0000FA460000}"/>
    <cellStyle name="Note 3 2 5 3" xfId="5677" xr:uid="{00000000-0005-0000-0000-0000FB460000}"/>
    <cellStyle name="Note 3 2 5 3 2" xfId="14329" xr:uid="{00000000-0005-0000-0000-0000FC460000}"/>
    <cellStyle name="Note 3 2 5 3 3" xfId="25661" xr:uid="{00000000-0005-0000-0000-0000FD460000}"/>
    <cellStyle name="Note 3 2 5 4" xfId="7454" xr:uid="{00000000-0005-0000-0000-0000FE460000}"/>
    <cellStyle name="Note 3 2 5 4 2" xfId="16094" xr:uid="{00000000-0005-0000-0000-0000FF460000}"/>
    <cellStyle name="Note 3 2 5 4 3" xfId="27426" xr:uid="{00000000-0005-0000-0000-000000470000}"/>
    <cellStyle name="Note 3 2 5 5" xfId="6227" xr:uid="{00000000-0005-0000-0000-000001470000}"/>
    <cellStyle name="Note 3 2 5 5 2" xfId="14879" xr:uid="{00000000-0005-0000-0000-000002470000}"/>
    <cellStyle name="Note 3 2 5 5 3" xfId="26211" xr:uid="{00000000-0005-0000-0000-000003470000}"/>
    <cellStyle name="Note 3 2 5 6" xfId="10031" xr:uid="{00000000-0005-0000-0000-000004470000}"/>
    <cellStyle name="Note 3 2 5 6 2" xfId="18658" xr:uid="{00000000-0005-0000-0000-000005470000}"/>
    <cellStyle name="Note 3 2 5 6 3" xfId="29992" xr:uid="{00000000-0005-0000-0000-000006470000}"/>
    <cellStyle name="Note 3 2 5 7" xfId="10224" xr:uid="{00000000-0005-0000-0000-000007470000}"/>
    <cellStyle name="Note 3 2 5 7 2" xfId="18851" xr:uid="{00000000-0005-0000-0000-000008470000}"/>
    <cellStyle name="Note 3 2 5 7 3" xfId="30185" xr:uid="{00000000-0005-0000-0000-000009470000}"/>
    <cellStyle name="Note 3 2 5 8" xfId="11439" xr:uid="{00000000-0005-0000-0000-00000A470000}"/>
    <cellStyle name="Note 3 2 5 8 2" xfId="20064" xr:uid="{00000000-0005-0000-0000-00000B470000}"/>
    <cellStyle name="Note 3 2 5 8 3" xfId="31400" xr:uid="{00000000-0005-0000-0000-00000C470000}"/>
    <cellStyle name="Note 3 2 6" xfId="2779" xr:uid="{00000000-0005-0000-0000-00000D470000}"/>
    <cellStyle name="Note 3 2 6 2" xfId="7142" xr:uid="{00000000-0005-0000-0000-00000E470000}"/>
    <cellStyle name="Note 3 2 6 2 2" xfId="15782" xr:uid="{00000000-0005-0000-0000-00000F470000}"/>
    <cellStyle name="Note 3 2 6 2 3" xfId="27114" xr:uid="{00000000-0005-0000-0000-000010470000}"/>
    <cellStyle name="Note 3 2 6 3" xfId="4439" xr:uid="{00000000-0005-0000-0000-000011470000}"/>
    <cellStyle name="Note 3 2 6 3 2" xfId="13100" xr:uid="{00000000-0005-0000-0000-000012470000}"/>
    <cellStyle name="Note 3 2 6 3 3" xfId="24432" xr:uid="{00000000-0005-0000-0000-000013470000}"/>
    <cellStyle name="Note 3 2 6 4" xfId="7455" xr:uid="{00000000-0005-0000-0000-000014470000}"/>
    <cellStyle name="Note 3 2 6 4 2" xfId="16095" xr:uid="{00000000-0005-0000-0000-000015470000}"/>
    <cellStyle name="Note 3 2 6 4 3" xfId="27427" xr:uid="{00000000-0005-0000-0000-000016470000}"/>
    <cellStyle name="Note 3 2 6 5" xfId="8132" xr:uid="{00000000-0005-0000-0000-000017470000}"/>
    <cellStyle name="Note 3 2 6 5 2" xfId="16770" xr:uid="{00000000-0005-0000-0000-000018470000}"/>
    <cellStyle name="Note 3 2 6 5 3" xfId="28102" xr:uid="{00000000-0005-0000-0000-000019470000}"/>
    <cellStyle name="Note 3 2 6 6" xfId="10032" xr:uid="{00000000-0005-0000-0000-00001A470000}"/>
    <cellStyle name="Note 3 2 6 6 2" xfId="18659" xr:uid="{00000000-0005-0000-0000-00001B470000}"/>
    <cellStyle name="Note 3 2 6 6 3" xfId="29993" xr:uid="{00000000-0005-0000-0000-00001C470000}"/>
    <cellStyle name="Note 3 2 6 7" xfId="7733" xr:uid="{00000000-0005-0000-0000-00001D470000}"/>
    <cellStyle name="Note 3 2 6 7 2" xfId="16371" xr:uid="{00000000-0005-0000-0000-00001E470000}"/>
    <cellStyle name="Note 3 2 6 7 3" xfId="27703" xr:uid="{00000000-0005-0000-0000-00001F470000}"/>
    <cellStyle name="Note 3 2 6 8" xfId="11572" xr:uid="{00000000-0005-0000-0000-000020470000}"/>
    <cellStyle name="Note 3 2 6 8 2" xfId="20197" xr:uid="{00000000-0005-0000-0000-000021470000}"/>
    <cellStyle name="Note 3 2 6 8 3" xfId="31533" xr:uid="{00000000-0005-0000-0000-000022470000}"/>
    <cellStyle name="Note 3 2 7" xfId="2780" xr:uid="{00000000-0005-0000-0000-000023470000}"/>
    <cellStyle name="Note 3 2 7 2" xfId="7143" xr:uid="{00000000-0005-0000-0000-000024470000}"/>
    <cellStyle name="Note 3 2 7 2 2" xfId="15783" xr:uid="{00000000-0005-0000-0000-000025470000}"/>
    <cellStyle name="Note 3 2 7 2 3" xfId="27115" xr:uid="{00000000-0005-0000-0000-000026470000}"/>
    <cellStyle name="Note 3 2 7 3" xfId="5676" xr:uid="{00000000-0005-0000-0000-000027470000}"/>
    <cellStyle name="Note 3 2 7 3 2" xfId="14328" xr:uid="{00000000-0005-0000-0000-000028470000}"/>
    <cellStyle name="Note 3 2 7 3 3" xfId="25660" xr:uid="{00000000-0005-0000-0000-000029470000}"/>
    <cellStyle name="Note 3 2 7 4" xfId="5453" xr:uid="{00000000-0005-0000-0000-00002A470000}"/>
    <cellStyle name="Note 3 2 7 4 2" xfId="14112" xr:uid="{00000000-0005-0000-0000-00002B470000}"/>
    <cellStyle name="Note 3 2 7 4 3" xfId="25444" xr:uid="{00000000-0005-0000-0000-00002C470000}"/>
    <cellStyle name="Note 3 2 7 5" xfId="9403" xr:uid="{00000000-0005-0000-0000-00002D470000}"/>
    <cellStyle name="Note 3 2 7 5 2" xfId="18031" xr:uid="{00000000-0005-0000-0000-00002E470000}"/>
    <cellStyle name="Note 3 2 7 5 3" xfId="29364" xr:uid="{00000000-0005-0000-0000-00002F470000}"/>
    <cellStyle name="Note 3 2 7 6" xfId="8895" xr:uid="{00000000-0005-0000-0000-000030470000}"/>
    <cellStyle name="Note 3 2 7 6 2" xfId="17523" xr:uid="{00000000-0005-0000-0000-000031470000}"/>
    <cellStyle name="Note 3 2 7 6 3" xfId="28856" xr:uid="{00000000-0005-0000-0000-000032470000}"/>
    <cellStyle name="Note 3 2 7 7" xfId="4829" xr:uid="{00000000-0005-0000-0000-000033470000}"/>
    <cellStyle name="Note 3 2 7 7 2" xfId="13490" xr:uid="{00000000-0005-0000-0000-000034470000}"/>
    <cellStyle name="Note 3 2 7 7 3" xfId="24822" xr:uid="{00000000-0005-0000-0000-000035470000}"/>
    <cellStyle name="Note 3 2 7 8" xfId="12320" xr:uid="{00000000-0005-0000-0000-000036470000}"/>
    <cellStyle name="Note 3 2 7 8 2" xfId="20944" xr:uid="{00000000-0005-0000-0000-000037470000}"/>
    <cellStyle name="Note 3 2 7 8 3" xfId="32281" xr:uid="{00000000-0005-0000-0000-000038470000}"/>
    <cellStyle name="Note 3 2 8" xfId="7132" xr:uid="{00000000-0005-0000-0000-000039470000}"/>
    <cellStyle name="Note 3 2 8 2" xfId="15772" xr:uid="{00000000-0005-0000-0000-00003A470000}"/>
    <cellStyle name="Note 3 2 8 3" xfId="27104" xr:uid="{00000000-0005-0000-0000-00003B470000}"/>
    <cellStyle name="Note 3 2 9" xfId="5683" xr:uid="{00000000-0005-0000-0000-00003C470000}"/>
    <cellStyle name="Note 3 2 9 2" xfId="14335" xr:uid="{00000000-0005-0000-0000-00003D470000}"/>
    <cellStyle name="Note 3 2 9 3" xfId="25667" xr:uid="{00000000-0005-0000-0000-00003E470000}"/>
    <cellStyle name="Note 3 20" xfId="9013" xr:uid="{00000000-0005-0000-0000-00003F470000}"/>
    <cellStyle name="Note 3 20 2" xfId="17641" xr:uid="{00000000-0005-0000-0000-000040470000}"/>
    <cellStyle name="Note 3 20 3" xfId="28974" xr:uid="{00000000-0005-0000-0000-000041470000}"/>
    <cellStyle name="Note 3 21" xfId="10772" xr:uid="{00000000-0005-0000-0000-000042470000}"/>
    <cellStyle name="Note 3 21 2" xfId="19398" xr:uid="{00000000-0005-0000-0000-000043470000}"/>
    <cellStyle name="Note 3 21 3" xfId="30733" xr:uid="{00000000-0005-0000-0000-000044470000}"/>
    <cellStyle name="Note 3 22" xfId="12434" xr:uid="{00000000-0005-0000-0000-000045470000}"/>
    <cellStyle name="Note 3 22 2" xfId="21058" xr:uid="{00000000-0005-0000-0000-000046470000}"/>
    <cellStyle name="Note 3 22 3" xfId="32395" xr:uid="{00000000-0005-0000-0000-000047470000}"/>
    <cellStyle name="Note 3 23" xfId="12425" xr:uid="{00000000-0005-0000-0000-000048470000}"/>
    <cellStyle name="Note 3 23 2" xfId="21049" xr:uid="{00000000-0005-0000-0000-000049470000}"/>
    <cellStyle name="Note 3 23 3" xfId="32386" xr:uid="{00000000-0005-0000-0000-00004A470000}"/>
    <cellStyle name="Note 3 3" xfId="2781" xr:uid="{00000000-0005-0000-0000-00004B470000}"/>
    <cellStyle name="Note 3 3 10" xfId="4997" xr:uid="{00000000-0005-0000-0000-00004C470000}"/>
    <cellStyle name="Note 3 3 10 2" xfId="13656" xr:uid="{00000000-0005-0000-0000-00004D470000}"/>
    <cellStyle name="Note 3 3 10 3" xfId="24988" xr:uid="{00000000-0005-0000-0000-00004E470000}"/>
    <cellStyle name="Note 3 3 11" xfId="8131" xr:uid="{00000000-0005-0000-0000-00004F470000}"/>
    <cellStyle name="Note 3 3 11 2" xfId="16769" xr:uid="{00000000-0005-0000-0000-000050470000}"/>
    <cellStyle name="Note 3 3 11 3" xfId="28101" xr:uid="{00000000-0005-0000-0000-000051470000}"/>
    <cellStyle name="Note 3 3 12" xfId="5173" xr:uid="{00000000-0005-0000-0000-000052470000}"/>
    <cellStyle name="Note 3 3 12 2" xfId="13832" xr:uid="{00000000-0005-0000-0000-000053470000}"/>
    <cellStyle name="Note 3 3 12 3" xfId="25164" xr:uid="{00000000-0005-0000-0000-000054470000}"/>
    <cellStyle name="Note 3 3 13" xfId="6582" xr:uid="{00000000-0005-0000-0000-000055470000}"/>
    <cellStyle name="Note 3 3 13 2" xfId="15234" xr:uid="{00000000-0005-0000-0000-000056470000}"/>
    <cellStyle name="Note 3 3 13 3" xfId="26566" xr:uid="{00000000-0005-0000-0000-000057470000}"/>
    <cellStyle name="Note 3 3 14" xfId="11440" xr:uid="{00000000-0005-0000-0000-000058470000}"/>
    <cellStyle name="Note 3 3 14 2" xfId="20065" xr:uid="{00000000-0005-0000-0000-000059470000}"/>
    <cellStyle name="Note 3 3 14 3" xfId="31401" xr:uid="{00000000-0005-0000-0000-00005A470000}"/>
    <cellStyle name="Note 3 3 2" xfId="2782" xr:uid="{00000000-0005-0000-0000-00005B470000}"/>
    <cellStyle name="Note 3 3 2 10" xfId="6226" xr:uid="{00000000-0005-0000-0000-00005C470000}"/>
    <cellStyle name="Note 3 3 2 10 2" xfId="14878" xr:uid="{00000000-0005-0000-0000-00005D470000}"/>
    <cellStyle name="Note 3 3 2 10 3" xfId="26210" xr:uid="{00000000-0005-0000-0000-00005E470000}"/>
    <cellStyle name="Note 3 3 2 11" xfId="10033" xr:uid="{00000000-0005-0000-0000-00005F470000}"/>
    <cellStyle name="Note 3 3 2 11 2" xfId="18660" xr:uid="{00000000-0005-0000-0000-000060470000}"/>
    <cellStyle name="Note 3 3 2 11 3" xfId="29994" xr:uid="{00000000-0005-0000-0000-000061470000}"/>
    <cellStyle name="Note 3 3 2 12" xfId="11720" xr:uid="{00000000-0005-0000-0000-000062470000}"/>
    <cellStyle name="Note 3 3 2 12 2" xfId="20345" xr:uid="{00000000-0005-0000-0000-000063470000}"/>
    <cellStyle name="Note 3 3 2 12 3" xfId="31681" xr:uid="{00000000-0005-0000-0000-000064470000}"/>
    <cellStyle name="Note 3 3 2 13" xfId="12321" xr:uid="{00000000-0005-0000-0000-000065470000}"/>
    <cellStyle name="Note 3 3 2 13 2" xfId="20945" xr:uid="{00000000-0005-0000-0000-000066470000}"/>
    <cellStyle name="Note 3 3 2 13 3" xfId="32282" xr:uid="{00000000-0005-0000-0000-000067470000}"/>
    <cellStyle name="Note 3 3 2 2" xfId="2783" xr:uid="{00000000-0005-0000-0000-000068470000}"/>
    <cellStyle name="Note 3 3 2 2 2" xfId="7146" xr:uid="{00000000-0005-0000-0000-000069470000}"/>
    <cellStyle name="Note 3 3 2 2 2 2" xfId="15786" xr:uid="{00000000-0005-0000-0000-00006A470000}"/>
    <cellStyle name="Note 3 3 2 2 2 3" xfId="27118" xr:uid="{00000000-0005-0000-0000-00006B470000}"/>
    <cellStyle name="Note 3 3 2 2 3" xfId="5674" xr:uid="{00000000-0005-0000-0000-00006C470000}"/>
    <cellStyle name="Note 3 3 2 2 3 2" xfId="14326" xr:uid="{00000000-0005-0000-0000-00006D470000}"/>
    <cellStyle name="Note 3 3 2 2 3 3" xfId="25658" xr:uid="{00000000-0005-0000-0000-00006E470000}"/>
    <cellStyle name="Note 3 3 2 2 4" xfId="5454" xr:uid="{00000000-0005-0000-0000-00006F470000}"/>
    <cellStyle name="Note 3 3 2 2 4 2" xfId="14113" xr:uid="{00000000-0005-0000-0000-000070470000}"/>
    <cellStyle name="Note 3 3 2 2 4 3" xfId="25445" xr:uid="{00000000-0005-0000-0000-000071470000}"/>
    <cellStyle name="Note 3 3 2 2 5" xfId="9404" xr:uid="{00000000-0005-0000-0000-000072470000}"/>
    <cellStyle name="Note 3 3 2 2 5 2" xfId="18032" xr:uid="{00000000-0005-0000-0000-000073470000}"/>
    <cellStyle name="Note 3 3 2 2 5 3" xfId="29365" xr:uid="{00000000-0005-0000-0000-000074470000}"/>
    <cellStyle name="Note 3 3 2 2 6" xfId="8896" xr:uid="{00000000-0005-0000-0000-000075470000}"/>
    <cellStyle name="Note 3 3 2 2 6 2" xfId="17524" xr:uid="{00000000-0005-0000-0000-000076470000}"/>
    <cellStyle name="Note 3 3 2 2 6 3" xfId="28857" xr:uid="{00000000-0005-0000-0000-000077470000}"/>
    <cellStyle name="Note 3 3 2 2 7" xfId="11721" xr:uid="{00000000-0005-0000-0000-000078470000}"/>
    <cellStyle name="Note 3 3 2 2 7 2" xfId="20346" xr:uid="{00000000-0005-0000-0000-000079470000}"/>
    <cellStyle name="Note 3 3 2 2 7 3" xfId="31682" xr:uid="{00000000-0005-0000-0000-00007A470000}"/>
    <cellStyle name="Note 3 3 2 2 8" xfId="11571" xr:uid="{00000000-0005-0000-0000-00007B470000}"/>
    <cellStyle name="Note 3 3 2 2 8 2" xfId="20196" xr:uid="{00000000-0005-0000-0000-00007C470000}"/>
    <cellStyle name="Note 3 3 2 2 8 3" xfId="31532" xr:uid="{00000000-0005-0000-0000-00007D470000}"/>
    <cellStyle name="Note 3 3 2 3" xfId="2784" xr:uid="{00000000-0005-0000-0000-00007E470000}"/>
    <cellStyle name="Note 3 3 2 3 2" xfId="7147" xr:uid="{00000000-0005-0000-0000-00007F470000}"/>
    <cellStyle name="Note 3 3 2 3 2 2" xfId="15787" xr:uid="{00000000-0005-0000-0000-000080470000}"/>
    <cellStyle name="Note 3 3 2 3 2 3" xfId="27119" xr:uid="{00000000-0005-0000-0000-000081470000}"/>
    <cellStyle name="Note 3 3 2 3 3" xfId="5673" xr:uid="{00000000-0005-0000-0000-000082470000}"/>
    <cellStyle name="Note 3 3 2 3 3 2" xfId="14325" xr:uid="{00000000-0005-0000-0000-000083470000}"/>
    <cellStyle name="Note 3 3 2 3 3 3" xfId="25657" xr:uid="{00000000-0005-0000-0000-000084470000}"/>
    <cellStyle name="Note 3 3 2 3 4" xfId="7457" xr:uid="{00000000-0005-0000-0000-000085470000}"/>
    <cellStyle name="Note 3 3 2 3 4 2" xfId="16097" xr:uid="{00000000-0005-0000-0000-000086470000}"/>
    <cellStyle name="Note 3 3 2 3 4 3" xfId="27429" xr:uid="{00000000-0005-0000-0000-000087470000}"/>
    <cellStyle name="Note 3 3 2 3 5" xfId="4674" xr:uid="{00000000-0005-0000-0000-000088470000}"/>
    <cellStyle name="Note 3 3 2 3 5 2" xfId="13335" xr:uid="{00000000-0005-0000-0000-000089470000}"/>
    <cellStyle name="Note 3 3 2 3 5 3" xfId="24667" xr:uid="{00000000-0005-0000-0000-00008A470000}"/>
    <cellStyle name="Note 3 3 2 3 6" xfId="10034" xr:uid="{00000000-0005-0000-0000-00008B470000}"/>
    <cellStyle name="Note 3 3 2 3 6 2" xfId="18661" xr:uid="{00000000-0005-0000-0000-00008C470000}"/>
    <cellStyle name="Note 3 3 2 3 6 3" xfId="29995" xr:uid="{00000000-0005-0000-0000-00008D470000}"/>
    <cellStyle name="Note 3 3 2 3 7" xfId="9045" xr:uid="{00000000-0005-0000-0000-00008E470000}"/>
    <cellStyle name="Note 3 3 2 3 7 2" xfId="17673" xr:uid="{00000000-0005-0000-0000-00008F470000}"/>
    <cellStyle name="Note 3 3 2 3 7 3" xfId="29006" xr:uid="{00000000-0005-0000-0000-000090470000}"/>
    <cellStyle name="Note 3 3 2 3 8" xfId="11441" xr:uid="{00000000-0005-0000-0000-000091470000}"/>
    <cellStyle name="Note 3 3 2 3 8 2" xfId="20066" xr:uid="{00000000-0005-0000-0000-000092470000}"/>
    <cellStyle name="Note 3 3 2 3 8 3" xfId="31402" xr:uid="{00000000-0005-0000-0000-000093470000}"/>
    <cellStyle name="Note 3 3 2 4" xfId="2785" xr:uid="{00000000-0005-0000-0000-000094470000}"/>
    <cellStyle name="Note 3 3 2 4 2" xfId="7148" xr:uid="{00000000-0005-0000-0000-000095470000}"/>
    <cellStyle name="Note 3 3 2 4 2 2" xfId="15788" xr:uid="{00000000-0005-0000-0000-000096470000}"/>
    <cellStyle name="Note 3 3 2 4 2 3" xfId="27120" xr:uid="{00000000-0005-0000-0000-000097470000}"/>
    <cellStyle name="Note 3 3 2 4 3" xfId="4437" xr:uid="{00000000-0005-0000-0000-000098470000}"/>
    <cellStyle name="Note 3 3 2 4 3 2" xfId="13098" xr:uid="{00000000-0005-0000-0000-000099470000}"/>
    <cellStyle name="Note 3 3 2 4 3 3" xfId="24430" xr:uid="{00000000-0005-0000-0000-00009A470000}"/>
    <cellStyle name="Note 3 3 2 4 4" xfId="4998" xr:uid="{00000000-0005-0000-0000-00009B470000}"/>
    <cellStyle name="Note 3 3 2 4 4 2" xfId="13657" xr:uid="{00000000-0005-0000-0000-00009C470000}"/>
    <cellStyle name="Note 3 3 2 4 4 3" xfId="24989" xr:uid="{00000000-0005-0000-0000-00009D470000}"/>
    <cellStyle name="Note 3 3 2 4 5" xfId="6225" xr:uid="{00000000-0005-0000-0000-00009E470000}"/>
    <cellStyle name="Note 3 3 2 4 5 2" xfId="14877" xr:uid="{00000000-0005-0000-0000-00009F470000}"/>
    <cellStyle name="Note 3 3 2 4 5 3" xfId="26209" xr:uid="{00000000-0005-0000-0000-0000A0470000}"/>
    <cellStyle name="Note 3 3 2 4 6" xfId="9133" xr:uid="{00000000-0005-0000-0000-0000A1470000}"/>
    <cellStyle name="Note 3 3 2 4 6 2" xfId="17761" xr:uid="{00000000-0005-0000-0000-0000A2470000}"/>
    <cellStyle name="Note 3 3 2 4 6 3" xfId="29094" xr:uid="{00000000-0005-0000-0000-0000A3470000}"/>
    <cellStyle name="Note 3 3 2 4 7" xfId="10846" xr:uid="{00000000-0005-0000-0000-0000A4470000}"/>
    <cellStyle name="Note 3 3 2 4 7 2" xfId="19472" xr:uid="{00000000-0005-0000-0000-0000A5470000}"/>
    <cellStyle name="Note 3 3 2 4 7 3" xfId="30807" xr:uid="{00000000-0005-0000-0000-0000A6470000}"/>
    <cellStyle name="Note 3 3 2 4 8" xfId="12322" xr:uid="{00000000-0005-0000-0000-0000A7470000}"/>
    <cellStyle name="Note 3 3 2 4 8 2" xfId="20946" xr:uid="{00000000-0005-0000-0000-0000A8470000}"/>
    <cellStyle name="Note 3 3 2 4 8 3" xfId="32283" xr:uid="{00000000-0005-0000-0000-0000A9470000}"/>
    <cellStyle name="Note 3 3 2 5" xfId="2786" xr:uid="{00000000-0005-0000-0000-0000AA470000}"/>
    <cellStyle name="Note 3 3 2 5 2" xfId="7149" xr:uid="{00000000-0005-0000-0000-0000AB470000}"/>
    <cellStyle name="Note 3 3 2 5 2 2" xfId="15789" xr:uid="{00000000-0005-0000-0000-0000AC470000}"/>
    <cellStyle name="Note 3 3 2 5 2 3" xfId="27121" xr:uid="{00000000-0005-0000-0000-0000AD470000}"/>
    <cellStyle name="Note 3 3 2 5 3" xfId="5672" xr:uid="{00000000-0005-0000-0000-0000AE470000}"/>
    <cellStyle name="Note 3 3 2 5 3 2" xfId="14324" xr:uid="{00000000-0005-0000-0000-0000AF470000}"/>
    <cellStyle name="Note 3 3 2 5 3 3" xfId="25656" xr:uid="{00000000-0005-0000-0000-0000B0470000}"/>
    <cellStyle name="Note 3 3 2 5 4" xfId="5455" xr:uid="{00000000-0005-0000-0000-0000B1470000}"/>
    <cellStyle name="Note 3 3 2 5 4 2" xfId="14114" xr:uid="{00000000-0005-0000-0000-0000B2470000}"/>
    <cellStyle name="Note 3 3 2 5 4 3" xfId="25446" xr:uid="{00000000-0005-0000-0000-0000B3470000}"/>
    <cellStyle name="Note 3 3 2 5 5" xfId="7795" xr:uid="{00000000-0005-0000-0000-0000B4470000}"/>
    <cellStyle name="Note 3 3 2 5 5 2" xfId="16433" xr:uid="{00000000-0005-0000-0000-0000B5470000}"/>
    <cellStyle name="Note 3 3 2 5 5 3" xfId="27765" xr:uid="{00000000-0005-0000-0000-0000B6470000}"/>
    <cellStyle name="Note 3 3 2 5 6" xfId="8897" xr:uid="{00000000-0005-0000-0000-0000B7470000}"/>
    <cellStyle name="Note 3 3 2 5 6 2" xfId="17525" xr:uid="{00000000-0005-0000-0000-0000B8470000}"/>
    <cellStyle name="Note 3 3 2 5 6 3" xfId="28858" xr:uid="{00000000-0005-0000-0000-0000B9470000}"/>
    <cellStyle name="Note 3 3 2 5 7" xfId="10483" xr:uid="{00000000-0005-0000-0000-0000BA470000}"/>
    <cellStyle name="Note 3 3 2 5 7 2" xfId="19110" xr:uid="{00000000-0005-0000-0000-0000BB470000}"/>
    <cellStyle name="Note 3 3 2 5 7 3" xfId="30444" xr:uid="{00000000-0005-0000-0000-0000BC470000}"/>
    <cellStyle name="Note 3 3 2 5 8" xfId="12323" xr:uid="{00000000-0005-0000-0000-0000BD470000}"/>
    <cellStyle name="Note 3 3 2 5 8 2" xfId="20947" xr:uid="{00000000-0005-0000-0000-0000BE470000}"/>
    <cellStyle name="Note 3 3 2 5 8 3" xfId="32284" xr:uid="{00000000-0005-0000-0000-0000BF470000}"/>
    <cellStyle name="Note 3 3 2 6" xfId="2787" xr:uid="{00000000-0005-0000-0000-0000C0470000}"/>
    <cellStyle name="Note 3 3 2 6 2" xfId="7150" xr:uid="{00000000-0005-0000-0000-0000C1470000}"/>
    <cellStyle name="Note 3 3 2 6 2 2" xfId="15790" xr:uid="{00000000-0005-0000-0000-0000C2470000}"/>
    <cellStyle name="Note 3 3 2 6 2 3" xfId="27122" xr:uid="{00000000-0005-0000-0000-0000C3470000}"/>
    <cellStyle name="Note 3 3 2 6 3" xfId="5671" xr:uid="{00000000-0005-0000-0000-0000C4470000}"/>
    <cellStyle name="Note 3 3 2 6 3 2" xfId="14323" xr:uid="{00000000-0005-0000-0000-0000C5470000}"/>
    <cellStyle name="Note 3 3 2 6 3 3" xfId="25655" xr:uid="{00000000-0005-0000-0000-0000C6470000}"/>
    <cellStyle name="Note 3 3 2 6 4" xfId="7458" xr:uid="{00000000-0005-0000-0000-0000C7470000}"/>
    <cellStyle name="Note 3 3 2 6 4 2" xfId="16098" xr:uid="{00000000-0005-0000-0000-0000C8470000}"/>
    <cellStyle name="Note 3 3 2 6 4 3" xfId="27430" xr:uid="{00000000-0005-0000-0000-0000C9470000}"/>
    <cellStyle name="Note 3 3 2 6 5" xfId="8130" xr:uid="{00000000-0005-0000-0000-0000CA470000}"/>
    <cellStyle name="Note 3 3 2 6 5 2" xfId="16768" xr:uid="{00000000-0005-0000-0000-0000CB470000}"/>
    <cellStyle name="Note 3 3 2 6 5 3" xfId="28100" xr:uid="{00000000-0005-0000-0000-0000CC470000}"/>
    <cellStyle name="Note 3 3 2 6 6" xfId="10035" xr:uid="{00000000-0005-0000-0000-0000CD470000}"/>
    <cellStyle name="Note 3 3 2 6 6 2" xfId="18662" xr:uid="{00000000-0005-0000-0000-0000CE470000}"/>
    <cellStyle name="Note 3 3 2 6 6 3" xfId="29996" xr:uid="{00000000-0005-0000-0000-0000CF470000}"/>
    <cellStyle name="Note 3 3 2 6 7" xfId="11722" xr:uid="{00000000-0005-0000-0000-0000D0470000}"/>
    <cellStyle name="Note 3 3 2 6 7 2" xfId="20347" xr:uid="{00000000-0005-0000-0000-0000D1470000}"/>
    <cellStyle name="Note 3 3 2 6 7 3" xfId="31683" xr:uid="{00000000-0005-0000-0000-0000D2470000}"/>
    <cellStyle name="Note 3 3 2 6 8" xfId="11442" xr:uid="{00000000-0005-0000-0000-0000D3470000}"/>
    <cellStyle name="Note 3 3 2 6 8 2" xfId="20067" xr:uid="{00000000-0005-0000-0000-0000D4470000}"/>
    <cellStyle name="Note 3 3 2 6 8 3" xfId="31403" xr:uid="{00000000-0005-0000-0000-0000D5470000}"/>
    <cellStyle name="Note 3 3 2 7" xfId="7145" xr:uid="{00000000-0005-0000-0000-0000D6470000}"/>
    <cellStyle name="Note 3 3 2 7 2" xfId="15785" xr:uid="{00000000-0005-0000-0000-0000D7470000}"/>
    <cellStyle name="Note 3 3 2 7 3" xfId="27117" xr:uid="{00000000-0005-0000-0000-0000D8470000}"/>
    <cellStyle name="Note 3 3 2 8" xfId="4438" xr:uid="{00000000-0005-0000-0000-0000D9470000}"/>
    <cellStyle name="Note 3 3 2 8 2" xfId="13099" xr:uid="{00000000-0005-0000-0000-0000DA470000}"/>
    <cellStyle name="Note 3 3 2 8 3" xfId="24431" xr:uid="{00000000-0005-0000-0000-0000DB470000}"/>
    <cellStyle name="Note 3 3 2 9" xfId="7456" xr:uid="{00000000-0005-0000-0000-0000DC470000}"/>
    <cellStyle name="Note 3 3 2 9 2" xfId="16096" xr:uid="{00000000-0005-0000-0000-0000DD470000}"/>
    <cellStyle name="Note 3 3 2 9 3" xfId="27428" xr:uid="{00000000-0005-0000-0000-0000DE470000}"/>
    <cellStyle name="Note 3 3 3" xfId="2788" xr:uid="{00000000-0005-0000-0000-0000DF470000}"/>
    <cellStyle name="Note 3 3 3 2" xfId="7151" xr:uid="{00000000-0005-0000-0000-0000E0470000}"/>
    <cellStyle name="Note 3 3 3 2 2" xfId="15791" xr:uid="{00000000-0005-0000-0000-0000E1470000}"/>
    <cellStyle name="Note 3 3 3 2 3" xfId="27123" xr:uid="{00000000-0005-0000-0000-0000E2470000}"/>
    <cellStyle name="Note 3 3 3 3" xfId="4436" xr:uid="{00000000-0005-0000-0000-0000E3470000}"/>
    <cellStyle name="Note 3 3 3 3 2" xfId="13097" xr:uid="{00000000-0005-0000-0000-0000E4470000}"/>
    <cellStyle name="Note 3 3 3 3 3" xfId="24429" xr:uid="{00000000-0005-0000-0000-0000E5470000}"/>
    <cellStyle name="Note 3 3 3 4" xfId="7459" xr:uid="{00000000-0005-0000-0000-0000E6470000}"/>
    <cellStyle name="Note 3 3 3 4 2" xfId="16099" xr:uid="{00000000-0005-0000-0000-0000E7470000}"/>
    <cellStyle name="Note 3 3 3 4 3" xfId="27431" xr:uid="{00000000-0005-0000-0000-0000E8470000}"/>
    <cellStyle name="Note 3 3 3 5" xfId="8129" xr:uid="{00000000-0005-0000-0000-0000E9470000}"/>
    <cellStyle name="Note 3 3 3 5 2" xfId="16767" xr:uid="{00000000-0005-0000-0000-0000EA470000}"/>
    <cellStyle name="Note 3 3 3 5 3" xfId="28099" xr:uid="{00000000-0005-0000-0000-0000EB470000}"/>
    <cellStyle name="Note 3 3 3 6" xfId="10036" xr:uid="{00000000-0005-0000-0000-0000EC470000}"/>
    <cellStyle name="Note 3 3 3 6 2" xfId="18663" xr:uid="{00000000-0005-0000-0000-0000ED470000}"/>
    <cellStyle name="Note 3 3 3 6 3" xfId="29997" xr:uid="{00000000-0005-0000-0000-0000EE470000}"/>
    <cellStyle name="Note 3 3 3 7" xfId="10574" xr:uid="{00000000-0005-0000-0000-0000EF470000}"/>
    <cellStyle name="Note 3 3 3 7 2" xfId="19201" xr:uid="{00000000-0005-0000-0000-0000F0470000}"/>
    <cellStyle name="Note 3 3 3 7 3" xfId="30535" xr:uid="{00000000-0005-0000-0000-0000F1470000}"/>
    <cellStyle name="Note 3 3 3 8" xfId="7970" xr:uid="{00000000-0005-0000-0000-0000F2470000}"/>
    <cellStyle name="Note 3 3 3 8 2" xfId="16608" xr:uid="{00000000-0005-0000-0000-0000F3470000}"/>
    <cellStyle name="Note 3 3 3 8 3" xfId="27940" xr:uid="{00000000-0005-0000-0000-0000F4470000}"/>
    <cellStyle name="Note 3 3 4" xfId="2789" xr:uid="{00000000-0005-0000-0000-0000F5470000}"/>
    <cellStyle name="Note 3 3 4 2" xfId="7152" xr:uid="{00000000-0005-0000-0000-0000F6470000}"/>
    <cellStyle name="Note 3 3 4 2 2" xfId="15792" xr:uid="{00000000-0005-0000-0000-0000F7470000}"/>
    <cellStyle name="Note 3 3 4 2 3" xfId="27124" xr:uid="{00000000-0005-0000-0000-0000F8470000}"/>
    <cellStyle name="Note 3 3 4 3" xfId="5670" xr:uid="{00000000-0005-0000-0000-0000F9470000}"/>
    <cellStyle name="Note 3 3 4 3 2" xfId="14322" xr:uid="{00000000-0005-0000-0000-0000FA470000}"/>
    <cellStyle name="Note 3 3 4 3 3" xfId="25654" xr:uid="{00000000-0005-0000-0000-0000FB470000}"/>
    <cellStyle name="Note 3 3 4 4" xfId="5456" xr:uid="{00000000-0005-0000-0000-0000FC470000}"/>
    <cellStyle name="Note 3 3 4 4 2" xfId="14115" xr:uid="{00000000-0005-0000-0000-0000FD470000}"/>
    <cellStyle name="Note 3 3 4 4 3" xfId="25447" xr:uid="{00000000-0005-0000-0000-0000FE470000}"/>
    <cellStyle name="Note 3 3 4 5" xfId="9405" xr:uid="{00000000-0005-0000-0000-0000FF470000}"/>
    <cellStyle name="Note 3 3 4 5 2" xfId="18033" xr:uid="{00000000-0005-0000-0000-000000480000}"/>
    <cellStyle name="Note 3 3 4 5 3" xfId="29366" xr:uid="{00000000-0005-0000-0000-000001480000}"/>
    <cellStyle name="Note 3 3 4 6" xfId="8898" xr:uid="{00000000-0005-0000-0000-000002480000}"/>
    <cellStyle name="Note 3 3 4 6 2" xfId="17526" xr:uid="{00000000-0005-0000-0000-000003480000}"/>
    <cellStyle name="Note 3 3 4 6 3" xfId="28859" xr:uid="{00000000-0005-0000-0000-000004480000}"/>
    <cellStyle name="Note 3 3 4 7" xfId="10845" xr:uid="{00000000-0005-0000-0000-000005480000}"/>
    <cellStyle name="Note 3 3 4 7 2" xfId="19471" xr:uid="{00000000-0005-0000-0000-000006480000}"/>
    <cellStyle name="Note 3 3 4 7 3" xfId="30806" xr:uid="{00000000-0005-0000-0000-000007480000}"/>
    <cellStyle name="Note 3 3 4 8" xfId="12324" xr:uid="{00000000-0005-0000-0000-000008480000}"/>
    <cellStyle name="Note 3 3 4 8 2" xfId="20948" xr:uid="{00000000-0005-0000-0000-000009480000}"/>
    <cellStyle name="Note 3 3 4 8 3" xfId="32285" xr:uid="{00000000-0005-0000-0000-00000A480000}"/>
    <cellStyle name="Note 3 3 5" xfId="2790" xr:uid="{00000000-0005-0000-0000-00000B480000}"/>
    <cellStyle name="Note 3 3 5 2" xfId="7153" xr:uid="{00000000-0005-0000-0000-00000C480000}"/>
    <cellStyle name="Note 3 3 5 2 2" xfId="15793" xr:uid="{00000000-0005-0000-0000-00000D480000}"/>
    <cellStyle name="Note 3 3 5 2 3" xfId="27125" xr:uid="{00000000-0005-0000-0000-00000E480000}"/>
    <cellStyle name="Note 3 3 5 3" xfId="5669" xr:uid="{00000000-0005-0000-0000-00000F480000}"/>
    <cellStyle name="Note 3 3 5 3 2" xfId="14321" xr:uid="{00000000-0005-0000-0000-000010480000}"/>
    <cellStyle name="Note 3 3 5 3 3" xfId="25653" xr:uid="{00000000-0005-0000-0000-000011480000}"/>
    <cellStyle name="Note 3 3 5 4" xfId="4999" xr:uid="{00000000-0005-0000-0000-000012480000}"/>
    <cellStyle name="Note 3 3 5 4 2" xfId="13658" xr:uid="{00000000-0005-0000-0000-000013480000}"/>
    <cellStyle name="Note 3 3 5 4 3" xfId="24990" xr:uid="{00000000-0005-0000-0000-000014480000}"/>
    <cellStyle name="Note 3 3 5 5" xfId="5291" xr:uid="{00000000-0005-0000-0000-000015480000}"/>
    <cellStyle name="Note 3 3 5 5 2" xfId="13950" xr:uid="{00000000-0005-0000-0000-000016480000}"/>
    <cellStyle name="Note 3 3 5 5 3" xfId="25282" xr:uid="{00000000-0005-0000-0000-000017480000}"/>
    <cellStyle name="Note 3 3 5 6" xfId="9132" xr:uid="{00000000-0005-0000-0000-000018480000}"/>
    <cellStyle name="Note 3 3 5 6 2" xfId="17760" xr:uid="{00000000-0005-0000-0000-000019480000}"/>
    <cellStyle name="Note 3 3 5 6 3" xfId="29093" xr:uid="{00000000-0005-0000-0000-00001A480000}"/>
    <cellStyle name="Note 3 3 5 7" xfId="11723" xr:uid="{00000000-0005-0000-0000-00001B480000}"/>
    <cellStyle name="Note 3 3 5 7 2" xfId="20348" xr:uid="{00000000-0005-0000-0000-00001C480000}"/>
    <cellStyle name="Note 3 3 5 7 3" xfId="31684" xr:uid="{00000000-0005-0000-0000-00001D480000}"/>
    <cellStyle name="Note 3 3 5 8" xfId="11443" xr:uid="{00000000-0005-0000-0000-00001E480000}"/>
    <cellStyle name="Note 3 3 5 8 2" xfId="20068" xr:uid="{00000000-0005-0000-0000-00001F480000}"/>
    <cellStyle name="Note 3 3 5 8 3" xfId="31404" xr:uid="{00000000-0005-0000-0000-000020480000}"/>
    <cellStyle name="Note 3 3 6" xfId="2791" xr:uid="{00000000-0005-0000-0000-000021480000}"/>
    <cellStyle name="Note 3 3 6 2" xfId="7154" xr:uid="{00000000-0005-0000-0000-000022480000}"/>
    <cellStyle name="Note 3 3 6 2 2" xfId="15794" xr:uid="{00000000-0005-0000-0000-000023480000}"/>
    <cellStyle name="Note 3 3 6 2 3" xfId="27126" xr:uid="{00000000-0005-0000-0000-000024480000}"/>
    <cellStyle name="Note 3 3 6 3" xfId="4435" xr:uid="{00000000-0005-0000-0000-000025480000}"/>
    <cellStyle name="Note 3 3 6 3 2" xfId="13096" xr:uid="{00000000-0005-0000-0000-000026480000}"/>
    <cellStyle name="Note 3 3 6 3 3" xfId="24428" xr:uid="{00000000-0005-0000-0000-000027480000}"/>
    <cellStyle name="Note 3 3 6 4" xfId="7460" xr:uid="{00000000-0005-0000-0000-000028480000}"/>
    <cellStyle name="Note 3 3 6 4 2" xfId="16100" xr:uid="{00000000-0005-0000-0000-000029480000}"/>
    <cellStyle name="Note 3 3 6 4 3" xfId="27432" xr:uid="{00000000-0005-0000-0000-00002A480000}"/>
    <cellStyle name="Note 3 3 6 5" xfId="8128" xr:uid="{00000000-0005-0000-0000-00002B480000}"/>
    <cellStyle name="Note 3 3 6 5 2" xfId="16766" xr:uid="{00000000-0005-0000-0000-00002C480000}"/>
    <cellStyle name="Note 3 3 6 5 3" xfId="28098" xr:uid="{00000000-0005-0000-0000-00002D480000}"/>
    <cellStyle name="Note 3 3 6 6" xfId="10037" xr:uid="{00000000-0005-0000-0000-00002E480000}"/>
    <cellStyle name="Note 3 3 6 6 2" xfId="18664" xr:uid="{00000000-0005-0000-0000-00002F480000}"/>
    <cellStyle name="Note 3 3 6 6 3" xfId="29998" xr:uid="{00000000-0005-0000-0000-000030480000}"/>
    <cellStyle name="Note 3 3 6 7" xfId="10484" xr:uid="{00000000-0005-0000-0000-000031480000}"/>
    <cellStyle name="Note 3 3 6 7 2" xfId="19111" xr:uid="{00000000-0005-0000-0000-000032480000}"/>
    <cellStyle name="Note 3 3 6 7 3" xfId="30445" xr:uid="{00000000-0005-0000-0000-000033480000}"/>
    <cellStyle name="Note 3 3 6 8" xfId="12325" xr:uid="{00000000-0005-0000-0000-000034480000}"/>
    <cellStyle name="Note 3 3 6 8 2" xfId="20949" xr:uid="{00000000-0005-0000-0000-000035480000}"/>
    <cellStyle name="Note 3 3 6 8 3" xfId="32286" xr:uid="{00000000-0005-0000-0000-000036480000}"/>
    <cellStyle name="Note 3 3 7" xfId="2792" xr:uid="{00000000-0005-0000-0000-000037480000}"/>
    <cellStyle name="Note 3 3 7 2" xfId="7155" xr:uid="{00000000-0005-0000-0000-000038480000}"/>
    <cellStyle name="Note 3 3 7 2 2" xfId="15795" xr:uid="{00000000-0005-0000-0000-000039480000}"/>
    <cellStyle name="Note 3 3 7 2 3" xfId="27127" xr:uid="{00000000-0005-0000-0000-00003A480000}"/>
    <cellStyle name="Note 3 3 7 3" xfId="5668" xr:uid="{00000000-0005-0000-0000-00003B480000}"/>
    <cellStyle name="Note 3 3 7 3 2" xfId="14320" xr:uid="{00000000-0005-0000-0000-00003C480000}"/>
    <cellStyle name="Note 3 3 7 3 3" xfId="25652" xr:uid="{00000000-0005-0000-0000-00003D480000}"/>
    <cellStyle name="Note 3 3 7 4" xfId="7461" xr:uid="{00000000-0005-0000-0000-00003E480000}"/>
    <cellStyle name="Note 3 3 7 4 2" xfId="16101" xr:uid="{00000000-0005-0000-0000-00003F480000}"/>
    <cellStyle name="Note 3 3 7 4 3" xfId="27433" xr:uid="{00000000-0005-0000-0000-000040480000}"/>
    <cellStyle name="Note 3 3 7 5" xfId="9406" xr:uid="{00000000-0005-0000-0000-000041480000}"/>
    <cellStyle name="Note 3 3 7 5 2" xfId="18034" xr:uid="{00000000-0005-0000-0000-000042480000}"/>
    <cellStyle name="Note 3 3 7 5 3" xfId="29367" xr:uid="{00000000-0005-0000-0000-000043480000}"/>
    <cellStyle name="Note 3 3 7 6" xfId="10038" xr:uid="{00000000-0005-0000-0000-000044480000}"/>
    <cellStyle name="Note 3 3 7 6 2" xfId="18665" xr:uid="{00000000-0005-0000-0000-000045480000}"/>
    <cellStyle name="Note 3 3 7 6 3" xfId="29999" xr:uid="{00000000-0005-0000-0000-000046480000}"/>
    <cellStyle name="Note 3 3 7 7" xfId="8986" xr:uid="{00000000-0005-0000-0000-000047480000}"/>
    <cellStyle name="Note 3 3 7 7 2" xfId="17614" xr:uid="{00000000-0005-0000-0000-000048480000}"/>
    <cellStyle name="Note 3 3 7 7 3" xfId="28947" xr:uid="{00000000-0005-0000-0000-000049480000}"/>
    <cellStyle name="Note 3 3 7 8" xfId="11570" xr:uid="{00000000-0005-0000-0000-00004A480000}"/>
    <cellStyle name="Note 3 3 7 8 2" xfId="20195" xr:uid="{00000000-0005-0000-0000-00004B480000}"/>
    <cellStyle name="Note 3 3 7 8 3" xfId="31531" xr:uid="{00000000-0005-0000-0000-00004C480000}"/>
    <cellStyle name="Note 3 3 8" xfId="7144" xr:uid="{00000000-0005-0000-0000-00004D480000}"/>
    <cellStyle name="Note 3 3 8 2" xfId="15784" xr:uid="{00000000-0005-0000-0000-00004E480000}"/>
    <cellStyle name="Note 3 3 8 3" xfId="27116" xr:uid="{00000000-0005-0000-0000-00004F480000}"/>
    <cellStyle name="Note 3 3 9" xfId="5675" xr:uid="{00000000-0005-0000-0000-000050480000}"/>
    <cellStyle name="Note 3 3 9 2" xfId="14327" xr:uid="{00000000-0005-0000-0000-000051480000}"/>
    <cellStyle name="Note 3 3 9 3" xfId="25659" xr:uid="{00000000-0005-0000-0000-000052480000}"/>
    <cellStyle name="Note 3 4" xfId="2793" xr:uid="{00000000-0005-0000-0000-000053480000}"/>
    <cellStyle name="Note 3 4 10" xfId="5667" xr:uid="{00000000-0005-0000-0000-000054480000}"/>
    <cellStyle name="Note 3 4 10 2" xfId="14319" xr:uid="{00000000-0005-0000-0000-000055480000}"/>
    <cellStyle name="Note 3 4 10 3" xfId="25651" xr:uid="{00000000-0005-0000-0000-000056480000}"/>
    <cellStyle name="Note 3 4 11" xfId="5000" xr:uid="{00000000-0005-0000-0000-000057480000}"/>
    <cellStyle name="Note 3 4 11 2" xfId="13659" xr:uid="{00000000-0005-0000-0000-000058480000}"/>
    <cellStyle name="Note 3 4 11 3" xfId="24991" xr:uid="{00000000-0005-0000-0000-000059480000}"/>
    <cellStyle name="Note 3 4 12" xfId="8127" xr:uid="{00000000-0005-0000-0000-00005A480000}"/>
    <cellStyle name="Note 3 4 12 2" xfId="16765" xr:uid="{00000000-0005-0000-0000-00005B480000}"/>
    <cellStyle name="Note 3 4 12 3" xfId="28097" xr:uid="{00000000-0005-0000-0000-00005C480000}"/>
    <cellStyle name="Note 3 4 13" xfId="7887" xr:uid="{00000000-0005-0000-0000-00005D480000}"/>
    <cellStyle name="Note 3 4 13 2" xfId="16525" xr:uid="{00000000-0005-0000-0000-00005E480000}"/>
    <cellStyle name="Note 3 4 13 3" xfId="27857" xr:uid="{00000000-0005-0000-0000-00005F480000}"/>
    <cellStyle name="Note 3 4 14" xfId="8855" xr:uid="{00000000-0005-0000-0000-000060480000}"/>
    <cellStyle name="Note 3 4 14 2" xfId="17483" xr:uid="{00000000-0005-0000-0000-000061480000}"/>
    <cellStyle name="Note 3 4 14 3" xfId="28816" xr:uid="{00000000-0005-0000-0000-000062480000}"/>
    <cellStyle name="Note 3 4 15" xfId="12326" xr:uid="{00000000-0005-0000-0000-000063480000}"/>
    <cellStyle name="Note 3 4 15 2" xfId="20950" xr:uid="{00000000-0005-0000-0000-000064480000}"/>
    <cellStyle name="Note 3 4 15 3" xfId="32287" xr:uid="{00000000-0005-0000-0000-000065480000}"/>
    <cellStyle name="Note 3 4 2" xfId="2794" xr:uid="{00000000-0005-0000-0000-000066480000}"/>
    <cellStyle name="Note 3 4 2 2" xfId="7157" xr:uid="{00000000-0005-0000-0000-000067480000}"/>
    <cellStyle name="Note 3 4 2 2 2" xfId="15797" xr:uid="{00000000-0005-0000-0000-000068480000}"/>
    <cellStyle name="Note 3 4 2 2 3" xfId="27129" xr:uid="{00000000-0005-0000-0000-000069480000}"/>
    <cellStyle name="Note 3 4 2 3" xfId="4434" xr:uid="{00000000-0005-0000-0000-00006A480000}"/>
    <cellStyle name="Note 3 4 2 3 2" xfId="13095" xr:uid="{00000000-0005-0000-0000-00006B480000}"/>
    <cellStyle name="Note 3 4 2 3 3" xfId="24427" xr:uid="{00000000-0005-0000-0000-00006C480000}"/>
    <cellStyle name="Note 3 4 2 4" xfId="5457" xr:uid="{00000000-0005-0000-0000-00006D480000}"/>
    <cellStyle name="Note 3 4 2 4 2" xfId="14116" xr:uid="{00000000-0005-0000-0000-00006E480000}"/>
    <cellStyle name="Note 3 4 2 4 3" xfId="25448" xr:uid="{00000000-0005-0000-0000-00006F480000}"/>
    <cellStyle name="Note 3 4 2 5" xfId="6224" xr:uid="{00000000-0005-0000-0000-000070480000}"/>
    <cellStyle name="Note 3 4 2 5 2" xfId="14876" xr:uid="{00000000-0005-0000-0000-000071480000}"/>
    <cellStyle name="Note 3 4 2 5 3" xfId="26208" xr:uid="{00000000-0005-0000-0000-000072480000}"/>
    <cellStyle name="Note 3 4 2 6" xfId="8899" xr:uid="{00000000-0005-0000-0000-000073480000}"/>
    <cellStyle name="Note 3 4 2 6 2" xfId="17527" xr:uid="{00000000-0005-0000-0000-000074480000}"/>
    <cellStyle name="Note 3 4 2 6 3" xfId="28860" xr:uid="{00000000-0005-0000-0000-000075480000}"/>
    <cellStyle name="Note 3 4 2 7" xfId="10225" xr:uid="{00000000-0005-0000-0000-000076480000}"/>
    <cellStyle name="Note 3 4 2 7 2" xfId="18852" xr:uid="{00000000-0005-0000-0000-000077480000}"/>
    <cellStyle name="Note 3 4 2 7 3" xfId="30186" xr:uid="{00000000-0005-0000-0000-000078480000}"/>
    <cellStyle name="Note 3 4 2 8" xfId="12327" xr:uid="{00000000-0005-0000-0000-000079480000}"/>
    <cellStyle name="Note 3 4 2 8 2" xfId="20951" xr:uid="{00000000-0005-0000-0000-00007A480000}"/>
    <cellStyle name="Note 3 4 2 8 3" xfId="32288" xr:uid="{00000000-0005-0000-0000-00007B480000}"/>
    <cellStyle name="Note 3 4 3" xfId="2795" xr:uid="{00000000-0005-0000-0000-00007C480000}"/>
    <cellStyle name="Note 3 4 3 2" xfId="7158" xr:uid="{00000000-0005-0000-0000-00007D480000}"/>
    <cellStyle name="Note 3 4 3 2 2" xfId="15798" xr:uid="{00000000-0005-0000-0000-00007E480000}"/>
    <cellStyle name="Note 3 4 3 2 3" xfId="27130" xr:uid="{00000000-0005-0000-0000-00007F480000}"/>
    <cellStyle name="Note 3 4 3 3" xfId="5666" xr:uid="{00000000-0005-0000-0000-000080480000}"/>
    <cellStyle name="Note 3 4 3 3 2" xfId="14318" xr:uid="{00000000-0005-0000-0000-000081480000}"/>
    <cellStyle name="Note 3 4 3 3 3" xfId="25650" xr:uid="{00000000-0005-0000-0000-000082480000}"/>
    <cellStyle name="Note 3 4 3 4" xfId="7462" xr:uid="{00000000-0005-0000-0000-000083480000}"/>
    <cellStyle name="Note 3 4 3 4 2" xfId="16102" xr:uid="{00000000-0005-0000-0000-000084480000}"/>
    <cellStyle name="Note 3 4 3 4 3" xfId="27434" xr:uid="{00000000-0005-0000-0000-000085480000}"/>
    <cellStyle name="Note 3 4 3 5" xfId="7794" xr:uid="{00000000-0005-0000-0000-000086480000}"/>
    <cellStyle name="Note 3 4 3 5 2" xfId="16432" xr:uid="{00000000-0005-0000-0000-000087480000}"/>
    <cellStyle name="Note 3 4 3 5 3" xfId="27764" xr:uid="{00000000-0005-0000-0000-000088480000}"/>
    <cellStyle name="Note 3 4 3 6" xfId="10039" xr:uid="{00000000-0005-0000-0000-000089480000}"/>
    <cellStyle name="Note 3 4 3 6 2" xfId="18666" xr:uid="{00000000-0005-0000-0000-00008A480000}"/>
    <cellStyle name="Note 3 4 3 6 3" xfId="30000" xr:uid="{00000000-0005-0000-0000-00008B480000}"/>
    <cellStyle name="Note 3 4 3 7" xfId="10485" xr:uid="{00000000-0005-0000-0000-00008C480000}"/>
    <cellStyle name="Note 3 4 3 7 2" xfId="19112" xr:uid="{00000000-0005-0000-0000-00008D480000}"/>
    <cellStyle name="Note 3 4 3 7 3" xfId="30446" xr:uid="{00000000-0005-0000-0000-00008E480000}"/>
    <cellStyle name="Note 3 4 3 8" xfId="11444" xr:uid="{00000000-0005-0000-0000-00008F480000}"/>
    <cellStyle name="Note 3 4 3 8 2" xfId="20069" xr:uid="{00000000-0005-0000-0000-000090480000}"/>
    <cellStyle name="Note 3 4 3 8 3" xfId="31405" xr:uid="{00000000-0005-0000-0000-000091480000}"/>
    <cellStyle name="Note 3 4 4" xfId="2796" xr:uid="{00000000-0005-0000-0000-000092480000}"/>
    <cellStyle name="Note 3 4 4 2" xfId="7159" xr:uid="{00000000-0005-0000-0000-000093480000}"/>
    <cellStyle name="Note 3 4 4 2 2" xfId="15799" xr:uid="{00000000-0005-0000-0000-000094480000}"/>
    <cellStyle name="Note 3 4 4 2 3" xfId="27131" xr:uid="{00000000-0005-0000-0000-000095480000}"/>
    <cellStyle name="Note 3 4 4 3" xfId="5665" xr:uid="{00000000-0005-0000-0000-000096480000}"/>
    <cellStyle name="Note 3 4 4 3 2" xfId="14317" xr:uid="{00000000-0005-0000-0000-000097480000}"/>
    <cellStyle name="Note 3 4 4 3 3" xfId="25649" xr:uid="{00000000-0005-0000-0000-000098480000}"/>
    <cellStyle name="Note 3 4 4 4" xfId="7463" xr:uid="{00000000-0005-0000-0000-000099480000}"/>
    <cellStyle name="Note 3 4 4 4 2" xfId="16103" xr:uid="{00000000-0005-0000-0000-00009A480000}"/>
    <cellStyle name="Note 3 4 4 4 3" xfId="27435" xr:uid="{00000000-0005-0000-0000-00009B480000}"/>
    <cellStyle name="Note 3 4 4 5" xfId="4673" xr:uid="{00000000-0005-0000-0000-00009C480000}"/>
    <cellStyle name="Note 3 4 4 5 2" xfId="13334" xr:uid="{00000000-0005-0000-0000-00009D480000}"/>
    <cellStyle name="Note 3 4 4 5 3" xfId="24666" xr:uid="{00000000-0005-0000-0000-00009E480000}"/>
    <cellStyle name="Note 3 4 4 6" xfId="10040" xr:uid="{00000000-0005-0000-0000-00009F480000}"/>
    <cellStyle name="Note 3 4 4 6 2" xfId="18667" xr:uid="{00000000-0005-0000-0000-0000A0480000}"/>
    <cellStyle name="Note 3 4 4 6 3" xfId="30001" xr:uid="{00000000-0005-0000-0000-0000A1480000}"/>
    <cellStyle name="Note 3 4 4 7" xfId="11724" xr:uid="{00000000-0005-0000-0000-0000A2480000}"/>
    <cellStyle name="Note 3 4 4 7 2" xfId="20349" xr:uid="{00000000-0005-0000-0000-0000A3480000}"/>
    <cellStyle name="Note 3 4 4 7 3" xfId="31685" xr:uid="{00000000-0005-0000-0000-0000A4480000}"/>
    <cellStyle name="Note 3 4 4 8" xfId="11569" xr:uid="{00000000-0005-0000-0000-0000A5480000}"/>
    <cellStyle name="Note 3 4 4 8 2" xfId="20194" xr:uid="{00000000-0005-0000-0000-0000A6480000}"/>
    <cellStyle name="Note 3 4 4 8 3" xfId="31530" xr:uid="{00000000-0005-0000-0000-0000A7480000}"/>
    <cellStyle name="Note 3 4 5" xfId="2797" xr:uid="{00000000-0005-0000-0000-0000A8480000}"/>
    <cellStyle name="Note 3 4 5 2" xfId="7160" xr:uid="{00000000-0005-0000-0000-0000A9480000}"/>
    <cellStyle name="Note 3 4 5 2 2" xfId="15800" xr:uid="{00000000-0005-0000-0000-0000AA480000}"/>
    <cellStyle name="Note 3 4 5 2 3" xfId="27132" xr:uid="{00000000-0005-0000-0000-0000AB480000}"/>
    <cellStyle name="Note 3 4 5 3" xfId="4433" xr:uid="{00000000-0005-0000-0000-0000AC480000}"/>
    <cellStyle name="Note 3 4 5 3 2" xfId="13094" xr:uid="{00000000-0005-0000-0000-0000AD480000}"/>
    <cellStyle name="Note 3 4 5 3 3" xfId="24426" xr:uid="{00000000-0005-0000-0000-0000AE480000}"/>
    <cellStyle name="Note 3 4 5 4" xfId="5458" xr:uid="{00000000-0005-0000-0000-0000AF480000}"/>
    <cellStyle name="Note 3 4 5 4 2" xfId="14117" xr:uid="{00000000-0005-0000-0000-0000B0480000}"/>
    <cellStyle name="Note 3 4 5 4 3" xfId="25449" xr:uid="{00000000-0005-0000-0000-0000B1480000}"/>
    <cellStyle name="Note 3 4 5 5" xfId="8126" xr:uid="{00000000-0005-0000-0000-0000B2480000}"/>
    <cellStyle name="Note 3 4 5 5 2" xfId="16764" xr:uid="{00000000-0005-0000-0000-0000B3480000}"/>
    <cellStyle name="Note 3 4 5 5 3" xfId="28096" xr:uid="{00000000-0005-0000-0000-0000B4480000}"/>
    <cellStyle name="Note 3 4 5 6" xfId="8900" xr:uid="{00000000-0005-0000-0000-0000B5480000}"/>
    <cellStyle name="Note 3 4 5 6 2" xfId="17528" xr:uid="{00000000-0005-0000-0000-0000B6480000}"/>
    <cellStyle name="Note 3 4 5 6 3" xfId="28861" xr:uid="{00000000-0005-0000-0000-0000B7480000}"/>
    <cellStyle name="Note 3 4 5 7" xfId="11725" xr:uid="{00000000-0005-0000-0000-0000B8480000}"/>
    <cellStyle name="Note 3 4 5 7 2" xfId="20350" xr:uid="{00000000-0005-0000-0000-0000B9480000}"/>
    <cellStyle name="Note 3 4 5 7 3" xfId="31686" xr:uid="{00000000-0005-0000-0000-0000BA480000}"/>
    <cellStyle name="Note 3 4 5 8" xfId="12328" xr:uid="{00000000-0005-0000-0000-0000BB480000}"/>
    <cellStyle name="Note 3 4 5 8 2" xfId="20952" xr:uid="{00000000-0005-0000-0000-0000BC480000}"/>
    <cellStyle name="Note 3 4 5 8 3" xfId="32289" xr:uid="{00000000-0005-0000-0000-0000BD480000}"/>
    <cellStyle name="Note 3 4 6" xfId="2798" xr:uid="{00000000-0005-0000-0000-0000BE480000}"/>
    <cellStyle name="Note 3 4 6 2" xfId="7161" xr:uid="{00000000-0005-0000-0000-0000BF480000}"/>
    <cellStyle name="Note 3 4 6 2 2" xfId="15801" xr:uid="{00000000-0005-0000-0000-0000C0480000}"/>
    <cellStyle name="Note 3 4 6 2 3" xfId="27133" xr:uid="{00000000-0005-0000-0000-0000C1480000}"/>
    <cellStyle name="Note 3 4 6 3" xfId="5664" xr:uid="{00000000-0005-0000-0000-0000C2480000}"/>
    <cellStyle name="Note 3 4 6 3 2" xfId="14316" xr:uid="{00000000-0005-0000-0000-0000C3480000}"/>
    <cellStyle name="Note 3 4 6 3 3" xfId="25648" xr:uid="{00000000-0005-0000-0000-0000C4480000}"/>
    <cellStyle name="Note 3 4 6 4" xfId="5001" xr:uid="{00000000-0005-0000-0000-0000C5480000}"/>
    <cellStyle name="Note 3 4 6 4 2" xfId="13660" xr:uid="{00000000-0005-0000-0000-0000C6480000}"/>
    <cellStyle name="Note 3 4 6 4 3" xfId="24992" xr:uid="{00000000-0005-0000-0000-0000C7480000}"/>
    <cellStyle name="Note 3 4 6 5" xfId="9407" xr:uid="{00000000-0005-0000-0000-0000C8480000}"/>
    <cellStyle name="Note 3 4 6 5 2" xfId="18035" xr:uid="{00000000-0005-0000-0000-0000C9480000}"/>
    <cellStyle name="Note 3 4 6 5 3" xfId="29368" xr:uid="{00000000-0005-0000-0000-0000CA480000}"/>
    <cellStyle name="Note 3 4 6 6" xfId="9131" xr:uid="{00000000-0005-0000-0000-0000CB480000}"/>
    <cellStyle name="Note 3 4 6 6 2" xfId="17759" xr:uid="{00000000-0005-0000-0000-0000CC480000}"/>
    <cellStyle name="Note 3 4 6 6 3" xfId="29092" xr:uid="{00000000-0005-0000-0000-0000CD480000}"/>
    <cellStyle name="Note 3 4 6 7" xfId="10338" xr:uid="{00000000-0005-0000-0000-0000CE480000}"/>
    <cellStyle name="Note 3 4 6 7 2" xfId="18965" xr:uid="{00000000-0005-0000-0000-0000CF480000}"/>
    <cellStyle name="Note 3 4 6 7 3" xfId="30299" xr:uid="{00000000-0005-0000-0000-0000D0480000}"/>
    <cellStyle name="Note 3 4 6 8" xfId="11445" xr:uid="{00000000-0005-0000-0000-0000D1480000}"/>
    <cellStyle name="Note 3 4 6 8 2" xfId="20070" xr:uid="{00000000-0005-0000-0000-0000D2480000}"/>
    <cellStyle name="Note 3 4 6 8 3" xfId="31406" xr:uid="{00000000-0005-0000-0000-0000D3480000}"/>
    <cellStyle name="Note 3 4 7" xfId="2799" xr:uid="{00000000-0005-0000-0000-0000D4480000}"/>
    <cellStyle name="Note 3 4 7 2" xfId="7162" xr:uid="{00000000-0005-0000-0000-0000D5480000}"/>
    <cellStyle name="Note 3 4 7 2 2" xfId="15802" xr:uid="{00000000-0005-0000-0000-0000D6480000}"/>
    <cellStyle name="Note 3 4 7 2 3" xfId="27134" xr:uid="{00000000-0005-0000-0000-0000D7480000}"/>
    <cellStyle name="Note 3 4 7 3" xfId="5663" xr:uid="{00000000-0005-0000-0000-0000D8480000}"/>
    <cellStyle name="Note 3 4 7 3 2" xfId="14315" xr:uid="{00000000-0005-0000-0000-0000D9480000}"/>
    <cellStyle name="Note 3 4 7 3 3" xfId="25647" xr:uid="{00000000-0005-0000-0000-0000DA480000}"/>
    <cellStyle name="Note 3 4 7 4" xfId="7464" xr:uid="{00000000-0005-0000-0000-0000DB480000}"/>
    <cellStyle name="Note 3 4 7 4 2" xfId="16104" xr:uid="{00000000-0005-0000-0000-0000DC480000}"/>
    <cellStyle name="Note 3 4 7 4 3" xfId="27436" xr:uid="{00000000-0005-0000-0000-0000DD480000}"/>
    <cellStyle name="Note 3 4 7 5" xfId="9408" xr:uid="{00000000-0005-0000-0000-0000DE480000}"/>
    <cellStyle name="Note 3 4 7 5 2" xfId="18036" xr:uid="{00000000-0005-0000-0000-0000DF480000}"/>
    <cellStyle name="Note 3 4 7 5 3" xfId="29369" xr:uid="{00000000-0005-0000-0000-0000E0480000}"/>
    <cellStyle name="Note 3 4 7 6" xfId="10041" xr:uid="{00000000-0005-0000-0000-0000E1480000}"/>
    <cellStyle name="Note 3 4 7 6 2" xfId="18668" xr:uid="{00000000-0005-0000-0000-0000E2480000}"/>
    <cellStyle name="Note 3 4 7 6 3" xfId="30002" xr:uid="{00000000-0005-0000-0000-0000E3480000}"/>
    <cellStyle name="Note 3 4 7 7" xfId="10486" xr:uid="{00000000-0005-0000-0000-0000E4480000}"/>
    <cellStyle name="Note 3 4 7 7 2" xfId="19113" xr:uid="{00000000-0005-0000-0000-0000E5480000}"/>
    <cellStyle name="Note 3 4 7 7 3" xfId="30447" xr:uid="{00000000-0005-0000-0000-0000E6480000}"/>
    <cellStyle name="Note 3 4 7 8" xfId="12329" xr:uid="{00000000-0005-0000-0000-0000E7480000}"/>
    <cellStyle name="Note 3 4 7 8 2" xfId="20953" xr:uid="{00000000-0005-0000-0000-0000E8480000}"/>
    <cellStyle name="Note 3 4 7 8 3" xfId="32290" xr:uid="{00000000-0005-0000-0000-0000E9480000}"/>
    <cellStyle name="Note 3 4 8" xfId="2800" xr:uid="{00000000-0005-0000-0000-0000EA480000}"/>
    <cellStyle name="Note 3 4 8 2" xfId="7163" xr:uid="{00000000-0005-0000-0000-0000EB480000}"/>
    <cellStyle name="Note 3 4 8 2 2" xfId="15803" xr:uid="{00000000-0005-0000-0000-0000EC480000}"/>
    <cellStyle name="Note 3 4 8 2 3" xfId="27135" xr:uid="{00000000-0005-0000-0000-0000ED480000}"/>
    <cellStyle name="Note 3 4 8 3" xfId="4432" xr:uid="{00000000-0005-0000-0000-0000EE480000}"/>
    <cellStyle name="Note 3 4 8 3 2" xfId="13093" xr:uid="{00000000-0005-0000-0000-0000EF480000}"/>
    <cellStyle name="Note 3 4 8 3 3" xfId="24425" xr:uid="{00000000-0005-0000-0000-0000F0480000}"/>
    <cellStyle name="Note 3 4 8 4" xfId="5459" xr:uid="{00000000-0005-0000-0000-0000F1480000}"/>
    <cellStyle name="Note 3 4 8 4 2" xfId="14118" xr:uid="{00000000-0005-0000-0000-0000F2480000}"/>
    <cellStyle name="Note 3 4 8 4 3" xfId="25450" xr:uid="{00000000-0005-0000-0000-0000F3480000}"/>
    <cellStyle name="Note 3 4 8 5" xfId="6223" xr:uid="{00000000-0005-0000-0000-0000F4480000}"/>
    <cellStyle name="Note 3 4 8 5 2" xfId="14875" xr:uid="{00000000-0005-0000-0000-0000F5480000}"/>
    <cellStyle name="Note 3 4 8 5 3" xfId="26207" xr:uid="{00000000-0005-0000-0000-0000F6480000}"/>
    <cellStyle name="Note 3 4 8 6" xfId="8901" xr:uid="{00000000-0005-0000-0000-0000F7480000}"/>
    <cellStyle name="Note 3 4 8 6 2" xfId="17529" xr:uid="{00000000-0005-0000-0000-0000F8480000}"/>
    <cellStyle name="Note 3 4 8 6 3" xfId="28862" xr:uid="{00000000-0005-0000-0000-0000F9480000}"/>
    <cellStyle name="Note 3 4 8 7" xfId="8854" xr:uid="{00000000-0005-0000-0000-0000FA480000}"/>
    <cellStyle name="Note 3 4 8 7 2" xfId="17482" xr:uid="{00000000-0005-0000-0000-0000FB480000}"/>
    <cellStyle name="Note 3 4 8 7 3" xfId="28815" xr:uid="{00000000-0005-0000-0000-0000FC480000}"/>
    <cellStyle name="Note 3 4 8 8" xfId="7751" xr:uid="{00000000-0005-0000-0000-0000FD480000}"/>
    <cellStyle name="Note 3 4 8 8 2" xfId="16389" xr:uid="{00000000-0005-0000-0000-0000FE480000}"/>
    <cellStyle name="Note 3 4 8 8 3" xfId="27721" xr:uid="{00000000-0005-0000-0000-0000FF480000}"/>
    <cellStyle name="Note 3 4 9" xfId="7156" xr:uid="{00000000-0005-0000-0000-000000490000}"/>
    <cellStyle name="Note 3 4 9 2" xfId="15796" xr:uid="{00000000-0005-0000-0000-000001490000}"/>
    <cellStyle name="Note 3 4 9 3" xfId="27128" xr:uid="{00000000-0005-0000-0000-000002490000}"/>
    <cellStyle name="Note 3 5" xfId="2801" xr:uid="{00000000-0005-0000-0000-000003490000}"/>
    <cellStyle name="Note 3 5 2" xfId="7164" xr:uid="{00000000-0005-0000-0000-000004490000}"/>
    <cellStyle name="Note 3 5 2 2" xfId="15804" xr:uid="{00000000-0005-0000-0000-000005490000}"/>
    <cellStyle name="Note 3 5 2 3" xfId="27136" xr:uid="{00000000-0005-0000-0000-000006490000}"/>
    <cellStyle name="Note 3 5 3" xfId="5662" xr:uid="{00000000-0005-0000-0000-000007490000}"/>
    <cellStyle name="Note 3 5 3 2" xfId="14314" xr:uid="{00000000-0005-0000-0000-000008490000}"/>
    <cellStyle name="Note 3 5 3 3" xfId="25646" xr:uid="{00000000-0005-0000-0000-000009490000}"/>
    <cellStyle name="Note 3 5 4" xfId="7465" xr:uid="{00000000-0005-0000-0000-00000A490000}"/>
    <cellStyle name="Note 3 5 4 2" xfId="16105" xr:uid="{00000000-0005-0000-0000-00000B490000}"/>
    <cellStyle name="Note 3 5 4 3" xfId="27437" xr:uid="{00000000-0005-0000-0000-00000C490000}"/>
    <cellStyle name="Note 3 5 5" xfId="6222" xr:uid="{00000000-0005-0000-0000-00000D490000}"/>
    <cellStyle name="Note 3 5 5 2" xfId="14874" xr:uid="{00000000-0005-0000-0000-00000E490000}"/>
    <cellStyle name="Note 3 5 5 3" xfId="26206" xr:uid="{00000000-0005-0000-0000-00000F490000}"/>
    <cellStyle name="Note 3 5 6" xfId="10042" xr:uid="{00000000-0005-0000-0000-000010490000}"/>
    <cellStyle name="Note 3 5 6 2" xfId="18669" xr:uid="{00000000-0005-0000-0000-000011490000}"/>
    <cellStyle name="Note 3 5 6 3" xfId="30003" xr:uid="{00000000-0005-0000-0000-000012490000}"/>
    <cellStyle name="Note 3 5 7" xfId="11726" xr:uid="{00000000-0005-0000-0000-000013490000}"/>
    <cellStyle name="Note 3 5 7 2" xfId="20351" xr:uid="{00000000-0005-0000-0000-000014490000}"/>
    <cellStyle name="Note 3 5 7 3" xfId="31687" xr:uid="{00000000-0005-0000-0000-000015490000}"/>
    <cellStyle name="Note 3 5 8" xfId="11446" xr:uid="{00000000-0005-0000-0000-000016490000}"/>
    <cellStyle name="Note 3 5 8 2" xfId="20071" xr:uid="{00000000-0005-0000-0000-000017490000}"/>
    <cellStyle name="Note 3 5 8 3" xfId="31407" xr:uid="{00000000-0005-0000-0000-000018490000}"/>
    <cellStyle name="Note 3 6" xfId="2802" xr:uid="{00000000-0005-0000-0000-000019490000}"/>
    <cellStyle name="Note 3 6 2" xfId="7165" xr:uid="{00000000-0005-0000-0000-00001A490000}"/>
    <cellStyle name="Note 3 6 2 2" xfId="15805" xr:uid="{00000000-0005-0000-0000-00001B490000}"/>
    <cellStyle name="Note 3 6 2 3" xfId="27137" xr:uid="{00000000-0005-0000-0000-00001C490000}"/>
    <cellStyle name="Note 3 6 3" xfId="5661" xr:uid="{00000000-0005-0000-0000-00001D490000}"/>
    <cellStyle name="Note 3 6 3 2" xfId="14313" xr:uid="{00000000-0005-0000-0000-00001E490000}"/>
    <cellStyle name="Note 3 6 3 3" xfId="25645" xr:uid="{00000000-0005-0000-0000-00001F490000}"/>
    <cellStyle name="Note 3 6 4" xfId="7466" xr:uid="{00000000-0005-0000-0000-000020490000}"/>
    <cellStyle name="Note 3 6 4 2" xfId="16106" xr:uid="{00000000-0005-0000-0000-000021490000}"/>
    <cellStyle name="Note 3 6 4 3" xfId="27438" xr:uid="{00000000-0005-0000-0000-000022490000}"/>
    <cellStyle name="Note 3 6 5" xfId="8125" xr:uid="{00000000-0005-0000-0000-000023490000}"/>
    <cellStyle name="Note 3 6 5 2" xfId="16763" xr:uid="{00000000-0005-0000-0000-000024490000}"/>
    <cellStyle name="Note 3 6 5 3" xfId="28095" xr:uid="{00000000-0005-0000-0000-000025490000}"/>
    <cellStyle name="Note 3 6 6" xfId="9130" xr:uid="{00000000-0005-0000-0000-000026490000}"/>
    <cellStyle name="Note 3 6 6 2" xfId="17758" xr:uid="{00000000-0005-0000-0000-000027490000}"/>
    <cellStyle name="Note 3 6 6 3" xfId="29091" xr:uid="{00000000-0005-0000-0000-000028490000}"/>
    <cellStyle name="Note 3 6 7" xfId="11727" xr:uid="{00000000-0005-0000-0000-000029490000}"/>
    <cellStyle name="Note 3 6 7 2" xfId="20352" xr:uid="{00000000-0005-0000-0000-00002A490000}"/>
    <cellStyle name="Note 3 6 7 3" xfId="31688" xr:uid="{00000000-0005-0000-0000-00002B490000}"/>
    <cellStyle name="Note 3 6 8" xfId="12330" xr:uid="{00000000-0005-0000-0000-00002C490000}"/>
    <cellStyle name="Note 3 6 8 2" xfId="20954" xr:uid="{00000000-0005-0000-0000-00002D490000}"/>
    <cellStyle name="Note 3 6 8 3" xfId="32291" xr:uid="{00000000-0005-0000-0000-00002E490000}"/>
    <cellStyle name="Note 3 7" xfId="2803" xr:uid="{00000000-0005-0000-0000-00002F490000}"/>
    <cellStyle name="Note 3 7 2" xfId="7166" xr:uid="{00000000-0005-0000-0000-000030490000}"/>
    <cellStyle name="Note 3 7 2 2" xfId="15806" xr:uid="{00000000-0005-0000-0000-000031490000}"/>
    <cellStyle name="Note 3 7 2 3" xfId="27138" xr:uid="{00000000-0005-0000-0000-000032490000}"/>
    <cellStyle name="Note 3 7 3" xfId="4431" xr:uid="{00000000-0005-0000-0000-000033490000}"/>
    <cellStyle name="Note 3 7 3 2" xfId="13092" xr:uid="{00000000-0005-0000-0000-000034490000}"/>
    <cellStyle name="Note 3 7 3 3" xfId="24424" xr:uid="{00000000-0005-0000-0000-000035490000}"/>
    <cellStyle name="Note 3 7 4" xfId="5460" xr:uid="{00000000-0005-0000-0000-000036490000}"/>
    <cellStyle name="Note 3 7 4 2" xfId="14119" xr:uid="{00000000-0005-0000-0000-000037490000}"/>
    <cellStyle name="Note 3 7 4 3" xfId="25451" xr:uid="{00000000-0005-0000-0000-000038490000}"/>
    <cellStyle name="Note 3 7 5" xfId="5290" xr:uid="{00000000-0005-0000-0000-000039490000}"/>
    <cellStyle name="Note 3 7 5 2" xfId="13949" xr:uid="{00000000-0005-0000-0000-00003A490000}"/>
    <cellStyle name="Note 3 7 5 3" xfId="25281" xr:uid="{00000000-0005-0000-0000-00003B490000}"/>
    <cellStyle name="Note 3 7 6" xfId="8902" xr:uid="{00000000-0005-0000-0000-00003C490000}"/>
    <cellStyle name="Note 3 7 6 2" xfId="17530" xr:uid="{00000000-0005-0000-0000-00003D490000}"/>
    <cellStyle name="Note 3 7 6 3" xfId="28863" xr:uid="{00000000-0005-0000-0000-00003E490000}"/>
    <cellStyle name="Note 3 7 7" xfId="10302" xr:uid="{00000000-0005-0000-0000-00003F490000}"/>
    <cellStyle name="Note 3 7 7 2" xfId="18929" xr:uid="{00000000-0005-0000-0000-000040490000}"/>
    <cellStyle name="Note 3 7 7 3" xfId="30263" xr:uid="{00000000-0005-0000-0000-000041490000}"/>
    <cellStyle name="Note 3 7 8" xfId="12331" xr:uid="{00000000-0005-0000-0000-000042490000}"/>
    <cellStyle name="Note 3 7 8 2" xfId="20955" xr:uid="{00000000-0005-0000-0000-000043490000}"/>
    <cellStyle name="Note 3 7 8 3" xfId="32292" xr:uid="{00000000-0005-0000-0000-000044490000}"/>
    <cellStyle name="Note 3 8" xfId="2804" xr:uid="{00000000-0005-0000-0000-000045490000}"/>
    <cellStyle name="Note 3 8 2" xfId="7167" xr:uid="{00000000-0005-0000-0000-000046490000}"/>
    <cellStyle name="Note 3 8 2 2" xfId="15807" xr:uid="{00000000-0005-0000-0000-000047490000}"/>
    <cellStyle name="Note 3 8 2 3" xfId="27139" xr:uid="{00000000-0005-0000-0000-000048490000}"/>
    <cellStyle name="Note 3 8 3" xfId="5660" xr:uid="{00000000-0005-0000-0000-000049490000}"/>
    <cellStyle name="Note 3 8 3 2" xfId="14312" xr:uid="{00000000-0005-0000-0000-00004A490000}"/>
    <cellStyle name="Note 3 8 3 3" xfId="25644" xr:uid="{00000000-0005-0000-0000-00004B490000}"/>
    <cellStyle name="Note 3 8 4" xfId="7467" xr:uid="{00000000-0005-0000-0000-00004C490000}"/>
    <cellStyle name="Note 3 8 4 2" xfId="16107" xr:uid="{00000000-0005-0000-0000-00004D490000}"/>
    <cellStyle name="Note 3 8 4 3" xfId="27439" xr:uid="{00000000-0005-0000-0000-00004E490000}"/>
    <cellStyle name="Note 3 8 5" xfId="8123" xr:uid="{00000000-0005-0000-0000-00004F490000}"/>
    <cellStyle name="Note 3 8 5 2" xfId="16761" xr:uid="{00000000-0005-0000-0000-000050490000}"/>
    <cellStyle name="Note 3 8 5 3" xfId="28093" xr:uid="{00000000-0005-0000-0000-000051490000}"/>
    <cellStyle name="Note 3 8 6" xfId="10043" xr:uid="{00000000-0005-0000-0000-000052490000}"/>
    <cellStyle name="Note 3 8 6 2" xfId="18670" xr:uid="{00000000-0005-0000-0000-000053490000}"/>
    <cellStyle name="Note 3 8 6 3" xfId="30004" xr:uid="{00000000-0005-0000-0000-000054490000}"/>
    <cellStyle name="Note 3 8 7" xfId="11728" xr:uid="{00000000-0005-0000-0000-000055490000}"/>
    <cellStyle name="Note 3 8 7 2" xfId="20353" xr:uid="{00000000-0005-0000-0000-000056490000}"/>
    <cellStyle name="Note 3 8 7 3" xfId="31689" xr:uid="{00000000-0005-0000-0000-000057490000}"/>
    <cellStyle name="Note 3 8 8" xfId="11447" xr:uid="{00000000-0005-0000-0000-000058490000}"/>
    <cellStyle name="Note 3 8 8 2" xfId="20072" xr:uid="{00000000-0005-0000-0000-000059490000}"/>
    <cellStyle name="Note 3 8 8 3" xfId="31408" xr:uid="{00000000-0005-0000-0000-00005A490000}"/>
    <cellStyle name="Note 3 9" xfId="2805" xr:uid="{00000000-0005-0000-0000-00005B490000}"/>
    <cellStyle name="Note 3 9 2" xfId="7168" xr:uid="{00000000-0005-0000-0000-00005C490000}"/>
    <cellStyle name="Note 3 9 2 2" xfId="15808" xr:uid="{00000000-0005-0000-0000-00005D490000}"/>
    <cellStyle name="Note 3 9 2 3" xfId="27140" xr:uid="{00000000-0005-0000-0000-00005E490000}"/>
    <cellStyle name="Note 3 9 3" xfId="5659" xr:uid="{00000000-0005-0000-0000-00005F490000}"/>
    <cellStyle name="Note 3 9 3 2" xfId="14311" xr:uid="{00000000-0005-0000-0000-000060490000}"/>
    <cellStyle name="Note 3 9 3 3" xfId="25643" xr:uid="{00000000-0005-0000-0000-000061490000}"/>
    <cellStyle name="Note 3 9 4" xfId="5002" xr:uid="{00000000-0005-0000-0000-000062490000}"/>
    <cellStyle name="Note 3 9 4 2" xfId="13661" xr:uid="{00000000-0005-0000-0000-000063490000}"/>
    <cellStyle name="Note 3 9 4 3" xfId="24993" xr:uid="{00000000-0005-0000-0000-000064490000}"/>
    <cellStyle name="Note 3 9 5" xfId="8122" xr:uid="{00000000-0005-0000-0000-000065490000}"/>
    <cellStyle name="Note 3 9 5 2" xfId="16760" xr:uid="{00000000-0005-0000-0000-000066490000}"/>
    <cellStyle name="Note 3 9 5 3" xfId="28092" xr:uid="{00000000-0005-0000-0000-000067490000}"/>
    <cellStyle name="Note 3 9 6" xfId="10044" xr:uid="{00000000-0005-0000-0000-000068490000}"/>
    <cellStyle name="Note 3 9 6 2" xfId="18671" xr:uid="{00000000-0005-0000-0000-000069490000}"/>
    <cellStyle name="Note 3 9 6 3" xfId="30005" xr:uid="{00000000-0005-0000-0000-00006A490000}"/>
    <cellStyle name="Note 3 9 7" xfId="7926" xr:uid="{00000000-0005-0000-0000-00006B490000}"/>
    <cellStyle name="Note 3 9 7 2" xfId="16564" xr:uid="{00000000-0005-0000-0000-00006C490000}"/>
    <cellStyle name="Note 3 9 7 3" xfId="27896" xr:uid="{00000000-0005-0000-0000-00006D490000}"/>
    <cellStyle name="Note 3 9 8" xfId="11568" xr:uid="{00000000-0005-0000-0000-00006E490000}"/>
    <cellStyle name="Note 3 9 8 2" xfId="20193" xr:uid="{00000000-0005-0000-0000-00006F490000}"/>
    <cellStyle name="Note 3 9 8 3" xfId="31529" xr:uid="{00000000-0005-0000-0000-000070490000}"/>
    <cellStyle name="Œ…‹??‚è [0.00]_Sheet1" xfId="594" xr:uid="{00000000-0005-0000-0000-000071490000}"/>
    <cellStyle name="Œ…‹??‚è_Sheet1" xfId="595" xr:uid="{00000000-0005-0000-0000-000072490000}"/>
    <cellStyle name="Œ…‹æØ‚è [0.00]_Sheet1" xfId="596" xr:uid="{00000000-0005-0000-0000-000073490000}"/>
    <cellStyle name="Œ…‹æØ‚è_Sheet1" xfId="597" xr:uid="{00000000-0005-0000-0000-000074490000}"/>
    <cellStyle name="Output 10" xfId="2806" xr:uid="{00000000-0005-0000-0000-000075490000}"/>
    <cellStyle name="Output 10 2" xfId="7169" xr:uid="{00000000-0005-0000-0000-000076490000}"/>
    <cellStyle name="Output 10 2 2" xfId="15809" xr:uid="{00000000-0005-0000-0000-000077490000}"/>
    <cellStyle name="Output 10 2 3" xfId="27141" xr:uid="{00000000-0005-0000-0000-000078490000}"/>
    <cellStyle name="Output 10 3" xfId="4430" xr:uid="{00000000-0005-0000-0000-000079490000}"/>
    <cellStyle name="Output 10 3 2" xfId="13091" xr:uid="{00000000-0005-0000-0000-00007A490000}"/>
    <cellStyle name="Output 10 3 3" xfId="24423" xr:uid="{00000000-0005-0000-0000-00007B490000}"/>
    <cellStyle name="Output 10 4" xfId="8121" xr:uid="{00000000-0005-0000-0000-00007C490000}"/>
    <cellStyle name="Output 10 4 2" xfId="16759" xr:uid="{00000000-0005-0000-0000-00007D490000}"/>
    <cellStyle name="Output 10 4 3" xfId="28091" xr:uid="{00000000-0005-0000-0000-00007E490000}"/>
    <cellStyle name="Output 10 5" xfId="8903" xr:uid="{00000000-0005-0000-0000-00007F490000}"/>
    <cellStyle name="Output 10 5 2" xfId="17531" xr:uid="{00000000-0005-0000-0000-000080490000}"/>
    <cellStyle name="Output 10 5 3" xfId="28864" xr:uid="{00000000-0005-0000-0000-000081490000}"/>
    <cellStyle name="Output 10 6" xfId="10487" xr:uid="{00000000-0005-0000-0000-000082490000}"/>
    <cellStyle name="Output 10 6 2" xfId="19114" xr:uid="{00000000-0005-0000-0000-000083490000}"/>
    <cellStyle name="Output 10 6 3" xfId="30448" xr:uid="{00000000-0005-0000-0000-000084490000}"/>
    <cellStyle name="Output 10 7" xfId="12332" xr:uid="{00000000-0005-0000-0000-000085490000}"/>
    <cellStyle name="Output 10 7 2" xfId="20956" xr:uid="{00000000-0005-0000-0000-000086490000}"/>
    <cellStyle name="Output 10 7 3" xfId="32293" xr:uid="{00000000-0005-0000-0000-000087490000}"/>
    <cellStyle name="Output 11" xfId="2807" xr:uid="{00000000-0005-0000-0000-000088490000}"/>
    <cellStyle name="Output 11 2" xfId="7170" xr:uid="{00000000-0005-0000-0000-000089490000}"/>
    <cellStyle name="Output 11 2 2" xfId="15810" xr:uid="{00000000-0005-0000-0000-00008A490000}"/>
    <cellStyle name="Output 11 2 3" xfId="27142" xr:uid="{00000000-0005-0000-0000-00008B490000}"/>
    <cellStyle name="Output 11 3" xfId="5658" xr:uid="{00000000-0005-0000-0000-00008C490000}"/>
    <cellStyle name="Output 11 3 2" xfId="14310" xr:uid="{00000000-0005-0000-0000-00008D490000}"/>
    <cellStyle name="Output 11 3 3" xfId="25642" xr:uid="{00000000-0005-0000-0000-00008E490000}"/>
    <cellStyle name="Output 11 4" xfId="8120" xr:uid="{00000000-0005-0000-0000-00008F490000}"/>
    <cellStyle name="Output 11 4 2" xfId="16758" xr:uid="{00000000-0005-0000-0000-000090490000}"/>
    <cellStyle name="Output 11 4 3" xfId="28090" xr:uid="{00000000-0005-0000-0000-000091490000}"/>
    <cellStyle name="Output 11 5" xfId="7888" xr:uid="{00000000-0005-0000-0000-000092490000}"/>
    <cellStyle name="Output 11 5 2" xfId="16526" xr:uid="{00000000-0005-0000-0000-000093490000}"/>
    <cellStyle name="Output 11 5 3" xfId="27858" xr:uid="{00000000-0005-0000-0000-000094490000}"/>
    <cellStyle name="Output 11 6" xfId="11729" xr:uid="{00000000-0005-0000-0000-000095490000}"/>
    <cellStyle name="Output 11 6 2" xfId="20354" xr:uid="{00000000-0005-0000-0000-000096490000}"/>
    <cellStyle name="Output 11 6 3" xfId="31690" xr:uid="{00000000-0005-0000-0000-000097490000}"/>
    <cellStyle name="Output 11 7" xfId="11448" xr:uid="{00000000-0005-0000-0000-000098490000}"/>
    <cellStyle name="Output 11 7 2" xfId="20073" xr:uid="{00000000-0005-0000-0000-000099490000}"/>
    <cellStyle name="Output 11 7 3" xfId="31409" xr:uid="{00000000-0005-0000-0000-00009A490000}"/>
    <cellStyle name="Output 12" xfId="2808" xr:uid="{00000000-0005-0000-0000-00009B490000}"/>
    <cellStyle name="Output 12 2" xfId="7171" xr:uid="{00000000-0005-0000-0000-00009C490000}"/>
    <cellStyle name="Output 12 2 2" xfId="15811" xr:uid="{00000000-0005-0000-0000-00009D490000}"/>
    <cellStyle name="Output 12 2 3" xfId="27143" xr:uid="{00000000-0005-0000-0000-00009E490000}"/>
    <cellStyle name="Output 12 3" xfId="5657" xr:uid="{00000000-0005-0000-0000-00009F490000}"/>
    <cellStyle name="Output 12 3 2" xfId="14309" xr:uid="{00000000-0005-0000-0000-0000A0490000}"/>
    <cellStyle name="Output 12 3 3" xfId="25641" xr:uid="{00000000-0005-0000-0000-0000A1490000}"/>
    <cellStyle name="Output 12 4" xfId="5287" xr:uid="{00000000-0005-0000-0000-0000A2490000}"/>
    <cellStyle name="Output 12 4 2" xfId="13946" xr:uid="{00000000-0005-0000-0000-0000A3490000}"/>
    <cellStyle name="Output 12 4 3" xfId="25278" xr:uid="{00000000-0005-0000-0000-0000A4490000}"/>
    <cellStyle name="Output 12 5" xfId="10045" xr:uid="{00000000-0005-0000-0000-0000A5490000}"/>
    <cellStyle name="Output 12 5 2" xfId="18672" xr:uid="{00000000-0005-0000-0000-0000A6490000}"/>
    <cellStyle name="Output 12 5 3" xfId="30006" xr:uid="{00000000-0005-0000-0000-0000A7490000}"/>
    <cellStyle name="Output 12 6" xfId="9057" xr:uid="{00000000-0005-0000-0000-0000A8490000}"/>
    <cellStyle name="Output 12 6 2" xfId="17685" xr:uid="{00000000-0005-0000-0000-0000A9490000}"/>
    <cellStyle name="Output 12 6 3" xfId="29018" xr:uid="{00000000-0005-0000-0000-0000AA490000}"/>
    <cellStyle name="Output 12 7" xfId="12333" xr:uid="{00000000-0005-0000-0000-0000AB490000}"/>
    <cellStyle name="Output 12 7 2" xfId="20957" xr:uid="{00000000-0005-0000-0000-0000AC490000}"/>
    <cellStyle name="Output 12 7 3" xfId="32294" xr:uid="{00000000-0005-0000-0000-0000AD490000}"/>
    <cellStyle name="Output 13" xfId="2809" xr:uid="{00000000-0005-0000-0000-0000AE490000}"/>
    <cellStyle name="Output 13 2" xfId="7172" xr:uid="{00000000-0005-0000-0000-0000AF490000}"/>
    <cellStyle name="Output 13 2 2" xfId="15812" xr:uid="{00000000-0005-0000-0000-0000B0490000}"/>
    <cellStyle name="Output 13 2 3" xfId="27144" xr:uid="{00000000-0005-0000-0000-0000B1490000}"/>
    <cellStyle name="Output 13 3" xfId="4429" xr:uid="{00000000-0005-0000-0000-0000B2490000}"/>
    <cellStyle name="Output 13 3 2" xfId="13090" xr:uid="{00000000-0005-0000-0000-0000B3490000}"/>
    <cellStyle name="Output 13 3 3" xfId="24422" xr:uid="{00000000-0005-0000-0000-0000B4490000}"/>
    <cellStyle name="Output 13 4" xfId="8119" xr:uid="{00000000-0005-0000-0000-0000B5490000}"/>
    <cellStyle name="Output 13 4 2" xfId="16757" xr:uid="{00000000-0005-0000-0000-0000B6490000}"/>
    <cellStyle name="Output 13 4 3" xfId="28089" xr:uid="{00000000-0005-0000-0000-0000B7490000}"/>
    <cellStyle name="Output 13 5" xfId="8904" xr:uid="{00000000-0005-0000-0000-0000B8490000}"/>
    <cellStyle name="Output 13 5 2" xfId="17532" xr:uid="{00000000-0005-0000-0000-0000B9490000}"/>
    <cellStyle name="Output 13 5 3" xfId="28865" xr:uid="{00000000-0005-0000-0000-0000BA490000}"/>
    <cellStyle name="Output 13 6" xfId="8985" xr:uid="{00000000-0005-0000-0000-0000BB490000}"/>
    <cellStyle name="Output 13 6 2" xfId="17613" xr:uid="{00000000-0005-0000-0000-0000BC490000}"/>
    <cellStyle name="Output 13 6 3" xfId="28946" xr:uid="{00000000-0005-0000-0000-0000BD490000}"/>
    <cellStyle name="Output 13 7" xfId="11567" xr:uid="{00000000-0005-0000-0000-0000BE490000}"/>
    <cellStyle name="Output 13 7 2" xfId="20192" xr:uid="{00000000-0005-0000-0000-0000BF490000}"/>
    <cellStyle name="Output 13 7 3" xfId="31528" xr:uid="{00000000-0005-0000-0000-0000C0490000}"/>
    <cellStyle name="Output 14" xfId="2810" xr:uid="{00000000-0005-0000-0000-0000C1490000}"/>
    <cellStyle name="Output 14 2" xfId="7173" xr:uid="{00000000-0005-0000-0000-0000C2490000}"/>
    <cellStyle name="Output 14 2 2" xfId="15813" xr:uid="{00000000-0005-0000-0000-0000C3490000}"/>
    <cellStyle name="Output 14 2 3" xfId="27145" xr:uid="{00000000-0005-0000-0000-0000C4490000}"/>
    <cellStyle name="Output 14 3" xfId="5656" xr:uid="{00000000-0005-0000-0000-0000C5490000}"/>
    <cellStyle name="Output 14 3 2" xfId="14308" xr:uid="{00000000-0005-0000-0000-0000C6490000}"/>
    <cellStyle name="Output 14 3 3" xfId="25640" xr:uid="{00000000-0005-0000-0000-0000C7490000}"/>
    <cellStyle name="Output 14 4" xfId="5129" xr:uid="{00000000-0005-0000-0000-0000C8490000}"/>
    <cellStyle name="Output 14 4 2" xfId="13788" xr:uid="{00000000-0005-0000-0000-0000C9490000}"/>
    <cellStyle name="Output 14 4 3" xfId="25120" xr:uid="{00000000-0005-0000-0000-0000CA490000}"/>
    <cellStyle name="Output 14 5" xfId="10046" xr:uid="{00000000-0005-0000-0000-0000CB490000}"/>
    <cellStyle name="Output 14 5 2" xfId="18673" xr:uid="{00000000-0005-0000-0000-0000CC490000}"/>
    <cellStyle name="Output 14 5 3" xfId="30007" xr:uid="{00000000-0005-0000-0000-0000CD490000}"/>
    <cellStyle name="Output 14 6" xfId="8984" xr:uid="{00000000-0005-0000-0000-0000CE490000}"/>
    <cellStyle name="Output 14 6 2" xfId="17612" xr:uid="{00000000-0005-0000-0000-0000CF490000}"/>
    <cellStyle name="Output 14 6 3" xfId="28945" xr:uid="{00000000-0005-0000-0000-0000D0490000}"/>
    <cellStyle name="Output 14 7" xfId="11449" xr:uid="{00000000-0005-0000-0000-0000D1490000}"/>
    <cellStyle name="Output 14 7 2" xfId="20074" xr:uid="{00000000-0005-0000-0000-0000D2490000}"/>
    <cellStyle name="Output 14 7 3" xfId="31410" xr:uid="{00000000-0005-0000-0000-0000D3490000}"/>
    <cellStyle name="Output 15" xfId="2811" xr:uid="{00000000-0005-0000-0000-0000D4490000}"/>
    <cellStyle name="Output 15 2" xfId="7174" xr:uid="{00000000-0005-0000-0000-0000D5490000}"/>
    <cellStyle name="Output 15 2 2" xfId="15814" xr:uid="{00000000-0005-0000-0000-0000D6490000}"/>
    <cellStyle name="Output 15 2 3" xfId="27146" xr:uid="{00000000-0005-0000-0000-0000D7490000}"/>
    <cellStyle name="Output 15 3" xfId="5655" xr:uid="{00000000-0005-0000-0000-0000D8490000}"/>
    <cellStyle name="Output 15 3 2" xfId="14307" xr:uid="{00000000-0005-0000-0000-0000D9490000}"/>
    <cellStyle name="Output 15 3 3" xfId="25639" xr:uid="{00000000-0005-0000-0000-0000DA490000}"/>
    <cellStyle name="Output 15 4" xfId="8118" xr:uid="{00000000-0005-0000-0000-0000DB490000}"/>
    <cellStyle name="Output 15 4 2" xfId="16756" xr:uid="{00000000-0005-0000-0000-0000DC490000}"/>
    <cellStyle name="Output 15 4 3" xfId="28088" xr:uid="{00000000-0005-0000-0000-0000DD490000}"/>
    <cellStyle name="Output 15 5" xfId="9129" xr:uid="{00000000-0005-0000-0000-0000DE490000}"/>
    <cellStyle name="Output 15 5 2" xfId="17757" xr:uid="{00000000-0005-0000-0000-0000DF490000}"/>
    <cellStyle name="Output 15 5 3" xfId="29090" xr:uid="{00000000-0005-0000-0000-0000E0490000}"/>
    <cellStyle name="Output 15 6" xfId="7732" xr:uid="{00000000-0005-0000-0000-0000E1490000}"/>
    <cellStyle name="Output 15 6 2" xfId="16370" xr:uid="{00000000-0005-0000-0000-0000E2490000}"/>
    <cellStyle name="Output 15 6 3" xfId="27702" xr:uid="{00000000-0005-0000-0000-0000E3490000}"/>
    <cellStyle name="Output 15 7" xfId="12334" xr:uid="{00000000-0005-0000-0000-0000E4490000}"/>
    <cellStyle name="Output 15 7 2" xfId="20958" xr:uid="{00000000-0005-0000-0000-0000E5490000}"/>
    <cellStyle name="Output 15 7 3" xfId="32295" xr:uid="{00000000-0005-0000-0000-0000E6490000}"/>
    <cellStyle name="Output 16" xfId="2812" xr:uid="{00000000-0005-0000-0000-0000E7490000}"/>
    <cellStyle name="Output 16 2" xfId="7175" xr:uid="{00000000-0005-0000-0000-0000E8490000}"/>
    <cellStyle name="Output 16 2 2" xfId="15815" xr:uid="{00000000-0005-0000-0000-0000E9490000}"/>
    <cellStyle name="Output 16 2 3" xfId="27147" xr:uid="{00000000-0005-0000-0000-0000EA490000}"/>
    <cellStyle name="Output 16 3" xfId="4428" xr:uid="{00000000-0005-0000-0000-0000EB490000}"/>
    <cellStyle name="Output 16 3 2" xfId="13089" xr:uid="{00000000-0005-0000-0000-0000EC490000}"/>
    <cellStyle name="Output 16 3 3" xfId="24421" xr:uid="{00000000-0005-0000-0000-0000ED490000}"/>
    <cellStyle name="Output 16 4" xfId="5286" xr:uid="{00000000-0005-0000-0000-0000EE490000}"/>
    <cellStyle name="Output 16 4 2" xfId="13945" xr:uid="{00000000-0005-0000-0000-0000EF490000}"/>
    <cellStyle name="Output 16 4 3" xfId="25277" xr:uid="{00000000-0005-0000-0000-0000F0490000}"/>
    <cellStyle name="Output 16 5" xfId="8905" xr:uid="{00000000-0005-0000-0000-0000F1490000}"/>
    <cellStyle name="Output 16 5 2" xfId="17533" xr:uid="{00000000-0005-0000-0000-0000F2490000}"/>
    <cellStyle name="Output 16 5 3" xfId="28866" xr:uid="{00000000-0005-0000-0000-0000F3490000}"/>
    <cellStyle name="Output 16 6" xfId="11730" xr:uid="{00000000-0005-0000-0000-0000F4490000}"/>
    <cellStyle name="Output 16 6 2" xfId="20355" xr:uid="{00000000-0005-0000-0000-0000F5490000}"/>
    <cellStyle name="Output 16 6 3" xfId="31691" xr:uid="{00000000-0005-0000-0000-0000F6490000}"/>
    <cellStyle name="Output 16 7" xfId="12335" xr:uid="{00000000-0005-0000-0000-0000F7490000}"/>
    <cellStyle name="Output 16 7 2" xfId="20959" xr:uid="{00000000-0005-0000-0000-0000F8490000}"/>
    <cellStyle name="Output 16 7 3" xfId="32296" xr:uid="{00000000-0005-0000-0000-0000F9490000}"/>
    <cellStyle name="Output 17" xfId="2813" xr:uid="{00000000-0005-0000-0000-0000FA490000}"/>
    <cellStyle name="Output 17 2" xfId="7176" xr:uid="{00000000-0005-0000-0000-0000FB490000}"/>
    <cellStyle name="Output 17 2 2" xfId="15816" xr:uid="{00000000-0005-0000-0000-0000FC490000}"/>
    <cellStyle name="Output 17 2 3" xfId="27148" xr:uid="{00000000-0005-0000-0000-0000FD490000}"/>
    <cellStyle name="Output 17 3" xfId="5654" xr:uid="{00000000-0005-0000-0000-0000FE490000}"/>
    <cellStyle name="Output 17 3 2" xfId="14306" xr:uid="{00000000-0005-0000-0000-0000FF490000}"/>
    <cellStyle name="Output 17 3 3" xfId="25638" xr:uid="{00000000-0005-0000-0000-0000004A0000}"/>
    <cellStyle name="Output 17 4" xfId="9409" xr:uid="{00000000-0005-0000-0000-0000014A0000}"/>
    <cellStyle name="Output 17 4 2" xfId="18037" xr:uid="{00000000-0005-0000-0000-0000024A0000}"/>
    <cellStyle name="Output 17 4 3" xfId="29370" xr:uid="{00000000-0005-0000-0000-0000034A0000}"/>
    <cellStyle name="Output 17 5" xfId="10047" xr:uid="{00000000-0005-0000-0000-0000044A0000}"/>
    <cellStyle name="Output 17 5 2" xfId="18674" xr:uid="{00000000-0005-0000-0000-0000054A0000}"/>
    <cellStyle name="Output 17 5 3" xfId="30008" xr:uid="{00000000-0005-0000-0000-0000064A0000}"/>
    <cellStyle name="Output 17 6" xfId="10490" xr:uid="{00000000-0005-0000-0000-0000074A0000}"/>
    <cellStyle name="Output 17 6 2" xfId="19117" xr:uid="{00000000-0005-0000-0000-0000084A0000}"/>
    <cellStyle name="Output 17 6 3" xfId="30451" xr:uid="{00000000-0005-0000-0000-0000094A0000}"/>
    <cellStyle name="Output 17 7" xfId="11450" xr:uid="{00000000-0005-0000-0000-00000A4A0000}"/>
    <cellStyle name="Output 17 7 2" xfId="20075" xr:uid="{00000000-0005-0000-0000-00000B4A0000}"/>
    <cellStyle name="Output 17 7 3" xfId="31411" xr:uid="{00000000-0005-0000-0000-00000C4A0000}"/>
    <cellStyle name="Output 18" xfId="2814" xr:uid="{00000000-0005-0000-0000-00000D4A0000}"/>
    <cellStyle name="Output 18 2" xfId="7177" xr:uid="{00000000-0005-0000-0000-00000E4A0000}"/>
    <cellStyle name="Output 18 2 2" xfId="15817" xr:uid="{00000000-0005-0000-0000-00000F4A0000}"/>
    <cellStyle name="Output 18 2 3" xfId="27149" xr:uid="{00000000-0005-0000-0000-0000104A0000}"/>
    <cellStyle name="Output 18 3" xfId="5653" xr:uid="{00000000-0005-0000-0000-0000114A0000}"/>
    <cellStyle name="Output 18 3 2" xfId="14305" xr:uid="{00000000-0005-0000-0000-0000124A0000}"/>
    <cellStyle name="Output 18 3 3" xfId="25637" xr:uid="{00000000-0005-0000-0000-0000134A0000}"/>
    <cellStyle name="Output 18 4" xfId="5356" xr:uid="{00000000-0005-0000-0000-0000144A0000}"/>
    <cellStyle name="Output 18 4 2" xfId="14015" xr:uid="{00000000-0005-0000-0000-0000154A0000}"/>
    <cellStyle name="Output 18 4 3" xfId="25347" xr:uid="{00000000-0005-0000-0000-0000164A0000}"/>
    <cellStyle name="Output 18 5" xfId="10048" xr:uid="{00000000-0005-0000-0000-0000174A0000}"/>
    <cellStyle name="Output 18 5 2" xfId="18675" xr:uid="{00000000-0005-0000-0000-0000184A0000}"/>
    <cellStyle name="Output 18 5 3" xfId="30009" xr:uid="{00000000-0005-0000-0000-0000194A0000}"/>
    <cellStyle name="Output 18 6" xfId="7927" xr:uid="{00000000-0005-0000-0000-00001A4A0000}"/>
    <cellStyle name="Output 18 6 2" xfId="16565" xr:uid="{00000000-0005-0000-0000-00001B4A0000}"/>
    <cellStyle name="Output 18 6 3" xfId="27897" xr:uid="{00000000-0005-0000-0000-00001C4A0000}"/>
    <cellStyle name="Output 18 7" xfId="10285" xr:uid="{00000000-0005-0000-0000-00001D4A0000}"/>
    <cellStyle name="Output 18 7 2" xfId="18912" xr:uid="{00000000-0005-0000-0000-00001E4A0000}"/>
    <cellStyle name="Output 18 7 3" xfId="30246" xr:uid="{00000000-0005-0000-0000-00001F4A0000}"/>
    <cellStyle name="Output 19" xfId="2815" xr:uid="{00000000-0005-0000-0000-0000204A0000}"/>
    <cellStyle name="Output 19 2" xfId="7178" xr:uid="{00000000-0005-0000-0000-0000214A0000}"/>
    <cellStyle name="Output 19 2 2" xfId="15818" xr:uid="{00000000-0005-0000-0000-0000224A0000}"/>
    <cellStyle name="Output 19 2 3" xfId="27150" xr:uid="{00000000-0005-0000-0000-0000234A0000}"/>
    <cellStyle name="Output 19 3" xfId="4427" xr:uid="{00000000-0005-0000-0000-0000244A0000}"/>
    <cellStyle name="Output 19 3 2" xfId="13088" xr:uid="{00000000-0005-0000-0000-0000254A0000}"/>
    <cellStyle name="Output 19 3 3" xfId="24420" xr:uid="{00000000-0005-0000-0000-0000264A0000}"/>
    <cellStyle name="Output 19 4" xfId="8117" xr:uid="{00000000-0005-0000-0000-0000274A0000}"/>
    <cellStyle name="Output 19 4 2" xfId="16755" xr:uid="{00000000-0005-0000-0000-0000284A0000}"/>
    <cellStyle name="Output 19 4 3" xfId="28087" xr:uid="{00000000-0005-0000-0000-0000294A0000}"/>
    <cellStyle name="Output 19 5" xfId="8906" xr:uid="{00000000-0005-0000-0000-00002A4A0000}"/>
    <cellStyle name="Output 19 5 2" xfId="17534" xr:uid="{00000000-0005-0000-0000-00002B4A0000}"/>
    <cellStyle name="Output 19 5 3" xfId="28867" xr:uid="{00000000-0005-0000-0000-00002C4A0000}"/>
    <cellStyle name="Output 19 6" xfId="11731" xr:uid="{00000000-0005-0000-0000-00002D4A0000}"/>
    <cellStyle name="Output 19 6 2" xfId="20356" xr:uid="{00000000-0005-0000-0000-00002E4A0000}"/>
    <cellStyle name="Output 19 6 3" xfId="31692" xr:uid="{00000000-0005-0000-0000-00002F4A0000}"/>
    <cellStyle name="Output 19 7" xfId="12336" xr:uid="{00000000-0005-0000-0000-0000304A0000}"/>
    <cellStyle name="Output 19 7 2" xfId="20960" xr:uid="{00000000-0005-0000-0000-0000314A0000}"/>
    <cellStyle name="Output 19 7 3" xfId="32297" xr:uid="{00000000-0005-0000-0000-0000324A0000}"/>
    <cellStyle name="Output 2" xfId="598" xr:uid="{00000000-0005-0000-0000-0000334A0000}"/>
    <cellStyle name="Output 2 10" xfId="2816" xr:uid="{00000000-0005-0000-0000-0000344A0000}"/>
    <cellStyle name="Output 2 10 2" xfId="7179" xr:uid="{00000000-0005-0000-0000-0000354A0000}"/>
    <cellStyle name="Output 2 10 2 2" xfId="15819" xr:uid="{00000000-0005-0000-0000-0000364A0000}"/>
    <cellStyle name="Output 2 10 2 3" xfId="27151" xr:uid="{00000000-0005-0000-0000-0000374A0000}"/>
    <cellStyle name="Output 2 10 3" xfId="5652" xr:uid="{00000000-0005-0000-0000-0000384A0000}"/>
    <cellStyle name="Output 2 10 3 2" xfId="14304" xr:uid="{00000000-0005-0000-0000-0000394A0000}"/>
    <cellStyle name="Output 2 10 3 3" xfId="25636" xr:uid="{00000000-0005-0000-0000-00003A4A0000}"/>
    <cellStyle name="Output 2 10 4" xfId="9410" xr:uid="{00000000-0005-0000-0000-00003B4A0000}"/>
    <cellStyle name="Output 2 10 4 2" xfId="18038" xr:uid="{00000000-0005-0000-0000-00003C4A0000}"/>
    <cellStyle name="Output 2 10 4 3" xfId="29371" xr:uid="{00000000-0005-0000-0000-00003D4A0000}"/>
    <cellStyle name="Output 2 10 5" xfId="9128" xr:uid="{00000000-0005-0000-0000-00003E4A0000}"/>
    <cellStyle name="Output 2 10 5 2" xfId="17756" xr:uid="{00000000-0005-0000-0000-00003F4A0000}"/>
    <cellStyle name="Output 2 10 5 3" xfId="29089" xr:uid="{00000000-0005-0000-0000-0000404A0000}"/>
    <cellStyle name="Output 2 10 6" xfId="5362" xr:uid="{00000000-0005-0000-0000-0000414A0000}"/>
    <cellStyle name="Output 2 10 6 2" xfId="14021" xr:uid="{00000000-0005-0000-0000-0000424A0000}"/>
    <cellStyle name="Output 2 10 6 3" xfId="25353" xr:uid="{00000000-0005-0000-0000-0000434A0000}"/>
    <cellStyle name="Output 2 10 7" xfId="11451" xr:uid="{00000000-0005-0000-0000-0000444A0000}"/>
    <cellStyle name="Output 2 10 7 2" xfId="20076" xr:uid="{00000000-0005-0000-0000-0000454A0000}"/>
    <cellStyle name="Output 2 10 7 3" xfId="31412" xr:uid="{00000000-0005-0000-0000-0000464A0000}"/>
    <cellStyle name="Output 2 11" xfId="2817" xr:uid="{00000000-0005-0000-0000-0000474A0000}"/>
    <cellStyle name="Output 2 11 2" xfId="7180" xr:uid="{00000000-0005-0000-0000-0000484A0000}"/>
    <cellStyle name="Output 2 11 2 2" xfId="15820" xr:uid="{00000000-0005-0000-0000-0000494A0000}"/>
    <cellStyle name="Output 2 11 2 3" xfId="27152" xr:uid="{00000000-0005-0000-0000-00004A4A0000}"/>
    <cellStyle name="Output 2 11 3" xfId="5651" xr:uid="{00000000-0005-0000-0000-00004B4A0000}"/>
    <cellStyle name="Output 2 11 3 2" xfId="14303" xr:uid="{00000000-0005-0000-0000-00004C4A0000}"/>
    <cellStyle name="Output 2 11 3 3" xfId="25635" xr:uid="{00000000-0005-0000-0000-00004D4A0000}"/>
    <cellStyle name="Output 2 11 4" xfId="6193" xr:uid="{00000000-0005-0000-0000-00004E4A0000}"/>
    <cellStyle name="Output 2 11 4 2" xfId="14845" xr:uid="{00000000-0005-0000-0000-00004F4A0000}"/>
    <cellStyle name="Output 2 11 4 3" xfId="26177" xr:uid="{00000000-0005-0000-0000-0000504A0000}"/>
    <cellStyle name="Output 2 11 5" xfId="10049" xr:uid="{00000000-0005-0000-0000-0000514A0000}"/>
    <cellStyle name="Output 2 11 5 2" xfId="18676" xr:uid="{00000000-0005-0000-0000-0000524A0000}"/>
    <cellStyle name="Output 2 11 5 3" xfId="30010" xr:uid="{00000000-0005-0000-0000-0000534A0000}"/>
    <cellStyle name="Output 2 11 6" xfId="8268" xr:uid="{00000000-0005-0000-0000-0000544A0000}"/>
    <cellStyle name="Output 2 11 6 2" xfId="16906" xr:uid="{00000000-0005-0000-0000-0000554A0000}"/>
    <cellStyle name="Output 2 11 6 3" xfId="28238" xr:uid="{00000000-0005-0000-0000-0000564A0000}"/>
    <cellStyle name="Output 2 11 7" xfId="12337" xr:uid="{00000000-0005-0000-0000-0000574A0000}"/>
    <cellStyle name="Output 2 11 7 2" xfId="20961" xr:uid="{00000000-0005-0000-0000-0000584A0000}"/>
    <cellStyle name="Output 2 11 7 3" xfId="32298" xr:uid="{00000000-0005-0000-0000-0000594A0000}"/>
    <cellStyle name="Output 2 12" xfId="2818" xr:uid="{00000000-0005-0000-0000-00005A4A0000}"/>
    <cellStyle name="Output 2 12 2" xfId="7181" xr:uid="{00000000-0005-0000-0000-00005B4A0000}"/>
    <cellStyle name="Output 2 12 2 2" xfId="15821" xr:uid="{00000000-0005-0000-0000-00005C4A0000}"/>
    <cellStyle name="Output 2 12 2 3" xfId="27153" xr:uid="{00000000-0005-0000-0000-00005D4A0000}"/>
    <cellStyle name="Output 2 12 3" xfId="4426" xr:uid="{00000000-0005-0000-0000-00005E4A0000}"/>
    <cellStyle name="Output 2 12 3 2" xfId="13087" xr:uid="{00000000-0005-0000-0000-00005F4A0000}"/>
    <cellStyle name="Output 2 12 3 3" xfId="24419" xr:uid="{00000000-0005-0000-0000-0000604A0000}"/>
    <cellStyle name="Output 2 12 4" xfId="6192" xr:uid="{00000000-0005-0000-0000-0000614A0000}"/>
    <cellStyle name="Output 2 12 4 2" xfId="14844" xr:uid="{00000000-0005-0000-0000-0000624A0000}"/>
    <cellStyle name="Output 2 12 4 3" xfId="26176" xr:uid="{00000000-0005-0000-0000-0000634A0000}"/>
    <cellStyle name="Output 2 12 5" xfId="8907" xr:uid="{00000000-0005-0000-0000-0000644A0000}"/>
    <cellStyle name="Output 2 12 5 2" xfId="17535" xr:uid="{00000000-0005-0000-0000-0000654A0000}"/>
    <cellStyle name="Output 2 12 5 3" xfId="28868" xr:uid="{00000000-0005-0000-0000-0000664A0000}"/>
    <cellStyle name="Output 2 12 6" xfId="5225" xr:uid="{00000000-0005-0000-0000-0000674A0000}"/>
    <cellStyle name="Output 2 12 6 2" xfId="13884" xr:uid="{00000000-0005-0000-0000-0000684A0000}"/>
    <cellStyle name="Output 2 12 6 3" xfId="25216" xr:uid="{00000000-0005-0000-0000-0000694A0000}"/>
    <cellStyle name="Output 2 12 7" xfId="11566" xr:uid="{00000000-0005-0000-0000-00006A4A0000}"/>
    <cellStyle name="Output 2 12 7 2" xfId="20191" xr:uid="{00000000-0005-0000-0000-00006B4A0000}"/>
    <cellStyle name="Output 2 12 7 3" xfId="31527" xr:uid="{00000000-0005-0000-0000-00006C4A0000}"/>
    <cellStyle name="Output 2 13" xfId="2819" xr:uid="{00000000-0005-0000-0000-00006D4A0000}"/>
    <cellStyle name="Output 2 13 2" xfId="7182" xr:uid="{00000000-0005-0000-0000-00006E4A0000}"/>
    <cellStyle name="Output 2 13 2 2" xfId="15822" xr:uid="{00000000-0005-0000-0000-00006F4A0000}"/>
    <cellStyle name="Output 2 13 2 3" xfId="27154" xr:uid="{00000000-0005-0000-0000-0000704A0000}"/>
    <cellStyle name="Output 2 13 3" xfId="5650" xr:uid="{00000000-0005-0000-0000-0000714A0000}"/>
    <cellStyle name="Output 2 13 3 2" xfId="14302" xr:uid="{00000000-0005-0000-0000-0000724A0000}"/>
    <cellStyle name="Output 2 13 3 3" xfId="25634" xr:uid="{00000000-0005-0000-0000-0000734A0000}"/>
    <cellStyle name="Output 2 13 4" xfId="7793" xr:uid="{00000000-0005-0000-0000-0000744A0000}"/>
    <cellStyle name="Output 2 13 4 2" xfId="16431" xr:uid="{00000000-0005-0000-0000-0000754A0000}"/>
    <cellStyle name="Output 2 13 4 3" xfId="27763" xr:uid="{00000000-0005-0000-0000-0000764A0000}"/>
    <cellStyle name="Output 2 13 5" xfId="10050" xr:uid="{00000000-0005-0000-0000-0000774A0000}"/>
    <cellStyle name="Output 2 13 5 2" xfId="18677" xr:uid="{00000000-0005-0000-0000-0000784A0000}"/>
    <cellStyle name="Output 2 13 5 3" xfId="30011" xr:uid="{00000000-0005-0000-0000-0000794A0000}"/>
    <cellStyle name="Output 2 13 6" xfId="11732" xr:uid="{00000000-0005-0000-0000-00007A4A0000}"/>
    <cellStyle name="Output 2 13 6 2" xfId="20357" xr:uid="{00000000-0005-0000-0000-00007B4A0000}"/>
    <cellStyle name="Output 2 13 6 3" xfId="31693" xr:uid="{00000000-0005-0000-0000-00007C4A0000}"/>
    <cellStyle name="Output 2 13 7" xfId="11452" xr:uid="{00000000-0005-0000-0000-00007D4A0000}"/>
    <cellStyle name="Output 2 13 7 2" xfId="20077" xr:uid="{00000000-0005-0000-0000-00007E4A0000}"/>
    <cellStyle name="Output 2 13 7 3" xfId="31413" xr:uid="{00000000-0005-0000-0000-00007F4A0000}"/>
    <cellStyle name="Output 2 14" xfId="2820" xr:uid="{00000000-0005-0000-0000-0000804A0000}"/>
    <cellStyle name="Output 2 14 2" xfId="7183" xr:uid="{00000000-0005-0000-0000-0000814A0000}"/>
    <cellStyle name="Output 2 14 2 2" xfId="15823" xr:uid="{00000000-0005-0000-0000-0000824A0000}"/>
    <cellStyle name="Output 2 14 2 3" xfId="27155" xr:uid="{00000000-0005-0000-0000-0000834A0000}"/>
    <cellStyle name="Output 2 14 3" xfId="5649" xr:uid="{00000000-0005-0000-0000-0000844A0000}"/>
    <cellStyle name="Output 2 14 3 2" xfId="14301" xr:uid="{00000000-0005-0000-0000-0000854A0000}"/>
    <cellStyle name="Output 2 14 3 3" xfId="25633" xr:uid="{00000000-0005-0000-0000-0000864A0000}"/>
    <cellStyle name="Output 2 14 4" xfId="8116" xr:uid="{00000000-0005-0000-0000-0000874A0000}"/>
    <cellStyle name="Output 2 14 4 2" xfId="16754" xr:uid="{00000000-0005-0000-0000-0000884A0000}"/>
    <cellStyle name="Output 2 14 4 3" xfId="28086" xr:uid="{00000000-0005-0000-0000-0000894A0000}"/>
    <cellStyle name="Output 2 14 5" xfId="5174" xr:uid="{00000000-0005-0000-0000-00008A4A0000}"/>
    <cellStyle name="Output 2 14 5 2" xfId="13833" xr:uid="{00000000-0005-0000-0000-00008B4A0000}"/>
    <cellStyle name="Output 2 14 5 3" xfId="25165" xr:uid="{00000000-0005-0000-0000-00008C4A0000}"/>
    <cellStyle name="Output 2 14 6" xfId="11428" xr:uid="{00000000-0005-0000-0000-00008D4A0000}"/>
    <cellStyle name="Output 2 14 6 2" xfId="20053" xr:uid="{00000000-0005-0000-0000-00008E4A0000}"/>
    <cellStyle name="Output 2 14 6 3" xfId="31389" xr:uid="{00000000-0005-0000-0000-00008F4A0000}"/>
    <cellStyle name="Output 2 14 7" xfId="12338" xr:uid="{00000000-0005-0000-0000-0000904A0000}"/>
    <cellStyle name="Output 2 14 7 2" xfId="20962" xr:uid="{00000000-0005-0000-0000-0000914A0000}"/>
    <cellStyle name="Output 2 14 7 3" xfId="32299" xr:uid="{00000000-0005-0000-0000-0000924A0000}"/>
    <cellStyle name="Output 2 15" xfId="2821" xr:uid="{00000000-0005-0000-0000-0000934A0000}"/>
    <cellStyle name="Output 2 15 2" xfId="7184" xr:uid="{00000000-0005-0000-0000-0000944A0000}"/>
    <cellStyle name="Output 2 15 2 2" xfId="15824" xr:uid="{00000000-0005-0000-0000-0000954A0000}"/>
    <cellStyle name="Output 2 15 2 3" xfId="27156" xr:uid="{00000000-0005-0000-0000-0000964A0000}"/>
    <cellStyle name="Output 2 15 3" xfId="4425" xr:uid="{00000000-0005-0000-0000-0000974A0000}"/>
    <cellStyle name="Output 2 15 3 2" xfId="13086" xr:uid="{00000000-0005-0000-0000-0000984A0000}"/>
    <cellStyle name="Output 2 15 3 3" xfId="24418" xr:uid="{00000000-0005-0000-0000-0000994A0000}"/>
    <cellStyle name="Output 2 15 4" xfId="5285" xr:uid="{00000000-0005-0000-0000-00009A4A0000}"/>
    <cellStyle name="Output 2 15 4 2" xfId="13944" xr:uid="{00000000-0005-0000-0000-00009B4A0000}"/>
    <cellStyle name="Output 2 15 4 3" xfId="25276" xr:uid="{00000000-0005-0000-0000-00009C4A0000}"/>
    <cellStyle name="Output 2 15 5" xfId="8908" xr:uid="{00000000-0005-0000-0000-00009D4A0000}"/>
    <cellStyle name="Output 2 15 5 2" xfId="17536" xr:uid="{00000000-0005-0000-0000-00009E4A0000}"/>
    <cellStyle name="Output 2 15 5 3" xfId="28869" xr:uid="{00000000-0005-0000-0000-00009F4A0000}"/>
    <cellStyle name="Output 2 15 6" xfId="10844" xr:uid="{00000000-0005-0000-0000-0000A04A0000}"/>
    <cellStyle name="Output 2 15 6 2" xfId="19470" xr:uid="{00000000-0005-0000-0000-0000A14A0000}"/>
    <cellStyle name="Output 2 15 6 3" xfId="30805" xr:uid="{00000000-0005-0000-0000-0000A24A0000}"/>
    <cellStyle name="Output 2 15 7" xfId="12339" xr:uid="{00000000-0005-0000-0000-0000A34A0000}"/>
    <cellStyle name="Output 2 15 7 2" xfId="20963" xr:uid="{00000000-0005-0000-0000-0000A44A0000}"/>
    <cellStyle name="Output 2 15 7 3" xfId="32300" xr:uid="{00000000-0005-0000-0000-0000A54A0000}"/>
    <cellStyle name="Output 2 16" xfId="2822" xr:uid="{00000000-0005-0000-0000-0000A64A0000}"/>
    <cellStyle name="Output 2 16 2" xfId="7185" xr:uid="{00000000-0005-0000-0000-0000A74A0000}"/>
    <cellStyle name="Output 2 16 2 2" xfId="15825" xr:uid="{00000000-0005-0000-0000-0000A84A0000}"/>
    <cellStyle name="Output 2 16 2 3" xfId="27157" xr:uid="{00000000-0005-0000-0000-0000A94A0000}"/>
    <cellStyle name="Output 2 16 3" xfId="4424" xr:uid="{00000000-0005-0000-0000-0000AA4A0000}"/>
    <cellStyle name="Output 2 16 3 2" xfId="13085" xr:uid="{00000000-0005-0000-0000-0000AB4A0000}"/>
    <cellStyle name="Output 2 16 3 3" xfId="24417" xr:uid="{00000000-0005-0000-0000-0000AC4A0000}"/>
    <cellStyle name="Output 2 16 4" xfId="9411" xr:uid="{00000000-0005-0000-0000-0000AD4A0000}"/>
    <cellStyle name="Output 2 16 4 2" xfId="18039" xr:uid="{00000000-0005-0000-0000-0000AE4A0000}"/>
    <cellStyle name="Output 2 16 4 3" xfId="29372" xr:uid="{00000000-0005-0000-0000-0000AF4A0000}"/>
    <cellStyle name="Output 2 16 5" xfId="10051" xr:uid="{00000000-0005-0000-0000-0000B04A0000}"/>
    <cellStyle name="Output 2 16 5 2" xfId="18678" xr:uid="{00000000-0005-0000-0000-0000B14A0000}"/>
    <cellStyle name="Output 2 16 5 3" xfId="30012" xr:uid="{00000000-0005-0000-0000-0000B24A0000}"/>
    <cellStyle name="Output 2 16 6" xfId="10843" xr:uid="{00000000-0005-0000-0000-0000B34A0000}"/>
    <cellStyle name="Output 2 16 6 2" xfId="19469" xr:uid="{00000000-0005-0000-0000-0000B44A0000}"/>
    <cellStyle name="Output 2 16 6 3" xfId="30804" xr:uid="{00000000-0005-0000-0000-0000B54A0000}"/>
    <cellStyle name="Output 2 16 7" xfId="11453" xr:uid="{00000000-0005-0000-0000-0000B64A0000}"/>
    <cellStyle name="Output 2 16 7 2" xfId="20078" xr:uid="{00000000-0005-0000-0000-0000B74A0000}"/>
    <cellStyle name="Output 2 16 7 3" xfId="31414" xr:uid="{00000000-0005-0000-0000-0000B84A0000}"/>
    <cellStyle name="Output 2 17" xfId="2823" xr:uid="{00000000-0005-0000-0000-0000B94A0000}"/>
    <cellStyle name="Output 2 17 2" xfId="7186" xr:uid="{00000000-0005-0000-0000-0000BA4A0000}"/>
    <cellStyle name="Output 2 17 2 2" xfId="15826" xr:uid="{00000000-0005-0000-0000-0000BB4A0000}"/>
    <cellStyle name="Output 2 17 2 3" xfId="27158" xr:uid="{00000000-0005-0000-0000-0000BC4A0000}"/>
    <cellStyle name="Output 2 17 3" xfId="5648" xr:uid="{00000000-0005-0000-0000-0000BD4A0000}"/>
    <cellStyle name="Output 2 17 3 2" xfId="14300" xr:uid="{00000000-0005-0000-0000-0000BE4A0000}"/>
    <cellStyle name="Output 2 17 3 3" xfId="25632" xr:uid="{00000000-0005-0000-0000-0000BF4A0000}"/>
    <cellStyle name="Output 2 17 4" xfId="9412" xr:uid="{00000000-0005-0000-0000-0000C04A0000}"/>
    <cellStyle name="Output 2 17 4 2" xfId="18040" xr:uid="{00000000-0005-0000-0000-0000C14A0000}"/>
    <cellStyle name="Output 2 17 4 3" xfId="29373" xr:uid="{00000000-0005-0000-0000-0000C24A0000}"/>
    <cellStyle name="Output 2 17 5" xfId="10052" xr:uid="{00000000-0005-0000-0000-0000C34A0000}"/>
    <cellStyle name="Output 2 17 5 2" xfId="18679" xr:uid="{00000000-0005-0000-0000-0000C44A0000}"/>
    <cellStyle name="Output 2 17 5 3" xfId="30013" xr:uid="{00000000-0005-0000-0000-0000C54A0000}"/>
    <cellStyle name="Output 2 17 6" xfId="11733" xr:uid="{00000000-0005-0000-0000-0000C64A0000}"/>
    <cellStyle name="Output 2 17 6 2" xfId="20358" xr:uid="{00000000-0005-0000-0000-0000C74A0000}"/>
    <cellStyle name="Output 2 17 6 3" xfId="31694" xr:uid="{00000000-0005-0000-0000-0000C84A0000}"/>
    <cellStyle name="Output 2 17 7" xfId="11565" xr:uid="{00000000-0005-0000-0000-0000C94A0000}"/>
    <cellStyle name="Output 2 17 7 2" xfId="20190" xr:uid="{00000000-0005-0000-0000-0000CA4A0000}"/>
    <cellStyle name="Output 2 17 7 3" xfId="31526" xr:uid="{00000000-0005-0000-0000-0000CB4A0000}"/>
    <cellStyle name="Output 2 18" xfId="2824" xr:uid="{00000000-0005-0000-0000-0000CC4A0000}"/>
    <cellStyle name="Output 2 18 2" xfId="7187" xr:uid="{00000000-0005-0000-0000-0000CD4A0000}"/>
    <cellStyle name="Output 2 18 2 2" xfId="15827" xr:uid="{00000000-0005-0000-0000-0000CE4A0000}"/>
    <cellStyle name="Output 2 18 2 3" xfId="27159" xr:uid="{00000000-0005-0000-0000-0000CF4A0000}"/>
    <cellStyle name="Output 2 18 3" xfId="5647" xr:uid="{00000000-0005-0000-0000-0000D04A0000}"/>
    <cellStyle name="Output 2 18 3 2" xfId="14299" xr:uid="{00000000-0005-0000-0000-0000D14A0000}"/>
    <cellStyle name="Output 2 18 3 3" xfId="25631" xr:uid="{00000000-0005-0000-0000-0000D24A0000}"/>
    <cellStyle name="Output 2 18 4" xfId="7792" xr:uid="{00000000-0005-0000-0000-0000D34A0000}"/>
    <cellStyle name="Output 2 18 4 2" xfId="16430" xr:uid="{00000000-0005-0000-0000-0000D44A0000}"/>
    <cellStyle name="Output 2 18 4 3" xfId="27762" xr:uid="{00000000-0005-0000-0000-0000D54A0000}"/>
    <cellStyle name="Output 2 18 5" xfId="8909" xr:uid="{00000000-0005-0000-0000-0000D64A0000}"/>
    <cellStyle name="Output 2 18 5 2" xfId="17537" xr:uid="{00000000-0005-0000-0000-0000D74A0000}"/>
    <cellStyle name="Output 2 18 5 3" xfId="28870" xr:uid="{00000000-0005-0000-0000-0000D84A0000}"/>
    <cellStyle name="Output 2 18 6" xfId="10303" xr:uid="{00000000-0005-0000-0000-0000D94A0000}"/>
    <cellStyle name="Output 2 18 6 2" xfId="18930" xr:uid="{00000000-0005-0000-0000-0000DA4A0000}"/>
    <cellStyle name="Output 2 18 6 3" xfId="30264" xr:uid="{00000000-0005-0000-0000-0000DB4A0000}"/>
    <cellStyle name="Output 2 18 7" xfId="12340" xr:uid="{00000000-0005-0000-0000-0000DC4A0000}"/>
    <cellStyle name="Output 2 18 7 2" xfId="20964" xr:uid="{00000000-0005-0000-0000-0000DD4A0000}"/>
    <cellStyle name="Output 2 18 7 3" xfId="32301" xr:uid="{00000000-0005-0000-0000-0000DE4A0000}"/>
    <cellStyle name="Output 2 19" xfId="4940" xr:uid="{00000000-0005-0000-0000-0000DF4A0000}"/>
    <cellStyle name="Output 2 19 2" xfId="13599" xr:uid="{00000000-0005-0000-0000-0000E04A0000}"/>
    <cellStyle name="Output 2 19 3" xfId="24931" xr:uid="{00000000-0005-0000-0000-0000E14A0000}"/>
    <cellStyle name="Output 2 2" xfId="599" xr:uid="{00000000-0005-0000-0000-0000E24A0000}"/>
    <cellStyle name="Output 2 2 10" xfId="2825" xr:uid="{00000000-0005-0000-0000-0000E34A0000}"/>
    <cellStyle name="Output 2 2 10 2" xfId="7188" xr:uid="{00000000-0005-0000-0000-0000E44A0000}"/>
    <cellStyle name="Output 2 2 10 2 2" xfId="15828" xr:uid="{00000000-0005-0000-0000-0000E54A0000}"/>
    <cellStyle name="Output 2 2 10 2 3" xfId="27160" xr:uid="{00000000-0005-0000-0000-0000E64A0000}"/>
    <cellStyle name="Output 2 2 10 3" xfId="4423" xr:uid="{00000000-0005-0000-0000-0000E74A0000}"/>
    <cellStyle name="Output 2 2 10 3 2" xfId="13084" xr:uid="{00000000-0005-0000-0000-0000E84A0000}"/>
    <cellStyle name="Output 2 2 10 3 3" xfId="24416" xr:uid="{00000000-0005-0000-0000-0000E94A0000}"/>
    <cellStyle name="Output 2 2 10 4" xfId="4656" xr:uid="{00000000-0005-0000-0000-0000EA4A0000}"/>
    <cellStyle name="Output 2 2 10 4 2" xfId="13317" xr:uid="{00000000-0005-0000-0000-0000EB4A0000}"/>
    <cellStyle name="Output 2 2 10 4 3" xfId="24649" xr:uid="{00000000-0005-0000-0000-0000EC4A0000}"/>
    <cellStyle name="Output 2 2 10 5" xfId="9127" xr:uid="{00000000-0005-0000-0000-0000ED4A0000}"/>
    <cellStyle name="Output 2 2 10 5 2" xfId="17755" xr:uid="{00000000-0005-0000-0000-0000EE4A0000}"/>
    <cellStyle name="Output 2 2 10 5 3" xfId="29088" xr:uid="{00000000-0005-0000-0000-0000EF4A0000}"/>
    <cellStyle name="Output 2 2 10 6" xfId="10491" xr:uid="{00000000-0005-0000-0000-0000F04A0000}"/>
    <cellStyle name="Output 2 2 10 6 2" xfId="19118" xr:uid="{00000000-0005-0000-0000-0000F14A0000}"/>
    <cellStyle name="Output 2 2 10 6 3" xfId="30452" xr:uid="{00000000-0005-0000-0000-0000F24A0000}"/>
    <cellStyle name="Output 2 2 10 7" xfId="11454" xr:uid="{00000000-0005-0000-0000-0000F34A0000}"/>
    <cellStyle name="Output 2 2 10 7 2" xfId="20079" xr:uid="{00000000-0005-0000-0000-0000F44A0000}"/>
    <cellStyle name="Output 2 2 10 7 3" xfId="31415" xr:uid="{00000000-0005-0000-0000-0000F54A0000}"/>
    <cellStyle name="Output 2 2 11" xfId="2826" xr:uid="{00000000-0005-0000-0000-0000F64A0000}"/>
    <cellStyle name="Output 2 2 11 2" xfId="7189" xr:uid="{00000000-0005-0000-0000-0000F74A0000}"/>
    <cellStyle name="Output 2 2 11 2 2" xfId="15829" xr:uid="{00000000-0005-0000-0000-0000F84A0000}"/>
    <cellStyle name="Output 2 2 11 2 3" xfId="27161" xr:uid="{00000000-0005-0000-0000-0000F94A0000}"/>
    <cellStyle name="Output 2 2 11 3" xfId="5646" xr:uid="{00000000-0005-0000-0000-0000FA4A0000}"/>
    <cellStyle name="Output 2 2 11 3 2" xfId="14298" xr:uid="{00000000-0005-0000-0000-0000FB4A0000}"/>
    <cellStyle name="Output 2 2 11 3 3" xfId="25630" xr:uid="{00000000-0005-0000-0000-0000FC4A0000}"/>
    <cellStyle name="Output 2 2 11 4" xfId="6191" xr:uid="{00000000-0005-0000-0000-0000FD4A0000}"/>
    <cellStyle name="Output 2 2 11 4 2" xfId="14843" xr:uid="{00000000-0005-0000-0000-0000FE4A0000}"/>
    <cellStyle name="Output 2 2 11 4 3" xfId="26175" xr:uid="{00000000-0005-0000-0000-0000FF4A0000}"/>
    <cellStyle name="Output 2 2 11 5" xfId="10053" xr:uid="{00000000-0005-0000-0000-0000004B0000}"/>
    <cellStyle name="Output 2 2 11 5 2" xfId="18680" xr:uid="{00000000-0005-0000-0000-0000014B0000}"/>
    <cellStyle name="Output 2 2 11 5 3" xfId="30014" xr:uid="{00000000-0005-0000-0000-0000024B0000}"/>
    <cellStyle name="Output 2 2 11 6" xfId="10656" xr:uid="{00000000-0005-0000-0000-0000034B0000}"/>
    <cellStyle name="Output 2 2 11 6 2" xfId="19283" xr:uid="{00000000-0005-0000-0000-0000044B0000}"/>
    <cellStyle name="Output 2 2 11 6 3" xfId="30617" xr:uid="{00000000-0005-0000-0000-0000054B0000}"/>
    <cellStyle name="Output 2 2 11 7" xfId="12341" xr:uid="{00000000-0005-0000-0000-0000064B0000}"/>
    <cellStyle name="Output 2 2 11 7 2" xfId="20965" xr:uid="{00000000-0005-0000-0000-0000074B0000}"/>
    <cellStyle name="Output 2 2 11 7 3" xfId="32302" xr:uid="{00000000-0005-0000-0000-0000084B0000}"/>
    <cellStyle name="Output 2 2 12" xfId="2827" xr:uid="{00000000-0005-0000-0000-0000094B0000}"/>
    <cellStyle name="Output 2 2 12 2" xfId="7190" xr:uid="{00000000-0005-0000-0000-00000A4B0000}"/>
    <cellStyle name="Output 2 2 12 2 2" xfId="15830" xr:uid="{00000000-0005-0000-0000-00000B4B0000}"/>
    <cellStyle name="Output 2 2 12 2 3" xfId="27162" xr:uid="{00000000-0005-0000-0000-00000C4B0000}"/>
    <cellStyle name="Output 2 2 12 3" xfId="5645" xr:uid="{00000000-0005-0000-0000-00000D4B0000}"/>
    <cellStyle name="Output 2 2 12 3 2" xfId="14297" xr:uid="{00000000-0005-0000-0000-00000E4B0000}"/>
    <cellStyle name="Output 2 2 12 3 3" xfId="25629" xr:uid="{00000000-0005-0000-0000-00000F4B0000}"/>
    <cellStyle name="Output 2 2 12 4" xfId="9413" xr:uid="{00000000-0005-0000-0000-0000104B0000}"/>
    <cellStyle name="Output 2 2 12 4 2" xfId="18041" xr:uid="{00000000-0005-0000-0000-0000114B0000}"/>
    <cellStyle name="Output 2 2 12 4 3" xfId="29374" xr:uid="{00000000-0005-0000-0000-0000124B0000}"/>
    <cellStyle name="Output 2 2 12 5" xfId="8910" xr:uid="{00000000-0005-0000-0000-0000134B0000}"/>
    <cellStyle name="Output 2 2 12 5 2" xfId="17538" xr:uid="{00000000-0005-0000-0000-0000144B0000}"/>
    <cellStyle name="Output 2 2 12 5 3" xfId="28871" xr:uid="{00000000-0005-0000-0000-0000154B0000}"/>
    <cellStyle name="Output 2 2 12 6" xfId="9070" xr:uid="{00000000-0005-0000-0000-0000164B0000}"/>
    <cellStyle name="Output 2 2 12 6 2" xfId="17698" xr:uid="{00000000-0005-0000-0000-0000174B0000}"/>
    <cellStyle name="Output 2 2 12 6 3" xfId="29031" xr:uid="{00000000-0005-0000-0000-0000184B0000}"/>
    <cellStyle name="Output 2 2 12 7" xfId="8877" xr:uid="{00000000-0005-0000-0000-0000194B0000}"/>
    <cellStyle name="Output 2 2 12 7 2" xfId="17505" xr:uid="{00000000-0005-0000-0000-00001A4B0000}"/>
    <cellStyle name="Output 2 2 12 7 3" xfId="28838" xr:uid="{00000000-0005-0000-0000-00001B4B0000}"/>
    <cellStyle name="Output 2 2 13" xfId="2828" xr:uid="{00000000-0005-0000-0000-00001C4B0000}"/>
    <cellStyle name="Output 2 2 13 2" xfId="7191" xr:uid="{00000000-0005-0000-0000-00001D4B0000}"/>
    <cellStyle name="Output 2 2 13 2 2" xfId="15831" xr:uid="{00000000-0005-0000-0000-00001E4B0000}"/>
    <cellStyle name="Output 2 2 13 2 3" xfId="27163" xr:uid="{00000000-0005-0000-0000-00001F4B0000}"/>
    <cellStyle name="Output 2 2 13 3" xfId="4422" xr:uid="{00000000-0005-0000-0000-0000204B0000}"/>
    <cellStyle name="Output 2 2 13 3 2" xfId="13083" xr:uid="{00000000-0005-0000-0000-0000214B0000}"/>
    <cellStyle name="Output 2 2 13 3 3" xfId="24415" xr:uid="{00000000-0005-0000-0000-0000224B0000}"/>
    <cellStyle name="Output 2 2 13 4" xfId="8115" xr:uid="{00000000-0005-0000-0000-0000234B0000}"/>
    <cellStyle name="Output 2 2 13 4 2" xfId="16753" xr:uid="{00000000-0005-0000-0000-0000244B0000}"/>
    <cellStyle name="Output 2 2 13 4 3" xfId="28085" xr:uid="{00000000-0005-0000-0000-0000254B0000}"/>
    <cellStyle name="Output 2 2 13 5" xfId="10054" xr:uid="{00000000-0005-0000-0000-0000264B0000}"/>
    <cellStyle name="Output 2 2 13 5 2" xfId="18681" xr:uid="{00000000-0005-0000-0000-0000274B0000}"/>
    <cellStyle name="Output 2 2 13 5 3" xfId="30015" xr:uid="{00000000-0005-0000-0000-0000284B0000}"/>
    <cellStyle name="Output 2 2 13 6" xfId="10660" xr:uid="{00000000-0005-0000-0000-0000294B0000}"/>
    <cellStyle name="Output 2 2 13 6 2" xfId="19287" xr:uid="{00000000-0005-0000-0000-00002A4B0000}"/>
    <cellStyle name="Output 2 2 13 6 3" xfId="30621" xr:uid="{00000000-0005-0000-0000-00002B4B0000}"/>
    <cellStyle name="Output 2 2 13 7" xfId="11455" xr:uid="{00000000-0005-0000-0000-00002C4B0000}"/>
    <cellStyle name="Output 2 2 13 7 2" xfId="20080" xr:uid="{00000000-0005-0000-0000-00002D4B0000}"/>
    <cellStyle name="Output 2 2 13 7 3" xfId="31416" xr:uid="{00000000-0005-0000-0000-00002E4B0000}"/>
    <cellStyle name="Output 2 2 14" xfId="2829" xr:uid="{00000000-0005-0000-0000-00002F4B0000}"/>
    <cellStyle name="Output 2 2 14 2" xfId="7192" xr:uid="{00000000-0005-0000-0000-0000304B0000}"/>
    <cellStyle name="Output 2 2 14 2 2" xfId="15832" xr:uid="{00000000-0005-0000-0000-0000314B0000}"/>
    <cellStyle name="Output 2 2 14 2 3" xfId="27164" xr:uid="{00000000-0005-0000-0000-0000324B0000}"/>
    <cellStyle name="Output 2 2 14 3" xfId="5644" xr:uid="{00000000-0005-0000-0000-0000334B0000}"/>
    <cellStyle name="Output 2 2 14 3 2" xfId="14296" xr:uid="{00000000-0005-0000-0000-0000344B0000}"/>
    <cellStyle name="Output 2 2 14 3 3" xfId="25628" xr:uid="{00000000-0005-0000-0000-0000354B0000}"/>
    <cellStyle name="Output 2 2 14 4" xfId="6190" xr:uid="{00000000-0005-0000-0000-0000364B0000}"/>
    <cellStyle name="Output 2 2 14 4 2" xfId="14842" xr:uid="{00000000-0005-0000-0000-0000374B0000}"/>
    <cellStyle name="Output 2 2 14 4 3" xfId="26174" xr:uid="{00000000-0005-0000-0000-0000384B0000}"/>
    <cellStyle name="Output 2 2 14 5" xfId="9126" xr:uid="{00000000-0005-0000-0000-0000394B0000}"/>
    <cellStyle name="Output 2 2 14 5 2" xfId="17754" xr:uid="{00000000-0005-0000-0000-00003A4B0000}"/>
    <cellStyle name="Output 2 2 14 5 3" xfId="29087" xr:uid="{00000000-0005-0000-0000-00003B4B0000}"/>
    <cellStyle name="Output 2 2 14 6" xfId="11734" xr:uid="{00000000-0005-0000-0000-00003C4B0000}"/>
    <cellStyle name="Output 2 2 14 6 2" xfId="20359" xr:uid="{00000000-0005-0000-0000-00003D4B0000}"/>
    <cellStyle name="Output 2 2 14 6 3" xfId="31695" xr:uid="{00000000-0005-0000-0000-00003E4B0000}"/>
    <cellStyle name="Output 2 2 14 7" xfId="12342" xr:uid="{00000000-0005-0000-0000-00003F4B0000}"/>
    <cellStyle name="Output 2 2 14 7 2" xfId="20966" xr:uid="{00000000-0005-0000-0000-0000404B0000}"/>
    <cellStyle name="Output 2 2 14 7 3" xfId="32303" xr:uid="{00000000-0005-0000-0000-0000414B0000}"/>
    <cellStyle name="Output 2 2 15" xfId="2830" xr:uid="{00000000-0005-0000-0000-0000424B0000}"/>
    <cellStyle name="Output 2 2 15 2" xfId="7193" xr:uid="{00000000-0005-0000-0000-0000434B0000}"/>
    <cellStyle name="Output 2 2 15 2 2" xfId="15833" xr:uid="{00000000-0005-0000-0000-0000444B0000}"/>
    <cellStyle name="Output 2 2 15 2 3" xfId="27165" xr:uid="{00000000-0005-0000-0000-0000454B0000}"/>
    <cellStyle name="Output 2 2 15 3" xfId="5643" xr:uid="{00000000-0005-0000-0000-0000464B0000}"/>
    <cellStyle name="Output 2 2 15 3 2" xfId="14295" xr:uid="{00000000-0005-0000-0000-0000474B0000}"/>
    <cellStyle name="Output 2 2 15 3 3" xfId="25627" xr:uid="{00000000-0005-0000-0000-0000484B0000}"/>
    <cellStyle name="Output 2 2 15 4" xfId="9414" xr:uid="{00000000-0005-0000-0000-0000494B0000}"/>
    <cellStyle name="Output 2 2 15 4 2" xfId="18042" xr:uid="{00000000-0005-0000-0000-00004A4B0000}"/>
    <cellStyle name="Output 2 2 15 4 3" xfId="29375" xr:uid="{00000000-0005-0000-0000-00004B4B0000}"/>
    <cellStyle name="Output 2 2 15 5" xfId="8911" xr:uid="{00000000-0005-0000-0000-00004C4B0000}"/>
    <cellStyle name="Output 2 2 15 5 2" xfId="17539" xr:uid="{00000000-0005-0000-0000-00004D4B0000}"/>
    <cellStyle name="Output 2 2 15 5 3" xfId="28872" xr:uid="{00000000-0005-0000-0000-00004E4B0000}"/>
    <cellStyle name="Output 2 2 15 6" xfId="10492" xr:uid="{00000000-0005-0000-0000-00004F4B0000}"/>
    <cellStyle name="Output 2 2 15 6 2" xfId="19119" xr:uid="{00000000-0005-0000-0000-0000504B0000}"/>
    <cellStyle name="Output 2 2 15 6 3" xfId="30453" xr:uid="{00000000-0005-0000-0000-0000514B0000}"/>
    <cellStyle name="Output 2 2 15 7" xfId="12343" xr:uid="{00000000-0005-0000-0000-0000524B0000}"/>
    <cellStyle name="Output 2 2 15 7 2" xfId="20967" xr:uid="{00000000-0005-0000-0000-0000534B0000}"/>
    <cellStyle name="Output 2 2 15 7 3" xfId="32304" xr:uid="{00000000-0005-0000-0000-0000544B0000}"/>
    <cellStyle name="Output 2 2 16" xfId="2831" xr:uid="{00000000-0005-0000-0000-0000554B0000}"/>
    <cellStyle name="Output 2 2 16 2" xfId="7194" xr:uid="{00000000-0005-0000-0000-0000564B0000}"/>
    <cellStyle name="Output 2 2 16 2 2" xfId="15834" xr:uid="{00000000-0005-0000-0000-0000574B0000}"/>
    <cellStyle name="Output 2 2 16 2 3" xfId="27166" xr:uid="{00000000-0005-0000-0000-0000584B0000}"/>
    <cellStyle name="Output 2 2 16 3" xfId="4421" xr:uid="{00000000-0005-0000-0000-0000594B0000}"/>
    <cellStyle name="Output 2 2 16 3 2" xfId="13082" xr:uid="{00000000-0005-0000-0000-00005A4B0000}"/>
    <cellStyle name="Output 2 2 16 3 3" xfId="24414" xr:uid="{00000000-0005-0000-0000-00005B4B0000}"/>
    <cellStyle name="Output 2 2 16 4" xfId="4655" xr:uid="{00000000-0005-0000-0000-00005C4B0000}"/>
    <cellStyle name="Output 2 2 16 4 2" xfId="13316" xr:uid="{00000000-0005-0000-0000-00005D4B0000}"/>
    <cellStyle name="Output 2 2 16 4 3" xfId="24648" xr:uid="{00000000-0005-0000-0000-00005E4B0000}"/>
    <cellStyle name="Output 2 2 16 5" xfId="10055" xr:uid="{00000000-0005-0000-0000-00005F4B0000}"/>
    <cellStyle name="Output 2 2 16 5 2" xfId="18682" xr:uid="{00000000-0005-0000-0000-0000604B0000}"/>
    <cellStyle name="Output 2 2 16 5 3" xfId="30016" xr:uid="{00000000-0005-0000-0000-0000614B0000}"/>
    <cellStyle name="Output 2 2 16 6" xfId="10842" xr:uid="{00000000-0005-0000-0000-0000624B0000}"/>
    <cellStyle name="Output 2 2 16 6 2" xfId="19468" xr:uid="{00000000-0005-0000-0000-0000634B0000}"/>
    <cellStyle name="Output 2 2 16 6 3" xfId="30803" xr:uid="{00000000-0005-0000-0000-0000644B0000}"/>
    <cellStyle name="Output 2 2 16 7" xfId="11456" xr:uid="{00000000-0005-0000-0000-0000654B0000}"/>
    <cellStyle name="Output 2 2 16 7 2" xfId="20081" xr:uid="{00000000-0005-0000-0000-0000664B0000}"/>
    <cellStyle name="Output 2 2 16 7 3" xfId="31417" xr:uid="{00000000-0005-0000-0000-0000674B0000}"/>
    <cellStyle name="Output 2 2 17" xfId="2832" xr:uid="{00000000-0005-0000-0000-0000684B0000}"/>
    <cellStyle name="Output 2 2 17 2" xfId="7195" xr:uid="{00000000-0005-0000-0000-0000694B0000}"/>
    <cellStyle name="Output 2 2 17 2 2" xfId="15835" xr:uid="{00000000-0005-0000-0000-00006A4B0000}"/>
    <cellStyle name="Output 2 2 17 2 3" xfId="27167" xr:uid="{00000000-0005-0000-0000-00006B4B0000}"/>
    <cellStyle name="Output 2 2 17 3" xfId="5642" xr:uid="{00000000-0005-0000-0000-00006C4B0000}"/>
    <cellStyle name="Output 2 2 17 3 2" xfId="14294" xr:uid="{00000000-0005-0000-0000-00006D4B0000}"/>
    <cellStyle name="Output 2 2 17 3 3" xfId="25626" xr:uid="{00000000-0005-0000-0000-00006E4B0000}"/>
    <cellStyle name="Output 2 2 17 4" xfId="8114" xr:uid="{00000000-0005-0000-0000-00006F4B0000}"/>
    <cellStyle name="Output 2 2 17 4 2" xfId="16752" xr:uid="{00000000-0005-0000-0000-0000704B0000}"/>
    <cellStyle name="Output 2 2 17 4 3" xfId="28084" xr:uid="{00000000-0005-0000-0000-0000714B0000}"/>
    <cellStyle name="Output 2 2 17 5" xfId="10056" xr:uid="{00000000-0005-0000-0000-0000724B0000}"/>
    <cellStyle name="Output 2 2 17 5 2" xfId="18683" xr:uid="{00000000-0005-0000-0000-0000734B0000}"/>
    <cellStyle name="Output 2 2 17 5 3" xfId="30017" xr:uid="{00000000-0005-0000-0000-0000744B0000}"/>
    <cellStyle name="Output 2 2 17 6" xfId="11735" xr:uid="{00000000-0005-0000-0000-0000754B0000}"/>
    <cellStyle name="Output 2 2 17 6 2" xfId="20360" xr:uid="{00000000-0005-0000-0000-0000764B0000}"/>
    <cellStyle name="Output 2 2 17 6 3" xfId="31696" xr:uid="{00000000-0005-0000-0000-0000774B0000}"/>
    <cellStyle name="Output 2 2 17 7" xfId="11564" xr:uid="{00000000-0005-0000-0000-0000784B0000}"/>
    <cellStyle name="Output 2 2 17 7 2" xfId="20189" xr:uid="{00000000-0005-0000-0000-0000794B0000}"/>
    <cellStyle name="Output 2 2 17 7 3" xfId="31525" xr:uid="{00000000-0005-0000-0000-00007A4B0000}"/>
    <cellStyle name="Output 2 2 18" xfId="4941" xr:uid="{00000000-0005-0000-0000-00007B4B0000}"/>
    <cellStyle name="Output 2 2 18 2" xfId="13600" xr:uid="{00000000-0005-0000-0000-00007C4B0000}"/>
    <cellStyle name="Output 2 2 18 3" xfId="24932" xr:uid="{00000000-0005-0000-0000-00007D4B0000}"/>
    <cellStyle name="Output 2 2 19" xfId="8041" xr:uid="{00000000-0005-0000-0000-00007E4B0000}"/>
    <cellStyle name="Output 2 2 19 2" xfId="16679" xr:uid="{00000000-0005-0000-0000-00007F4B0000}"/>
    <cellStyle name="Output 2 2 19 3" xfId="28011" xr:uid="{00000000-0005-0000-0000-0000804B0000}"/>
    <cellStyle name="Output 2 2 2" xfId="2833" xr:uid="{00000000-0005-0000-0000-0000814B0000}"/>
    <cellStyle name="Output 2 2 2 10" xfId="5128" xr:uid="{00000000-0005-0000-0000-0000824B0000}"/>
    <cellStyle name="Output 2 2 2 10 2" xfId="13787" xr:uid="{00000000-0005-0000-0000-0000834B0000}"/>
    <cellStyle name="Output 2 2 2 10 3" xfId="25119" xr:uid="{00000000-0005-0000-0000-0000844B0000}"/>
    <cellStyle name="Output 2 2 2 11" xfId="8912" xr:uid="{00000000-0005-0000-0000-0000854B0000}"/>
    <cellStyle name="Output 2 2 2 11 2" xfId="17540" xr:uid="{00000000-0005-0000-0000-0000864B0000}"/>
    <cellStyle name="Output 2 2 2 11 3" xfId="28873" xr:uid="{00000000-0005-0000-0000-0000874B0000}"/>
    <cellStyle name="Output 2 2 2 12" xfId="8983" xr:uid="{00000000-0005-0000-0000-0000884B0000}"/>
    <cellStyle name="Output 2 2 2 12 2" xfId="17611" xr:uid="{00000000-0005-0000-0000-0000894B0000}"/>
    <cellStyle name="Output 2 2 2 12 3" xfId="28944" xr:uid="{00000000-0005-0000-0000-00008A4B0000}"/>
    <cellStyle name="Output 2 2 2 13" xfId="12344" xr:uid="{00000000-0005-0000-0000-00008B4B0000}"/>
    <cellStyle name="Output 2 2 2 13 2" xfId="20968" xr:uid="{00000000-0005-0000-0000-00008C4B0000}"/>
    <cellStyle name="Output 2 2 2 13 3" xfId="32305" xr:uid="{00000000-0005-0000-0000-00008D4B0000}"/>
    <cellStyle name="Output 2 2 2 2" xfId="2834" xr:uid="{00000000-0005-0000-0000-00008E4B0000}"/>
    <cellStyle name="Output 2 2 2 2 10" xfId="7889" xr:uid="{00000000-0005-0000-0000-00008F4B0000}"/>
    <cellStyle name="Output 2 2 2 2 10 2" xfId="16527" xr:uid="{00000000-0005-0000-0000-0000904B0000}"/>
    <cellStyle name="Output 2 2 2 2 10 3" xfId="27859" xr:uid="{00000000-0005-0000-0000-0000914B0000}"/>
    <cellStyle name="Output 2 2 2 2 11" xfId="10493" xr:uid="{00000000-0005-0000-0000-0000924B0000}"/>
    <cellStyle name="Output 2 2 2 2 11 2" xfId="19120" xr:uid="{00000000-0005-0000-0000-0000934B0000}"/>
    <cellStyle name="Output 2 2 2 2 11 3" xfId="30454" xr:uid="{00000000-0005-0000-0000-0000944B0000}"/>
    <cellStyle name="Output 2 2 2 2 12" xfId="11457" xr:uid="{00000000-0005-0000-0000-0000954B0000}"/>
    <cellStyle name="Output 2 2 2 2 12 2" xfId="20082" xr:uid="{00000000-0005-0000-0000-0000964B0000}"/>
    <cellStyle name="Output 2 2 2 2 12 3" xfId="31418" xr:uid="{00000000-0005-0000-0000-0000974B0000}"/>
    <cellStyle name="Output 2 2 2 2 2" xfId="2835" xr:uid="{00000000-0005-0000-0000-0000984B0000}"/>
    <cellStyle name="Output 2 2 2 2 2 2" xfId="7198" xr:uid="{00000000-0005-0000-0000-0000994B0000}"/>
    <cellStyle name="Output 2 2 2 2 2 2 2" xfId="15838" xr:uid="{00000000-0005-0000-0000-00009A4B0000}"/>
    <cellStyle name="Output 2 2 2 2 2 2 3" xfId="27170" xr:uid="{00000000-0005-0000-0000-00009B4B0000}"/>
    <cellStyle name="Output 2 2 2 2 2 3" xfId="5640" xr:uid="{00000000-0005-0000-0000-00009C4B0000}"/>
    <cellStyle name="Output 2 2 2 2 2 3 2" xfId="14292" xr:uid="{00000000-0005-0000-0000-00009D4B0000}"/>
    <cellStyle name="Output 2 2 2 2 2 3 3" xfId="25624" xr:uid="{00000000-0005-0000-0000-00009E4B0000}"/>
    <cellStyle name="Output 2 2 2 2 2 4" xfId="6188" xr:uid="{00000000-0005-0000-0000-00009F4B0000}"/>
    <cellStyle name="Output 2 2 2 2 2 4 2" xfId="14840" xr:uid="{00000000-0005-0000-0000-0000A04B0000}"/>
    <cellStyle name="Output 2 2 2 2 2 4 3" xfId="26172" xr:uid="{00000000-0005-0000-0000-0000A14B0000}"/>
    <cellStyle name="Output 2 2 2 2 2 5" xfId="10057" xr:uid="{00000000-0005-0000-0000-0000A24B0000}"/>
    <cellStyle name="Output 2 2 2 2 2 5 2" xfId="18684" xr:uid="{00000000-0005-0000-0000-0000A34B0000}"/>
    <cellStyle name="Output 2 2 2 2 2 5 3" xfId="30018" xr:uid="{00000000-0005-0000-0000-0000A44B0000}"/>
    <cellStyle name="Output 2 2 2 2 2 6" xfId="8853" xr:uid="{00000000-0005-0000-0000-0000A54B0000}"/>
    <cellStyle name="Output 2 2 2 2 2 6 2" xfId="17481" xr:uid="{00000000-0005-0000-0000-0000A64B0000}"/>
    <cellStyle name="Output 2 2 2 2 2 6 3" xfId="28814" xr:uid="{00000000-0005-0000-0000-0000A74B0000}"/>
    <cellStyle name="Output 2 2 2 2 2 7" xfId="12345" xr:uid="{00000000-0005-0000-0000-0000A84B0000}"/>
    <cellStyle name="Output 2 2 2 2 2 7 2" xfId="20969" xr:uid="{00000000-0005-0000-0000-0000A94B0000}"/>
    <cellStyle name="Output 2 2 2 2 2 7 3" xfId="32306" xr:uid="{00000000-0005-0000-0000-0000AA4B0000}"/>
    <cellStyle name="Output 2 2 2 2 3" xfId="2836" xr:uid="{00000000-0005-0000-0000-0000AB4B0000}"/>
    <cellStyle name="Output 2 2 2 2 3 2" xfId="7199" xr:uid="{00000000-0005-0000-0000-0000AC4B0000}"/>
    <cellStyle name="Output 2 2 2 2 3 2 2" xfId="15839" xr:uid="{00000000-0005-0000-0000-0000AD4B0000}"/>
    <cellStyle name="Output 2 2 2 2 3 2 3" xfId="27171" xr:uid="{00000000-0005-0000-0000-0000AE4B0000}"/>
    <cellStyle name="Output 2 2 2 2 3 3" xfId="5639" xr:uid="{00000000-0005-0000-0000-0000AF4B0000}"/>
    <cellStyle name="Output 2 2 2 2 3 3 2" xfId="14291" xr:uid="{00000000-0005-0000-0000-0000B04B0000}"/>
    <cellStyle name="Output 2 2 2 2 3 3 3" xfId="25623" xr:uid="{00000000-0005-0000-0000-0000B14B0000}"/>
    <cellStyle name="Output 2 2 2 2 3 4" xfId="9415" xr:uid="{00000000-0005-0000-0000-0000B24B0000}"/>
    <cellStyle name="Output 2 2 2 2 3 4 2" xfId="18043" xr:uid="{00000000-0005-0000-0000-0000B34B0000}"/>
    <cellStyle name="Output 2 2 2 2 3 4 3" xfId="29376" xr:uid="{00000000-0005-0000-0000-0000B44B0000}"/>
    <cellStyle name="Output 2 2 2 2 3 5" xfId="8913" xr:uid="{00000000-0005-0000-0000-0000B54B0000}"/>
    <cellStyle name="Output 2 2 2 2 3 5 2" xfId="17541" xr:uid="{00000000-0005-0000-0000-0000B64B0000}"/>
    <cellStyle name="Output 2 2 2 2 3 5 3" xfId="28874" xr:uid="{00000000-0005-0000-0000-0000B74B0000}"/>
    <cellStyle name="Output 2 2 2 2 3 6" xfId="11736" xr:uid="{00000000-0005-0000-0000-0000B84B0000}"/>
    <cellStyle name="Output 2 2 2 2 3 6 2" xfId="20361" xr:uid="{00000000-0005-0000-0000-0000B94B0000}"/>
    <cellStyle name="Output 2 2 2 2 3 6 3" xfId="31697" xr:uid="{00000000-0005-0000-0000-0000BA4B0000}"/>
    <cellStyle name="Output 2 2 2 2 3 7" xfId="11563" xr:uid="{00000000-0005-0000-0000-0000BB4B0000}"/>
    <cellStyle name="Output 2 2 2 2 3 7 2" xfId="20188" xr:uid="{00000000-0005-0000-0000-0000BC4B0000}"/>
    <cellStyle name="Output 2 2 2 2 3 7 3" xfId="31524" xr:uid="{00000000-0005-0000-0000-0000BD4B0000}"/>
    <cellStyle name="Output 2 2 2 2 4" xfId="2837" xr:uid="{00000000-0005-0000-0000-0000BE4B0000}"/>
    <cellStyle name="Output 2 2 2 2 4 2" xfId="7200" xr:uid="{00000000-0005-0000-0000-0000BF4B0000}"/>
    <cellStyle name="Output 2 2 2 2 4 2 2" xfId="15840" xr:uid="{00000000-0005-0000-0000-0000C04B0000}"/>
    <cellStyle name="Output 2 2 2 2 4 2 3" xfId="27172" xr:uid="{00000000-0005-0000-0000-0000C14B0000}"/>
    <cellStyle name="Output 2 2 2 2 4 3" xfId="4419" xr:uid="{00000000-0005-0000-0000-0000C24B0000}"/>
    <cellStyle name="Output 2 2 2 2 4 3 2" xfId="13080" xr:uid="{00000000-0005-0000-0000-0000C34B0000}"/>
    <cellStyle name="Output 2 2 2 2 4 3 3" xfId="24412" xr:uid="{00000000-0005-0000-0000-0000C44B0000}"/>
    <cellStyle name="Output 2 2 2 2 4 4" xfId="9416" xr:uid="{00000000-0005-0000-0000-0000C54B0000}"/>
    <cellStyle name="Output 2 2 2 2 4 4 2" xfId="18044" xr:uid="{00000000-0005-0000-0000-0000C64B0000}"/>
    <cellStyle name="Output 2 2 2 2 4 4 3" xfId="29377" xr:uid="{00000000-0005-0000-0000-0000C74B0000}"/>
    <cellStyle name="Output 2 2 2 2 4 5" xfId="10058" xr:uid="{00000000-0005-0000-0000-0000C84B0000}"/>
    <cellStyle name="Output 2 2 2 2 4 5 2" xfId="18685" xr:uid="{00000000-0005-0000-0000-0000C94B0000}"/>
    <cellStyle name="Output 2 2 2 2 4 5 3" xfId="30019" xr:uid="{00000000-0005-0000-0000-0000CA4B0000}"/>
    <cellStyle name="Output 2 2 2 2 4 6" xfId="10841" xr:uid="{00000000-0005-0000-0000-0000CB4B0000}"/>
    <cellStyle name="Output 2 2 2 2 4 6 2" xfId="19467" xr:uid="{00000000-0005-0000-0000-0000CC4B0000}"/>
    <cellStyle name="Output 2 2 2 2 4 6 3" xfId="30802" xr:uid="{00000000-0005-0000-0000-0000CD4B0000}"/>
    <cellStyle name="Output 2 2 2 2 4 7" xfId="11458" xr:uid="{00000000-0005-0000-0000-0000CE4B0000}"/>
    <cellStyle name="Output 2 2 2 2 4 7 2" xfId="20083" xr:uid="{00000000-0005-0000-0000-0000CF4B0000}"/>
    <cellStyle name="Output 2 2 2 2 4 7 3" xfId="31419" xr:uid="{00000000-0005-0000-0000-0000D04B0000}"/>
    <cellStyle name="Output 2 2 2 2 5" xfId="2838" xr:uid="{00000000-0005-0000-0000-0000D14B0000}"/>
    <cellStyle name="Output 2 2 2 2 5 2" xfId="7201" xr:uid="{00000000-0005-0000-0000-0000D24B0000}"/>
    <cellStyle name="Output 2 2 2 2 5 2 2" xfId="15841" xr:uid="{00000000-0005-0000-0000-0000D34B0000}"/>
    <cellStyle name="Output 2 2 2 2 5 2 3" xfId="27173" xr:uid="{00000000-0005-0000-0000-0000D44B0000}"/>
    <cellStyle name="Output 2 2 2 2 5 3" xfId="5638" xr:uid="{00000000-0005-0000-0000-0000D54B0000}"/>
    <cellStyle name="Output 2 2 2 2 5 3 2" xfId="14290" xr:uid="{00000000-0005-0000-0000-0000D64B0000}"/>
    <cellStyle name="Output 2 2 2 2 5 3 3" xfId="25622" xr:uid="{00000000-0005-0000-0000-0000D74B0000}"/>
    <cellStyle name="Output 2 2 2 2 5 4" xfId="7791" xr:uid="{00000000-0005-0000-0000-0000D84B0000}"/>
    <cellStyle name="Output 2 2 2 2 5 4 2" xfId="16429" xr:uid="{00000000-0005-0000-0000-0000D94B0000}"/>
    <cellStyle name="Output 2 2 2 2 5 4 3" xfId="27761" xr:uid="{00000000-0005-0000-0000-0000DA4B0000}"/>
    <cellStyle name="Output 2 2 2 2 5 5" xfId="9125" xr:uid="{00000000-0005-0000-0000-0000DB4B0000}"/>
    <cellStyle name="Output 2 2 2 2 5 5 2" xfId="17753" xr:uid="{00000000-0005-0000-0000-0000DC4B0000}"/>
    <cellStyle name="Output 2 2 2 2 5 5 3" xfId="29086" xr:uid="{00000000-0005-0000-0000-0000DD4B0000}"/>
    <cellStyle name="Output 2 2 2 2 5 6" xfId="10494" xr:uid="{00000000-0005-0000-0000-0000DE4B0000}"/>
    <cellStyle name="Output 2 2 2 2 5 6 2" xfId="19121" xr:uid="{00000000-0005-0000-0000-0000DF4B0000}"/>
    <cellStyle name="Output 2 2 2 2 5 6 3" xfId="30455" xr:uid="{00000000-0005-0000-0000-0000E04B0000}"/>
    <cellStyle name="Output 2 2 2 2 5 7" xfId="12346" xr:uid="{00000000-0005-0000-0000-0000E14B0000}"/>
    <cellStyle name="Output 2 2 2 2 5 7 2" xfId="20970" xr:uid="{00000000-0005-0000-0000-0000E24B0000}"/>
    <cellStyle name="Output 2 2 2 2 5 7 3" xfId="32307" xr:uid="{00000000-0005-0000-0000-0000E34B0000}"/>
    <cellStyle name="Output 2 2 2 2 6" xfId="2839" xr:uid="{00000000-0005-0000-0000-0000E44B0000}"/>
    <cellStyle name="Output 2 2 2 2 6 2" xfId="7202" xr:uid="{00000000-0005-0000-0000-0000E54B0000}"/>
    <cellStyle name="Output 2 2 2 2 6 2 2" xfId="15842" xr:uid="{00000000-0005-0000-0000-0000E64B0000}"/>
    <cellStyle name="Output 2 2 2 2 6 2 3" xfId="27174" xr:uid="{00000000-0005-0000-0000-0000E74B0000}"/>
    <cellStyle name="Output 2 2 2 2 6 3" xfId="5637" xr:uid="{00000000-0005-0000-0000-0000E84B0000}"/>
    <cellStyle name="Output 2 2 2 2 6 3 2" xfId="14289" xr:uid="{00000000-0005-0000-0000-0000E94B0000}"/>
    <cellStyle name="Output 2 2 2 2 6 3 3" xfId="25621" xr:uid="{00000000-0005-0000-0000-0000EA4B0000}"/>
    <cellStyle name="Output 2 2 2 2 6 4" xfId="4654" xr:uid="{00000000-0005-0000-0000-0000EB4B0000}"/>
    <cellStyle name="Output 2 2 2 2 6 4 2" xfId="13315" xr:uid="{00000000-0005-0000-0000-0000EC4B0000}"/>
    <cellStyle name="Output 2 2 2 2 6 4 3" xfId="24647" xr:uid="{00000000-0005-0000-0000-0000ED4B0000}"/>
    <cellStyle name="Output 2 2 2 2 6 5" xfId="8914" xr:uid="{00000000-0005-0000-0000-0000EE4B0000}"/>
    <cellStyle name="Output 2 2 2 2 6 5 2" xfId="17542" xr:uid="{00000000-0005-0000-0000-0000EF4B0000}"/>
    <cellStyle name="Output 2 2 2 2 6 5 3" xfId="28875" xr:uid="{00000000-0005-0000-0000-0000F04B0000}"/>
    <cellStyle name="Output 2 2 2 2 6 6" xfId="11737" xr:uid="{00000000-0005-0000-0000-0000F14B0000}"/>
    <cellStyle name="Output 2 2 2 2 6 6 2" xfId="20362" xr:uid="{00000000-0005-0000-0000-0000F24B0000}"/>
    <cellStyle name="Output 2 2 2 2 6 6 3" xfId="31698" xr:uid="{00000000-0005-0000-0000-0000F34B0000}"/>
    <cellStyle name="Output 2 2 2 2 6 7" xfId="12347" xr:uid="{00000000-0005-0000-0000-0000F44B0000}"/>
    <cellStyle name="Output 2 2 2 2 6 7 2" xfId="20971" xr:uid="{00000000-0005-0000-0000-0000F54B0000}"/>
    <cellStyle name="Output 2 2 2 2 6 7 3" xfId="32308" xr:uid="{00000000-0005-0000-0000-0000F64B0000}"/>
    <cellStyle name="Output 2 2 2 2 7" xfId="7197" xr:uid="{00000000-0005-0000-0000-0000F74B0000}"/>
    <cellStyle name="Output 2 2 2 2 7 2" xfId="15837" xr:uid="{00000000-0005-0000-0000-0000F84B0000}"/>
    <cellStyle name="Output 2 2 2 2 7 3" xfId="27169" xr:uid="{00000000-0005-0000-0000-0000F94B0000}"/>
    <cellStyle name="Output 2 2 2 2 8" xfId="4420" xr:uid="{00000000-0005-0000-0000-0000FA4B0000}"/>
    <cellStyle name="Output 2 2 2 2 8 2" xfId="13081" xr:uid="{00000000-0005-0000-0000-0000FB4B0000}"/>
    <cellStyle name="Output 2 2 2 2 8 3" xfId="24413" xr:uid="{00000000-0005-0000-0000-0000FC4B0000}"/>
    <cellStyle name="Output 2 2 2 2 9" xfId="6189" xr:uid="{00000000-0005-0000-0000-0000FD4B0000}"/>
    <cellStyle name="Output 2 2 2 2 9 2" xfId="14841" xr:uid="{00000000-0005-0000-0000-0000FE4B0000}"/>
    <cellStyle name="Output 2 2 2 2 9 3" xfId="26173" xr:uid="{00000000-0005-0000-0000-0000FF4B0000}"/>
    <cellStyle name="Output 2 2 2 3" xfId="2840" xr:uid="{00000000-0005-0000-0000-0000004C0000}"/>
    <cellStyle name="Output 2 2 2 3 2" xfId="7203" xr:uid="{00000000-0005-0000-0000-0000014C0000}"/>
    <cellStyle name="Output 2 2 2 3 2 2" xfId="15843" xr:uid="{00000000-0005-0000-0000-0000024C0000}"/>
    <cellStyle name="Output 2 2 2 3 2 3" xfId="27175" xr:uid="{00000000-0005-0000-0000-0000034C0000}"/>
    <cellStyle name="Output 2 2 2 3 3" xfId="4418" xr:uid="{00000000-0005-0000-0000-0000044C0000}"/>
    <cellStyle name="Output 2 2 2 3 3 2" xfId="13079" xr:uid="{00000000-0005-0000-0000-0000054C0000}"/>
    <cellStyle name="Output 2 2 2 3 3 3" xfId="24411" xr:uid="{00000000-0005-0000-0000-0000064C0000}"/>
    <cellStyle name="Output 2 2 2 3 4" xfId="6187" xr:uid="{00000000-0005-0000-0000-0000074C0000}"/>
    <cellStyle name="Output 2 2 2 3 4 2" xfId="14839" xr:uid="{00000000-0005-0000-0000-0000084C0000}"/>
    <cellStyle name="Output 2 2 2 3 4 3" xfId="26171" xr:uid="{00000000-0005-0000-0000-0000094C0000}"/>
    <cellStyle name="Output 2 2 2 3 5" xfId="10059" xr:uid="{00000000-0005-0000-0000-00000A4C0000}"/>
    <cellStyle name="Output 2 2 2 3 5 2" xfId="18686" xr:uid="{00000000-0005-0000-0000-00000B4C0000}"/>
    <cellStyle name="Output 2 2 2 3 5 3" xfId="30020" xr:uid="{00000000-0005-0000-0000-00000C4C0000}"/>
    <cellStyle name="Output 2 2 2 3 6" xfId="7722" xr:uid="{00000000-0005-0000-0000-00000D4C0000}"/>
    <cellStyle name="Output 2 2 2 3 6 2" xfId="16360" xr:uid="{00000000-0005-0000-0000-00000E4C0000}"/>
    <cellStyle name="Output 2 2 2 3 6 3" xfId="27692" xr:uid="{00000000-0005-0000-0000-00000F4C0000}"/>
    <cellStyle name="Output 2 2 2 3 7" xfId="11459" xr:uid="{00000000-0005-0000-0000-0000104C0000}"/>
    <cellStyle name="Output 2 2 2 3 7 2" xfId="20084" xr:uid="{00000000-0005-0000-0000-0000114C0000}"/>
    <cellStyle name="Output 2 2 2 3 7 3" xfId="31420" xr:uid="{00000000-0005-0000-0000-0000124C0000}"/>
    <cellStyle name="Output 2 2 2 4" xfId="2841" xr:uid="{00000000-0005-0000-0000-0000134C0000}"/>
    <cellStyle name="Output 2 2 2 4 2" xfId="7204" xr:uid="{00000000-0005-0000-0000-0000144C0000}"/>
    <cellStyle name="Output 2 2 2 4 2 2" xfId="15844" xr:uid="{00000000-0005-0000-0000-0000154C0000}"/>
    <cellStyle name="Output 2 2 2 4 2 3" xfId="27176" xr:uid="{00000000-0005-0000-0000-0000164C0000}"/>
    <cellStyle name="Output 2 2 2 4 3" xfId="5636" xr:uid="{00000000-0005-0000-0000-0000174C0000}"/>
    <cellStyle name="Output 2 2 2 4 3 2" xfId="14288" xr:uid="{00000000-0005-0000-0000-0000184C0000}"/>
    <cellStyle name="Output 2 2 2 4 3 3" xfId="25620" xr:uid="{00000000-0005-0000-0000-0000194C0000}"/>
    <cellStyle name="Output 2 2 2 4 4" xfId="9417" xr:uid="{00000000-0005-0000-0000-00001A4C0000}"/>
    <cellStyle name="Output 2 2 2 4 4 2" xfId="18045" xr:uid="{00000000-0005-0000-0000-00001B4C0000}"/>
    <cellStyle name="Output 2 2 2 4 4 3" xfId="29378" xr:uid="{00000000-0005-0000-0000-00001C4C0000}"/>
    <cellStyle name="Output 2 2 2 4 5" xfId="10060" xr:uid="{00000000-0005-0000-0000-00001D4C0000}"/>
    <cellStyle name="Output 2 2 2 4 5 2" xfId="18687" xr:uid="{00000000-0005-0000-0000-00001E4C0000}"/>
    <cellStyle name="Output 2 2 2 4 5 3" xfId="30021" xr:uid="{00000000-0005-0000-0000-00001F4C0000}"/>
    <cellStyle name="Output 2 2 2 4 6" xfId="7731" xr:uid="{00000000-0005-0000-0000-0000204C0000}"/>
    <cellStyle name="Output 2 2 2 4 6 2" xfId="16369" xr:uid="{00000000-0005-0000-0000-0000214C0000}"/>
    <cellStyle name="Output 2 2 2 4 6 3" xfId="27701" xr:uid="{00000000-0005-0000-0000-0000224C0000}"/>
    <cellStyle name="Output 2 2 2 4 7" xfId="8878" xr:uid="{00000000-0005-0000-0000-0000234C0000}"/>
    <cellStyle name="Output 2 2 2 4 7 2" xfId="17506" xr:uid="{00000000-0005-0000-0000-0000244C0000}"/>
    <cellStyle name="Output 2 2 2 4 7 3" xfId="28839" xr:uid="{00000000-0005-0000-0000-0000254C0000}"/>
    <cellStyle name="Output 2 2 2 5" xfId="2842" xr:uid="{00000000-0005-0000-0000-0000264C0000}"/>
    <cellStyle name="Output 2 2 2 5 2" xfId="7205" xr:uid="{00000000-0005-0000-0000-0000274C0000}"/>
    <cellStyle name="Output 2 2 2 5 2 2" xfId="15845" xr:uid="{00000000-0005-0000-0000-0000284C0000}"/>
    <cellStyle name="Output 2 2 2 5 2 3" xfId="27177" xr:uid="{00000000-0005-0000-0000-0000294C0000}"/>
    <cellStyle name="Output 2 2 2 5 3" xfId="5635" xr:uid="{00000000-0005-0000-0000-00002A4C0000}"/>
    <cellStyle name="Output 2 2 2 5 3 2" xfId="14287" xr:uid="{00000000-0005-0000-0000-00002B4C0000}"/>
    <cellStyle name="Output 2 2 2 5 3 3" xfId="25619" xr:uid="{00000000-0005-0000-0000-00002C4C0000}"/>
    <cellStyle name="Output 2 2 2 5 4" xfId="5284" xr:uid="{00000000-0005-0000-0000-00002D4C0000}"/>
    <cellStyle name="Output 2 2 2 5 4 2" xfId="13943" xr:uid="{00000000-0005-0000-0000-00002E4C0000}"/>
    <cellStyle name="Output 2 2 2 5 4 3" xfId="25275" xr:uid="{00000000-0005-0000-0000-00002F4C0000}"/>
    <cellStyle name="Output 2 2 2 5 5" xfId="8915" xr:uid="{00000000-0005-0000-0000-0000304C0000}"/>
    <cellStyle name="Output 2 2 2 5 5 2" xfId="17543" xr:uid="{00000000-0005-0000-0000-0000314C0000}"/>
    <cellStyle name="Output 2 2 2 5 5 3" xfId="28876" xr:uid="{00000000-0005-0000-0000-0000324C0000}"/>
    <cellStyle name="Output 2 2 2 5 6" xfId="11738" xr:uid="{00000000-0005-0000-0000-0000334C0000}"/>
    <cellStyle name="Output 2 2 2 5 6 2" xfId="20363" xr:uid="{00000000-0005-0000-0000-0000344C0000}"/>
    <cellStyle name="Output 2 2 2 5 6 3" xfId="31699" xr:uid="{00000000-0005-0000-0000-0000354C0000}"/>
    <cellStyle name="Output 2 2 2 5 7" xfId="12348" xr:uid="{00000000-0005-0000-0000-0000364C0000}"/>
    <cellStyle name="Output 2 2 2 5 7 2" xfId="20972" xr:uid="{00000000-0005-0000-0000-0000374C0000}"/>
    <cellStyle name="Output 2 2 2 5 7 3" xfId="32309" xr:uid="{00000000-0005-0000-0000-0000384C0000}"/>
    <cellStyle name="Output 2 2 2 6" xfId="2843" xr:uid="{00000000-0005-0000-0000-0000394C0000}"/>
    <cellStyle name="Output 2 2 2 6 2" xfId="7206" xr:uid="{00000000-0005-0000-0000-00003A4C0000}"/>
    <cellStyle name="Output 2 2 2 6 2 2" xfId="15846" xr:uid="{00000000-0005-0000-0000-00003B4C0000}"/>
    <cellStyle name="Output 2 2 2 6 2 3" xfId="27178" xr:uid="{00000000-0005-0000-0000-00003C4C0000}"/>
    <cellStyle name="Output 2 2 2 6 3" xfId="4417" xr:uid="{00000000-0005-0000-0000-00003D4C0000}"/>
    <cellStyle name="Output 2 2 2 6 3 2" xfId="13078" xr:uid="{00000000-0005-0000-0000-00003E4C0000}"/>
    <cellStyle name="Output 2 2 2 6 3 3" xfId="24410" xr:uid="{00000000-0005-0000-0000-00003F4C0000}"/>
    <cellStyle name="Output 2 2 2 6 4" xfId="8113" xr:uid="{00000000-0005-0000-0000-0000404C0000}"/>
    <cellStyle name="Output 2 2 2 6 4 2" xfId="16751" xr:uid="{00000000-0005-0000-0000-0000414C0000}"/>
    <cellStyle name="Output 2 2 2 6 4 3" xfId="28083" xr:uid="{00000000-0005-0000-0000-0000424C0000}"/>
    <cellStyle name="Output 2 2 2 6 5" xfId="9124" xr:uid="{00000000-0005-0000-0000-0000434C0000}"/>
    <cellStyle name="Output 2 2 2 6 5 2" xfId="17752" xr:uid="{00000000-0005-0000-0000-0000444C0000}"/>
    <cellStyle name="Output 2 2 2 6 5 3" xfId="29085" xr:uid="{00000000-0005-0000-0000-0000454C0000}"/>
    <cellStyle name="Output 2 2 2 6 6" xfId="11739" xr:uid="{00000000-0005-0000-0000-0000464C0000}"/>
    <cellStyle name="Output 2 2 2 6 6 2" xfId="20364" xr:uid="{00000000-0005-0000-0000-0000474C0000}"/>
    <cellStyle name="Output 2 2 2 6 6 3" xfId="31700" xr:uid="{00000000-0005-0000-0000-0000484C0000}"/>
    <cellStyle name="Output 2 2 2 6 7" xfId="11460" xr:uid="{00000000-0005-0000-0000-0000494C0000}"/>
    <cellStyle name="Output 2 2 2 6 7 2" xfId="20085" xr:uid="{00000000-0005-0000-0000-00004A4C0000}"/>
    <cellStyle name="Output 2 2 2 6 7 3" xfId="31421" xr:uid="{00000000-0005-0000-0000-00004B4C0000}"/>
    <cellStyle name="Output 2 2 2 7" xfId="2844" xr:uid="{00000000-0005-0000-0000-00004C4C0000}"/>
    <cellStyle name="Output 2 2 2 7 2" xfId="7207" xr:uid="{00000000-0005-0000-0000-00004D4C0000}"/>
    <cellStyle name="Output 2 2 2 7 2 2" xfId="15847" xr:uid="{00000000-0005-0000-0000-00004E4C0000}"/>
    <cellStyle name="Output 2 2 2 7 2 3" xfId="27179" xr:uid="{00000000-0005-0000-0000-00004F4C0000}"/>
    <cellStyle name="Output 2 2 2 7 3" xfId="5634" xr:uid="{00000000-0005-0000-0000-0000504C0000}"/>
    <cellStyle name="Output 2 2 2 7 3 2" xfId="14286" xr:uid="{00000000-0005-0000-0000-0000514C0000}"/>
    <cellStyle name="Output 2 2 2 7 3 3" xfId="25618" xr:uid="{00000000-0005-0000-0000-0000524C0000}"/>
    <cellStyle name="Output 2 2 2 7 4" xfId="9418" xr:uid="{00000000-0005-0000-0000-0000534C0000}"/>
    <cellStyle name="Output 2 2 2 7 4 2" xfId="18046" xr:uid="{00000000-0005-0000-0000-0000544C0000}"/>
    <cellStyle name="Output 2 2 2 7 4 3" xfId="29379" xr:uid="{00000000-0005-0000-0000-0000554C0000}"/>
    <cellStyle name="Output 2 2 2 7 5" xfId="10061" xr:uid="{00000000-0005-0000-0000-0000564C0000}"/>
    <cellStyle name="Output 2 2 2 7 5 2" xfId="18688" xr:uid="{00000000-0005-0000-0000-0000574C0000}"/>
    <cellStyle name="Output 2 2 2 7 5 3" xfId="30022" xr:uid="{00000000-0005-0000-0000-0000584C0000}"/>
    <cellStyle name="Output 2 2 2 7 6" xfId="9044" xr:uid="{00000000-0005-0000-0000-0000594C0000}"/>
    <cellStyle name="Output 2 2 2 7 6 2" xfId="17672" xr:uid="{00000000-0005-0000-0000-00005A4C0000}"/>
    <cellStyle name="Output 2 2 2 7 6 3" xfId="29005" xr:uid="{00000000-0005-0000-0000-00005B4C0000}"/>
    <cellStyle name="Output 2 2 2 7 7" xfId="12349" xr:uid="{00000000-0005-0000-0000-00005C4C0000}"/>
    <cellStyle name="Output 2 2 2 7 7 2" xfId="20973" xr:uid="{00000000-0005-0000-0000-00005D4C0000}"/>
    <cellStyle name="Output 2 2 2 7 7 3" xfId="32310" xr:uid="{00000000-0005-0000-0000-00005E4C0000}"/>
    <cellStyle name="Output 2 2 2 8" xfId="7196" xr:uid="{00000000-0005-0000-0000-00005F4C0000}"/>
    <cellStyle name="Output 2 2 2 8 2" xfId="15836" xr:uid="{00000000-0005-0000-0000-0000604C0000}"/>
    <cellStyle name="Output 2 2 2 8 3" xfId="27168" xr:uid="{00000000-0005-0000-0000-0000614C0000}"/>
    <cellStyle name="Output 2 2 2 9" xfId="5641" xr:uid="{00000000-0005-0000-0000-0000624C0000}"/>
    <cellStyle name="Output 2 2 2 9 2" xfId="14293" xr:uid="{00000000-0005-0000-0000-0000634C0000}"/>
    <cellStyle name="Output 2 2 2 9 3" xfId="25625" xr:uid="{00000000-0005-0000-0000-0000644C0000}"/>
    <cellStyle name="Output 2 2 20" xfId="9220" xr:uid="{00000000-0005-0000-0000-0000654C0000}"/>
    <cellStyle name="Output 2 2 20 2" xfId="17848" xr:uid="{00000000-0005-0000-0000-0000664C0000}"/>
    <cellStyle name="Output 2 2 20 3" xfId="29181" xr:uid="{00000000-0005-0000-0000-0000674C0000}"/>
    <cellStyle name="Output 2 2 21" xfId="9014" xr:uid="{00000000-0005-0000-0000-0000684C0000}"/>
    <cellStyle name="Output 2 2 21 2" xfId="17642" xr:uid="{00000000-0005-0000-0000-0000694C0000}"/>
    <cellStyle name="Output 2 2 21 3" xfId="28975" xr:uid="{00000000-0005-0000-0000-00006A4C0000}"/>
    <cellStyle name="Output 2 2 22" xfId="10770" xr:uid="{00000000-0005-0000-0000-00006B4C0000}"/>
    <cellStyle name="Output 2 2 22 2" xfId="19396" xr:uid="{00000000-0005-0000-0000-00006C4C0000}"/>
    <cellStyle name="Output 2 2 22 3" xfId="30731" xr:uid="{00000000-0005-0000-0000-00006D4C0000}"/>
    <cellStyle name="Output 2 2 23" xfId="12433" xr:uid="{00000000-0005-0000-0000-00006E4C0000}"/>
    <cellStyle name="Output 2 2 23 2" xfId="21057" xr:uid="{00000000-0005-0000-0000-00006F4C0000}"/>
    <cellStyle name="Output 2 2 23 3" xfId="32394" xr:uid="{00000000-0005-0000-0000-0000704C0000}"/>
    <cellStyle name="Output 2 2 24" xfId="5521" xr:uid="{00000000-0005-0000-0000-0000714C0000}"/>
    <cellStyle name="Output 2 2 24 2" xfId="14180" xr:uid="{00000000-0005-0000-0000-0000724C0000}"/>
    <cellStyle name="Output 2 2 24 3" xfId="25512" xr:uid="{00000000-0005-0000-0000-0000734C0000}"/>
    <cellStyle name="Output 2 2 3" xfId="2845" xr:uid="{00000000-0005-0000-0000-0000744C0000}"/>
    <cellStyle name="Output 2 2 3 10" xfId="6186" xr:uid="{00000000-0005-0000-0000-0000754C0000}"/>
    <cellStyle name="Output 2 2 3 10 2" xfId="14838" xr:uid="{00000000-0005-0000-0000-0000764C0000}"/>
    <cellStyle name="Output 2 2 3 10 3" xfId="26170" xr:uid="{00000000-0005-0000-0000-0000774C0000}"/>
    <cellStyle name="Output 2 2 3 11" xfId="8916" xr:uid="{00000000-0005-0000-0000-0000784C0000}"/>
    <cellStyle name="Output 2 2 3 11 2" xfId="17544" xr:uid="{00000000-0005-0000-0000-0000794C0000}"/>
    <cellStyle name="Output 2 2 3 11 3" xfId="28877" xr:uid="{00000000-0005-0000-0000-00007A4C0000}"/>
    <cellStyle name="Output 2 2 3 12" xfId="11740" xr:uid="{00000000-0005-0000-0000-00007B4C0000}"/>
    <cellStyle name="Output 2 2 3 12 2" xfId="20365" xr:uid="{00000000-0005-0000-0000-00007C4C0000}"/>
    <cellStyle name="Output 2 2 3 12 3" xfId="31701" xr:uid="{00000000-0005-0000-0000-00007D4C0000}"/>
    <cellStyle name="Output 2 2 3 13" xfId="11562" xr:uid="{00000000-0005-0000-0000-00007E4C0000}"/>
    <cellStyle name="Output 2 2 3 13 2" xfId="20187" xr:uid="{00000000-0005-0000-0000-00007F4C0000}"/>
    <cellStyle name="Output 2 2 3 13 3" xfId="31523" xr:uid="{00000000-0005-0000-0000-0000804C0000}"/>
    <cellStyle name="Output 2 2 3 2" xfId="2846" xr:uid="{00000000-0005-0000-0000-0000814C0000}"/>
    <cellStyle name="Output 2 2 3 2 10" xfId="10062" xr:uid="{00000000-0005-0000-0000-0000824C0000}"/>
    <cellStyle name="Output 2 2 3 2 10 2" xfId="18689" xr:uid="{00000000-0005-0000-0000-0000834C0000}"/>
    <cellStyle name="Output 2 2 3 2 10 3" xfId="30023" xr:uid="{00000000-0005-0000-0000-0000844C0000}"/>
    <cellStyle name="Output 2 2 3 2 11" xfId="11741" xr:uid="{00000000-0005-0000-0000-0000854C0000}"/>
    <cellStyle name="Output 2 2 3 2 11 2" xfId="20366" xr:uid="{00000000-0005-0000-0000-0000864C0000}"/>
    <cellStyle name="Output 2 2 3 2 11 3" xfId="31702" xr:uid="{00000000-0005-0000-0000-0000874C0000}"/>
    <cellStyle name="Output 2 2 3 2 12" xfId="11461" xr:uid="{00000000-0005-0000-0000-0000884C0000}"/>
    <cellStyle name="Output 2 2 3 2 12 2" xfId="20086" xr:uid="{00000000-0005-0000-0000-0000894C0000}"/>
    <cellStyle name="Output 2 2 3 2 12 3" xfId="31422" xr:uid="{00000000-0005-0000-0000-00008A4C0000}"/>
    <cellStyle name="Output 2 2 3 2 2" xfId="2847" xr:uid="{00000000-0005-0000-0000-00008B4C0000}"/>
    <cellStyle name="Output 2 2 3 2 2 2" xfId="7210" xr:uid="{00000000-0005-0000-0000-00008C4C0000}"/>
    <cellStyle name="Output 2 2 3 2 2 2 2" xfId="15850" xr:uid="{00000000-0005-0000-0000-00008D4C0000}"/>
    <cellStyle name="Output 2 2 3 2 2 2 3" xfId="27182" xr:uid="{00000000-0005-0000-0000-00008E4C0000}"/>
    <cellStyle name="Output 2 2 3 2 2 3" xfId="5632" xr:uid="{00000000-0005-0000-0000-00008F4C0000}"/>
    <cellStyle name="Output 2 2 3 2 2 3 2" xfId="14284" xr:uid="{00000000-0005-0000-0000-0000904C0000}"/>
    <cellStyle name="Output 2 2 3 2 2 3 3" xfId="25616" xr:uid="{00000000-0005-0000-0000-0000914C0000}"/>
    <cellStyle name="Output 2 2 3 2 2 4" xfId="7790" xr:uid="{00000000-0005-0000-0000-0000924C0000}"/>
    <cellStyle name="Output 2 2 3 2 2 4 2" xfId="16428" xr:uid="{00000000-0005-0000-0000-0000934C0000}"/>
    <cellStyle name="Output 2 2 3 2 2 4 3" xfId="27760" xr:uid="{00000000-0005-0000-0000-0000944C0000}"/>
    <cellStyle name="Output 2 2 3 2 2 5" xfId="7890" xr:uid="{00000000-0005-0000-0000-0000954C0000}"/>
    <cellStyle name="Output 2 2 3 2 2 5 2" xfId="16528" xr:uid="{00000000-0005-0000-0000-0000964C0000}"/>
    <cellStyle name="Output 2 2 3 2 2 5 3" xfId="27860" xr:uid="{00000000-0005-0000-0000-0000974C0000}"/>
    <cellStyle name="Output 2 2 3 2 2 6" xfId="11742" xr:uid="{00000000-0005-0000-0000-0000984C0000}"/>
    <cellStyle name="Output 2 2 3 2 2 6 2" xfId="20367" xr:uid="{00000000-0005-0000-0000-0000994C0000}"/>
    <cellStyle name="Output 2 2 3 2 2 6 3" xfId="31703" xr:uid="{00000000-0005-0000-0000-00009A4C0000}"/>
    <cellStyle name="Output 2 2 3 2 2 7" xfId="12350" xr:uid="{00000000-0005-0000-0000-00009B4C0000}"/>
    <cellStyle name="Output 2 2 3 2 2 7 2" xfId="20974" xr:uid="{00000000-0005-0000-0000-00009C4C0000}"/>
    <cellStyle name="Output 2 2 3 2 2 7 3" xfId="32311" xr:uid="{00000000-0005-0000-0000-00009D4C0000}"/>
    <cellStyle name="Output 2 2 3 2 3" xfId="2848" xr:uid="{00000000-0005-0000-0000-00009E4C0000}"/>
    <cellStyle name="Output 2 2 3 2 3 2" xfId="7211" xr:uid="{00000000-0005-0000-0000-00009F4C0000}"/>
    <cellStyle name="Output 2 2 3 2 3 2 2" xfId="15851" xr:uid="{00000000-0005-0000-0000-0000A04C0000}"/>
    <cellStyle name="Output 2 2 3 2 3 2 3" xfId="27183" xr:uid="{00000000-0005-0000-0000-0000A14C0000}"/>
    <cellStyle name="Output 2 2 3 2 3 3" xfId="5631" xr:uid="{00000000-0005-0000-0000-0000A24C0000}"/>
    <cellStyle name="Output 2 2 3 2 3 3 2" xfId="14283" xr:uid="{00000000-0005-0000-0000-0000A34C0000}"/>
    <cellStyle name="Output 2 2 3 2 3 3 3" xfId="25615" xr:uid="{00000000-0005-0000-0000-0000A44C0000}"/>
    <cellStyle name="Output 2 2 3 2 3 4" xfId="7713" xr:uid="{00000000-0005-0000-0000-0000A54C0000}"/>
    <cellStyle name="Output 2 2 3 2 3 4 2" xfId="16351" xr:uid="{00000000-0005-0000-0000-0000A64C0000}"/>
    <cellStyle name="Output 2 2 3 2 3 4 3" xfId="27683" xr:uid="{00000000-0005-0000-0000-0000A74C0000}"/>
    <cellStyle name="Output 2 2 3 2 3 5" xfId="8917" xr:uid="{00000000-0005-0000-0000-0000A84C0000}"/>
    <cellStyle name="Output 2 2 3 2 3 5 2" xfId="17545" xr:uid="{00000000-0005-0000-0000-0000A94C0000}"/>
    <cellStyle name="Output 2 2 3 2 3 5 3" xfId="28878" xr:uid="{00000000-0005-0000-0000-0000AA4C0000}"/>
    <cellStyle name="Output 2 2 3 2 3 6" xfId="11743" xr:uid="{00000000-0005-0000-0000-0000AB4C0000}"/>
    <cellStyle name="Output 2 2 3 2 3 6 2" xfId="20368" xr:uid="{00000000-0005-0000-0000-0000AC4C0000}"/>
    <cellStyle name="Output 2 2 3 2 3 6 3" xfId="31704" xr:uid="{00000000-0005-0000-0000-0000AD4C0000}"/>
    <cellStyle name="Output 2 2 3 2 3 7" xfId="12351" xr:uid="{00000000-0005-0000-0000-0000AE4C0000}"/>
    <cellStyle name="Output 2 2 3 2 3 7 2" xfId="20975" xr:uid="{00000000-0005-0000-0000-0000AF4C0000}"/>
    <cellStyle name="Output 2 2 3 2 3 7 3" xfId="32312" xr:uid="{00000000-0005-0000-0000-0000B04C0000}"/>
    <cellStyle name="Output 2 2 3 2 4" xfId="2849" xr:uid="{00000000-0005-0000-0000-0000B14C0000}"/>
    <cellStyle name="Output 2 2 3 2 4 2" xfId="7212" xr:uid="{00000000-0005-0000-0000-0000B24C0000}"/>
    <cellStyle name="Output 2 2 3 2 4 2 2" xfId="15852" xr:uid="{00000000-0005-0000-0000-0000B34C0000}"/>
    <cellStyle name="Output 2 2 3 2 4 2 3" xfId="27184" xr:uid="{00000000-0005-0000-0000-0000B44C0000}"/>
    <cellStyle name="Output 2 2 3 2 4 3" xfId="4415" xr:uid="{00000000-0005-0000-0000-0000B54C0000}"/>
    <cellStyle name="Output 2 2 3 2 4 3 2" xfId="13076" xr:uid="{00000000-0005-0000-0000-0000B64C0000}"/>
    <cellStyle name="Output 2 2 3 2 4 3 3" xfId="24408" xr:uid="{00000000-0005-0000-0000-0000B74C0000}"/>
    <cellStyle name="Output 2 2 3 2 4 4" xfId="8112" xr:uid="{00000000-0005-0000-0000-0000B84C0000}"/>
    <cellStyle name="Output 2 2 3 2 4 4 2" xfId="16750" xr:uid="{00000000-0005-0000-0000-0000B94C0000}"/>
    <cellStyle name="Output 2 2 3 2 4 4 3" xfId="28082" xr:uid="{00000000-0005-0000-0000-0000BA4C0000}"/>
    <cellStyle name="Output 2 2 3 2 4 5" xfId="10063" xr:uid="{00000000-0005-0000-0000-0000BB4C0000}"/>
    <cellStyle name="Output 2 2 3 2 4 5 2" xfId="18690" xr:uid="{00000000-0005-0000-0000-0000BC4C0000}"/>
    <cellStyle name="Output 2 2 3 2 4 5 3" xfId="30024" xr:uid="{00000000-0005-0000-0000-0000BD4C0000}"/>
    <cellStyle name="Output 2 2 3 2 4 6" xfId="8982" xr:uid="{00000000-0005-0000-0000-0000BE4C0000}"/>
    <cellStyle name="Output 2 2 3 2 4 6 2" xfId="17610" xr:uid="{00000000-0005-0000-0000-0000BF4C0000}"/>
    <cellStyle name="Output 2 2 3 2 4 6 3" xfId="28943" xr:uid="{00000000-0005-0000-0000-0000C04C0000}"/>
    <cellStyle name="Output 2 2 3 2 4 7" xfId="11462" xr:uid="{00000000-0005-0000-0000-0000C14C0000}"/>
    <cellStyle name="Output 2 2 3 2 4 7 2" xfId="20087" xr:uid="{00000000-0005-0000-0000-0000C24C0000}"/>
    <cellStyle name="Output 2 2 3 2 4 7 3" xfId="31423" xr:uid="{00000000-0005-0000-0000-0000C34C0000}"/>
    <cellStyle name="Output 2 2 3 2 5" xfId="2850" xr:uid="{00000000-0005-0000-0000-0000C44C0000}"/>
    <cellStyle name="Output 2 2 3 2 5 2" xfId="7213" xr:uid="{00000000-0005-0000-0000-0000C54C0000}"/>
    <cellStyle name="Output 2 2 3 2 5 2 2" xfId="15853" xr:uid="{00000000-0005-0000-0000-0000C64C0000}"/>
    <cellStyle name="Output 2 2 3 2 5 2 3" xfId="27185" xr:uid="{00000000-0005-0000-0000-0000C74C0000}"/>
    <cellStyle name="Output 2 2 3 2 5 3" xfId="5630" xr:uid="{00000000-0005-0000-0000-0000C84C0000}"/>
    <cellStyle name="Output 2 2 3 2 5 3 2" xfId="14282" xr:uid="{00000000-0005-0000-0000-0000C94C0000}"/>
    <cellStyle name="Output 2 2 3 2 5 3 3" xfId="25614" xr:uid="{00000000-0005-0000-0000-0000CA4C0000}"/>
    <cellStyle name="Output 2 2 3 2 5 4" xfId="9419" xr:uid="{00000000-0005-0000-0000-0000CB4C0000}"/>
    <cellStyle name="Output 2 2 3 2 5 4 2" xfId="18047" xr:uid="{00000000-0005-0000-0000-0000CC4C0000}"/>
    <cellStyle name="Output 2 2 3 2 5 4 3" xfId="29380" xr:uid="{00000000-0005-0000-0000-0000CD4C0000}"/>
    <cellStyle name="Output 2 2 3 2 5 5" xfId="10064" xr:uid="{00000000-0005-0000-0000-0000CE4C0000}"/>
    <cellStyle name="Output 2 2 3 2 5 5 2" xfId="18691" xr:uid="{00000000-0005-0000-0000-0000CF4C0000}"/>
    <cellStyle name="Output 2 2 3 2 5 5 3" xfId="30025" xr:uid="{00000000-0005-0000-0000-0000D04C0000}"/>
    <cellStyle name="Output 2 2 3 2 5 6" xfId="10226" xr:uid="{00000000-0005-0000-0000-0000D14C0000}"/>
    <cellStyle name="Output 2 2 3 2 5 6 2" xfId="18853" xr:uid="{00000000-0005-0000-0000-0000D24C0000}"/>
    <cellStyle name="Output 2 2 3 2 5 6 3" xfId="30187" xr:uid="{00000000-0005-0000-0000-0000D34C0000}"/>
    <cellStyle name="Output 2 2 3 2 5 7" xfId="11561" xr:uid="{00000000-0005-0000-0000-0000D44C0000}"/>
    <cellStyle name="Output 2 2 3 2 5 7 2" xfId="20186" xr:uid="{00000000-0005-0000-0000-0000D54C0000}"/>
    <cellStyle name="Output 2 2 3 2 5 7 3" xfId="31522" xr:uid="{00000000-0005-0000-0000-0000D64C0000}"/>
    <cellStyle name="Output 2 2 3 2 6" xfId="2851" xr:uid="{00000000-0005-0000-0000-0000D74C0000}"/>
    <cellStyle name="Output 2 2 3 2 6 2" xfId="7214" xr:uid="{00000000-0005-0000-0000-0000D84C0000}"/>
    <cellStyle name="Output 2 2 3 2 6 2 2" xfId="15854" xr:uid="{00000000-0005-0000-0000-0000D94C0000}"/>
    <cellStyle name="Output 2 2 3 2 6 2 3" xfId="27186" xr:uid="{00000000-0005-0000-0000-0000DA4C0000}"/>
    <cellStyle name="Output 2 2 3 2 6 3" xfId="5629" xr:uid="{00000000-0005-0000-0000-0000DB4C0000}"/>
    <cellStyle name="Output 2 2 3 2 6 3 2" xfId="14281" xr:uid="{00000000-0005-0000-0000-0000DC4C0000}"/>
    <cellStyle name="Output 2 2 3 2 6 3 3" xfId="25613" xr:uid="{00000000-0005-0000-0000-0000DD4C0000}"/>
    <cellStyle name="Output 2 2 3 2 6 4" xfId="9420" xr:uid="{00000000-0005-0000-0000-0000DE4C0000}"/>
    <cellStyle name="Output 2 2 3 2 6 4 2" xfId="18048" xr:uid="{00000000-0005-0000-0000-0000DF4C0000}"/>
    <cellStyle name="Output 2 2 3 2 6 4 3" xfId="29381" xr:uid="{00000000-0005-0000-0000-0000E04C0000}"/>
    <cellStyle name="Output 2 2 3 2 6 5" xfId="8918" xr:uid="{00000000-0005-0000-0000-0000E14C0000}"/>
    <cellStyle name="Output 2 2 3 2 6 5 2" xfId="17546" xr:uid="{00000000-0005-0000-0000-0000E24C0000}"/>
    <cellStyle name="Output 2 2 3 2 6 5 3" xfId="28879" xr:uid="{00000000-0005-0000-0000-0000E34C0000}"/>
    <cellStyle name="Output 2 2 3 2 6 6" xfId="9249" xr:uid="{00000000-0005-0000-0000-0000E44C0000}"/>
    <cellStyle name="Output 2 2 3 2 6 6 2" xfId="17877" xr:uid="{00000000-0005-0000-0000-0000E54C0000}"/>
    <cellStyle name="Output 2 2 3 2 6 6 3" xfId="29210" xr:uid="{00000000-0005-0000-0000-0000E64C0000}"/>
    <cellStyle name="Output 2 2 3 2 6 7" xfId="12352" xr:uid="{00000000-0005-0000-0000-0000E74C0000}"/>
    <cellStyle name="Output 2 2 3 2 6 7 2" xfId="20976" xr:uid="{00000000-0005-0000-0000-0000E84C0000}"/>
    <cellStyle name="Output 2 2 3 2 6 7 3" xfId="32313" xr:uid="{00000000-0005-0000-0000-0000E94C0000}"/>
    <cellStyle name="Output 2 2 3 2 7" xfId="7209" xr:uid="{00000000-0005-0000-0000-0000EA4C0000}"/>
    <cellStyle name="Output 2 2 3 2 7 2" xfId="15849" xr:uid="{00000000-0005-0000-0000-0000EB4C0000}"/>
    <cellStyle name="Output 2 2 3 2 7 3" xfId="27181" xr:uid="{00000000-0005-0000-0000-0000EC4C0000}"/>
    <cellStyle name="Output 2 2 3 2 8" xfId="4416" xr:uid="{00000000-0005-0000-0000-0000ED4C0000}"/>
    <cellStyle name="Output 2 2 3 2 8 2" xfId="13077" xr:uid="{00000000-0005-0000-0000-0000EE4C0000}"/>
    <cellStyle name="Output 2 2 3 2 8 3" xfId="24409" xr:uid="{00000000-0005-0000-0000-0000EF4C0000}"/>
    <cellStyle name="Output 2 2 3 2 9" xfId="4653" xr:uid="{00000000-0005-0000-0000-0000F04C0000}"/>
    <cellStyle name="Output 2 2 3 2 9 2" xfId="13314" xr:uid="{00000000-0005-0000-0000-0000F14C0000}"/>
    <cellStyle name="Output 2 2 3 2 9 3" xfId="24646" xr:uid="{00000000-0005-0000-0000-0000F24C0000}"/>
    <cellStyle name="Output 2 2 3 3" xfId="2852" xr:uid="{00000000-0005-0000-0000-0000F34C0000}"/>
    <cellStyle name="Output 2 2 3 3 2" xfId="7215" xr:uid="{00000000-0005-0000-0000-0000F44C0000}"/>
    <cellStyle name="Output 2 2 3 3 2 2" xfId="15855" xr:uid="{00000000-0005-0000-0000-0000F54C0000}"/>
    <cellStyle name="Output 2 2 3 3 2 3" xfId="27187" xr:uid="{00000000-0005-0000-0000-0000F64C0000}"/>
    <cellStyle name="Output 2 2 3 3 3" xfId="4414" xr:uid="{00000000-0005-0000-0000-0000F74C0000}"/>
    <cellStyle name="Output 2 2 3 3 3 2" xfId="13075" xr:uid="{00000000-0005-0000-0000-0000F84C0000}"/>
    <cellStyle name="Output 2 2 3 3 3 3" xfId="24407" xr:uid="{00000000-0005-0000-0000-0000F94C0000}"/>
    <cellStyle name="Output 2 2 3 3 4" xfId="5127" xr:uid="{00000000-0005-0000-0000-0000FA4C0000}"/>
    <cellStyle name="Output 2 2 3 3 4 2" xfId="13786" xr:uid="{00000000-0005-0000-0000-0000FB4C0000}"/>
    <cellStyle name="Output 2 2 3 3 4 3" xfId="25118" xr:uid="{00000000-0005-0000-0000-0000FC4C0000}"/>
    <cellStyle name="Output 2 2 3 3 5" xfId="9123" xr:uid="{00000000-0005-0000-0000-0000FD4C0000}"/>
    <cellStyle name="Output 2 2 3 3 5 2" xfId="17751" xr:uid="{00000000-0005-0000-0000-0000FE4C0000}"/>
    <cellStyle name="Output 2 2 3 3 5 3" xfId="29084" xr:uid="{00000000-0005-0000-0000-0000FF4C0000}"/>
    <cellStyle name="Output 2 2 3 3 6" xfId="9248" xr:uid="{00000000-0005-0000-0000-0000004D0000}"/>
    <cellStyle name="Output 2 2 3 3 6 2" xfId="17876" xr:uid="{00000000-0005-0000-0000-0000014D0000}"/>
    <cellStyle name="Output 2 2 3 3 6 3" xfId="29209" xr:uid="{00000000-0005-0000-0000-0000024D0000}"/>
    <cellStyle name="Output 2 2 3 3 7" xfId="11463" xr:uid="{00000000-0005-0000-0000-0000034D0000}"/>
    <cellStyle name="Output 2 2 3 3 7 2" xfId="20088" xr:uid="{00000000-0005-0000-0000-0000044D0000}"/>
    <cellStyle name="Output 2 2 3 3 7 3" xfId="31424" xr:uid="{00000000-0005-0000-0000-0000054D0000}"/>
    <cellStyle name="Output 2 2 3 4" xfId="2853" xr:uid="{00000000-0005-0000-0000-0000064D0000}"/>
    <cellStyle name="Output 2 2 3 4 2" xfId="7216" xr:uid="{00000000-0005-0000-0000-0000074D0000}"/>
    <cellStyle name="Output 2 2 3 4 2 2" xfId="15856" xr:uid="{00000000-0005-0000-0000-0000084D0000}"/>
    <cellStyle name="Output 2 2 3 4 2 3" xfId="27188" xr:uid="{00000000-0005-0000-0000-0000094D0000}"/>
    <cellStyle name="Output 2 2 3 4 3" xfId="5628" xr:uid="{00000000-0005-0000-0000-00000A4D0000}"/>
    <cellStyle name="Output 2 2 3 4 3 2" xfId="14280" xr:uid="{00000000-0005-0000-0000-00000B4D0000}"/>
    <cellStyle name="Output 2 2 3 4 3 3" xfId="25612" xr:uid="{00000000-0005-0000-0000-00000C4D0000}"/>
    <cellStyle name="Output 2 2 3 4 4" xfId="5283" xr:uid="{00000000-0005-0000-0000-00000D4D0000}"/>
    <cellStyle name="Output 2 2 3 4 4 2" xfId="13942" xr:uid="{00000000-0005-0000-0000-00000E4D0000}"/>
    <cellStyle name="Output 2 2 3 4 4 3" xfId="25274" xr:uid="{00000000-0005-0000-0000-00000F4D0000}"/>
    <cellStyle name="Output 2 2 3 4 5" xfId="10065" xr:uid="{00000000-0005-0000-0000-0000104D0000}"/>
    <cellStyle name="Output 2 2 3 4 5 2" xfId="18692" xr:uid="{00000000-0005-0000-0000-0000114D0000}"/>
    <cellStyle name="Output 2 2 3 4 5 3" xfId="30026" xr:uid="{00000000-0005-0000-0000-0000124D0000}"/>
    <cellStyle name="Output 2 2 3 4 6" xfId="10840" xr:uid="{00000000-0005-0000-0000-0000134D0000}"/>
    <cellStyle name="Output 2 2 3 4 6 2" xfId="19466" xr:uid="{00000000-0005-0000-0000-0000144D0000}"/>
    <cellStyle name="Output 2 2 3 4 6 3" xfId="30801" xr:uid="{00000000-0005-0000-0000-0000154D0000}"/>
    <cellStyle name="Output 2 2 3 4 7" xfId="12353" xr:uid="{00000000-0005-0000-0000-0000164D0000}"/>
    <cellStyle name="Output 2 2 3 4 7 2" xfId="20977" xr:uid="{00000000-0005-0000-0000-0000174D0000}"/>
    <cellStyle name="Output 2 2 3 4 7 3" xfId="32314" xr:uid="{00000000-0005-0000-0000-0000184D0000}"/>
    <cellStyle name="Output 2 2 3 5" xfId="2854" xr:uid="{00000000-0005-0000-0000-0000194D0000}"/>
    <cellStyle name="Output 2 2 3 5 2" xfId="7217" xr:uid="{00000000-0005-0000-0000-00001A4D0000}"/>
    <cellStyle name="Output 2 2 3 5 2 2" xfId="15857" xr:uid="{00000000-0005-0000-0000-00001B4D0000}"/>
    <cellStyle name="Output 2 2 3 5 2 3" xfId="27189" xr:uid="{00000000-0005-0000-0000-00001C4D0000}"/>
    <cellStyle name="Output 2 2 3 5 3" xfId="5627" xr:uid="{00000000-0005-0000-0000-00001D4D0000}"/>
    <cellStyle name="Output 2 2 3 5 3 2" xfId="14279" xr:uid="{00000000-0005-0000-0000-00001E4D0000}"/>
    <cellStyle name="Output 2 2 3 5 3 3" xfId="25611" xr:uid="{00000000-0005-0000-0000-00001F4D0000}"/>
    <cellStyle name="Output 2 2 3 5 4" xfId="4652" xr:uid="{00000000-0005-0000-0000-0000204D0000}"/>
    <cellStyle name="Output 2 2 3 5 4 2" xfId="13313" xr:uid="{00000000-0005-0000-0000-0000214D0000}"/>
    <cellStyle name="Output 2 2 3 5 4 3" xfId="24645" xr:uid="{00000000-0005-0000-0000-0000224D0000}"/>
    <cellStyle name="Output 2 2 3 5 5" xfId="8919" xr:uid="{00000000-0005-0000-0000-0000234D0000}"/>
    <cellStyle name="Output 2 2 3 5 5 2" xfId="17547" xr:uid="{00000000-0005-0000-0000-0000244D0000}"/>
    <cellStyle name="Output 2 2 3 5 5 3" xfId="28880" xr:uid="{00000000-0005-0000-0000-0000254D0000}"/>
    <cellStyle name="Output 2 2 3 5 6" xfId="8269" xr:uid="{00000000-0005-0000-0000-0000264D0000}"/>
    <cellStyle name="Output 2 2 3 5 6 2" xfId="16907" xr:uid="{00000000-0005-0000-0000-0000274D0000}"/>
    <cellStyle name="Output 2 2 3 5 6 3" xfId="28239" xr:uid="{00000000-0005-0000-0000-0000284D0000}"/>
    <cellStyle name="Output 2 2 3 5 7" xfId="9051" xr:uid="{00000000-0005-0000-0000-0000294D0000}"/>
    <cellStyle name="Output 2 2 3 5 7 2" xfId="17679" xr:uid="{00000000-0005-0000-0000-00002A4D0000}"/>
    <cellStyle name="Output 2 2 3 5 7 3" xfId="29012" xr:uid="{00000000-0005-0000-0000-00002B4D0000}"/>
    <cellStyle name="Output 2 2 3 6" xfId="2855" xr:uid="{00000000-0005-0000-0000-00002C4D0000}"/>
    <cellStyle name="Output 2 2 3 6 2" xfId="7218" xr:uid="{00000000-0005-0000-0000-00002D4D0000}"/>
    <cellStyle name="Output 2 2 3 6 2 2" xfId="15858" xr:uid="{00000000-0005-0000-0000-00002E4D0000}"/>
    <cellStyle name="Output 2 2 3 6 2 3" xfId="27190" xr:uid="{00000000-0005-0000-0000-00002F4D0000}"/>
    <cellStyle name="Output 2 2 3 6 3" xfId="4413" xr:uid="{00000000-0005-0000-0000-0000304D0000}"/>
    <cellStyle name="Output 2 2 3 6 3 2" xfId="13074" xr:uid="{00000000-0005-0000-0000-0000314D0000}"/>
    <cellStyle name="Output 2 2 3 6 3 3" xfId="24406" xr:uid="{00000000-0005-0000-0000-0000324D0000}"/>
    <cellStyle name="Output 2 2 3 6 4" xfId="9421" xr:uid="{00000000-0005-0000-0000-0000334D0000}"/>
    <cellStyle name="Output 2 2 3 6 4 2" xfId="18049" xr:uid="{00000000-0005-0000-0000-0000344D0000}"/>
    <cellStyle name="Output 2 2 3 6 4 3" xfId="29382" xr:uid="{00000000-0005-0000-0000-0000354D0000}"/>
    <cellStyle name="Output 2 2 3 6 5" xfId="10066" xr:uid="{00000000-0005-0000-0000-0000364D0000}"/>
    <cellStyle name="Output 2 2 3 6 5 2" xfId="18693" xr:uid="{00000000-0005-0000-0000-0000374D0000}"/>
    <cellStyle name="Output 2 2 3 6 5 3" xfId="30027" xr:uid="{00000000-0005-0000-0000-0000384D0000}"/>
    <cellStyle name="Output 2 2 3 6 6" xfId="10495" xr:uid="{00000000-0005-0000-0000-0000394D0000}"/>
    <cellStyle name="Output 2 2 3 6 6 2" xfId="19122" xr:uid="{00000000-0005-0000-0000-00003A4D0000}"/>
    <cellStyle name="Output 2 2 3 6 6 3" xfId="30456" xr:uid="{00000000-0005-0000-0000-00003B4D0000}"/>
    <cellStyle name="Output 2 2 3 6 7" xfId="11464" xr:uid="{00000000-0005-0000-0000-00003C4D0000}"/>
    <cellStyle name="Output 2 2 3 6 7 2" xfId="20089" xr:uid="{00000000-0005-0000-0000-00003D4D0000}"/>
    <cellStyle name="Output 2 2 3 6 7 3" xfId="31425" xr:uid="{00000000-0005-0000-0000-00003E4D0000}"/>
    <cellStyle name="Output 2 2 3 7" xfId="2856" xr:uid="{00000000-0005-0000-0000-00003F4D0000}"/>
    <cellStyle name="Output 2 2 3 7 2" xfId="7219" xr:uid="{00000000-0005-0000-0000-0000404D0000}"/>
    <cellStyle name="Output 2 2 3 7 2 2" xfId="15859" xr:uid="{00000000-0005-0000-0000-0000414D0000}"/>
    <cellStyle name="Output 2 2 3 7 2 3" xfId="27191" xr:uid="{00000000-0005-0000-0000-0000424D0000}"/>
    <cellStyle name="Output 2 2 3 7 3" xfId="5626" xr:uid="{00000000-0005-0000-0000-0000434D0000}"/>
    <cellStyle name="Output 2 2 3 7 3 2" xfId="14278" xr:uid="{00000000-0005-0000-0000-0000444D0000}"/>
    <cellStyle name="Output 2 2 3 7 3 3" xfId="25610" xr:uid="{00000000-0005-0000-0000-0000454D0000}"/>
    <cellStyle name="Output 2 2 3 7 4" xfId="4651" xr:uid="{00000000-0005-0000-0000-0000464D0000}"/>
    <cellStyle name="Output 2 2 3 7 4 2" xfId="13312" xr:uid="{00000000-0005-0000-0000-0000474D0000}"/>
    <cellStyle name="Output 2 2 3 7 4 3" xfId="24644" xr:uid="{00000000-0005-0000-0000-0000484D0000}"/>
    <cellStyle name="Output 2 2 3 7 5" xfId="9122" xr:uid="{00000000-0005-0000-0000-0000494D0000}"/>
    <cellStyle name="Output 2 2 3 7 5 2" xfId="17750" xr:uid="{00000000-0005-0000-0000-00004A4D0000}"/>
    <cellStyle name="Output 2 2 3 7 5 3" xfId="29083" xr:uid="{00000000-0005-0000-0000-00004B4D0000}"/>
    <cellStyle name="Output 2 2 3 7 6" xfId="10839" xr:uid="{00000000-0005-0000-0000-00004C4D0000}"/>
    <cellStyle name="Output 2 2 3 7 6 2" xfId="19465" xr:uid="{00000000-0005-0000-0000-00004D4D0000}"/>
    <cellStyle name="Output 2 2 3 7 6 3" xfId="30800" xr:uid="{00000000-0005-0000-0000-00004E4D0000}"/>
    <cellStyle name="Output 2 2 3 7 7" xfId="12354" xr:uid="{00000000-0005-0000-0000-00004F4D0000}"/>
    <cellStyle name="Output 2 2 3 7 7 2" xfId="20978" xr:uid="{00000000-0005-0000-0000-0000504D0000}"/>
    <cellStyle name="Output 2 2 3 7 7 3" xfId="32315" xr:uid="{00000000-0005-0000-0000-0000514D0000}"/>
    <cellStyle name="Output 2 2 3 8" xfId="7208" xr:uid="{00000000-0005-0000-0000-0000524D0000}"/>
    <cellStyle name="Output 2 2 3 8 2" xfId="15848" xr:uid="{00000000-0005-0000-0000-0000534D0000}"/>
    <cellStyle name="Output 2 2 3 8 3" xfId="27180" xr:uid="{00000000-0005-0000-0000-0000544D0000}"/>
    <cellStyle name="Output 2 2 3 9" xfId="5633" xr:uid="{00000000-0005-0000-0000-0000554D0000}"/>
    <cellStyle name="Output 2 2 3 9 2" xfId="14285" xr:uid="{00000000-0005-0000-0000-0000564D0000}"/>
    <cellStyle name="Output 2 2 3 9 3" xfId="25617" xr:uid="{00000000-0005-0000-0000-0000574D0000}"/>
    <cellStyle name="Output 2 2 4" xfId="2857" xr:uid="{00000000-0005-0000-0000-0000584D0000}"/>
    <cellStyle name="Output 2 2 4 10" xfId="5625" xr:uid="{00000000-0005-0000-0000-0000594D0000}"/>
    <cellStyle name="Output 2 2 4 10 2" xfId="14277" xr:uid="{00000000-0005-0000-0000-00005A4D0000}"/>
    <cellStyle name="Output 2 2 4 10 3" xfId="25609" xr:uid="{00000000-0005-0000-0000-00005B4D0000}"/>
    <cellStyle name="Output 2 2 4 11" xfId="8111" xr:uid="{00000000-0005-0000-0000-00005C4D0000}"/>
    <cellStyle name="Output 2 2 4 11 2" xfId="16749" xr:uid="{00000000-0005-0000-0000-00005D4D0000}"/>
    <cellStyle name="Output 2 2 4 11 3" xfId="28081" xr:uid="{00000000-0005-0000-0000-00005E4D0000}"/>
    <cellStyle name="Output 2 2 4 12" xfId="8920" xr:uid="{00000000-0005-0000-0000-00005F4D0000}"/>
    <cellStyle name="Output 2 2 4 12 2" xfId="17548" xr:uid="{00000000-0005-0000-0000-0000604D0000}"/>
    <cellStyle name="Output 2 2 4 12 3" xfId="28881" xr:uid="{00000000-0005-0000-0000-0000614D0000}"/>
    <cellStyle name="Output 2 2 4 13" xfId="5202" xr:uid="{00000000-0005-0000-0000-0000624D0000}"/>
    <cellStyle name="Output 2 2 4 13 2" xfId="13861" xr:uid="{00000000-0005-0000-0000-0000634D0000}"/>
    <cellStyle name="Output 2 2 4 13 3" xfId="25193" xr:uid="{00000000-0005-0000-0000-0000644D0000}"/>
    <cellStyle name="Output 2 2 4 14" xfId="12355" xr:uid="{00000000-0005-0000-0000-0000654D0000}"/>
    <cellStyle name="Output 2 2 4 14 2" xfId="20979" xr:uid="{00000000-0005-0000-0000-0000664D0000}"/>
    <cellStyle name="Output 2 2 4 14 3" xfId="32316" xr:uid="{00000000-0005-0000-0000-0000674D0000}"/>
    <cellStyle name="Output 2 2 4 2" xfId="2858" xr:uid="{00000000-0005-0000-0000-0000684D0000}"/>
    <cellStyle name="Output 2 2 4 2 2" xfId="7221" xr:uid="{00000000-0005-0000-0000-0000694D0000}"/>
    <cellStyle name="Output 2 2 4 2 2 2" xfId="15861" xr:uid="{00000000-0005-0000-0000-00006A4D0000}"/>
    <cellStyle name="Output 2 2 4 2 2 3" xfId="27193" xr:uid="{00000000-0005-0000-0000-00006B4D0000}"/>
    <cellStyle name="Output 2 2 4 2 3" xfId="4412" xr:uid="{00000000-0005-0000-0000-00006C4D0000}"/>
    <cellStyle name="Output 2 2 4 2 3 2" xfId="13073" xr:uid="{00000000-0005-0000-0000-00006D4D0000}"/>
    <cellStyle name="Output 2 2 4 2 3 3" xfId="24405" xr:uid="{00000000-0005-0000-0000-00006E4D0000}"/>
    <cellStyle name="Output 2 2 4 2 4" xfId="9422" xr:uid="{00000000-0005-0000-0000-00006F4D0000}"/>
    <cellStyle name="Output 2 2 4 2 4 2" xfId="18050" xr:uid="{00000000-0005-0000-0000-0000704D0000}"/>
    <cellStyle name="Output 2 2 4 2 4 3" xfId="29383" xr:uid="{00000000-0005-0000-0000-0000714D0000}"/>
    <cellStyle name="Output 2 2 4 2 5" xfId="10067" xr:uid="{00000000-0005-0000-0000-0000724D0000}"/>
    <cellStyle name="Output 2 2 4 2 5 2" xfId="18694" xr:uid="{00000000-0005-0000-0000-0000734D0000}"/>
    <cellStyle name="Output 2 2 4 2 5 3" xfId="30028" xr:uid="{00000000-0005-0000-0000-0000744D0000}"/>
    <cellStyle name="Output 2 2 4 2 6" xfId="5536" xr:uid="{00000000-0005-0000-0000-0000754D0000}"/>
    <cellStyle name="Output 2 2 4 2 6 2" xfId="14188" xr:uid="{00000000-0005-0000-0000-0000764D0000}"/>
    <cellStyle name="Output 2 2 4 2 6 3" xfId="25520" xr:uid="{00000000-0005-0000-0000-0000774D0000}"/>
    <cellStyle name="Output 2 2 4 2 7" xfId="11465" xr:uid="{00000000-0005-0000-0000-0000784D0000}"/>
    <cellStyle name="Output 2 2 4 2 7 2" xfId="20090" xr:uid="{00000000-0005-0000-0000-0000794D0000}"/>
    <cellStyle name="Output 2 2 4 2 7 3" xfId="31426" xr:uid="{00000000-0005-0000-0000-00007A4D0000}"/>
    <cellStyle name="Output 2 2 4 3" xfId="2859" xr:uid="{00000000-0005-0000-0000-00007B4D0000}"/>
    <cellStyle name="Output 2 2 4 3 2" xfId="7222" xr:uid="{00000000-0005-0000-0000-00007C4D0000}"/>
    <cellStyle name="Output 2 2 4 3 2 2" xfId="15862" xr:uid="{00000000-0005-0000-0000-00007D4D0000}"/>
    <cellStyle name="Output 2 2 4 3 2 3" xfId="27194" xr:uid="{00000000-0005-0000-0000-00007E4D0000}"/>
    <cellStyle name="Output 2 2 4 3 3" xfId="5624" xr:uid="{00000000-0005-0000-0000-00007F4D0000}"/>
    <cellStyle name="Output 2 2 4 3 3 2" xfId="14276" xr:uid="{00000000-0005-0000-0000-0000804D0000}"/>
    <cellStyle name="Output 2 2 4 3 3 3" xfId="25608" xr:uid="{00000000-0005-0000-0000-0000814D0000}"/>
    <cellStyle name="Output 2 2 4 3 4" xfId="6185" xr:uid="{00000000-0005-0000-0000-0000824D0000}"/>
    <cellStyle name="Output 2 2 4 3 4 2" xfId="14837" xr:uid="{00000000-0005-0000-0000-0000834D0000}"/>
    <cellStyle name="Output 2 2 4 3 4 3" xfId="26169" xr:uid="{00000000-0005-0000-0000-0000844D0000}"/>
    <cellStyle name="Output 2 2 4 3 5" xfId="10068" xr:uid="{00000000-0005-0000-0000-0000854D0000}"/>
    <cellStyle name="Output 2 2 4 3 5 2" xfId="18695" xr:uid="{00000000-0005-0000-0000-0000864D0000}"/>
    <cellStyle name="Output 2 2 4 3 5 3" xfId="30029" xr:uid="{00000000-0005-0000-0000-0000874D0000}"/>
    <cellStyle name="Output 2 2 4 3 6" xfId="10227" xr:uid="{00000000-0005-0000-0000-0000884D0000}"/>
    <cellStyle name="Output 2 2 4 3 6 2" xfId="18854" xr:uid="{00000000-0005-0000-0000-0000894D0000}"/>
    <cellStyle name="Output 2 2 4 3 6 3" xfId="30188" xr:uid="{00000000-0005-0000-0000-00008A4D0000}"/>
    <cellStyle name="Output 2 2 4 3 7" xfId="11560" xr:uid="{00000000-0005-0000-0000-00008B4D0000}"/>
    <cellStyle name="Output 2 2 4 3 7 2" xfId="20185" xr:uid="{00000000-0005-0000-0000-00008C4D0000}"/>
    <cellStyle name="Output 2 2 4 3 7 3" xfId="31521" xr:uid="{00000000-0005-0000-0000-00008D4D0000}"/>
    <cellStyle name="Output 2 2 4 4" xfId="2860" xr:uid="{00000000-0005-0000-0000-00008E4D0000}"/>
    <cellStyle name="Output 2 2 4 4 2" xfId="7223" xr:uid="{00000000-0005-0000-0000-00008F4D0000}"/>
    <cellStyle name="Output 2 2 4 4 2 2" xfId="15863" xr:uid="{00000000-0005-0000-0000-0000904D0000}"/>
    <cellStyle name="Output 2 2 4 4 2 3" xfId="27195" xr:uid="{00000000-0005-0000-0000-0000914D0000}"/>
    <cellStyle name="Output 2 2 4 4 3" xfId="5623" xr:uid="{00000000-0005-0000-0000-0000924D0000}"/>
    <cellStyle name="Output 2 2 4 4 3 2" xfId="14275" xr:uid="{00000000-0005-0000-0000-0000934D0000}"/>
    <cellStyle name="Output 2 2 4 4 3 3" xfId="25607" xr:uid="{00000000-0005-0000-0000-0000944D0000}"/>
    <cellStyle name="Output 2 2 4 4 4" xfId="6184" xr:uid="{00000000-0005-0000-0000-0000954D0000}"/>
    <cellStyle name="Output 2 2 4 4 4 2" xfId="14836" xr:uid="{00000000-0005-0000-0000-0000964D0000}"/>
    <cellStyle name="Output 2 2 4 4 4 3" xfId="26168" xr:uid="{00000000-0005-0000-0000-0000974D0000}"/>
    <cellStyle name="Output 2 2 4 4 5" xfId="8921" xr:uid="{00000000-0005-0000-0000-0000984D0000}"/>
    <cellStyle name="Output 2 2 4 4 5 2" xfId="17549" xr:uid="{00000000-0005-0000-0000-0000994D0000}"/>
    <cellStyle name="Output 2 2 4 4 5 3" xfId="28882" xr:uid="{00000000-0005-0000-0000-00009A4D0000}"/>
    <cellStyle name="Output 2 2 4 4 6" xfId="7848" xr:uid="{00000000-0005-0000-0000-00009B4D0000}"/>
    <cellStyle name="Output 2 2 4 4 6 2" xfId="16486" xr:uid="{00000000-0005-0000-0000-00009C4D0000}"/>
    <cellStyle name="Output 2 2 4 4 6 3" xfId="27818" xr:uid="{00000000-0005-0000-0000-00009D4D0000}"/>
    <cellStyle name="Output 2 2 4 4 7" xfId="12356" xr:uid="{00000000-0005-0000-0000-00009E4D0000}"/>
    <cellStyle name="Output 2 2 4 4 7 2" xfId="20980" xr:uid="{00000000-0005-0000-0000-00009F4D0000}"/>
    <cellStyle name="Output 2 2 4 4 7 3" xfId="32317" xr:uid="{00000000-0005-0000-0000-0000A04D0000}"/>
    <cellStyle name="Output 2 2 4 5" xfId="2861" xr:uid="{00000000-0005-0000-0000-0000A14D0000}"/>
    <cellStyle name="Output 2 2 4 5 2" xfId="7224" xr:uid="{00000000-0005-0000-0000-0000A24D0000}"/>
    <cellStyle name="Output 2 2 4 5 2 2" xfId="15864" xr:uid="{00000000-0005-0000-0000-0000A34D0000}"/>
    <cellStyle name="Output 2 2 4 5 2 3" xfId="27196" xr:uid="{00000000-0005-0000-0000-0000A44D0000}"/>
    <cellStyle name="Output 2 2 4 5 3" xfId="4411" xr:uid="{00000000-0005-0000-0000-0000A54D0000}"/>
    <cellStyle name="Output 2 2 4 5 3 2" xfId="13072" xr:uid="{00000000-0005-0000-0000-0000A64D0000}"/>
    <cellStyle name="Output 2 2 4 5 3 3" xfId="24404" xr:uid="{00000000-0005-0000-0000-0000A74D0000}"/>
    <cellStyle name="Output 2 2 4 5 4" xfId="7789" xr:uid="{00000000-0005-0000-0000-0000A84D0000}"/>
    <cellStyle name="Output 2 2 4 5 4 2" xfId="16427" xr:uid="{00000000-0005-0000-0000-0000A94D0000}"/>
    <cellStyle name="Output 2 2 4 5 4 3" xfId="27759" xr:uid="{00000000-0005-0000-0000-0000AA4D0000}"/>
    <cellStyle name="Output 2 2 4 5 5" xfId="5175" xr:uid="{00000000-0005-0000-0000-0000AB4D0000}"/>
    <cellStyle name="Output 2 2 4 5 5 2" xfId="13834" xr:uid="{00000000-0005-0000-0000-0000AC4D0000}"/>
    <cellStyle name="Output 2 2 4 5 5 3" xfId="25166" xr:uid="{00000000-0005-0000-0000-0000AD4D0000}"/>
    <cellStyle name="Output 2 2 4 5 6" xfId="10496" xr:uid="{00000000-0005-0000-0000-0000AE4D0000}"/>
    <cellStyle name="Output 2 2 4 5 6 2" xfId="19123" xr:uid="{00000000-0005-0000-0000-0000AF4D0000}"/>
    <cellStyle name="Output 2 2 4 5 6 3" xfId="30457" xr:uid="{00000000-0005-0000-0000-0000B04D0000}"/>
    <cellStyle name="Output 2 2 4 5 7" xfId="11466" xr:uid="{00000000-0005-0000-0000-0000B14D0000}"/>
    <cellStyle name="Output 2 2 4 5 7 2" xfId="20091" xr:uid="{00000000-0005-0000-0000-0000B24D0000}"/>
    <cellStyle name="Output 2 2 4 5 7 3" xfId="31427" xr:uid="{00000000-0005-0000-0000-0000B34D0000}"/>
    <cellStyle name="Output 2 2 4 6" xfId="2862" xr:uid="{00000000-0005-0000-0000-0000B44D0000}"/>
    <cellStyle name="Output 2 2 4 6 2" xfId="7225" xr:uid="{00000000-0005-0000-0000-0000B54D0000}"/>
    <cellStyle name="Output 2 2 4 6 2 2" xfId="15865" xr:uid="{00000000-0005-0000-0000-0000B64D0000}"/>
    <cellStyle name="Output 2 2 4 6 2 3" xfId="27197" xr:uid="{00000000-0005-0000-0000-0000B74D0000}"/>
    <cellStyle name="Output 2 2 4 6 3" xfId="5622" xr:uid="{00000000-0005-0000-0000-0000B84D0000}"/>
    <cellStyle name="Output 2 2 4 6 3 2" xfId="14274" xr:uid="{00000000-0005-0000-0000-0000B94D0000}"/>
    <cellStyle name="Output 2 2 4 6 3 3" xfId="25606" xr:uid="{00000000-0005-0000-0000-0000BA4D0000}"/>
    <cellStyle name="Output 2 2 4 6 4" xfId="8110" xr:uid="{00000000-0005-0000-0000-0000BB4D0000}"/>
    <cellStyle name="Output 2 2 4 6 4 2" xfId="16748" xr:uid="{00000000-0005-0000-0000-0000BC4D0000}"/>
    <cellStyle name="Output 2 2 4 6 4 3" xfId="28080" xr:uid="{00000000-0005-0000-0000-0000BD4D0000}"/>
    <cellStyle name="Output 2 2 4 6 5" xfId="10069" xr:uid="{00000000-0005-0000-0000-0000BE4D0000}"/>
    <cellStyle name="Output 2 2 4 6 5 2" xfId="18696" xr:uid="{00000000-0005-0000-0000-0000BF4D0000}"/>
    <cellStyle name="Output 2 2 4 6 5 3" xfId="30030" xr:uid="{00000000-0005-0000-0000-0000C04D0000}"/>
    <cellStyle name="Output 2 2 4 6 6" xfId="10838" xr:uid="{00000000-0005-0000-0000-0000C14D0000}"/>
    <cellStyle name="Output 2 2 4 6 6 2" xfId="19464" xr:uid="{00000000-0005-0000-0000-0000C24D0000}"/>
    <cellStyle name="Output 2 2 4 6 6 3" xfId="30799" xr:uid="{00000000-0005-0000-0000-0000C34D0000}"/>
    <cellStyle name="Output 2 2 4 6 7" xfId="12357" xr:uid="{00000000-0005-0000-0000-0000C44D0000}"/>
    <cellStyle name="Output 2 2 4 6 7 2" xfId="20981" xr:uid="{00000000-0005-0000-0000-0000C54D0000}"/>
    <cellStyle name="Output 2 2 4 6 7 3" xfId="32318" xr:uid="{00000000-0005-0000-0000-0000C64D0000}"/>
    <cellStyle name="Output 2 2 4 7" xfId="2863" xr:uid="{00000000-0005-0000-0000-0000C74D0000}"/>
    <cellStyle name="Output 2 2 4 7 2" xfId="7226" xr:uid="{00000000-0005-0000-0000-0000C84D0000}"/>
    <cellStyle name="Output 2 2 4 7 2 2" xfId="15866" xr:uid="{00000000-0005-0000-0000-0000C94D0000}"/>
    <cellStyle name="Output 2 2 4 7 2 3" xfId="27198" xr:uid="{00000000-0005-0000-0000-0000CA4D0000}"/>
    <cellStyle name="Output 2 2 4 7 3" xfId="5621" xr:uid="{00000000-0005-0000-0000-0000CB4D0000}"/>
    <cellStyle name="Output 2 2 4 7 3 2" xfId="14273" xr:uid="{00000000-0005-0000-0000-0000CC4D0000}"/>
    <cellStyle name="Output 2 2 4 7 3 3" xfId="25605" xr:uid="{00000000-0005-0000-0000-0000CD4D0000}"/>
    <cellStyle name="Output 2 2 4 7 4" xfId="5282" xr:uid="{00000000-0005-0000-0000-0000CE4D0000}"/>
    <cellStyle name="Output 2 2 4 7 4 2" xfId="13941" xr:uid="{00000000-0005-0000-0000-0000CF4D0000}"/>
    <cellStyle name="Output 2 2 4 7 4 3" xfId="25273" xr:uid="{00000000-0005-0000-0000-0000D04D0000}"/>
    <cellStyle name="Output 2 2 4 7 5" xfId="8922" xr:uid="{00000000-0005-0000-0000-0000D14D0000}"/>
    <cellStyle name="Output 2 2 4 7 5 2" xfId="17550" xr:uid="{00000000-0005-0000-0000-0000D24D0000}"/>
    <cellStyle name="Output 2 2 4 7 5 3" xfId="28883" xr:uid="{00000000-0005-0000-0000-0000D34D0000}"/>
    <cellStyle name="Output 2 2 4 7 6" xfId="10497" xr:uid="{00000000-0005-0000-0000-0000D44D0000}"/>
    <cellStyle name="Output 2 2 4 7 6 2" xfId="19124" xr:uid="{00000000-0005-0000-0000-0000D54D0000}"/>
    <cellStyle name="Output 2 2 4 7 6 3" xfId="30458" xr:uid="{00000000-0005-0000-0000-0000D64D0000}"/>
    <cellStyle name="Output 2 2 4 7 7" xfId="11559" xr:uid="{00000000-0005-0000-0000-0000D74D0000}"/>
    <cellStyle name="Output 2 2 4 7 7 2" xfId="20184" xr:uid="{00000000-0005-0000-0000-0000D84D0000}"/>
    <cellStyle name="Output 2 2 4 7 7 3" xfId="31520" xr:uid="{00000000-0005-0000-0000-0000D94D0000}"/>
    <cellStyle name="Output 2 2 4 8" xfId="2864" xr:uid="{00000000-0005-0000-0000-0000DA4D0000}"/>
    <cellStyle name="Output 2 2 4 8 2" xfId="7227" xr:uid="{00000000-0005-0000-0000-0000DB4D0000}"/>
    <cellStyle name="Output 2 2 4 8 2 2" xfId="15867" xr:uid="{00000000-0005-0000-0000-0000DC4D0000}"/>
    <cellStyle name="Output 2 2 4 8 2 3" xfId="27199" xr:uid="{00000000-0005-0000-0000-0000DD4D0000}"/>
    <cellStyle name="Output 2 2 4 8 3" xfId="4410" xr:uid="{00000000-0005-0000-0000-0000DE4D0000}"/>
    <cellStyle name="Output 2 2 4 8 3 2" xfId="13071" xr:uid="{00000000-0005-0000-0000-0000DF4D0000}"/>
    <cellStyle name="Output 2 2 4 8 3 3" xfId="24403" xr:uid="{00000000-0005-0000-0000-0000E04D0000}"/>
    <cellStyle name="Output 2 2 4 8 4" xfId="9423" xr:uid="{00000000-0005-0000-0000-0000E14D0000}"/>
    <cellStyle name="Output 2 2 4 8 4 2" xfId="18051" xr:uid="{00000000-0005-0000-0000-0000E24D0000}"/>
    <cellStyle name="Output 2 2 4 8 4 3" xfId="29384" xr:uid="{00000000-0005-0000-0000-0000E34D0000}"/>
    <cellStyle name="Output 2 2 4 8 5" xfId="10070" xr:uid="{00000000-0005-0000-0000-0000E44D0000}"/>
    <cellStyle name="Output 2 2 4 8 5 2" xfId="18697" xr:uid="{00000000-0005-0000-0000-0000E54D0000}"/>
    <cellStyle name="Output 2 2 4 8 5 3" xfId="30031" xr:uid="{00000000-0005-0000-0000-0000E64D0000}"/>
    <cellStyle name="Output 2 2 4 8 6" xfId="9247" xr:uid="{00000000-0005-0000-0000-0000E74D0000}"/>
    <cellStyle name="Output 2 2 4 8 6 2" xfId="17875" xr:uid="{00000000-0005-0000-0000-0000E84D0000}"/>
    <cellStyle name="Output 2 2 4 8 6 3" xfId="29208" xr:uid="{00000000-0005-0000-0000-0000E94D0000}"/>
    <cellStyle name="Output 2 2 4 8 7" xfId="11467" xr:uid="{00000000-0005-0000-0000-0000EA4D0000}"/>
    <cellStyle name="Output 2 2 4 8 7 2" xfId="20092" xr:uid="{00000000-0005-0000-0000-0000EB4D0000}"/>
    <cellStyle name="Output 2 2 4 8 7 3" xfId="31428" xr:uid="{00000000-0005-0000-0000-0000EC4D0000}"/>
    <cellStyle name="Output 2 2 4 9" xfId="7220" xr:uid="{00000000-0005-0000-0000-0000ED4D0000}"/>
    <cellStyle name="Output 2 2 4 9 2" xfId="15860" xr:uid="{00000000-0005-0000-0000-0000EE4D0000}"/>
    <cellStyle name="Output 2 2 4 9 3" xfId="27192" xr:uid="{00000000-0005-0000-0000-0000EF4D0000}"/>
    <cellStyle name="Output 2 2 5" xfId="2865" xr:uid="{00000000-0005-0000-0000-0000F04D0000}"/>
    <cellStyle name="Output 2 2 5 2" xfId="7228" xr:uid="{00000000-0005-0000-0000-0000F14D0000}"/>
    <cellStyle name="Output 2 2 5 2 2" xfId="15868" xr:uid="{00000000-0005-0000-0000-0000F24D0000}"/>
    <cellStyle name="Output 2 2 5 2 3" xfId="27200" xr:uid="{00000000-0005-0000-0000-0000F34D0000}"/>
    <cellStyle name="Output 2 2 5 3" xfId="5620" xr:uid="{00000000-0005-0000-0000-0000F44D0000}"/>
    <cellStyle name="Output 2 2 5 3 2" xfId="14272" xr:uid="{00000000-0005-0000-0000-0000F54D0000}"/>
    <cellStyle name="Output 2 2 5 3 3" xfId="25604" xr:uid="{00000000-0005-0000-0000-0000F64D0000}"/>
    <cellStyle name="Output 2 2 5 4" xfId="9424" xr:uid="{00000000-0005-0000-0000-0000F74D0000}"/>
    <cellStyle name="Output 2 2 5 4 2" xfId="18052" xr:uid="{00000000-0005-0000-0000-0000F84D0000}"/>
    <cellStyle name="Output 2 2 5 4 3" xfId="29385" xr:uid="{00000000-0005-0000-0000-0000F94D0000}"/>
    <cellStyle name="Output 2 2 5 5" xfId="9121" xr:uid="{00000000-0005-0000-0000-0000FA4D0000}"/>
    <cellStyle name="Output 2 2 5 5 2" xfId="17749" xr:uid="{00000000-0005-0000-0000-0000FB4D0000}"/>
    <cellStyle name="Output 2 2 5 5 3" xfId="29082" xr:uid="{00000000-0005-0000-0000-0000FC4D0000}"/>
    <cellStyle name="Output 2 2 5 6" xfId="10837" xr:uid="{00000000-0005-0000-0000-0000FD4D0000}"/>
    <cellStyle name="Output 2 2 5 6 2" xfId="19463" xr:uid="{00000000-0005-0000-0000-0000FE4D0000}"/>
    <cellStyle name="Output 2 2 5 6 3" xfId="30798" xr:uid="{00000000-0005-0000-0000-0000FF4D0000}"/>
    <cellStyle name="Output 2 2 5 7" xfId="12358" xr:uid="{00000000-0005-0000-0000-0000004E0000}"/>
    <cellStyle name="Output 2 2 5 7 2" xfId="20982" xr:uid="{00000000-0005-0000-0000-0000014E0000}"/>
    <cellStyle name="Output 2 2 5 7 3" xfId="32319" xr:uid="{00000000-0005-0000-0000-0000024E0000}"/>
    <cellStyle name="Output 2 2 6" xfId="2866" xr:uid="{00000000-0005-0000-0000-0000034E0000}"/>
    <cellStyle name="Output 2 2 6 2" xfId="7229" xr:uid="{00000000-0005-0000-0000-0000044E0000}"/>
    <cellStyle name="Output 2 2 6 2 2" xfId="15869" xr:uid="{00000000-0005-0000-0000-0000054E0000}"/>
    <cellStyle name="Output 2 2 6 2 3" xfId="27201" xr:uid="{00000000-0005-0000-0000-0000064E0000}"/>
    <cellStyle name="Output 2 2 6 3" xfId="5619" xr:uid="{00000000-0005-0000-0000-0000074E0000}"/>
    <cellStyle name="Output 2 2 6 3 2" xfId="14271" xr:uid="{00000000-0005-0000-0000-0000084E0000}"/>
    <cellStyle name="Output 2 2 6 3 3" xfId="25603" xr:uid="{00000000-0005-0000-0000-0000094E0000}"/>
    <cellStyle name="Output 2 2 6 4" xfId="7788" xr:uid="{00000000-0005-0000-0000-00000A4E0000}"/>
    <cellStyle name="Output 2 2 6 4 2" xfId="16426" xr:uid="{00000000-0005-0000-0000-00000B4E0000}"/>
    <cellStyle name="Output 2 2 6 4 3" xfId="27758" xr:uid="{00000000-0005-0000-0000-00000C4E0000}"/>
    <cellStyle name="Output 2 2 6 5" xfId="8923" xr:uid="{00000000-0005-0000-0000-00000D4E0000}"/>
    <cellStyle name="Output 2 2 6 5 2" xfId="17551" xr:uid="{00000000-0005-0000-0000-00000E4E0000}"/>
    <cellStyle name="Output 2 2 6 5 3" xfId="28884" xr:uid="{00000000-0005-0000-0000-00000F4E0000}"/>
    <cellStyle name="Output 2 2 6 6" xfId="8981" xr:uid="{00000000-0005-0000-0000-0000104E0000}"/>
    <cellStyle name="Output 2 2 6 6 2" xfId="17609" xr:uid="{00000000-0005-0000-0000-0000114E0000}"/>
    <cellStyle name="Output 2 2 6 6 3" xfId="28942" xr:uid="{00000000-0005-0000-0000-0000124E0000}"/>
    <cellStyle name="Output 2 2 6 7" xfId="12359" xr:uid="{00000000-0005-0000-0000-0000134E0000}"/>
    <cellStyle name="Output 2 2 6 7 2" xfId="20983" xr:uid="{00000000-0005-0000-0000-0000144E0000}"/>
    <cellStyle name="Output 2 2 6 7 3" xfId="32320" xr:uid="{00000000-0005-0000-0000-0000154E0000}"/>
    <cellStyle name="Output 2 2 7" xfId="2867" xr:uid="{00000000-0005-0000-0000-0000164E0000}"/>
    <cellStyle name="Output 2 2 7 2" xfId="7230" xr:uid="{00000000-0005-0000-0000-0000174E0000}"/>
    <cellStyle name="Output 2 2 7 2 2" xfId="15870" xr:uid="{00000000-0005-0000-0000-0000184E0000}"/>
    <cellStyle name="Output 2 2 7 2 3" xfId="27202" xr:uid="{00000000-0005-0000-0000-0000194E0000}"/>
    <cellStyle name="Output 2 2 7 3" xfId="4409" xr:uid="{00000000-0005-0000-0000-00001A4E0000}"/>
    <cellStyle name="Output 2 2 7 3 2" xfId="13070" xr:uid="{00000000-0005-0000-0000-00001B4E0000}"/>
    <cellStyle name="Output 2 2 7 3 3" xfId="24402" xr:uid="{00000000-0005-0000-0000-00001C4E0000}"/>
    <cellStyle name="Output 2 2 7 4" xfId="4650" xr:uid="{00000000-0005-0000-0000-00001D4E0000}"/>
    <cellStyle name="Output 2 2 7 4 2" xfId="13311" xr:uid="{00000000-0005-0000-0000-00001E4E0000}"/>
    <cellStyle name="Output 2 2 7 4 3" xfId="24643" xr:uid="{00000000-0005-0000-0000-00001F4E0000}"/>
    <cellStyle name="Output 2 2 7 5" xfId="10071" xr:uid="{00000000-0005-0000-0000-0000204E0000}"/>
    <cellStyle name="Output 2 2 7 5 2" xfId="18698" xr:uid="{00000000-0005-0000-0000-0000214E0000}"/>
    <cellStyle name="Output 2 2 7 5 3" xfId="30032" xr:uid="{00000000-0005-0000-0000-0000224E0000}"/>
    <cellStyle name="Output 2 2 7 6" xfId="10498" xr:uid="{00000000-0005-0000-0000-0000234E0000}"/>
    <cellStyle name="Output 2 2 7 6 2" xfId="19125" xr:uid="{00000000-0005-0000-0000-0000244E0000}"/>
    <cellStyle name="Output 2 2 7 6 3" xfId="30459" xr:uid="{00000000-0005-0000-0000-0000254E0000}"/>
    <cellStyle name="Output 2 2 7 7" xfId="11468" xr:uid="{00000000-0005-0000-0000-0000264E0000}"/>
    <cellStyle name="Output 2 2 7 7 2" xfId="20093" xr:uid="{00000000-0005-0000-0000-0000274E0000}"/>
    <cellStyle name="Output 2 2 7 7 3" xfId="31429" xr:uid="{00000000-0005-0000-0000-0000284E0000}"/>
    <cellStyle name="Output 2 2 8" xfId="2868" xr:uid="{00000000-0005-0000-0000-0000294E0000}"/>
    <cellStyle name="Output 2 2 8 2" xfId="7231" xr:uid="{00000000-0005-0000-0000-00002A4E0000}"/>
    <cellStyle name="Output 2 2 8 2 2" xfId="15871" xr:uid="{00000000-0005-0000-0000-00002B4E0000}"/>
    <cellStyle name="Output 2 2 8 2 3" xfId="27203" xr:uid="{00000000-0005-0000-0000-00002C4E0000}"/>
    <cellStyle name="Output 2 2 8 3" xfId="5618" xr:uid="{00000000-0005-0000-0000-00002D4E0000}"/>
    <cellStyle name="Output 2 2 8 3 2" xfId="14270" xr:uid="{00000000-0005-0000-0000-00002E4E0000}"/>
    <cellStyle name="Output 2 2 8 3 3" xfId="25602" xr:uid="{00000000-0005-0000-0000-00002F4E0000}"/>
    <cellStyle name="Output 2 2 8 4" xfId="6183" xr:uid="{00000000-0005-0000-0000-0000304E0000}"/>
    <cellStyle name="Output 2 2 8 4 2" xfId="14835" xr:uid="{00000000-0005-0000-0000-0000314E0000}"/>
    <cellStyle name="Output 2 2 8 4 3" xfId="26167" xr:uid="{00000000-0005-0000-0000-0000324E0000}"/>
    <cellStyle name="Output 2 2 8 5" xfId="10072" xr:uid="{00000000-0005-0000-0000-0000334E0000}"/>
    <cellStyle name="Output 2 2 8 5 2" xfId="18699" xr:uid="{00000000-0005-0000-0000-0000344E0000}"/>
    <cellStyle name="Output 2 2 8 5 3" xfId="30033" xr:uid="{00000000-0005-0000-0000-0000354E0000}"/>
    <cellStyle name="Output 2 2 8 6" xfId="9069" xr:uid="{00000000-0005-0000-0000-0000364E0000}"/>
    <cellStyle name="Output 2 2 8 6 2" xfId="17697" xr:uid="{00000000-0005-0000-0000-0000374E0000}"/>
    <cellStyle name="Output 2 2 8 6 3" xfId="29030" xr:uid="{00000000-0005-0000-0000-0000384E0000}"/>
    <cellStyle name="Output 2 2 8 7" xfId="7752" xr:uid="{00000000-0005-0000-0000-0000394E0000}"/>
    <cellStyle name="Output 2 2 8 7 2" xfId="16390" xr:uid="{00000000-0005-0000-0000-00003A4E0000}"/>
    <cellStyle name="Output 2 2 8 7 3" xfId="27722" xr:uid="{00000000-0005-0000-0000-00003B4E0000}"/>
    <cellStyle name="Output 2 2 9" xfId="2869" xr:uid="{00000000-0005-0000-0000-00003C4E0000}"/>
    <cellStyle name="Output 2 2 9 2" xfId="7232" xr:uid="{00000000-0005-0000-0000-00003D4E0000}"/>
    <cellStyle name="Output 2 2 9 2 2" xfId="15872" xr:uid="{00000000-0005-0000-0000-00003E4E0000}"/>
    <cellStyle name="Output 2 2 9 2 3" xfId="27204" xr:uid="{00000000-0005-0000-0000-00003F4E0000}"/>
    <cellStyle name="Output 2 2 9 3" xfId="5617" xr:uid="{00000000-0005-0000-0000-0000404E0000}"/>
    <cellStyle name="Output 2 2 9 3 2" xfId="14269" xr:uid="{00000000-0005-0000-0000-0000414E0000}"/>
    <cellStyle name="Output 2 2 9 3 3" xfId="25601" xr:uid="{00000000-0005-0000-0000-0000424E0000}"/>
    <cellStyle name="Output 2 2 9 4" xfId="9425" xr:uid="{00000000-0005-0000-0000-0000434E0000}"/>
    <cellStyle name="Output 2 2 9 4 2" xfId="18053" xr:uid="{00000000-0005-0000-0000-0000444E0000}"/>
    <cellStyle name="Output 2 2 9 4 3" xfId="29386" xr:uid="{00000000-0005-0000-0000-0000454E0000}"/>
    <cellStyle name="Output 2 2 9 5" xfId="8924" xr:uid="{00000000-0005-0000-0000-0000464E0000}"/>
    <cellStyle name="Output 2 2 9 5 2" xfId="17552" xr:uid="{00000000-0005-0000-0000-0000474E0000}"/>
    <cellStyle name="Output 2 2 9 5 3" xfId="28885" xr:uid="{00000000-0005-0000-0000-0000484E0000}"/>
    <cellStyle name="Output 2 2 9 6" xfId="10836" xr:uid="{00000000-0005-0000-0000-0000494E0000}"/>
    <cellStyle name="Output 2 2 9 6 2" xfId="19462" xr:uid="{00000000-0005-0000-0000-00004A4E0000}"/>
    <cellStyle name="Output 2 2 9 6 3" xfId="30797" xr:uid="{00000000-0005-0000-0000-00004B4E0000}"/>
    <cellStyle name="Output 2 2 9 7" xfId="12360" xr:uid="{00000000-0005-0000-0000-00004C4E0000}"/>
    <cellStyle name="Output 2 2 9 7 2" xfId="20984" xr:uid="{00000000-0005-0000-0000-00004D4E0000}"/>
    <cellStyle name="Output 2 2 9 7 3" xfId="32321" xr:uid="{00000000-0005-0000-0000-00004E4E0000}"/>
    <cellStyle name="Output 2 20" xfId="8042" xr:uid="{00000000-0005-0000-0000-00004F4E0000}"/>
    <cellStyle name="Output 2 20 2" xfId="16680" xr:uid="{00000000-0005-0000-0000-0000504E0000}"/>
    <cellStyle name="Output 2 20 3" xfId="28012" xr:uid="{00000000-0005-0000-0000-0000514E0000}"/>
    <cellStyle name="Output 2 21" xfId="9221" xr:uid="{00000000-0005-0000-0000-0000524E0000}"/>
    <cellStyle name="Output 2 21 2" xfId="17849" xr:uid="{00000000-0005-0000-0000-0000534E0000}"/>
    <cellStyle name="Output 2 21 3" xfId="29182" xr:uid="{00000000-0005-0000-0000-0000544E0000}"/>
    <cellStyle name="Output 2 22" xfId="10401" xr:uid="{00000000-0005-0000-0000-0000554E0000}"/>
    <cellStyle name="Output 2 22 2" xfId="19028" xr:uid="{00000000-0005-0000-0000-0000564E0000}"/>
    <cellStyle name="Output 2 22 3" xfId="30362" xr:uid="{00000000-0005-0000-0000-0000574E0000}"/>
    <cellStyle name="Output 2 23" xfId="10771" xr:uid="{00000000-0005-0000-0000-0000584E0000}"/>
    <cellStyle name="Output 2 23 2" xfId="19397" xr:uid="{00000000-0005-0000-0000-0000594E0000}"/>
    <cellStyle name="Output 2 23 3" xfId="30732" xr:uid="{00000000-0005-0000-0000-00005A4E0000}"/>
    <cellStyle name="Output 2 24" xfId="11533" xr:uid="{00000000-0005-0000-0000-00005B4E0000}"/>
    <cellStyle name="Output 2 24 2" xfId="20158" xr:uid="{00000000-0005-0000-0000-00005C4E0000}"/>
    <cellStyle name="Output 2 24 3" xfId="31494" xr:uid="{00000000-0005-0000-0000-00005D4E0000}"/>
    <cellStyle name="Output 2 25" xfId="12793" xr:uid="{00000000-0005-0000-0000-00005E4E0000}"/>
    <cellStyle name="Output 2 25 2" xfId="21416" xr:uid="{00000000-0005-0000-0000-00005F4E0000}"/>
    <cellStyle name="Output 2 25 3" xfId="32754" xr:uid="{00000000-0005-0000-0000-0000604E0000}"/>
    <cellStyle name="Output 2 3" xfId="2870" xr:uid="{00000000-0005-0000-0000-0000614E0000}"/>
    <cellStyle name="Output 2 3 10" xfId="5067" xr:uid="{00000000-0005-0000-0000-0000624E0000}"/>
    <cellStyle name="Output 2 3 10 2" xfId="13726" xr:uid="{00000000-0005-0000-0000-0000634E0000}"/>
    <cellStyle name="Output 2 3 10 3" xfId="25058" xr:uid="{00000000-0005-0000-0000-0000644E0000}"/>
    <cellStyle name="Output 2 3 11" xfId="9120" xr:uid="{00000000-0005-0000-0000-0000654E0000}"/>
    <cellStyle name="Output 2 3 11 2" xfId="17748" xr:uid="{00000000-0005-0000-0000-0000664E0000}"/>
    <cellStyle name="Output 2 3 11 3" xfId="29081" xr:uid="{00000000-0005-0000-0000-0000674E0000}"/>
    <cellStyle name="Output 2 3 12" xfId="10499" xr:uid="{00000000-0005-0000-0000-0000684E0000}"/>
    <cellStyle name="Output 2 3 12 2" xfId="19126" xr:uid="{00000000-0005-0000-0000-0000694E0000}"/>
    <cellStyle name="Output 2 3 12 3" xfId="30460" xr:uid="{00000000-0005-0000-0000-00006A4E0000}"/>
    <cellStyle name="Output 2 3 13" xfId="11469" xr:uid="{00000000-0005-0000-0000-00006B4E0000}"/>
    <cellStyle name="Output 2 3 13 2" xfId="20094" xr:uid="{00000000-0005-0000-0000-00006C4E0000}"/>
    <cellStyle name="Output 2 3 13 3" xfId="31430" xr:uid="{00000000-0005-0000-0000-00006D4E0000}"/>
    <cellStyle name="Output 2 3 2" xfId="2871" xr:uid="{00000000-0005-0000-0000-00006E4E0000}"/>
    <cellStyle name="Output 2 3 2 10" xfId="10073" xr:uid="{00000000-0005-0000-0000-00006F4E0000}"/>
    <cellStyle name="Output 2 3 2 10 2" xfId="18700" xr:uid="{00000000-0005-0000-0000-0000704E0000}"/>
    <cellStyle name="Output 2 3 2 10 3" xfId="30034" xr:uid="{00000000-0005-0000-0000-0000714E0000}"/>
    <cellStyle name="Output 2 3 2 11" xfId="10500" xr:uid="{00000000-0005-0000-0000-0000724E0000}"/>
    <cellStyle name="Output 2 3 2 11 2" xfId="19127" xr:uid="{00000000-0005-0000-0000-0000734E0000}"/>
    <cellStyle name="Output 2 3 2 11 3" xfId="30461" xr:uid="{00000000-0005-0000-0000-0000744E0000}"/>
    <cellStyle name="Output 2 3 2 12" xfId="12361" xr:uid="{00000000-0005-0000-0000-0000754E0000}"/>
    <cellStyle name="Output 2 3 2 12 2" xfId="20985" xr:uid="{00000000-0005-0000-0000-0000764E0000}"/>
    <cellStyle name="Output 2 3 2 12 3" xfId="32322" xr:uid="{00000000-0005-0000-0000-0000774E0000}"/>
    <cellStyle name="Output 2 3 2 2" xfId="2872" xr:uid="{00000000-0005-0000-0000-0000784E0000}"/>
    <cellStyle name="Output 2 3 2 2 2" xfId="7235" xr:uid="{00000000-0005-0000-0000-0000794E0000}"/>
    <cellStyle name="Output 2 3 2 2 2 2" xfId="15875" xr:uid="{00000000-0005-0000-0000-00007A4E0000}"/>
    <cellStyle name="Output 2 3 2 2 2 3" xfId="27207" xr:uid="{00000000-0005-0000-0000-00007B4E0000}"/>
    <cellStyle name="Output 2 3 2 2 3" xfId="5615" xr:uid="{00000000-0005-0000-0000-00007C4E0000}"/>
    <cellStyle name="Output 2 3 2 2 3 2" xfId="14267" xr:uid="{00000000-0005-0000-0000-00007D4E0000}"/>
    <cellStyle name="Output 2 3 2 2 3 3" xfId="25599" xr:uid="{00000000-0005-0000-0000-00007E4E0000}"/>
    <cellStyle name="Output 2 3 2 2 4" xfId="9426" xr:uid="{00000000-0005-0000-0000-00007F4E0000}"/>
    <cellStyle name="Output 2 3 2 2 4 2" xfId="18054" xr:uid="{00000000-0005-0000-0000-0000804E0000}"/>
    <cellStyle name="Output 2 3 2 2 4 3" xfId="29387" xr:uid="{00000000-0005-0000-0000-0000814E0000}"/>
    <cellStyle name="Output 2 3 2 2 5" xfId="8925" xr:uid="{00000000-0005-0000-0000-0000824E0000}"/>
    <cellStyle name="Output 2 3 2 2 5 2" xfId="17553" xr:uid="{00000000-0005-0000-0000-0000834E0000}"/>
    <cellStyle name="Output 2 3 2 2 5 3" xfId="28886" xr:uid="{00000000-0005-0000-0000-0000844E0000}"/>
    <cellStyle name="Output 2 3 2 2 6" xfId="10835" xr:uid="{00000000-0005-0000-0000-0000854E0000}"/>
    <cellStyle name="Output 2 3 2 2 6 2" xfId="19461" xr:uid="{00000000-0005-0000-0000-0000864E0000}"/>
    <cellStyle name="Output 2 3 2 2 6 3" xfId="30796" xr:uid="{00000000-0005-0000-0000-0000874E0000}"/>
    <cellStyle name="Output 2 3 2 2 7" xfId="11558" xr:uid="{00000000-0005-0000-0000-0000884E0000}"/>
    <cellStyle name="Output 2 3 2 2 7 2" xfId="20183" xr:uid="{00000000-0005-0000-0000-0000894E0000}"/>
    <cellStyle name="Output 2 3 2 2 7 3" xfId="31519" xr:uid="{00000000-0005-0000-0000-00008A4E0000}"/>
    <cellStyle name="Output 2 3 2 3" xfId="2873" xr:uid="{00000000-0005-0000-0000-00008B4E0000}"/>
    <cellStyle name="Output 2 3 2 3 2" xfId="7236" xr:uid="{00000000-0005-0000-0000-00008C4E0000}"/>
    <cellStyle name="Output 2 3 2 3 2 2" xfId="15876" xr:uid="{00000000-0005-0000-0000-00008D4E0000}"/>
    <cellStyle name="Output 2 3 2 3 2 3" xfId="27208" xr:uid="{00000000-0005-0000-0000-00008E4E0000}"/>
    <cellStyle name="Output 2 3 2 3 3" xfId="5614" xr:uid="{00000000-0005-0000-0000-00008F4E0000}"/>
    <cellStyle name="Output 2 3 2 3 3 2" xfId="14266" xr:uid="{00000000-0005-0000-0000-0000904E0000}"/>
    <cellStyle name="Output 2 3 2 3 3 3" xfId="25598" xr:uid="{00000000-0005-0000-0000-0000914E0000}"/>
    <cellStyle name="Output 2 3 2 3 4" xfId="6182" xr:uid="{00000000-0005-0000-0000-0000924E0000}"/>
    <cellStyle name="Output 2 3 2 3 4 2" xfId="14834" xr:uid="{00000000-0005-0000-0000-0000934E0000}"/>
    <cellStyle name="Output 2 3 2 3 4 3" xfId="26166" xr:uid="{00000000-0005-0000-0000-0000944E0000}"/>
    <cellStyle name="Output 2 3 2 3 5" xfId="10074" xr:uid="{00000000-0005-0000-0000-0000954E0000}"/>
    <cellStyle name="Output 2 3 2 3 5 2" xfId="18701" xr:uid="{00000000-0005-0000-0000-0000964E0000}"/>
    <cellStyle name="Output 2 3 2 3 5 3" xfId="30035" xr:uid="{00000000-0005-0000-0000-0000974E0000}"/>
    <cellStyle name="Output 2 3 2 3 6" xfId="5538" xr:uid="{00000000-0005-0000-0000-0000984E0000}"/>
    <cellStyle name="Output 2 3 2 3 6 2" xfId="14190" xr:uid="{00000000-0005-0000-0000-0000994E0000}"/>
    <cellStyle name="Output 2 3 2 3 6 3" xfId="25522" xr:uid="{00000000-0005-0000-0000-00009A4E0000}"/>
    <cellStyle name="Output 2 3 2 3 7" xfId="11470" xr:uid="{00000000-0005-0000-0000-00009B4E0000}"/>
    <cellStyle name="Output 2 3 2 3 7 2" xfId="20095" xr:uid="{00000000-0005-0000-0000-00009C4E0000}"/>
    <cellStyle name="Output 2 3 2 3 7 3" xfId="31431" xr:uid="{00000000-0005-0000-0000-00009D4E0000}"/>
    <cellStyle name="Output 2 3 2 4" xfId="2874" xr:uid="{00000000-0005-0000-0000-00009E4E0000}"/>
    <cellStyle name="Output 2 3 2 4 2" xfId="7237" xr:uid="{00000000-0005-0000-0000-00009F4E0000}"/>
    <cellStyle name="Output 2 3 2 4 2 2" xfId="15877" xr:uid="{00000000-0005-0000-0000-0000A04E0000}"/>
    <cellStyle name="Output 2 3 2 4 2 3" xfId="27209" xr:uid="{00000000-0005-0000-0000-0000A14E0000}"/>
    <cellStyle name="Output 2 3 2 4 3" xfId="5613" xr:uid="{00000000-0005-0000-0000-0000A24E0000}"/>
    <cellStyle name="Output 2 3 2 4 3 2" xfId="14265" xr:uid="{00000000-0005-0000-0000-0000A34E0000}"/>
    <cellStyle name="Output 2 3 2 4 3 3" xfId="25597" xr:uid="{00000000-0005-0000-0000-0000A44E0000}"/>
    <cellStyle name="Output 2 3 2 4 4" xfId="4649" xr:uid="{00000000-0005-0000-0000-0000A54E0000}"/>
    <cellStyle name="Output 2 3 2 4 4 2" xfId="13310" xr:uid="{00000000-0005-0000-0000-0000A64E0000}"/>
    <cellStyle name="Output 2 3 2 4 4 3" xfId="24642" xr:uid="{00000000-0005-0000-0000-0000A74E0000}"/>
    <cellStyle name="Output 2 3 2 4 5" xfId="7891" xr:uid="{00000000-0005-0000-0000-0000A84E0000}"/>
    <cellStyle name="Output 2 3 2 4 5 2" xfId="16529" xr:uid="{00000000-0005-0000-0000-0000A94E0000}"/>
    <cellStyle name="Output 2 3 2 4 5 3" xfId="27861" xr:uid="{00000000-0005-0000-0000-0000AA4E0000}"/>
    <cellStyle name="Output 2 3 2 4 6" xfId="10501" xr:uid="{00000000-0005-0000-0000-0000AB4E0000}"/>
    <cellStyle name="Output 2 3 2 4 6 2" xfId="19128" xr:uid="{00000000-0005-0000-0000-0000AC4E0000}"/>
    <cellStyle name="Output 2 3 2 4 6 3" xfId="30462" xr:uid="{00000000-0005-0000-0000-0000AD4E0000}"/>
    <cellStyle name="Output 2 3 2 4 7" xfId="12362" xr:uid="{00000000-0005-0000-0000-0000AE4E0000}"/>
    <cellStyle name="Output 2 3 2 4 7 2" xfId="20986" xr:uid="{00000000-0005-0000-0000-0000AF4E0000}"/>
    <cellStyle name="Output 2 3 2 4 7 3" xfId="32323" xr:uid="{00000000-0005-0000-0000-0000B04E0000}"/>
    <cellStyle name="Output 2 3 2 5" xfId="2875" xr:uid="{00000000-0005-0000-0000-0000B14E0000}"/>
    <cellStyle name="Output 2 3 2 5 2" xfId="7238" xr:uid="{00000000-0005-0000-0000-0000B24E0000}"/>
    <cellStyle name="Output 2 3 2 5 2 2" xfId="15878" xr:uid="{00000000-0005-0000-0000-0000B34E0000}"/>
    <cellStyle name="Output 2 3 2 5 2 3" xfId="27210" xr:uid="{00000000-0005-0000-0000-0000B44E0000}"/>
    <cellStyle name="Output 2 3 2 5 3" xfId="4407" xr:uid="{00000000-0005-0000-0000-0000B54E0000}"/>
    <cellStyle name="Output 2 3 2 5 3 2" xfId="13068" xr:uid="{00000000-0005-0000-0000-0000B64E0000}"/>
    <cellStyle name="Output 2 3 2 5 3 3" xfId="24400" xr:uid="{00000000-0005-0000-0000-0000B74E0000}"/>
    <cellStyle name="Output 2 3 2 5 4" xfId="5126" xr:uid="{00000000-0005-0000-0000-0000B84E0000}"/>
    <cellStyle name="Output 2 3 2 5 4 2" xfId="13785" xr:uid="{00000000-0005-0000-0000-0000B94E0000}"/>
    <cellStyle name="Output 2 3 2 5 4 3" xfId="25117" xr:uid="{00000000-0005-0000-0000-0000BA4E0000}"/>
    <cellStyle name="Output 2 3 2 5 5" xfId="8926" xr:uid="{00000000-0005-0000-0000-0000BB4E0000}"/>
    <cellStyle name="Output 2 3 2 5 5 2" xfId="17554" xr:uid="{00000000-0005-0000-0000-0000BC4E0000}"/>
    <cellStyle name="Output 2 3 2 5 5 3" xfId="28887" xr:uid="{00000000-0005-0000-0000-0000BD4E0000}"/>
    <cellStyle name="Output 2 3 2 5 6" xfId="10228" xr:uid="{00000000-0005-0000-0000-0000BE4E0000}"/>
    <cellStyle name="Output 2 3 2 5 6 2" xfId="18855" xr:uid="{00000000-0005-0000-0000-0000BF4E0000}"/>
    <cellStyle name="Output 2 3 2 5 6 3" xfId="30189" xr:uid="{00000000-0005-0000-0000-0000C04E0000}"/>
    <cellStyle name="Output 2 3 2 5 7" xfId="12363" xr:uid="{00000000-0005-0000-0000-0000C14E0000}"/>
    <cellStyle name="Output 2 3 2 5 7 2" xfId="20987" xr:uid="{00000000-0005-0000-0000-0000C24E0000}"/>
    <cellStyle name="Output 2 3 2 5 7 3" xfId="32324" xr:uid="{00000000-0005-0000-0000-0000C34E0000}"/>
    <cellStyle name="Output 2 3 2 6" xfId="2876" xr:uid="{00000000-0005-0000-0000-0000C44E0000}"/>
    <cellStyle name="Output 2 3 2 6 2" xfId="7239" xr:uid="{00000000-0005-0000-0000-0000C54E0000}"/>
    <cellStyle name="Output 2 3 2 6 2 2" xfId="15879" xr:uid="{00000000-0005-0000-0000-0000C64E0000}"/>
    <cellStyle name="Output 2 3 2 6 2 3" xfId="27211" xr:uid="{00000000-0005-0000-0000-0000C74E0000}"/>
    <cellStyle name="Output 2 3 2 6 3" xfId="5612" xr:uid="{00000000-0005-0000-0000-0000C84E0000}"/>
    <cellStyle name="Output 2 3 2 6 3 2" xfId="14264" xr:uid="{00000000-0005-0000-0000-0000C94E0000}"/>
    <cellStyle name="Output 2 3 2 6 3 3" xfId="25596" xr:uid="{00000000-0005-0000-0000-0000CA4E0000}"/>
    <cellStyle name="Output 2 3 2 6 4" xfId="8108" xr:uid="{00000000-0005-0000-0000-0000CB4E0000}"/>
    <cellStyle name="Output 2 3 2 6 4 2" xfId="16746" xr:uid="{00000000-0005-0000-0000-0000CC4E0000}"/>
    <cellStyle name="Output 2 3 2 6 4 3" xfId="28078" xr:uid="{00000000-0005-0000-0000-0000CD4E0000}"/>
    <cellStyle name="Output 2 3 2 6 5" xfId="8927" xr:uid="{00000000-0005-0000-0000-0000CE4E0000}"/>
    <cellStyle name="Output 2 3 2 6 5 2" xfId="17555" xr:uid="{00000000-0005-0000-0000-0000CF4E0000}"/>
    <cellStyle name="Output 2 3 2 6 5 3" xfId="28888" xr:uid="{00000000-0005-0000-0000-0000D04E0000}"/>
    <cellStyle name="Output 2 3 2 6 6" xfId="8980" xr:uid="{00000000-0005-0000-0000-0000D14E0000}"/>
    <cellStyle name="Output 2 3 2 6 6 2" xfId="17608" xr:uid="{00000000-0005-0000-0000-0000D24E0000}"/>
    <cellStyle name="Output 2 3 2 6 6 3" xfId="28941" xr:uid="{00000000-0005-0000-0000-0000D34E0000}"/>
    <cellStyle name="Output 2 3 2 6 7" xfId="11471" xr:uid="{00000000-0005-0000-0000-0000D44E0000}"/>
    <cellStyle name="Output 2 3 2 6 7 2" xfId="20096" xr:uid="{00000000-0005-0000-0000-0000D54E0000}"/>
    <cellStyle name="Output 2 3 2 6 7 3" xfId="31432" xr:uid="{00000000-0005-0000-0000-0000D64E0000}"/>
    <cellStyle name="Output 2 3 2 7" xfId="7234" xr:uid="{00000000-0005-0000-0000-0000D74E0000}"/>
    <cellStyle name="Output 2 3 2 7 2" xfId="15874" xr:uid="{00000000-0005-0000-0000-0000D84E0000}"/>
    <cellStyle name="Output 2 3 2 7 3" xfId="27206" xr:uid="{00000000-0005-0000-0000-0000D94E0000}"/>
    <cellStyle name="Output 2 3 2 8" xfId="5616" xr:uid="{00000000-0005-0000-0000-0000DA4E0000}"/>
    <cellStyle name="Output 2 3 2 8 2" xfId="14268" xr:uid="{00000000-0005-0000-0000-0000DB4E0000}"/>
    <cellStyle name="Output 2 3 2 8 3" xfId="25600" xr:uid="{00000000-0005-0000-0000-0000DC4E0000}"/>
    <cellStyle name="Output 2 3 2 9" xfId="8109" xr:uid="{00000000-0005-0000-0000-0000DD4E0000}"/>
    <cellStyle name="Output 2 3 2 9 2" xfId="16747" xr:uid="{00000000-0005-0000-0000-0000DE4E0000}"/>
    <cellStyle name="Output 2 3 2 9 3" xfId="28079" xr:uid="{00000000-0005-0000-0000-0000DF4E0000}"/>
    <cellStyle name="Output 2 3 3" xfId="2877" xr:uid="{00000000-0005-0000-0000-0000E04E0000}"/>
    <cellStyle name="Output 2 3 3 2" xfId="7240" xr:uid="{00000000-0005-0000-0000-0000E14E0000}"/>
    <cellStyle name="Output 2 3 3 2 2" xfId="15880" xr:uid="{00000000-0005-0000-0000-0000E24E0000}"/>
    <cellStyle name="Output 2 3 3 2 3" xfId="27212" xr:uid="{00000000-0005-0000-0000-0000E34E0000}"/>
    <cellStyle name="Output 2 3 3 3" xfId="5611" xr:uid="{00000000-0005-0000-0000-0000E44E0000}"/>
    <cellStyle name="Output 2 3 3 3 2" xfId="14263" xr:uid="{00000000-0005-0000-0000-0000E54E0000}"/>
    <cellStyle name="Output 2 3 3 3 3" xfId="25595" xr:uid="{00000000-0005-0000-0000-0000E64E0000}"/>
    <cellStyle name="Output 2 3 3 4" xfId="5281" xr:uid="{00000000-0005-0000-0000-0000E74E0000}"/>
    <cellStyle name="Output 2 3 3 4 2" xfId="13940" xr:uid="{00000000-0005-0000-0000-0000E84E0000}"/>
    <cellStyle name="Output 2 3 3 4 3" xfId="25272" xr:uid="{00000000-0005-0000-0000-0000E94E0000}"/>
    <cellStyle name="Output 2 3 3 5" xfId="10075" xr:uid="{00000000-0005-0000-0000-0000EA4E0000}"/>
    <cellStyle name="Output 2 3 3 5 2" xfId="18702" xr:uid="{00000000-0005-0000-0000-0000EB4E0000}"/>
    <cellStyle name="Output 2 3 3 5 3" xfId="30036" xr:uid="{00000000-0005-0000-0000-0000EC4E0000}"/>
    <cellStyle name="Output 2 3 3 6" xfId="10502" xr:uid="{00000000-0005-0000-0000-0000ED4E0000}"/>
    <cellStyle name="Output 2 3 3 6 2" xfId="19129" xr:uid="{00000000-0005-0000-0000-0000EE4E0000}"/>
    <cellStyle name="Output 2 3 3 6 3" xfId="30463" xr:uid="{00000000-0005-0000-0000-0000EF4E0000}"/>
    <cellStyle name="Output 2 3 3 7" xfId="11472" xr:uid="{00000000-0005-0000-0000-0000F04E0000}"/>
    <cellStyle name="Output 2 3 3 7 2" xfId="20097" xr:uid="{00000000-0005-0000-0000-0000F14E0000}"/>
    <cellStyle name="Output 2 3 3 7 3" xfId="31433" xr:uid="{00000000-0005-0000-0000-0000F24E0000}"/>
    <cellStyle name="Output 2 3 4" xfId="2878" xr:uid="{00000000-0005-0000-0000-0000F34E0000}"/>
    <cellStyle name="Output 2 3 4 2" xfId="7241" xr:uid="{00000000-0005-0000-0000-0000F44E0000}"/>
    <cellStyle name="Output 2 3 4 2 2" xfId="15881" xr:uid="{00000000-0005-0000-0000-0000F54E0000}"/>
    <cellStyle name="Output 2 3 4 2 3" xfId="27213" xr:uid="{00000000-0005-0000-0000-0000F64E0000}"/>
    <cellStyle name="Output 2 3 4 3" xfId="4406" xr:uid="{00000000-0005-0000-0000-0000F74E0000}"/>
    <cellStyle name="Output 2 3 4 3 2" xfId="13067" xr:uid="{00000000-0005-0000-0000-0000F84E0000}"/>
    <cellStyle name="Output 2 3 4 3 3" xfId="24399" xr:uid="{00000000-0005-0000-0000-0000F94E0000}"/>
    <cellStyle name="Output 2 3 4 4" xfId="9427" xr:uid="{00000000-0005-0000-0000-0000FA4E0000}"/>
    <cellStyle name="Output 2 3 4 4 2" xfId="18055" xr:uid="{00000000-0005-0000-0000-0000FB4E0000}"/>
    <cellStyle name="Output 2 3 4 4 3" xfId="29388" xr:uid="{00000000-0005-0000-0000-0000FC4E0000}"/>
    <cellStyle name="Output 2 3 4 5" xfId="10076" xr:uid="{00000000-0005-0000-0000-0000FD4E0000}"/>
    <cellStyle name="Output 2 3 4 5 2" xfId="18703" xr:uid="{00000000-0005-0000-0000-0000FE4E0000}"/>
    <cellStyle name="Output 2 3 4 5 3" xfId="30037" xr:uid="{00000000-0005-0000-0000-0000FF4E0000}"/>
    <cellStyle name="Output 2 3 4 6" xfId="10834" xr:uid="{00000000-0005-0000-0000-0000004F0000}"/>
    <cellStyle name="Output 2 3 4 6 2" xfId="19460" xr:uid="{00000000-0005-0000-0000-0000014F0000}"/>
    <cellStyle name="Output 2 3 4 6 3" xfId="30795" xr:uid="{00000000-0005-0000-0000-0000024F0000}"/>
    <cellStyle name="Output 2 3 4 7" xfId="11557" xr:uid="{00000000-0005-0000-0000-0000034F0000}"/>
    <cellStyle name="Output 2 3 4 7 2" xfId="20182" xr:uid="{00000000-0005-0000-0000-0000044F0000}"/>
    <cellStyle name="Output 2 3 4 7 3" xfId="31518" xr:uid="{00000000-0005-0000-0000-0000054F0000}"/>
    <cellStyle name="Output 2 3 5" xfId="2879" xr:uid="{00000000-0005-0000-0000-0000064F0000}"/>
    <cellStyle name="Output 2 3 5 2" xfId="7242" xr:uid="{00000000-0005-0000-0000-0000074F0000}"/>
    <cellStyle name="Output 2 3 5 2 2" xfId="15882" xr:uid="{00000000-0005-0000-0000-0000084F0000}"/>
    <cellStyle name="Output 2 3 5 2 3" xfId="27214" xr:uid="{00000000-0005-0000-0000-0000094F0000}"/>
    <cellStyle name="Output 2 3 5 3" xfId="5610" xr:uid="{00000000-0005-0000-0000-00000A4F0000}"/>
    <cellStyle name="Output 2 3 5 3 2" xfId="14262" xr:uid="{00000000-0005-0000-0000-00000B4F0000}"/>
    <cellStyle name="Output 2 3 5 3 3" xfId="25594" xr:uid="{00000000-0005-0000-0000-00000C4F0000}"/>
    <cellStyle name="Output 2 3 5 4" xfId="9428" xr:uid="{00000000-0005-0000-0000-00000D4F0000}"/>
    <cellStyle name="Output 2 3 5 4 2" xfId="18056" xr:uid="{00000000-0005-0000-0000-00000E4F0000}"/>
    <cellStyle name="Output 2 3 5 4 3" xfId="29389" xr:uid="{00000000-0005-0000-0000-00000F4F0000}"/>
    <cellStyle name="Output 2 3 5 5" xfId="8928" xr:uid="{00000000-0005-0000-0000-0000104F0000}"/>
    <cellStyle name="Output 2 3 5 5 2" xfId="17556" xr:uid="{00000000-0005-0000-0000-0000114F0000}"/>
    <cellStyle name="Output 2 3 5 5 3" xfId="28889" xr:uid="{00000000-0005-0000-0000-0000124F0000}"/>
    <cellStyle name="Output 2 3 5 6" xfId="10503" xr:uid="{00000000-0005-0000-0000-0000134F0000}"/>
    <cellStyle name="Output 2 3 5 6 2" xfId="19130" xr:uid="{00000000-0005-0000-0000-0000144F0000}"/>
    <cellStyle name="Output 2 3 5 6 3" xfId="30464" xr:uid="{00000000-0005-0000-0000-0000154F0000}"/>
    <cellStyle name="Output 2 3 5 7" xfId="12364" xr:uid="{00000000-0005-0000-0000-0000164F0000}"/>
    <cellStyle name="Output 2 3 5 7 2" xfId="20988" xr:uid="{00000000-0005-0000-0000-0000174F0000}"/>
    <cellStyle name="Output 2 3 5 7 3" xfId="32325" xr:uid="{00000000-0005-0000-0000-0000184F0000}"/>
    <cellStyle name="Output 2 3 6" xfId="2880" xr:uid="{00000000-0005-0000-0000-0000194F0000}"/>
    <cellStyle name="Output 2 3 6 2" xfId="7243" xr:uid="{00000000-0005-0000-0000-00001A4F0000}"/>
    <cellStyle name="Output 2 3 6 2 2" xfId="15883" xr:uid="{00000000-0005-0000-0000-00001B4F0000}"/>
    <cellStyle name="Output 2 3 6 2 3" xfId="27215" xr:uid="{00000000-0005-0000-0000-00001C4F0000}"/>
    <cellStyle name="Output 2 3 6 3" xfId="5609" xr:uid="{00000000-0005-0000-0000-00001D4F0000}"/>
    <cellStyle name="Output 2 3 6 3 2" xfId="14261" xr:uid="{00000000-0005-0000-0000-00001E4F0000}"/>
    <cellStyle name="Output 2 3 6 3 3" xfId="25593" xr:uid="{00000000-0005-0000-0000-00001F4F0000}"/>
    <cellStyle name="Output 2 3 6 4" xfId="7787" xr:uid="{00000000-0005-0000-0000-0000204F0000}"/>
    <cellStyle name="Output 2 3 6 4 2" xfId="16425" xr:uid="{00000000-0005-0000-0000-0000214F0000}"/>
    <cellStyle name="Output 2 3 6 4 3" xfId="27757" xr:uid="{00000000-0005-0000-0000-0000224F0000}"/>
    <cellStyle name="Output 2 3 6 5" xfId="9119" xr:uid="{00000000-0005-0000-0000-0000234F0000}"/>
    <cellStyle name="Output 2 3 6 5 2" xfId="17747" xr:uid="{00000000-0005-0000-0000-0000244F0000}"/>
    <cellStyle name="Output 2 3 6 5 3" xfId="29080" xr:uid="{00000000-0005-0000-0000-0000254F0000}"/>
    <cellStyle name="Output 2 3 6 6" xfId="5535" xr:uid="{00000000-0005-0000-0000-0000264F0000}"/>
    <cellStyle name="Output 2 3 6 6 2" xfId="14187" xr:uid="{00000000-0005-0000-0000-0000274F0000}"/>
    <cellStyle name="Output 2 3 6 6 3" xfId="25519" xr:uid="{00000000-0005-0000-0000-0000284F0000}"/>
    <cellStyle name="Output 2 3 6 7" xfId="11473" xr:uid="{00000000-0005-0000-0000-0000294F0000}"/>
    <cellStyle name="Output 2 3 6 7 2" xfId="20098" xr:uid="{00000000-0005-0000-0000-00002A4F0000}"/>
    <cellStyle name="Output 2 3 6 7 3" xfId="31434" xr:uid="{00000000-0005-0000-0000-00002B4F0000}"/>
    <cellStyle name="Output 2 3 7" xfId="2881" xr:uid="{00000000-0005-0000-0000-00002C4F0000}"/>
    <cellStyle name="Output 2 3 7 2" xfId="7244" xr:uid="{00000000-0005-0000-0000-00002D4F0000}"/>
    <cellStyle name="Output 2 3 7 2 2" xfId="15884" xr:uid="{00000000-0005-0000-0000-00002E4F0000}"/>
    <cellStyle name="Output 2 3 7 2 3" xfId="27216" xr:uid="{00000000-0005-0000-0000-00002F4F0000}"/>
    <cellStyle name="Output 2 3 7 3" xfId="4405" xr:uid="{00000000-0005-0000-0000-0000304F0000}"/>
    <cellStyle name="Output 2 3 7 3 2" xfId="13066" xr:uid="{00000000-0005-0000-0000-0000314F0000}"/>
    <cellStyle name="Output 2 3 7 3 3" xfId="24398" xr:uid="{00000000-0005-0000-0000-0000324F0000}"/>
    <cellStyle name="Output 2 3 7 4" xfId="8107" xr:uid="{00000000-0005-0000-0000-0000334F0000}"/>
    <cellStyle name="Output 2 3 7 4 2" xfId="16745" xr:uid="{00000000-0005-0000-0000-0000344F0000}"/>
    <cellStyle name="Output 2 3 7 4 3" xfId="28077" xr:uid="{00000000-0005-0000-0000-0000354F0000}"/>
    <cellStyle name="Output 2 3 7 5" xfId="10077" xr:uid="{00000000-0005-0000-0000-0000364F0000}"/>
    <cellStyle name="Output 2 3 7 5 2" xfId="18704" xr:uid="{00000000-0005-0000-0000-0000374F0000}"/>
    <cellStyle name="Output 2 3 7 5 3" xfId="30038" xr:uid="{00000000-0005-0000-0000-0000384F0000}"/>
    <cellStyle name="Output 2 3 7 6" xfId="10833" xr:uid="{00000000-0005-0000-0000-0000394F0000}"/>
    <cellStyle name="Output 2 3 7 6 2" xfId="19459" xr:uid="{00000000-0005-0000-0000-00003A4F0000}"/>
    <cellStyle name="Output 2 3 7 6 3" xfId="30794" xr:uid="{00000000-0005-0000-0000-00003B4F0000}"/>
    <cellStyle name="Output 2 3 7 7" xfId="12365" xr:uid="{00000000-0005-0000-0000-00003C4F0000}"/>
    <cellStyle name="Output 2 3 7 7 2" xfId="20989" xr:uid="{00000000-0005-0000-0000-00003D4F0000}"/>
    <cellStyle name="Output 2 3 7 7 3" xfId="32326" xr:uid="{00000000-0005-0000-0000-00003E4F0000}"/>
    <cellStyle name="Output 2 3 8" xfId="7233" xr:uid="{00000000-0005-0000-0000-00003F4F0000}"/>
    <cellStyle name="Output 2 3 8 2" xfId="15873" xr:uid="{00000000-0005-0000-0000-0000404F0000}"/>
    <cellStyle name="Output 2 3 8 3" xfId="27205" xr:uid="{00000000-0005-0000-0000-0000414F0000}"/>
    <cellStyle name="Output 2 3 9" xfId="4408" xr:uid="{00000000-0005-0000-0000-0000424F0000}"/>
    <cellStyle name="Output 2 3 9 2" xfId="13069" xr:uid="{00000000-0005-0000-0000-0000434F0000}"/>
    <cellStyle name="Output 2 3 9 3" xfId="24401" xr:uid="{00000000-0005-0000-0000-0000444F0000}"/>
    <cellStyle name="Output 2 4" xfId="2882" xr:uid="{00000000-0005-0000-0000-0000454F0000}"/>
    <cellStyle name="Output 2 4 10" xfId="8106" xr:uid="{00000000-0005-0000-0000-0000464F0000}"/>
    <cellStyle name="Output 2 4 10 2" xfId="16744" xr:uid="{00000000-0005-0000-0000-0000474F0000}"/>
    <cellStyle name="Output 2 4 10 3" xfId="28076" xr:uid="{00000000-0005-0000-0000-0000484F0000}"/>
    <cellStyle name="Output 2 4 11" xfId="8929" xr:uid="{00000000-0005-0000-0000-0000494F0000}"/>
    <cellStyle name="Output 2 4 11 2" xfId="17557" xr:uid="{00000000-0005-0000-0000-00004A4F0000}"/>
    <cellStyle name="Output 2 4 11 3" xfId="28890" xr:uid="{00000000-0005-0000-0000-00004B4F0000}"/>
    <cellStyle name="Output 2 4 12" xfId="9246" xr:uid="{00000000-0005-0000-0000-00004C4F0000}"/>
    <cellStyle name="Output 2 4 12 2" xfId="17874" xr:uid="{00000000-0005-0000-0000-00004D4F0000}"/>
    <cellStyle name="Output 2 4 12 3" xfId="29207" xr:uid="{00000000-0005-0000-0000-00004E4F0000}"/>
    <cellStyle name="Output 2 4 13" xfId="7753" xr:uid="{00000000-0005-0000-0000-00004F4F0000}"/>
    <cellStyle name="Output 2 4 13 2" xfId="16391" xr:uid="{00000000-0005-0000-0000-0000504F0000}"/>
    <cellStyle name="Output 2 4 13 3" xfId="27723" xr:uid="{00000000-0005-0000-0000-0000514F0000}"/>
    <cellStyle name="Output 2 4 2" xfId="2883" xr:uid="{00000000-0005-0000-0000-0000524F0000}"/>
    <cellStyle name="Output 2 4 2 10" xfId="10078" xr:uid="{00000000-0005-0000-0000-0000534F0000}"/>
    <cellStyle name="Output 2 4 2 10 2" xfId="18705" xr:uid="{00000000-0005-0000-0000-0000544F0000}"/>
    <cellStyle name="Output 2 4 2 10 3" xfId="30039" xr:uid="{00000000-0005-0000-0000-0000554F0000}"/>
    <cellStyle name="Output 2 4 2 11" xfId="7849" xr:uid="{00000000-0005-0000-0000-0000564F0000}"/>
    <cellStyle name="Output 2 4 2 11 2" xfId="16487" xr:uid="{00000000-0005-0000-0000-0000574F0000}"/>
    <cellStyle name="Output 2 4 2 11 3" xfId="27819" xr:uid="{00000000-0005-0000-0000-0000584F0000}"/>
    <cellStyle name="Output 2 4 2 12" xfId="11474" xr:uid="{00000000-0005-0000-0000-0000594F0000}"/>
    <cellStyle name="Output 2 4 2 12 2" xfId="20099" xr:uid="{00000000-0005-0000-0000-00005A4F0000}"/>
    <cellStyle name="Output 2 4 2 12 3" xfId="31435" xr:uid="{00000000-0005-0000-0000-00005B4F0000}"/>
    <cellStyle name="Output 2 4 2 2" xfId="2884" xr:uid="{00000000-0005-0000-0000-00005C4F0000}"/>
    <cellStyle name="Output 2 4 2 2 2" xfId="7247" xr:uid="{00000000-0005-0000-0000-00005D4F0000}"/>
    <cellStyle name="Output 2 4 2 2 2 2" xfId="15887" xr:uid="{00000000-0005-0000-0000-00005E4F0000}"/>
    <cellStyle name="Output 2 4 2 2 2 3" xfId="27219" xr:uid="{00000000-0005-0000-0000-00005F4F0000}"/>
    <cellStyle name="Output 2 4 2 2 3" xfId="4404" xr:uid="{00000000-0005-0000-0000-0000604F0000}"/>
    <cellStyle name="Output 2 4 2 2 3 2" xfId="13065" xr:uid="{00000000-0005-0000-0000-0000614F0000}"/>
    <cellStyle name="Output 2 4 2 2 3 3" xfId="24397" xr:uid="{00000000-0005-0000-0000-0000624F0000}"/>
    <cellStyle name="Output 2 4 2 2 4" xfId="5280" xr:uid="{00000000-0005-0000-0000-0000634F0000}"/>
    <cellStyle name="Output 2 4 2 2 4 2" xfId="13939" xr:uid="{00000000-0005-0000-0000-0000644F0000}"/>
    <cellStyle name="Output 2 4 2 2 4 3" xfId="25271" xr:uid="{00000000-0005-0000-0000-0000654F0000}"/>
    <cellStyle name="Output 2 4 2 2 5" xfId="9118" xr:uid="{00000000-0005-0000-0000-0000664F0000}"/>
    <cellStyle name="Output 2 4 2 2 5 2" xfId="17746" xr:uid="{00000000-0005-0000-0000-0000674F0000}"/>
    <cellStyle name="Output 2 4 2 2 5 3" xfId="29079" xr:uid="{00000000-0005-0000-0000-0000684F0000}"/>
    <cellStyle name="Output 2 4 2 2 6" xfId="10832" xr:uid="{00000000-0005-0000-0000-0000694F0000}"/>
    <cellStyle name="Output 2 4 2 2 6 2" xfId="19458" xr:uid="{00000000-0005-0000-0000-00006A4F0000}"/>
    <cellStyle name="Output 2 4 2 2 6 3" xfId="30793" xr:uid="{00000000-0005-0000-0000-00006B4F0000}"/>
    <cellStyle name="Output 2 4 2 2 7" xfId="12366" xr:uid="{00000000-0005-0000-0000-00006C4F0000}"/>
    <cellStyle name="Output 2 4 2 2 7 2" xfId="20990" xr:uid="{00000000-0005-0000-0000-00006D4F0000}"/>
    <cellStyle name="Output 2 4 2 2 7 3" xfId="32327" xr:uid="{00000000-0005-0000-0000-00006E4F0000}"/>
    <cellStyle name="Output 2 4 2 3" xfId="2885" xr:uid="{00000000-0005-0000-0000-00006F4F0000}"/>
    <cellStyle name="Output 2 4 2 3 2" xfId="7248" xr:uid="{00000000-0005-0000-0000-0000704F0000}"/>
    <cellStyle name="Output 2 4 2 3 2 2" xfId="15888" xr:uid="{00000000-0005-0000-0000-0000714F0000}"/>
    <cellStyle name="Output 2 4 2 3 2 3" xfId="27220" xr:uid="{00000000-0005-0000-0000-0000724F0000}"/>
    <cellStyle name="Output 2 4 2 3 3" xfId="5606" xr:uid="{00000000-0005-0000-0000-0000734F0000}"/>
    <cellStyle name="Output 2 4 2 3 3 2" xfId="14258" xr:uid="{00000000-0005-0000-0000-0000744F0000}"/>
    <cellStyle name="Output 2 4 2 3 3 3" xfId="25590" xr:uid="{00000000-0005-0000-0000-0000754F0000}"/>
    <cellStyle name="Output 2 4 2 3 4" xfId="6181" xr:uid="{00000000-0005-0000-0000-0000764F0000}"/>
    <cellStyle name="Output 2 4 2 3 4 2" xfId="14833" xr:uid="{00000000-0005-0000-0000-0000774F0000}"/>
    <cellStyle name="Output 2 4 2 3 4 3" xfId="26165" xr:uid="{00000000-0005-0000-0000-0000784F0000}"/>
    <cellStyle name="Output 2 4 2 3 5" xfId="8930" xr:uid="{00000000-0005-0000-0000-0000794F0000}"/>
    <cellStyle name="Output 2 4 2 3 5 2" xfId="17558" xr:uid="{00000000-0005-0000-0000-00007A4F0000}"/>
    <cellStyle name="Output 2 4 2 3 5 3" xfId="28891" xr:uid="{00000000-0005-0000-0000-00007B4F0000}"/>
    <cellStyle name="Output 2 4 2 3 6" xfId="4897" xr:uid="{00000000-0005-0000-0000-00007C4F0000}"/>
    <cellStyle name="Output 2 4 2 3 6 2" xfId="13556" xr:uid="{00000000-0005-0000-0000-00007D4F0000}"/>
    <cellStyle name="Output 2 4 2 3 6 3" xfId="24888" xr:uid="{00000000-0005-0000-0000-00007E4F0000}"/>
    <cellStyle name="Output 2 4 2 3 7" xfId="12367" xr:uid="{00000000-0005-0000-0000-00007F4F0000}"/>
    <cellStyle name="Output 2 4 2 3 7 2" xfId="20991" xr:uid="{00000000-0005-0000-0000-0000804F0000}"/>
    <cellStyle name="Output 2 4 2 3 7 3" xfId="32328" xr:uid="{00000000-0005-0000-0000-0000814F0000}"/>
    <cellStyle name="Output 2 4 2 4" xfId="2886" xr:uid="{00000000-0005-0000-0000-0000824F0000}"/>
    <cellStyle name="Output 2 4 2 4 2" xfId="7249" xr:uid="{00000000-0005-0000-0000-0000834F0000}"/>
    <cellStyle name="Output 2 4 2 4 2 2" xfId="15889" xr:uid="{00000000-0005-0000-0000-0000844F0000}"/>
    <cellStyle name="Output 2 4 2 4 2 3" xfId="27221" xr:uid="{00000000-0005-0000-0000-0000854F0000}"/>
    <cellStyle name="Output 2 4 2 4 3" xfId="5605" xr:uid="{00000000-0005-0000-0000-0000864F0000}"/>
    <cellStyle name="Output 2 4 2 4 3 2" xfId="14257" xr:uid="{00000000-0005-0000-0000-0000874F0000}"/>
    <cellStyle name="Output 2 4 2 4 3 3" xfId="25589" xr:uid="{00000000-0005-0000-0000-0000884F0000}"/>
    <cellStyle name="Output 2 4 2 4 4" xfId="9430" xr:uid="{00000000-0005-0000-0000-0000894F0000}"/>
    <cellStyle name="Output 2 4 2 4 4 2" xfId="18058" xr:uid="{00000000-0005-0000-0000-00008A4F0000}"/>
    <cellStyle name="Output 2 4 2 4 4 3" xfId="29391" xr:uid="{00000000-0005-0000-0000-00008B4F0000}"/>
    <cellStyle name="Output 2 4 2 4 5" xfId="10079" xr:uid="{00000000-0005-0000-0000-00008C4F0000}"/>
    <cellStyle name="Output 2 4 2 4 5 2" xfId="18706" xr:uid="{00000000-0005-0000-0000-00008D4F0000}"/>
    <cellStyle name="Output 2 4 2 4 5 3" xfId="30040" xr:uid="{00000000-0005-0000-0000-00008E4F0000}"/>
    <cellStyle name="Output 2 4 2 4 6" xfId="4898" xr:uid="{00000000-0005-0000-0000-00008F4F0000}"/>
    <cellStyle name="Output 2 4 2 4 6 2" xfId="13557" xr:uid="{00000000-0005-0000-0000-0000904F0000}"/>
    <cellStyle name="Output 2 4 2 4 6 3" xfId="24889" xr:uid="{00000000-0005-0000-0000-0000914F0000}"/>
    <cellStyle name="Output 2 4 2 4 7" xfId="11475" xr:uid="{00000000-0005-0000-0000-0000924F0000}"/>
    <cellStyle name="Output 2 4 2 4 7 2" xfId="20100" xr:uid="{00000000-0005-0000-0000-0000934F0000}"/>
    <cellStyle name="Output 2 4 2 4 7 3" xfId="31436" xr:uid="{00000000-0005-0000-0000-0000944F0000}"/>
    <cellStyle name="Output 2 4 2 5" xfId="2887" xr:uid="{00000000-0005-0000-0000-0000954F0000}"/>
    <cellStyle name="Output 2 4 2 5 2" xfId="7250" xr:uid="{00000000-0005-0000-0000-0000964F0000}"/>
    <cellStyle name="Output 2 4 2 5 2 2" xfId="15890" xr:uid="{00000000-0005-0000-0000-0000974F0000}"/>
    <cellStyle name="Output 2 4 2 5 2 3" xfId="27222" xr:uid="{00000000-0005-0000-0000-0000984F0000}"/>
    <cellStyle name="Output 2 4 2 5 3" xfId="4403" xr:uid="{00000000-0005-0000-0000-0000994F0000}"/>
    <cellStyle name="Output 2 4 2 5 3 2" xfId="13064" xr:uid="{00000000-0005-0000-0000-00009A4F0000}"/>
    <cellStyle name="Output 2 4 2 5 3 3" xfId="24396" xr:uid="{00000000-0005-0000-0000-00009B4F0000}"/>
    <cellStyle name="Output 2 4 2 5 4" xfId="5522" xr:uid="{00000000-0005-0000-0000-00009C4F0000}"/>
    <cellStyle name="Output 2 4 2 5 4 2" xfId="14181" xr:uid="{00000000-0005-0000-0000-00009D4F0000}"/>
    <cellStyle name="Output 2 4 2 5 4 3" xfId="25513" xr:uid="{00000000-0005-0000-0000-00009E4F0000}"/>
    <cellStyle name="Output 2 4 2 5 5" xfId="10080" xr:uid="{00000000-0005-0000-0000-00009F4F0000}"/>
    <cellStyle name="Output 2 4 2 5 5 2" xfId="18707" xr:uid="{00000000-0005-0000-0000-0000A04F0000}"/>
    <cellStyle name="Output 2 4 2 5 5 3" xfId="30041" xr:uid="{00000000-0005-0000-0000-0000A14F0000}"/>
    <cellStyle name="Output 2 4 2 5 6" xfId="10831" xr:uid="{00000000-0005-0000-0000-0000A24F0000}"/>
    <cellStyle name="Output 2 4 2 5 6 2" xfId="19457" xr:uid="{00000000-0005-0000-0000-0000A34F0000}"/>
    <cellStyle name="Output 2 4 2 5 6 3" xfId="30792" xr:uid="{00000000-0005-0000-0000-0000A44F0000}"/>
    <cellStyle name="Output 2 4 2 5 7" xfId="11556" xr:uid="{00000000-0005-0000-0000-0000A54F0000}"/>
    <cellStyle name="Output 2 4 2 5 7 2" xfId="20181" xr:uid="{00000000-0005-0000-0000-0000A64F0000}"/>
    <cellStyle name="Output 2 4 2 5 7 3" xfId="31517" xr:uid="{00000000-0005-0000-0000-0000A74F0000}"/>
    <cellStyle name="Output 2 4 2 6" xfId="2888" xr:uid="{00000000-0005-0000-0000-0000A84F0000}"/>
    <cellStyle name="Output 2 4 2 6 2" xfId="7251" xr:uid="{00000000-0005-0000-0000-0000A94F0000}"/>
    <cellStyle name="Output 2 4 2 6 2 2" xfId="15891" xr:uid="{00000000-0005-0000-0000-0000AA4F0000}"/>
    <cellStyle name="Output 2 4 2 6 2 3" xfId="27223" xr:uid="{00000000-0005-0000-0000-0000AB4F0000}"/>
    <cellStyle name="Output 2 4 2 6 3" xfId="5604" xr:uid="{00000000-0005-0000-0000-0000AC4F0000}"/>
    <cellStyle name="Output 2 4 2 6 3 2" xfId="14256" xr:uid="{00000000-0005-0000-0000-0000AD4F0000}"/>
    <cellStyle name="Output 2 4 2 6 3 3" xfId="25588" xr:uid="{00000000-0005-0000-0000-0000AE4F0000}"/>
    <cellStyle name="Output 2 4 2 6 4" xfId="8105" xr:uid="{00000000-0005-0000-0000-0000AF4F0000}"/>
    <cellStyle name="Output 2 4 2 6 4 2" xfId="16743" xr:uid="{00000000-0005-0000-0000-0000B04F0000}"/>
    <cellStyle name="Output 2 4 2 6 4 3" xfId="28075" xr:uid="{00000000-0005-0000-0000-0000B14F0000}"/>
    <cellStyle name="Output 2 4 2 6 5" xfId="8931" xr:uid="{00000000-0005-0000-0000-0000B24F0000}"/>
    <cellStyle name="Output 2 4 2 6 5 2" xfId="17559" xr:uid="{00000000-0005-0000-0000-0000B34F0000}"/>
    <cellStyle name="Output 2 4 2 6 5 3" xfId="28892" xr:uid="{00000000-0005-0000-0000-0000B44F0000}"/>
    <cellStyle name="Output 2 4 2 6 6" xfId="9245" xr:uid="{00000000-0005-0000-0000-0000B54F0000}"/>
    <cellStyle name="Output 2 4 2 6 6 2" xfId="17873" xr:uid="{00000000-0005-0000-0000-0000B64F0000}"/>
    <cellStyle name="Output 2 4 2 6 6 3" xfId="29206" xr:uid="{00000000-0005-0000-0000-0000B74F0000}"/>
    <cellStyle name="Output 2 4 2 6 7" xfId="12368" xr:uid="{00000000-0005-0000-0000-0000B84F0000}"/>
    <cellStyle name="Output 2 4 2 6 7 2" xfId="20992" xr:uid="{00000000-0005-0000-0000-0000B94F0000}"/>
    <cellStyle name="Output 2 4 2 6 7 3" xfId="32329" xr:uid="{00000000-0005-0000-0000-0000BA4F0000}"/>
    <cellStyle name="Output 2 4 2 7" xfId="7246" xr:uid="{00000000-0005-0000-0000-0000BB4F0000}"/>
    <cellStyle name="Output 2 4 2 7 2" xfId="15886" xr:uid="{00000000-0005-0000-0000-0000BC4F0000}"/>
    <cellStyle name="Output 2 4 2 7 3" xfId="27218" xr:uid="{00000000-0005-0000-0000-0000BD4F0000}"/>
    <cellStyle name="Output 2 4 2 8" xfId="5607" xr:uid="{00000000-0005-0000-0000-0000BE4F0000}"/>
    <cellStyle name="Output 2 4 2 8 2" xfId="14259" xr:uid="{00000000-0005-0000-0000-0000BF4F0000}"/>
    <cellStyle name="Output 2 4 2 8 3" xfId="25591" xr:uid="{00000000-0005-0000-0000-0000C04F0000}"/>
    <cellStyle name="Output 2 4 2 9" xfId="9429" xr:uid="{00000000-0005-0000-0000-0000C14F0000}"/>
    <cellStyle name="Output 2 4 2 9 2" xfId="18057" xr:uid="{00000000-0005-0000-0000-0000C24F0000}"/>
    <cellStyle name="Output 2 4 2 9 3" xfId="29390" xr:uid="{00000000-0005-0000-0000-0000C34F0000}"/>
    <cellStyle name="Output 2 4 3" xfId="2889" xr:uid="{00000000-0005-0000-0000-0000C44F0000}"/>
    <cellStyle name="Output 2 4 3 2" xfId="7252" xr:uid="{00000000-0005-0000-0000-0000C54F0000}"/>
    <cellStyle name="Output 2 4 3 2 2" xfId="15892" xr:uid="{00000000-0005-0000-0000-0000C64F0000}"/>
    <cellStyle name="Output 2 4 3 2 3" xfId="27224" xr:uid="{00000000-0005-0000-0000-0000C74F0000}"/>
    <cellStyle name="Output 2 4 3 3" xfId="5603" xr:uid="{00000000-0005-0000-0000-0000C84F0000}"/>
    <cellStyle name="Output 2 4 3 3 2" xfId="14255" xr:uid="{00000000-0005-0000-0000-0000C94F0000}"/>
    <cellStyle name="Output 2 4 3 3 3" xfId="25587" xr:uid="{00000000-0005-0000-0000-0000CA4F0000}"/>
    <cellStyle name="Output 2 4 3 4" xfId="7786" xr:uid="{00000000-0005-0000-0000-0000CB4F0000}"/>
    <cellStyle name="Output 2 4 3 4 2" xfId="16424" xr:uid="{00000000-0005-0000-0000-0000CC4F0000}"/>
    <cellStyle name="Output 2 4 3 4 3" xfId="27756" xr:uid="{00000000-0005-0000-0000-0000CD4F0000}"/>
    <cellStyle name="Output 2 4 3 5" xfId="7892" xr:uid="{00000000-0005-0000-0000-0000CE4F0000}"/>
    <cellStyle name="Output 2 4 3 5 2" xfId="16530" xr:uid="{00000000-0005-0000-0000-0000CF4F0000}"/>
    <cellStyle name="Output 2 4 3 5 3" xfId="27862" xr:uid="{00000000-0005-0000-0000-0000D04F0000}"/>
    <cellStyle name="Output 2 4 3 6" xfId="6709" xr:uid="{00000000-0005-0000-0000-0000D14F0000}"/>
    <cellStyle name="Output 2 4 3 6 2" xfId="15349" xr:uid="{00000000-0005-0000-0000-0000D24F0000}"/>
    <cellStyle name="Output 2 4 3 6 3" xfId="26681" xr:uid="{00000000-0005-0000-0000-0000D34F0000}"/>
    <cellStyle name="Output 2 4 3 7" xfId="11476" xr:uid="{00000000-0005-0000-0000-0000D44F0000}"/>
    <cellStyle name="Output 2 4 3 7 2" xfId="20101" xr:uid="{00000000-0005-0000-0000-0000D54F0000}"/>
    <cellStyle name="Output 2 4 3 7 3" xfId="31437" xr:uid="{00000000-0005-0000-0000-0000D64F0000}"/>
    <cellStyle name="Output 2 4 4" xfId="2890" xr:uid="{00000000-0005-0000-0000-0000D74F0000}"/>
    <cellStyle name="Output 2 4 4 2" xfId="7253" xr:uid="{00000000-0005-0000-0000-0000D84F0000}"/>
    <cellStyle name="Output 2 4 4 2 2" xfId="15893" xr:uid="{00000000-0005-0000-0000-0000D94F0000}"/>
    <cellStyle name="Output 2 4 4 2 3" xfId="27225" xr:uid="{00000000-0005-0000-0000-0000DA4F0000}"/>
    <cellStyle name="Output 2 4 4 3" xfId="4402" xr:uid="{00000000-0005-0000-0000-0000DB4F0000}"/>
    <cellStyle name="Output 2 4 4 3 2" xfId="13063" xr:uid="{00000000-0005-0000-0000-0000DC4F0000}"/>
    <cellStyle name="Output 2 4 4 3 3" xfId="24395" xr:uid="{00000000-0005-0000-0000-0000DD4F0000}"/>
    <cellStyle name="Output 2 4 4 4" xfId="8104" xr:uid="{00000000-0005-0000-0000-0000DE4F0000}"/>
    <cellStyle name="Output 2 4 4 4 2" xfId="16742" xr:uid="{00000000-0005-0000-0000-0000DF4F0000}"/>
    <cellStyle name="Output 2 4 4 4 3" xfId="28074" xr:uid="{00000000-0005-0000-0000-0000E04F0000}"/>
    <cellStyle name="Output 2 4 4 5" xfId="10081" xr:uid="{00000000-0005-0000-0000-0000E14F0000}"/>
    <cellStyle name="Output 2 4 4 5 2" xfId="18708" xr:uid="{00000000-0005-0000-0000-0000E24F0000}"/>
    <cellStyle name="Output 2 4 4 5 3" xfId="30042" xr:uid="{00000000-0005-0000-0000-0000E34F0000}"/>
    <cellStyle name="Output 2 4 4 6" xfId="10229" xr:uid="{00000000-0005-0000-0000-0000E44F0000}"/>
    <cellStyle name="Output 2 4 4 6 2" xfId="18856" xr:uid="{00000000-0005-0000-0000-0000E54F0000}"/>
    <cellStyle name="Output 2 4 4 6 3" xfId="30190" xr:uid="{00000000-0005-0000-0000-0000E64F0000}"/>
    <cellStyle name="Output 2 4 4 7" xfId="12369" xr:uid="{00000000-0005-0000-0000-0000E74F0000}"/>
    <cellStyle name="Output 2 4 4 7 2" xfId="20993" xr:uid="{00000000-0005-0000-0000-0000E84F0000}"/>
    <cellStyle name="Output 2 4 4 7 3" xfId="32330" xr:uid="{00000000-0005-0000-0000-0000E94F0000}"/>
    <cellStyle name="Output 2 4 5" xfId="2891" xr:uid="{00000000-0005-0000-0000-0000EA4F0000}"/>
    <cellStyle name="Output 2 4 5 2" xfId="7254" xr:uid="{00000000-0005-0000-0000-0000EB4F0000}"/>
    <cellStyle name="Output 2 4 5 2 2" xfId="15894" xr:uid="{00000000-0005-0000-0000-0000EC4F0000}"/>
    <cellStyle name="Output 2 4 5 2 3" xfId="27226" xr:uid="{00000000-0005-0000-0000-0000ED4F0000}"/>
    <cellStyle name="Output 2 4 5 3" xfId="5602" xr:uid="{00000000-0005-0000-0000-0000EE4F0000}"/>
    <cellStyle name="Output 2 4 5 3 2" xfId="14254" xr:uid="{00000000-0005-0000-0000-0000EF4F0000}"/>
    <cellStyle name="Output 2 4 5 3 3" xfId="25586" xr:uid="{00000000-0005-0000-0000-0000F04F0000}"/>
    <cellStyle name="Output 2 4 5 4" xfId="6180" xr:uid="{00000000-0005-0000-0000-0000F14F0000}"/>
    <cellStyle name="Output 2 4 5 4 2" xfId="14832" xr:uid="{00000000-0005-0000-0000-0000F24F0000}"/>
    <cellStyle name="Output 2 4 5 4 3" xfId="26164" xr:uid="{00000000-0005-0000-0000-0000F34F0000}"/>
    <cellStyle name="Output 2 4 5 5" xfId="8932" xr:uid="{00000000-0005-0000-0000-0000F44F0000}"/>
    <cellStyle name="Output 2 4 5 5 2" xfId="17560" xr:uid="{00000000-0005-0000-0000-0000F54F0000}"/>
    <cellStyle name="Output 2 4 5 5 3" xfId="28893" xr:uid="{00000000-0005-0000-0000-0000F64F0000}"/>
    <cellStyle name="Output 2 4 5 6" xfId="5363" xr:uid="{00000000-0005-0000-0000-0000F74F0000}"/>
    <cellStyle name="Output 2 4 5 6 2" xfId="14022" xr:uid="{00000000-0005-0000-0000-0000F84F0000}"/>
    <cellStyle name="Output 2 4 5 6 3" xfId="25354" xr:uid="{00000000-0005-0000-0000-0000F94F0000}"/>
    <cellStyle name="Output 2 4 5 7" xfId="11555" xr:uid="{00000000-0005-0000-0000-0000FA4F0000}"/>
    <cellStyle name="Output 2 4 5 7 2" xfId="20180" xr:uid="{00000000-0005-0000-0000-0000FB4F0000}"/>
    <cellStyle name="Output 2 4 5 7 3" xfId="31516" xr:uid="{00000000-0005-0000-0000-0000FC4F0000}"/>
    <cellStyle name="Output 2 4 6" xfId="2892" xr:uid="{00000000-0005-0000-0000-0000FD4F0000}"/>
    <cellStyle name="Output 2 4 6 2" xfId="7255" xr:uid="{00000000-0005-0000-0000-0000FE4F0000}"/>
    <cellStyle name="Output 2 4 6 2 2" xfId="15895" xr:uid="{00000000-0005-0000-0000-0000FF4F0000}"/>
    <cellStyle name="Output 2 4 6 2 3" xfId="27227" xr:uid="{00000000-0005-0000-0000-000000500000}"/>
    <cellStyle name="Output 2 4 6 3" xfId="5601" xr:uid="{00000000-0005-0000-0000-000001500000}"/>
    <cellStyle name="Output 2 4 6 3 2" xfId="14253" xr:uid="{00000000-0005-0000-0000-000002500000}"/>
    <cellStyle name="Output 2 4 6 3 3" xfId="25585" xr:uid="{00000000-0005-0000-0000-000003500000}"/>
    <cellStyle name="Output 2 4 6 4" xfId="9431" xr:uid="{00000000-0005-0000-0000-000004500000}"/>
    <cellStyle name="Output 2 4 6 4 2" xfId="18059" xr:uid="{00000000-0005-0000-0000-000005500000}"/>
    <cellStyle name="Output 2 4 6 4 3" xfId="29392" xr:uid="{00000000-0005-0000-0000-000006500000}"/>
    <cellStyle name="Output 2 4 6 5" xfId="10082" xr:uid="{00000000-0005-0000-0000-000007500000}"/>
    <cellStyle name="Output 2 4 6 5 2" xfId="18709" xr:uid="{00000000-0005-0000-0000-000008500000}"/>
    <cellStyle name="Output 2 4 6 5 3" xfId="30043" xr:uid="{00000000-0005-0000-0000-000009500000}"/>
    <cellStyle name="Output 2 4 6 6" xfId="9244" xr:uid="{00000000-0005-0000-0000-00000A500000}"/>
    <cellStyle name="Output 2 4 6 6 2" xfId="17872" xr:uid="{00000000-0005-0000-0000-00000B500000}"/>
    <cellStyle name="Output 2 4 6 6 3" xfId="29205" xr:uid="{00000000-0005-0000-0000-00000C500000}"/>
    <cellStyle name="Output 2 4 6 7" xfId="11477" xr:uid="{00000000-0005-0000-0000-00000D500000}"/>
    <cellStyle name="Output 2 4 6 7 2" xfId="20102" xr:uid="{00000000-0005-0000-0000-00000E500000}"/>
    <cellStyle name="Output 2 4 6 7 3" xfId="31438" xr:uid="{00000000-0005-0000-0000-00000F500000}"/>
    <cellStyle name="Output 2 4 7" xfId="2893" xr:uid="{00000000-0005-0000-0000-000010500000}"/>
    <cellStyle name="Output 2 4 7 2" xfId="7256" xr:uid="{00000000-0005-0000-0000-000011500000}"/>
    <cellStyle name="Output 2 4 7 2 2" xfId="15896" xr:uid="{00000000-0005-0000-0000-000012500000}"/>
    <cellStyle name="Output 2 4 7 2 3" xfId="27228" xr:uid="{00000000-0005-0000-0000-000013500000}"/>
    <cellStyle name="Output 2 4 7 3" xfId="4401" xr:uid="{00000000-0005-0000-0000-000014500000}"/>
    <cellStyle name="Output 2 4 7 3 2" xfId="13062" xr:uid="{00000000-0005-0000-0000-000015500000}"/>
    <cellStyle name="Output 2 4 7 3 3" xfId="24394" xr:uid="{00000000-0005-0000-0000-000016500000}"/>
    <cellStyle name="Output 2 4 7 4" xfId="9432" xr:uid="{00000000-0005-0000-0000-000017500000}"/>
    <cellStyle name="Output 2 4 7 4 2" xfId="18060" xr:uid="{00000000-0005-0000-0000-000018500000}"/>
    <cellStyle name="Output 2 4 7 4 3" xfId="29393" xr:uid="{00000000-0005-0000-0000-000019500000}"/>
    <cellStyle name="Output 2 4 7 5" xfId="9117" xr:uid="{00000000-0005-0000-0000-00001A500000}"/>
    <cellStyle name="Output 2 4 7 5 2" xfId="17745" xr:uid="{00000000-0005-0000-0000-00001B500000}"/>
    <cellStyle name="Output 2 4 7 5 3" xfId="29078" xr:uid="{00000000-0005-0000-0000-00001C500000}"/>
    <cellStyle name="Output 2 4 7 6" xfId="7977" xr:uid="{00000000-0005-0000-0000-00001D500000}"/>
    <cellStyle name="Output 2 4 7 6 2" xfId="16615" xr:uid="{00000000-0005-0000-0000-00001E500000}"/>
    <cellStyle name="Output 2 4 7 6 3" xfId="27947" xr:uid="{00000000-0005-0000-0000-00001F500000}"/>
    <cellStyle name="Output 2 4 7 7" xfId="12370" xr:uid="{00000000-0005-0000-0000-000020500000}"/>
    <cellStyle name="Output 2 4 7 7 2" xfId="20994" xr:uid="{00000000-0005-0000-0000-000021500000}"/>
    <cellStyle name="Output 2 4 7 7 3" xfId="32331" xr:uid="{00000000-0005-0000-0000-000022500000}"/>
    <cellStyle name="Output 2 4 8" xfId="7245" xr:uid="{00000000-0005-0000-0000-000023500000}"/>
    <cellStyle name="Output 2 4 8 2" xfId="15885" xr:uid="{00000000-0005-0000-0000-000024500000}"/>
    <cellStyle name="Output 2 4 8 3" xfId="27217" xr:uid="{00000000-0005-0000-0000-000025500000}"/>
    <cellStyle name="Output 2 4 9" xfId="5608" xr:uid="{00000000-0005-0000-0000-000026500000}"/>
    <cellStyle name="Output 2 4 9 2" xfId="14260" xr:uid="{00000000-0005-0000-0000-000027500000}"/>
    <cellStyle name="Output 2 4 9 3" xfId="25592" xr:uid="{00000000-0005-0000-0000-000028500000}"/>
    <cellStyle name="Output 2 5" xfId="2894" xr:uid="{00000000-0005-0000-0000-000029500000}"/>
    <cellStyle name="Output 2 5 10" xfId="5600" xr:uid="{00000000-0005-0000-0000-00002A500000}"/>
    <cellStyle name="Output 2 5 10 2" xfId="14252" xr:uid="{00000000-0005-0000-0000-00002B500000}"/>
    <cellStyle name="Output 2 5 10 3" xfId="25584" xr:uid="{00000000-0005-0000-0000-00002C500000}"/>
    <cellStyle name="Output 2 5 11" xfId="5125" xr:uid="{00000000-0005-0000-0000-00002D500000}"/>
    <cellStyle name="Output 2 5 11 2" xfId="13784" xr:uid="{00000000-0005-0000-0000-00002E500000}"/>
    <cellStyle name="Output 2 5 11 3" xfId="25116" xr:uid="{00000000-0005-0000-0000-00002F500000}"/>
    <cellStyle name="Output 2 5 12" xfId="8933" xr:uid="{00000000-0005-0000-0000-000030500000}"/>
    <cellStyle name="Output 2 5 12 2" xfId="17561" xr:uid="{00000000-0005-0000-0000-000031500000}"/>
    <cellStyle name="Output 2 5 12 3" xfId="28894" xr:uid="{00000000-0005-0000-0000-000032500000}"/>
    <cellStyle name="Output 2 5 13" xfId="11744" xr:uid="{00000000-0005-0000-0000-000033500000}"/>
    <cellStyle name="Output 2 5 13 2" xfId="20369" xr:uid="{00000000-0005-0000-0000-000034500000}"/>
    <cellStyle name="Output 2 5 13 3" xfId="31705" xr:uid="{00000000-0005-0000-0000-000035500000}"/>
    <cellStyle name="Output 2 5 14" xfId="12371" xr:uid="{00000000-0005-0000-0000-000036500000}"/>
    <cellStyle name="Output 2 5 14 2" xfId="20995" xr:uid="{00000000-0005-0000-0000-000037500000}"/>
    <cellStyle name="Output 2 5 14 3" xfId="32332" xr:uid="{00000000-0005-0000-0000-000038500000}"/>
    <cellStyle name="Output 2 5 2" xfId="2895" xr:uid="{00000000-0005-0000-0000-000039500000}"/>
    <cellStyle name="Output 2 5 2 2" xfId="7258" xr:uid="{00000000-0005-0000-0000-00003A500000}"/>
    <cellStyle name="Output 2 5 2 2 2" xfId="15898" xr:uid="{00000000-0005-0000-0000-00003B500000}"/>
    <cellStyle name="Output 2 5 2 2 3" xfId="27230" xr:uid="{00000000-0005-0000-0000-00003C500000}"/>
    <cellStyle name="Output 2 5 2 3" xfId="5599" xr:uid="{00000000-0005-0000-0000-00003D500000}"/>
    <cellStyle name="Output 2 5 2 3 2" xfId="14251" xr:uid="{00000000-0005-0000-0000-00003E500000}"/>
    <cellStyle name="Output 2 5 2 3 3" xfId="25583" xr:uid="{00000000-0005-0000-0000-00003F500000}"/>
    <cellStyle name="Output 2 5 2 4" xfId="4648" xr:uid="{00000000-0005-0000-0000-000040500000}"/>
    <cellStyle name="Output 2 5 2 4 2" xfId="13309" xr:uid="{00000000-0005-0000-0000-000041500000}"/>
    <cellStyle name="Output 2 5 2 4 3" xfId="24641" xr:uid="{00000000-0005-0000-0000-000042500000}"/>
    <cellStyle name="Output 2 5 2 5" xfId="10083" xr:uid="{00000000-0005-0000-0000-000043500000}"/>
    <cellStyle name="Output 2 5 2 5 2" xfId="18710" xr:uid="{00000000-0005-0000-0000-000044500000}"/>
    <cellStyle name="Output 2 5 2 5 3" xfId="30044" xr:uid="{00000000-0005-0000-0000-000045500000}"/>
    <cellStyle name="Output 2 5 2 6" xfId="11745" xr:uid="{00000000-0005-0000-0000-000046500000}"/>
    <cellStyle name="Output 2 5 2 6 2" xfId="20370" xr:uid="{00000000-0005-0000-0000-000047500000}"/>
    <cellStyle name="Output 2 5 2 6 3" xfId="31706" xr:uid="{00000000-0005-0000-0000-000048500000}"/>
    <cellStyle name="Output 2 5 2 7" xfId="11478" xr:uid="{00000000-0005-0000-0000-000049500000}"/>
    <cellStyle name="Output 2 5 2 7 2" xfId="20103" xr:uid="{00000000-0005-0000-0000-00004A500000}"/>
    <cellStyle name="Output 2 5 2 7 3" xfId="31439" xr:uid="{00000000-0005-0000-0000-00004B500000}"/>
    <cellStyle name="Output 2 5 3" xfId="2896" xr:uid="{00000000-0005-0000-0000-00004C500000}"/>
    <cellStyle name="Output 2 5 3 2" xfId="7259" xr:uid="{00000000-0005-0000-0000-00004D500000}"/>
    <cellStyle name="Output 2 5 3 2 2" xfId="15899" xr:uid="{00000000-0005-0000-0000-00004E500000}"/>
    <cellStyle name="Output 2 5 3 2 3" xfId="27231" xr:uid="{00000000-0005-0000-0000-00004F500000}"/>
    <cellStyle name="Output 2 5 3 3" xfId="4400" xr:uid="{00000000-0005-0000-0000-000050500000}"/>
    <cellStyle name="Output 2 5 3 3 2" xfId="13061" xr:uid="{00000000-0005-0000-0000-000051500000}"/>
    <cellStyle name="Output 2 5 3 3 3" xfId="24393" xr:uid="{00000000-0005-0000-0000-000052500000}"/>
    <cellStyle name="Output 2 5 3 4" xfId="5279" xr:uid="{00000000-0005-0000-0000-000053500000}"/>
    <cellStyle name="Output 2 5 3 4 2" xfId="13938" xr:uid="{00000000-0005-0000-0000-000054500000}"/>
    <cellStyle name="Output 2 5 3 4 3" xfId="25270" xr:uid="{00000000-0005-0000-0000-000055500000}"/>
    <cellStyle name="Output 2 5 3 5" xfId="10084" xr:uid="{00000000-0005-0000-0000-000056500000}"/>
    <cellStyle name="Output 2 5 3 5 2" xfId="18711" xr:uid="{00000000-0005-0000-0000-000057500000}"/>
    <cellStyle name="Output 2 5 3 5 3" xfId="30045" xr:uid="{00000000-0005-0000-0000-000058500000}"/>
    <cellStyle name="Output 2 5 3 6" xfId="11746" xr:uid="{00000000-0005-0000-0000-000059500000}"/>
    <cellStyle name="Output 2 5 3 6 2" xfId="20371" xr:uid="{00000000-0005-0000-0000-00005A500000}"/>
    <cellStyle name="Output 2 5 3 6 3" xfId="31707" xr:uid="{00000000-0005-0000-0000-00005B500000}"/>
    <cellStyle name="Output 2 5 3 7" xfId="12372" xr:uid="{00000000-0005-0000-0000-00005C500000}"/>
    <cellStyle name="Output 2 5 3 7 2" xfId="20996" xr:uid="{00000000-0005-0000-0000-00005D500000}"/>
    <cellStyle name="Output 2 5 3 7 3" xfId="32333" xr:uid="{00000000-0005-0000-0000-00005E500000}"/>
    <cellStyle name="Output 2 5 4" xfId="2897" xr:uid="{00000000-0005-0000-0000-00005F500000}"/>
    <cellStyle name="Output 2 5 4 2" xfId="7260" xr:uid="{00000000-0005-0000-0000-000060500000}"/>
    <cellStyle name="Output 2 5 4 2 2" xfId="15900" xr:uid="{00000000-0005-0000-0000-000061500000}"/>
    <cellStyle name="Output 2 5 4 2 3" xfId="27232" xr:uid="{00000000-0005-0000-0000-000062500000}"/>
    <cellStyle name="Output 2 5 4 3" xfId="5598" xr:uid="{00000000-0005-0000-0000-000063500000}"/>
    <cellStyle name="Output 2 5 4 3 2" xfId="14250" xr:uid="{00000000-0005-0000-0000-000064500000}"/>
    <cellStyle name="Output 2 5 4 3 3" xfId="25582" xr:uid="{00000000-0005-0000-0000-000065500000}"/>
    <cellStyle name="Output 2 5 4 4" xfId="9433" xr:uid="{00000000-0005-0000-0000-000066500000}"/>
    <cellStyle name="Output 2 5 4 4 2" xfId="18061" xr:uid="{00000000-0005-0000-0000-000067500000}"/>
    <cellStyle name="Output 2 5 4 4 3" xfId="29394" xr:uid="{00000000-0005-0000-0000-000068500000}"/>
    <cellStyle name="Output 2 5 4 5" xfId="8934" xr:uid="{00000000-0005-0000-0000-000069500000}"/>
    <cellStyle name="Output 2 5 4 5 2" xfId="17562" xr:uid="{00000000-0005-0000-0000-00006A500000}"/>
    <cellStyle name="Output 2 5 4 5 3" xfId="28895" xr:uid="{00000000-0005-0000-0000-00006B500000}"/>
    <cellStyle name="Output 2 5 4 6" xfId="10830" xr:uid="{00000000-0005-0000-0000-00006C500000}"/>
    <cellStyle name="Output 2 5 4 6 2" xfId="19456" xr:uid="{00000000-0005-0000-0000-00006D500000}"/>
    <cellStyle name="Output 2 5 4 6 3" xfId="30791" xr:uid="{00000000-0005-0000-0000-00006E500000}"/>
    <cellStyle name="Output 2 5 4 7" xfId="12373" xr:uid="{00000000-0005-0000-0000-00006F500000}"/>
    <cellStyle name="Output 2 5 4 7 2" xfId="20997" xr:uid="{00000000-0005-0000-0000-000070500000}"/>
    <cellStyle name="Output 2 5 4 7 3" xfId="32334" xr:uid="{00000000-0005-0000-0000-000071500000}"/>
    <cellStyle name="Output 2 5 5" xfId="2898" xr:uid="{00000000-0005-0000-0000-000072500000}"/>
    <cellStyle name="Output 2 5 5 2" xfId="7261" xr:uid="{00000000-0005-0000-0000-000073500000}"/>
    <cellStyle name="Output 2 5 5 2 2" xfId="15901" xr:uid="{00000000-0005-0000-0000-000074500000}"/>
    <cellStyle name="Output 2 5 5 2 3" xfId="27233" xr:uid="{00000000-0005-0000-0000-000075500000}"/>
    <cellStyle name="Output 2 5 5 3" xfId="5597" xr:uid="{00000000-0005-0000-0000-000076500000}"/>
    <cellStyle name="Output 2 5 5 3 2" xfId="14249" xr:uid="{00000000-0005-0000-0000-000077500000}"/>
    <cellStyle name="Output 2 5 5 3 3" xfId="25581" xr:uid="{00000000-0005-0000-0000-000078500000}"/>
    <cellStyle name="Output 2 5 5 4" xfId="6179" xr:uid="{00000000-0005-0000-0000-000079500000}"/>
    <cellStyle name="Output 2 5 5 4 2" xfId="14831" xr:uid="{00000000-0005-0000-0000-00007A500000}"/>
    <cellStyle name="Output 2 5 5 4 3" xfId="26163" xr:uid="{00000000-0005-0000-0000-00007B500000}"/>
    <cellStyle name="Output 2 5 5 5" xfId="9116" xr:uid="{00000000-0005-0000-0000-00007C500000}"/>
    <cellStyle name="Output 2 5 5 5 2" xfId="17744" xr:uid="{00000000-0005-0000-0000-00007D500000}"/>
    <cellStyle name="Output 2 5 5 5 3" xfId="29077" xr:uid="{00000000-0005-0000-0000-00007E500000}"/>
    <cellStyle name="Output 2 5 5 6" xfId="6710" xr:uid="{00000000-0005-0000-0000-00007F500000}"/>
    <cellStyle name="Output 2 5 5 6 2" xfId="15350" xr:uid="{00000000-0005-0000-0000-000080500000}"/>
    <cellStyle name="Output 2 5 5 6 3" xfId="26682" xr:uid="{00000000-0005-0000-0000-000081500000}"/>
    <cellStyle name="Output 2 5 5 7" xfId="11479" xr:uid="{00000000-0005-0000-0000-000082500000}"/>
    <cellStyle name="Output 2 5 5 7 2" xfId="20104" xr:uid="{00000000-0005-0000-0000-000083500000}"/>
    <cellStyle name="Output 2 5 5 7 3" xfId="31440" xr:uid="{00000000-0005-0000-0000-000084500000}"/>
    <cellStyle name="Output 2 5 6" xfId="2899" xr:uid="{00000000-0005-0000-0000-000085500000}"/>
    <cellStyle name="Output 2 5 6 2" xfId="7262" xr:uid="{00000000-0005-0000-0000-000086500000}"/>
    <cellStyle name="Output 2 5 6 2 2" xfId="15902" xr:uid="{00000000-0005-0000-0000-000087500000}"/>
    <cellStyle name="Output 2 5 6 2 3" xfId="27234" xr:uid="{00000000-0005-0000-0000-000088500000}"/>
    <cellStyle name="Output 2 5 6 3" xfId="4399" xr:uid="{00000000-0005-0000-0000-000089500000}"/>
    <cellStyle name="Output 2 5 6 3 2" xfId="13060" xr:uid="{00000000-0005-0000-0000-00008A500000}"/>
    <cellStyle name="Output 2 5 6 3 3" xfId="24392" xr:uid="{00000000-0005-0000-0000-00008B500000}"/>
    <cellStyle name="Output 2 5 6 4" xfId="6178" xr:uid="{00000000-0005-0000-0000-00008C500000}"/>
    <cellStyle name="Output 2 5 6 4 2" xfId="14830" xr:uid="{00000000-0005-0000-0000-00008D500000}"/>
    <cellStyle name="Output 2 5 6 4 3" xfId="26162" xr:uid="{00000000-0005-0000-0000-00008E500000}"/>
    <cellStyle name="Output 2 5 6 5" xfId="10085" xr:uid="{00000000-0005-0000-0000-00008F500000}"/>
    <cellStyle name="Output 2 5 6 5 2" xfId="18712" xr:uid="{00000000-0005-0000-0000-000090500000}"/>
    <cellStyle name="Output 2 5 6 5 3" xfId="30046" xr:uid="{00000000-0005-0000-0000-000091500000}"/>
    <cellStyle name="Output 2 5 6 6" xfId="10304" xr:uid="{00000000-0005-0000-0000-000092500000}"/>
    <cellStyle name="Output 2 5 6 6 2" xfId="18931" xr:uid="{00000000-0005-0000-0000-000093500000}"/>
    <cellStyle name="Output 2 5 6 6 3" xfId="30265" xr:uid="{00000000-0005-0000-0000-000094500000}"/>
    <cellStyle name="Output 2 5 6 7" xfId="10284" xr:uid="{00000000-0005-0000-0000-000095500000}"/>
    <cellStyle name="Output 2 5 6 7 2" xfId="18911" xr:uid="{00000000-0005-0000-0000-000096500000}"/>
    <cellStyle name="Output 2 5 6 7 3" xfId="30245" xr:uid="{00000000-0005-0000-0000-000097500000}"/>
    <cellStyle name="Output 2 5 7" xfId="2900" xr:uid="{00000000-0005-0000-0000-000098500000}"/>
    <cellStyle name="Output 2 5 7 2" xfId="7263" xr:uid="{00000000-0005-0000-0000-000099500000}"/>
    <cellStyle name="Output 2 5 7 2 2" xfId="15903" xr:uid="{00000000-0005-0000-0000-00009A500000}"/>
    <cellStyle name="Output 2 5 7 2 3" xfId="27235" xr:uid="{00000000-0005-0000-0000-00009B500000}"/>
    <cellStyle name="Output 2 5 7 3" xfId="5596" xr:uid="{00000000-0005-0000-0000-00009C500000}"/>
    <cellStyle name="Output 2 5 7 3 2" xfId="14248" xr:uid="{00000000-0005-0000-0000-00009D500000}"/>
    <cellStyle name="Output 2 5 7 3 3" xfId="25580" xr:uid="{00000000-0005-0000-0000-00009E500000}"/>
    <cellStyle name="Output 2 5 7 4" xfId="9434" xr:uid="{00000000-0005-0000-0000-00009F500000}"/>
    <cellStyle name="Output 2 5 7 4 2" xfId="18062" xr:uid="{00000000-0005-0000-0000-0000A0500000}"/>
    <cellStyle name="Output 2 5 7 4 3" xfId="29395" xr:uid="{00000000-0005-0000-0000-0000A1500000}"/>
    <cellStyle name="Output 2 5 7 5" xfId="8935" xr:uid="{00000000-0005-0000-0000-0000A2500000}"/>
    <cellStyle name="Output 2 5 7 5 2" xfId="17563" xr:uid="{00000000-0005-0000-0000-0000A3500000}"/>
    <cellStyle name="Output 2 5 7 5 3" xfId="28896" xr:uid="{00000000-0005-0000-0000-0000A4500000}"/>
    <cellStyle name="Output 2 5 7 6" xfId="6711" xr:uid="{00000000-0005-0000-0000-0000A5500000}"/>
    <cellStyle name="Output 2 5 7 6 2" xfId="15351" xr:uid="{00000000-0005-0000-0000-0000A6500000}"/>
    <cellStyle name="Output 2 5 7 6 3" xfId="26683" xr:uid="{00000000-0005-0000-0000-0000A7500000}"/>
    <cellStyle name="Output 2 5 7 7" xfId="12374" xr:uid="{00000000-0005-0000-0000-0000A8500000}"/>
    <cellStyle name="Output 2 5 7 7 2" xfId="20998" xr:uid="{00000000-0005-0000-0000-0000A9500000}"/>
    <cellStyle name="Output 2 5 7 7 3" xfId="32335" xr:uid="{00000000-0005-0000-0000-0000AA500000}"/>
    <cellStyle name="Output 2 5 8" xfId="2901" xr:uid="{00000000-0005-0000-0000-0000AB500000}"/>
    <cellStyle name="Output 2 5 8 2" xfId="7264" xr:uid="{00000000-0005-0000-0000-0000AC500000}"/>
    <cellStyle name="Output 2 5 8 2 2" xfId="15904" xr:uid="{00000000-0005-0000-0000-0000AD500000}"/>
    <cellStyle name="Output 2 5 8 2 3" xfId="27236" xr:uid="{00000000-0005-0000-0000-0000AE500000}"/>
    <cellStyle name="Output 2 5 8 3" xfId="5595" xr:uid="{00000000-0005-0000-0000-0000AF500000}"/>
    <cellStyle name="Output 2 5 8 3 2" xfId="14247" xr:uid="{00000000-0005-0000-0000-0000B0500000}"/>
    <cellStyle name="Output 2 5 8 3 3" xfId="25579" xr:uid="{00000000-0005-0000-0000-0000B1500000}"/>
    <cellStyle name="Output 2 5 8 4" xfId="8103" xr:uid="{00000000-0005-0000-0000-0000B2500000}"/>
    <cellStyle name="Output 2 5 8 4 2" xfId="16741" xr:uid="{00000000-0005-0000-0000-0000B3500000}"/>
    <cellStyle name="Output 2 5 8 4 3" xfId="28073" xr:uid="{00000000-0005-0000-0000-0000B4500000}"/>
    <cellStyle name="Output 2 5 8 5" xfId="10086" xr:uid="{00000000-0005-0000-0000-0000B5500000}"/>
    <cellStyle name="Output 2 5 8 5 2" xfId="18713" xr:uid="{00000000-0005-0000-0000-0000B6500000}"/>
    <cellStyle name="Output 2 5 8 5 3" xfId="30047" xr:uid="{00000000-0005-0000-0000-0000B7500000}"/>
    <cellStyle name="Output 2 5 8 6" xfId="10829" xr:uid="{00000000-0005-0000-0000-0000B8500000}"/>
    <cellStyle name="Output 2 5 8 6 2" xfId="19455" xr:uid="{00000000-0005-0000-0000-0000B9500000}"/>
    <cellStyle name="Output 2 5 8 6 3" xfId="30790" xr:uid="{00000000-0005-0000-0000-0000BA500000}"/>
    <cellStyle name="Output 2 5 8 7" xfId="11480" xr:uid="{00000000-0005-0000-0000-0000BB500000}"/>
    <cellStyle name="Output 2 5 8 7 2" xfId="20105" xr:uid="{00000000-0005-0000-0000-0000BC500000}"/>
    <cellStyle name="Output 2 5 8 7 3" xfId="31441" xr:uid="{00000000-0005-0000-0000-0000BD500000}"/>
    <cellStyle name="Output 2 5 9" xfId="7257" xr:uid="{00000000-0005-0000-0000-0000BE500000}"/>
    <cellStyle name="Output 2 5 9 2" xfId="15897" xr:uid="{00000000-0005-0000-0000-0000BF500000}"/>
    <cellStyle name="Output 2 5 9 3" xfId="27229" xr:uid="{00000000-0005-0000-0000-0000C0500000}"/>
    <cellStyle name="Output 2 6" xfId="2902" xr:uid="{00000000-0005-0000-0000-0000C1500000}"/>
    <cellStyle name="Output 2 6 2" xfId="7265" xr:uid="{00000000-0005-0000-0000-0000C2500000}"/>
    <cellStyle name="Output 2 6 2 2" xfId="15905" xr:uid="{00000000-0005-0000-0000-0000C3500000}"/>
    <cellStyle name="Output 2 6 2 3" xfId="27237" xr:uid="{00000000-0005-0000-0000-0000C4500000}"/>
    <cellStyle name="Output 2 6 3" xfId="4398" xr:uid="{00000000-0005-0000-0000-0000C5500000}"/>
    <cellStyle name="Output 2 6 3 2" xfId="13059" xr:uid="{00000000-0005-0000-0000-0000C6500000}"/>
    <cellStyle name="Output 2 6 3 3" xfId="24391" xr:uid="{00000000-0005-0000-0000-0000C7500000}"/>
    <cellStyle name="Output 2 6 4" xfId="4647" xr:uid="{00000000-0005-0000-0000-0000C8500000}"/>
    <cellStyle name="Output 2 6 4 2" xfId="13308" xr:uid="{00000000-0005-0000-0000-0000C9500000}"/>
    <cellStyle name="Output 2 6 4 3" xfId="24640" xr:uid="{00000000-0005-0000-0000-0000CA500000}"/>
    <cellStyle name="Output 2 6 5" xfId="10087" xr:uid="{00000000-0005-0000-0000-0000CB500000}"/>
    <cellStyle name="Output 2 6 5 2" xfId="18714" xr:uid="{00000000-0005-0000-0000-0000CC500000}"/>
    <cellStyle name="Output 2 6 5 3" xfId="30048" xr:uid="{00000000-0005-0000-0000-0000CD500000}"/>
    <cellStyle name="Output 2 6 6" xfId="11747" xr:uid="{00000000-0005-0000-0000-0000CE500000}"/>
    <cellStyle name="Output 2 6 6 2" xfId="20372" xr:uid="{00000000-0005-0000-0000-0000CF500000}"/>
    <cellStyle name="Output 2 6 6 3" xfId="31708" xr:uid="{00000000-0005-0000-0000-0000D0500000}"/>
    <cellStyle name="Output 2 6 7" xfId="12375" xr:uid="{00000000-0005-0000-0000-0000D1500000}"/>
    <cellStyle name="Output 2 6 7 2" xfId="20999" xr:uid="{00000000-0005-0000-0000-0000D2500000}"/>
    <cellStyle name="Output 2 6 7 3" xfId="32336" xr:uid="{00000000-0005-0000-0000-0000D3500000}"/>
    <cellStyle name="Output 2 7" xfId="2903" xr:uid="{00000000-0005-0000-0000-0000D4500000}"/>
    <cellStyle name="Output 2 7 2" xfId="7266" xr:uid="{00000000-0005-0000-0000-0000D5500000}"/>
    <cellStyle name="Output 2 7 2 2" xfId="15906" xr:uid="{00000000-0005-0000-0000-0000D6500000}"/>
    <cellStyle name="Output 2 7 2 3" xfId="27238" xr:uid="{00000000-0005-0000-0000-0000D7500000}"/>
    <cellStyle name="Output 2 7 3" xfId="5594" xr:uid="{00000000-0005-0000-0000-0000D8500000}"/>
    <cellStyle name="Output 2 7 3 2" xfId="14246" xr:uid="{00000000-0005-0000-0000-0000D9500000}"/>
    <cellStyle name="Output 2 7 3 3" xfId="25578" xr:uid="{00000000-0005-0000-0000-0000DA500000}"/>
    <cellStyle name="Output 2 7 4" xfId="7785" xr:uid="{00000000-0005-0000-0000-0000DB500000}"/>
    <cellStyle name="Output 2 7 4 2" xfId="16423" xr:uid="{00000000-0005-0000-0000-0000DC500000}"/>
    <cellStyle name="Output 2 7 4 3" xfId="27755" xr:uid="{00000000-0005-0000-0000-0000DD500000}"/>
    <cellStyle name="Output 2 7 5" xfId="8936" xr:uid="{00000000-0005-0000-0000-0000DE500000}"/>
    <cellStyle name="Output 2 7 5 2" xfId="17564" xr:uid="{00000000-0005-0000-0000-0000DF500000}"/>
    <cellStyle name="Output 2 7 5 3" xfId="28897" xr:uid="{00000000-0005-0000-0000-0000E0500000}"/>
    <cellStyle name="Output 2 7 6" xfId="11748" xr:uid="{00000000-0005-0000-0000-0000E1500000}"/>
    <cellStyle name="Output 2 7 6 2" xfId="20373" xr:uid="{00000000-0005-0000-0000-0000E2500000}"/>
    <cellStyle name="Output 2 7 6 3" xfId="31709" xr:uid="{00000000-0005-0000-0000-0000E3500000}"/>
    <cellStyle name="Output 2 7 7" xfId="11554" xr:uid="{00000000-0005-0000-0000-0000E4500000}"/>
    <cellStyle name="Output 2 7 7 2" xfId="20179" xr:uid="{00000000-0005-0000-0000-0000E5500000}"/>
    <cellStyle name="Output 2 7 7 3" xfId="31515" xr:uid="{00000000-0005-0000-0000-0000E6500000}"/>
    <cellStyle name="Output 2 8" xfId="2904" xr:uid="{00000000-0005-0000-0000-0000E7500000}"/>
    <cellStyle name="Output 2 8 2" xfId="7267" xr:uid="{00000000-0005-0000-0000-0000E8500000}"/>
    <cellStyle name="Output 2 8 2 2" xfId="15907" xr:uid="{00000000-0005-0000-0000-0000E9500000}"/>
    <cellStyle name="Output 2 8 2 3" xfId="27239" xr:uid="{00000000-0005-0000-0000-0000EA500000}"/>
    <cellStyle name="Output 2 8 3" xfId="5593" xr:uid="{00000000-0005-0000-0000-0000EB500000}"/>
    <cellStyle name="Output 2 8 3 2" xfId="14245" xr:uid="{00000000-0005-0000-0000-0000EC500000}"/>
    <cellStyle name="Output 2 8 3 3" xfId="25577" xr:uid="{00000000-0005-0000-0000-0000ED500000}"/>
    <cellStyle name="Output 2 8 4" xfId="4646" xr:uid="{00000000-0005-0000-0000-0000EE500000}"/>
    <cellStyle name="Output 2 8 4 2" xfId="13307" xr:uid="{00000000-0005-0000-0000-0000EF500000}"/>
    <cellStyle name="Output 2 8 4 3" xfId="24639" xr:uid="{00000000-0005-0000-0000-0000F0500000}"/>
    <cellStyle name="Output 2 8 5" xfId="10088" xr:uid="{00000000-0005-0000-0000-0000F1500000}"/>
    <cellStyle name="Output 2 8 5 2" xfId="18715" xr:uid="{00000000-0005-0000-0000-0000F2500000}"/>
    <cellStyle name="Output 2 8 5 3" xfId="30049" xr:uid="{00000000-0005-0000-0000-0000F3500000}"/>
    <cellStyle name="Output 2 8 6" xfId="7730" xr:uid="{00000000-0005-0000-0000-0000F4500000}"/>
    <cellStyle name="Output 2 8 6 2" xfId="16368" xr:uid="{00000000-0005-0000-0000-0000F5500000}"/>
    <cellStyle name="Output 2 8 6 3" xfId="27700" xr:uid="{00000000-0005-0000-0000-0000F6500000}"/>
    <cellStyle name="Output 2 8 7" xfId="11481" xr:uid="{00000000-0005-0000-0000-0000F7500000}"/>
    <cellStyle name="Output 2 8 7 2" xfId="20106" xr:uid="{00000000-0005-0000-0000-0000F8500000}"/>
    <cellStyle name="Output 2 8 7 3" xfId="31442" xr:uid="{00000000-0005-0000-0000-0000F9500000}"/>
    <cellStyle name="Output 2 9" xfId="2905" xr:uid="{00000000-0005-0000-0000-0000FA500000}"/>
    <cellStyle name="Output 2 9 2" xfId="7268" xr:uid="{00000000-0005-0000-0000-0000FB500000}"/>
    <cellStyle name="Output 2 9 2 2" xfId="15908" xr:uid="{00000000-0005-0000-0000-0000FC500000}"/>
    <cellStyle name="Output 2 9 2 3" xfId="27240" xr:uid="{00000000-0005-0000-0000-0000FD500000}"/>
    <cellStyle name="Output 2 9 3" xfId="4397" xr:uid="{00000000-0005-0000-0000-0000FE500000}"/>
    <cellStyle name="Output 2 9 3 2" xfId="13058" xr:uid="{00000000-0005-0000-0000-0000FF500000}"/>
    <cellStyle name="Output 2 9 3 3" xfId="24390" xr:uid="{00000000-0005-0000-0000-000000510000}"/>
    <cellStyle name="Output 2 9 4" xfId="8102" xr:uid="{00000000-0005-0000-0000-000001510000}"/>
    <cellStyle name="Output 2 9 4 2" xfId="16740" xr:uid="{00000000-0005-0000-0000-000002510000}"/>
    <cellStyle name="Output 2 9 4 3" xfId="28072" xr:uid="{00000000-0005-0000-0000-000003510000}"/>
    <cellStyle name="Output 2 9 5" xfId="5176" xr:uid="{00000000-0005-0000-0000-000004510000}"/>
    <cellStyle name="Output 2 9 5 2" xfId="13835" xr:uid="{00000000-0005-0000-0000-000005510000}"/>
    <cellStyle name="Output 2 9 5 3" xfId="25167" xr:uid="{00000000-0005-0000-0000-000006510000}"/>
    <cellStyle name="Output 2 9 6" xfId="11749" xr:uid="{00000000-0005-0000-0000-000007510000}"/>
    <cellStyle name="Output 2 9 6 2" xfId="20374" xr:uid="{00000000-0005-0000-0000-000008510000}"/>
    <cellStyle name="Output 2 9 6 3" xfId="31710" xr:uid="{00000000-0005-0000-0000-000009510000}"/>
    <cellStyle name="Output 2 9 7" xfId="12376" xr:uid="{00000000-0005-0000-0000-00000A510000}"/>
    <cellStyle name="Output 2 9 7 2" xfId="21000" xr:uid="{00000000-0005-0000-0000-00000B510000}"/>
    <cellStyle name="Output 2 9 7 3" xfId="32337" xr:uid="{00000000-0005-0000-0000-00000C510000}"/>
    <cellStyle name="Output 2_111226 Casing Running Cost Mapale wells" xfId="600" xr:uid="{00000000-0005-0000-0000-00000D510000}"/>
    <cellStyle name="Output 3" xfId="601" xr:uid="{00000000-0005-0000-0000-00000E510000}"/>
    <cellStyle name="Output 3 10" xfId="2906" xr:uid="{00000000-0005-0000-0000-00000F510000}"/>
    <cellStyle name="Output 3 10 2" xfId="7269" xr:uid="{00000000-0005-0000-0000-000010510000}"/>
    <cellStyle name="Output 3 10 2 2" xfId="15909" xr:uid="{00000000-0005-0000-0000-000011510000}"/>
    <cellStyle name="Output 3 10 2 3" xfId="27241" xr:uid="{00000000-0005-0000-0000-000012510000}"/>
    <cellStyle name="Output 3 10 3" xfId="5592" xr:uid="{00000000-0005-0000-0000-000013510000}"/>
    <cellStyle name="Output 3 10 3 2" xfId="14244" xr:uid="{00000000-0005-0000-0000-000014510000}"/>
    <cellStyle name="Output 3 10 3 3" xfId="25576" xr:uid="{00000000-0005-0000-0000-000015510000}"/>
    <cellStyle name="Output 3 10 4" xfId="9435" xr:uid="{00000000-0005-0000-0000-000016510000}"/>
    <cellStyle name="Output 3 10 4 2" xfId="18063" xr:uid="{00000000-0005-0000-0000-000017510000}"/>
    <cellStyle name="Output 3 10 4 3" xfId="29396" xr:uid="{00000000-0005-0000-0000-000018510000}"/>
    <cellStyle name="Output 3 10 5" xfId="8937" xr:uid="{00000000-0005-0000-0000-000019510000}"/>
    <cellStyle name="Output 3 10 5 2" xfId="17565" xr:uid="{00000000-0005-0000-0000-00001A510000}"/>
    <cellStyle name="Output 3 10 5 3" xfId="28898" xr:uid="{00000000-0005-0000-0000-00001B510000}"/>
    <cellStyle name="Output 3 10 6" xfId="11750" xr:uid="{00000000-0005-0000-0000-00001C510000}"/>
    <cellStyle name="Output 3 10 6 2" xfId="20375" xr:uid="{00000000-0005-0000-0000-00001D510000}"/>
    <cellStyle name="Output 3 10 6 3" xfId="31711" xr:uid="{00000000-0005-0000-0000-00001E510000}"/>
    <cellStyle name="Output 3 10 7" xfId="12377" xr:uid="{00000000-0005-0000-0000-00001F510000}"/>
    <cellStyle name="Output 3 10 7 2" xfId="21001" xr:uid="{00000000-0005-0000-0000-000020510000}"/>
    <cellStyle name="Output 3 10 7 3" xfId="32338" xr:uid="{00000000-0005-0000-0000-000021510000}"/>
    <cellStyle name="Output 3 11" xfId="2907" xr:uid="{00000000-0005-0000-0000-000022510000}"/>
    <cellStyle name="Output 3 11 2" xfId="7270" xr:uid="{00000000-0005-0000-0000-000023510000}"/>
    <cellStyle name="Output 3 11 2 2" xfId="15910" xr:uid="{00000000-0005-0000-0000-000024510000}"/>
    <cellStyle name="Output 3 11 2 3" xfId="27242" xr:uid="{00000000-0005-0000-0000-000025510000}"/>
    <cellStyle name="Output 3 11 3" xfId="5591" xr:uid="{00000000-0005-0000-0000-000026510000}"/>
    <cellStyle name="Output 3 11 3 2" xfId="14243" xr:uid="{00000000-0005-0000-0000-000027510000}"/>
    <cellStyle name="Output 3 11 3 3" xfId="25575" xr:uid="{00000000-0005-0000-0000-000028510000}"/>
    <cellStyle name="Output 3 11 4" xfId="9436" xr:uid="{00000000-0005-0000-0000-000029510000}"/>
    <cellStyle name="Output 3 11 4 2" xfId="18064" xr:uid="{00000000-0005-0000-0000-00002A510000}"/>
    <cellStyle name="Output 3 11 4 3" xfId="29397" xr:uid="{00000000-0005-0000-0000-00002B510000}"/>
    <cellStyle name="Output 3 11 5" xfId="8938" xr:uid="{00000000-0005-0000-0000-00002C510000}"/>
    <cellStyle name="Output 3 11 5 2" xfId="17566" xr:uid="{00000000-0005-0000-0000-00002D510000}"/>
    <cellStyle name="Output 3 11 5 3" xfId="28899" xr:uid="{00000000-0005-0000-0000-00002E510000}"/>
    <cellStyle name="Output 3 11 6" xfId="5156" xr:uid="{00000000-0005-0000-0000-00002F510000}"/>
    <cellStyle name="Output 3 11 6 2" xfId="13815" xr:uid="{00000000-0005-0000-0000-000030510000}"/>
    <cellStyle name="Output 3 11 6 3" xfId="25147" xr:uid="{00000000-0005-0000-0000-000031510000}"/>
    <cellStyle name="Output 3 11 7" xfId="11482" xr:uid="{00000000-0005-0000-0000-000032510000}"/>
    <cellStyle name="Output 3 11 7 2" xfId="20107" xr:uid="{00000000-0005-0000-0000-000033510000}"/>
    <cellStyle name="Output 3 11 7 3" xfId="31443" xr:uid="{00000000-0005-0000-0000-000034510000}"/>
    <cellStyle name="Output 3 12" xfId="2908" xr:uid="{00000000-0005-0000-0000-000035510000}"/>
    <cellStyle name="Output 3 12 2" xfId="7271" xr:uid="{00000000-0005-0000-0000-000036510000}"/>
    <cellStyle name="Output 3 12 2 2" xfId="15911" xr:uid="{00000000-0005-0000-0000-000037510000}"/>
    <cellStyle name="Output 3 12 2 3" xfId="27243" xr:uid="{00000000-0005-0000-0000-000038510000}"/>
    <cellStyle name="Output 3 12 3" xfId="4396" xr:uid="{00000000-0005-0000-0000-000039510000}"/>
    <cellStyle name="Output 3 12 3 2" xfId="13057" xr:uid="{00000000-0005-0000-0000-00003A510000}"/>
    <cellStyle name="Output 3 12 3 3" xfId="24389" xr:uid="{00000000-0005-0000-0000-00003B510000}"/>
    <cellStyle name="Output 3 12 4" xfId="7784" xr:uid="{00000000-0005-0000-0000-00003C510000}"/>
    <cellStyle name="Output 3 12 4 2" xfId="16422" xr:uid="{00000000-0005-0000-0000-00003D510000}"/>
    <cellStyle name="Output 3 12 4 3" xfId="27754" xr:uid="{00000000-0005-0000-0000-00003E510000}"/>
    <cellStyle name="Output 3 12 5" xfId="10089" xr:uid="{00000000-0005-0000-0000-00003F510000}"/>
    <cellStyle name="Output 3 12 5 2" xfId="18716" xr:uid="{00000000-0005-0000-0000-000040510000}"/>
    <cellStyle name="Output 3 12 5 3" xfId="30050" xr:uid="{00000000-0005-0000-0000-000041510000}"/>
    <cellStyle name="Output 3 12 6" xfId="6712" xr:uid="{00000000-0005-0000-0000-000042510000}"/>
    <cellStyle name="Output 3 12 6 2" xfId="15352" xr:uid="{00000000-0005-0000-0000-000043510000}"/>
    <cellStyle name="Output 3 12 6 3" xfId="26684" xr:uid="{00000000-0005-0000-0000-000044510000}"/>
    <cellStyle name="Output 3 12 7" xfId="11483" xr:uid="{00000000-0005-0000-0000-000045510000}"/>
    <cellStyle name="Output 3 12 7 2" xfId="20108" xr:uid="{00000000-0005-0000-0000-000046510000}"/>
    <cellStyle name="Output 3 12 7 3" xfId="31444" xr:uid="{00000000-0005-0000-0000-000047510000}"/>
    <cellStyle name="Output 3 13" xfId="2909" xr:uid="{00000000-0005-0000-0000-000048510000}"/>
    <cellStyle name="Output 3 13 2" xfId="7272" xr:uid="{00000000-0005-0000-0000-000049510000}"/>
    <cellStyle name="Output 3 13 2 2" xfId="15912" xr:uid="{00000000-0005-0000-0000-00004A510000}"/>
    <cellStyle name="Output 3 13 2 3" xfId="27244" xr:uid="{00000000-0005-0000-0000-00004B510000}"/>
    <cellStyle name="Output 3 13 3" xfId="5590" xr:uid="{00000000-0005-0000-0000-00004C510000}"/>
    <cellStyle name="Output 3 13 3 2" xfId="14242" xr:uid="{00000000-0005-0000-0000-00004D510000}"/>
    <cellStyle name="Output 3 13 3 3" xfId="25574" xr:uid="{00000000-0005-0000-0000-00004E510000}"/>
    <cellStyle name="Output 3 13 4" xfId="4645" xr:uid="{00000000-0005-0000-0000-00004F510000}"/>
    <cellStyle name="Output 3 13 4 2" xfId="13306" xr:uid="{00000000-0005-0000-0000-000050510000}"/>
    <cellStyle name="Output 3 13 4 3" xfId="24638" xr:uid="{00000000-0005-0000-0000-000051510000}"/>
    <cellStyle name="Output 3 13 5" xfId="10090" xr:uid="{00000000-0005-0000-0000-000052510000}"/>
    <cellStyle name="Output 3 13 5 2" xfId="18717" xr:uid="{00000000-0005-0000-0000-000053510000}"/>
    <cellStyle name="Output 3 13 5 3" xfId="30051" xr:uid="{00000000-0005-0000-0000-000054510000}"/>
    <cellStyle name="Output 3 13 6" xfId="7901" xr:uid="{00000000-0005-0000-0000-000055510000}"/>
    <cellStyle name="Output 3 13 6 2" xfId="16539" xr:uid="{00000000-0005-0000-0000-000056510000}"/>
    <cellStyle name="Output 3 13 6 3" xfId="27871" xr:uid="{00000000-0005-0000-0000-000057510000}"/>
    <cellStyle name="Output 3 13 7" xfId="11553" xr:uid="{00000000-0005-0000-0000-000058510000}"/>
    <cellStyle name="Output 3 13 7 2" xfId="20178" xr:uid="{00000000-0005-0000-0000-000059510000}"/>
    <cellStyle name="Output 3 13 7 3" xfId="31514" xr:uid="{00000000-0005-0000-0000-00005A510000}"/>
    <cellStyle name="Output 3 14" xfId="2910" xr:uid="{00000000-0005-0000-0000-00005B510000}"/>
    <cellStyle name="Output 3 14 2" xfId="7273" xr:uid="{00000000-0005-0000-0000-00005C510000}"/>
    <cellStyle name="Output 3 14 2 2" xfId="15913" xr:uid="{00000000-0005-0000-0000-00005D510000}"/>
    <cellStyle name="Output 3 14 2 3" xfId="27245" xr:uid="{00000000-0005-0000-0000-00005E510000}"/>
    <cellStyle name="Output 3 14 3" xfId="5589" xr:uid="{00000000-0005-0000-0000-00005F510000}"/>
    <cellStyle name="Output 3 14 3 2" xfId="14241" xr:uid="{00000000-0005-0000-0000-000060510000}"/>
    <cellStyle name="Output 3 14 3 3" xfId="25573" xr:uid="{00000000-0005-0000-0000-000061510000}"/>
    <cellStyle name="Output 3 14 4" xfId="6177" xr:uid="{00000000-0005-0000-0000-000062510000}"/>
    <cellStyle name="Output 3 14 4 2" xfId="14829" xr:uid="{00000000-0005-0000-0000-000063510000}"/>
    <cellStyle name="Output 3 14 4 3" xfId="26161" xr:uid="{00000000-0005-0000-0000-000064510000}"/>
    <cellStyle name="Output 3 14 5" xfId="8939" xr:uid="{00000000-0005-0000-0000-000065510000}"/>
    <cellStyle name="Output 3 14 5 2" xfId="17567" xr:uid="{00000000-0005-0000-0000-000066510000}"/>
    <cellStyle name="Output 3 14 5 3" xfId="28900" xr:uid="{00000000-0005-0000-0000-000067510000}"/>
    <cellStyle name="Output 3 14 6" xfId="11751" xr:uid="{00000000-0005-0000-0000-000068510000}"/>
    <cellStyle name="Output 3 14 6 2" xfId="20376" xr:uid="{00000000-0005-0000-0000-000069510000}"/>
    <cellStyle name="Output 3 14 6 3" xfId="31712" xr:uid="{00000000-0005-0000-0000-00006A510000}"/>
    <cellStyle name="Output 3 14 7" xfId="12378" xr:uid="{00000000-0005-0000-0000-00006B510000}"/>
    <cellStyle name="Output 3 14 7 2" xfId="21002" xr:uid="{00000000-0005-0000-0000-00006C510000}"/>
    <cellStyle name="Output 3 14 7 3" xfId="32339" xr:uid="{00000000-0005-0000-0000-00006D510000}"/>
    <cellStyle name="Output 3 15" xfId="2911" xr:uid="{00000000-0005-0000-0000-00006E510000}"/>
    <cellStyle name="Output 3 15 2" xfId="7274" xr:uid="{00000000-0005-0000-0000-00006F510000}"/>
    <cellStyle name="Output 3 15 2 2" xfId="15914" xr:uid="{00000000-0005-0000-0000-000070510000}"/>
    <cellStyle name="Output 3 15 2 3" xfId="27246" xr:uid="{00000000-0005-0000-0000-000071510000}"/>
    <cellStyle name="Output 3 15 3" xfId="4395" xr:uid="{00000000-0005-0000-0000-000072510000}"/>
    <cellStyle name="Output 3 15 3 2" xfId="13056" xr:uid="{00000000-0005-0000-0000-000073510000}"/>
    <cellStyle name="Output 3 15 3 3" xfId="24388" xr:uid="{00000000-0005-0000-0000-000074510000}"/>
    <cellStyle name="Output 3 15 4" xfId="9437" xr:uid="{00000000-0005-0000-0000-000075510000}"/>
    <cellStyle name="Output 3 15 4 2" xfId="18065" xr:uid="{00000000-0005-0000-0000-000076510000}"/>
    <cellStyle name="Output 3 15 4 3" xfId="29398" xr:uid="{00000000-0005-0000-0000-000077510000}"/>
    <cellStyle name="Output 3 15 5" xfId="9115" xr:uid="{00000000-0005-0000-0000-000078510000}"/>
    <cellStyle name="Output 3 15 5 2" xfId="17743" xr:uid="{00000000-0005-0000-0000-000079510000}"/>
    <cellStyle name="Output 3 15 5 3" xfId="29076" xr:uid="{00000000-0005-0000-0000-00007A510000}"/>
    <cellStyle name="Output 3 15 6" xfId="11752" xr:uid="{00000000-0005-0000-0000-00007B510000}"/>
    <cellStyle name="Output 3 15 6 2" xfId="20377" xr:uid="{00000000-0005-0000-0000-00007C510000}"/>
    <cellStyle name="Output 3 15 6 3" xfId="31713" xr:uid="{00000000-0005-0000-0000-00007D510000}"/>
    <cellStyle name="Output 3 15 7" xfId="11484" xr:uid="{00000000-0005-0000-0000-00007E510000}"/>
    <cellStyle name="Output 3 15 7 2" xfId="20109" xr:uid="{00000000-0005-0000-0000-00007F510000}"/>
    <cellStyle name="Output 3 15 7 3" xfId="31445" xr:uid="{00000000-0005-0000-0000-000080510000}"/>
    <cellStyle name="Output 3 16" xfId="2912" xr:uid="{00000000-0005-0000-0000-000081510000}"/>
    <cellStyle name="Output 3 16 2" xfId="7275" xr:uid="{00000000-0005-0000-0000-000082510000}"/>
    <cellStyle name="Output 3 16 2 2" xfId="15915" xr:uid="{00000000-0005-0000-0000-000083510000}"/>
    <cellStyle name="Output 3 16 2 3" xfId="27247" xr:uid="{00000000-0005-0000-0000-000084510000}"/>
    <cellStyle name="Output 3 16 3" xfId="5588" xr:uid="{00000000-0005-0000-0000-000085510000}"/>
    <cellStyle name="Output 3 16 3 2" xfId="14240" xr:uid="{00000000-0005-0000-0000-000086510000}"/>
    <cellStyle name="Output 3 16 3 3" xfId="25572" xr:uid="{00000000-0005-0000-0000-000087510000}"/>
    <cellStyle name="Output 3 16 4" xfId="5278" xr:uid="{00000000-0005-0000-0000-000088510000}"/>
    <cellStyle name="Output 3 16 4 2" xfId="13937" xr:uid="{00000000-0005-0000-0000-000089510000}"/>
    <cellStyle name="Output 3 16 4 3" xfId="25269" xr:uid="{00000000-0005-0000-0000-00008A510000}"/>
    <cellStyle name="Output 3 16 5" xfId="10091" xr:uid="{00000000-0005-0000-0000-00008B510000}"/>
    <cellStyle name="Output 3 16 5 2" xfId="18718" xr:uid="{00000000-0005-0000-0000-00008C510000}"/>
    <cellStyle name="Output 3 16 5 3" xfId="30052" xr:uid="{00000000-0005-0000-0000-00008D510000}"/>
    <cellStyle name="Output 3 16 6" xfId="6713" xr:uid="{00000000-0005-0000-0000-00008E510000}"/>
    <cellStyle name="Output 3 16 6 2" xfId="15353" xr:uid="{00000000-0005-0000-0000-00008F510000}"/>
    <cellStyle name="Output 3 16 6 3" xfId="26685" xr:uid="{00000000-0005-0000-0000-000090510000}"/>
    <cellStyle name="Output 3 16 7" xfId="12379" xr:uid="{00000000-0005-0000-0000-000091510000}"/>
    <cellStyle name="Output 3 16 7 2" xfId="21003" xr:uid="{00000000-0005-0000-0000-000092510000}"/>
    <cellStyle name="Output 3 16 7 3" xfId="32340" xr:uid="{00000000-0005-0000-0000-000093510000}"/>
    <cellStyle name="Output 3 17" xfId="2913" xr:uid="{00000000-0005-0000-0000-000094510000}"/>
    <cellStyle name="Output 3 17 2" xfId="7276" xr:uid="{00000000-0005-0000-0000-000095510000}"/>
    <cellStyle name="Output 3 17 2 2" xfId="15916" xr:uid="{00000000-0005-0000-0000-000096510000}"/>
    <cellStyle name="Output 3 17 2 3" xfId="27248" xr:uid="{00000000-0005-0000-0000-000097510000}"/>
    <cellStyle name="Output 3 17 3" xfId="5587" xr:uid="{00000000-0005-0000-0000-000098510000}"/>
    <cellStyle name="Output 3 17 3 2" xfId="14239" xr:uid="{00000000-0005-0000-0000-000099510000}"/>
    <cellStyle name="Output 3 17 3 3" xfId="25571" xr:uid="{00000000-0005-0000-0000-00009A510000}"/>
    <cellStyle name="Output 3 17 4" xfId="8101" xr:uid="{00000000-0005-0000-0000-00009B510000}"/>
    <cellStyle name="Output 3 17 4 2" xfId="16739" xr:uid="{00000000-0005-0000-0000-00009C510000}"/>
    <cellStyle name="Output 3 17 4 3" xfId="28071" xr:uid="{00000000-0005-0000-0000-00009D510000}"/>
    <cellStyle name="Output 3 17 5" xfId="8940" xr:uid="{00000000-0005-0000-0000-00009E510000}"/>
    <cellStyle name="Output 3 17 5 2" xfId="17568" xr:uid="{00000000-0005-0000-0000-00009F510000}"/>
    <cellStyle name="Output 3 17 5 3" xfId="28901" xr:uid="{00000000-0005-0000-0000-0000A0510000}"/>
    <cellStyle name="Output 3 17 6" xfId="9243" xr:uid="{00000000-0005-0000-0000-0000A1510000}"/>
    <cellStyle name="Output 3 17 6 2" xfId="17871" xr:uid="{00000000-0005-0000-0000-0000A2510000}"/>
    <cellStyle name="Output 3 17 6 3" xfId="29204" xr:uid="{00000000-0005-0000-0000-0000A3510000}"/>
    <cellStyle name="Output 3 17 7" xfId="10283" xr:uid="{00000000-0005-0000-0000-0000A4510000}"/>
    <cellStyle name="Output 3 17 7 2" xfId="18910" xr:uid="{00000000-0005-0000-0000-0000A5510000}"/>
    <cellStyle name="Output 3 17 7 3" xfId="30244" xr:uid="{00000000-0005-0000-0000-0000A6510000}"/>
    <cellStyle name="Output 3 18" xfId="4942" xr:uid="{00000000-0005-0000-0000-0000A7510000}"/>
    <cellStyle name="Output 3 18 2" xfId="13601" xr:uid="{00000000-0005-0000-0000-0000A8510000}"/>
    <cellStyle name="Output 3 18 3" xfId="24933" xr:uid="{00000000-0005-0000-0000-0000A9510000}"/>
    <cellStyle name="Output 3 19" xfId="8040" xr:uid="{00000000-0005-0000-0000-0000AA510000}"/>
    <cellStyle name="Output 3 19 2" xfId="16678" xr:uid="{00000000-0005-0000-0000-0000AB510000}"/>
    <cellStyle name="Output 3 19 3" xfId="28010" xr:uid="{00000000-0005-0000-0000-0000AC510000}"/>
    <cellStyle name="Output 3 2" xfId="2914" xr:uid="{00000000-0005-0000-0000-0000AD510000}"/>
    <cellStyle name="Output 3 2 10" xfId="9438" xr:uid="{00000000-0005-0000-0000-0000AE510000}"/>
    <cellStyle name="Output 3 2 10 2" xfId="18066" xr:uid="{00000000-0005-0000-0000-0000AF510000}"/>
    <cellStyle name="Output 3 2 10 3" xfId="29399" xr:uid="{00000000-0005-0000-0000-0000B0510000}"/>
    <cellStyle name="Output 3 2 11" xfId="10092" xr:uid="{00000000-0005-0000-0000-0000B1510000}"/>
    <cellStyle name="Output 3 2 11 2" xfId="18719" xr:uid="{00000000-0005-0000-0000-0000B2510000}"/>
    <cellStyle name="Output 3 2 11 3" xfId="30053" xr:uid="{00000000-0005-0000-0000-0000B3510000}"/>
    <cellStyle name="Output 3 2 12" xfId="10305" xr:uid="{00000000-0005-0000-0000-0000B4510000}"/>
    <cellStyle name="Output 3 2 12 2" xfId="18932" xr:uid="{00000000-0005-0000-0000-0000B5510000}"/>
    <cellStyle name="Output 3 2 12 3" xfId="30266" xr:uid="{00000000-0005-0000-0000-0000B6510000}"/>
    <cellStyle name="Output 3 2 13" xfId="11485" xr:uid="{00000000-0005-0000-0000-0000B7510000}"/>
    <cellStyle name="Output 3 2 13 2" xfId="20110" xr:uid="{00000000-0005-0000-0000-0000B8510000}"/>
    <cellStyle name="Output 3 2 13 3" xfId="31446" xr:uid="{00000000-0005-0000-0000-0000B9510000}"/>
    <cellStyle name="Output 3 2 2" xfId="2915" xr:uid="{00000000-0005-0000-0000-0000BA510000}"/>
    <cellStyle name="Output 3 2 2 10" xfId="9114" xr:uid="{00000000-0005-0000-0000-0000BB510000}"/>
    <cellStyle name="Output 3 2 2 10 2" xfId="17742" xr:uid="{00000000-0005-0000-0000-0000BC510000}"/>
    <cellStyle name="Output 3 2 2 10 3" xfId="29075" xr:uid="{00000000-0005-0000-0000-0000BD510000}"/>
    <cellStyle name="Output 3 2 2 11" xfId="11753" xr:uid="{00000000-0005-0000-0000-0000BE510000}"/>
    <cellStyle name="Output 3 2 2 11 2" xfId="20378" xr:uid="{00000000-0005-0000-0000-0000BF510000}"/>
    <cellStyle name="Output 3 2 2 11 3" xfId="31714" xr:uid="{00000000-0005-0000-0000-0000C0510000}"/>
    <cellStyle name="Output 3 2 2 12" xfId="12380" xr:uid="{00000000-0005-0000-0000-0000C1510000}"/>
    <cellStyle name="Output 3 2 2 12 2" xfId="21004" xr:uid="{00000000-0005-0000-0000-0000C2510000}"/>
    <cellStyle name="Output 3 2 2 12 3" xfId="32341" xr:uid="{00000000-0005-0000-0000-0000C3510000}"/>
    <cellStyle name="Output 3 2 2 2" xfId="2916" xr:uid="{00000000-0005-0000-0000-0000C4510000}"/>
    <cellStyle name="Output 3 2 2 2 2" xfId="7279" xr:uid="{00000000-0005-0000-0000-0000C5510000}"/>
    <cellStyle name="Output 3 2 2 2 2 2" xfId="15919" xr:uid="{00000000-0005-0000-0000-0000C6510000}"/>
    <cellStyle name="Output 3 2 2 2 2 3" xfId="27251" xr:uid="{00000000-0005-0000-0000-0000C7510000}"/>
    <cellStyle name="Output 3 2 2 2 3" xfId="5585" xr:uid="{00000000-0005-0000-0000-0000C8510000}"/>
    <cellStyle name="Output 3 2 2 2 3 2" xfId="14237" xr:uid="{00000000-0005-0000-0000-0000C9510000}"/>
    <cellStyle name="Output 3 2 2 2 3 3" xfId="25569" xr:uid="{00000000-0005-0000-0000-0000CA510000}"/>
    <cellStyle name="Output 3 2 2 2 4" xfId="6176" xr:uid="{00000000-0005-0000-0000-0000CB510000}"/>
    <cellStyle name="Output 3 2 2 2 4 2" xfId="14828" xr:uid="{00000000-0005-0000-0000-0000CC510000}"/>
    <cellStyle name="Output 3 2 2 2 4 3" xfId="26160" xr:uid="{00000000-0005-0000-0000-0000CD510000}"/>
    <cellStyle name="Output 3 2 2 2 5" xfId="8941" xr:uid="{00000000-0005-0000-0000-0000CE510000}"/>
    <cellStyle name="Output 3 2 2 2 5 2" xfId="17569" xr:uid="{00000000-0005-0000-0000-0000CF510000}"/>
    <cellStyle name="Output 3 2 2 2 5 3" xfId="28902" xr:uid="{00000000-0005-0000-0000-0000D0510000}"/>
    <cellStyle name="Output 3 2 2 2 6" xfId="10828" xr:uid="{00000000-0005-0000-0000-0000D1510000}"/>
    <cellStyle name="Output 3 2 2 2 6 2" xfId="19454" xr:uid="{00000000-0005-0000-0000-0000D2510000}"/>
    <cellStyle name="Output 3 2 2 2 6 3" xfId="30789" xr:uid="{00000000-0005-0000-0000-0000D3510000}"/>
    <cellStyle name="Output 3 2 2 2 7" xfId="12381" xr:uid="{00000000-0005-0000-0000-0000D4510000}"/>
    <cellStyle name="Output 3 2 2 2 7 2" xfId="21005" xr:uid="{00000000-0005-0000-0000-0000D5510000}"/>
    <cellStyle name="Output 3 2 2 2 7 3" xfId="32342" xr:uid="{00000000-0005-0000-0000-0000D6510000}"/>
    <cellStyle name="Output 3 2 2 3" xfId="2917" xr:uid="{00000000-0005-0000-0000-0000D7510000}"/>
    <cellStyle name="Output 3 2 2 3 2" xfId="7280" xr:uid="{00000000-0005-0000-0000-0000D8510000}"/>
    <cellStyle name="Output 3 2 2 3 2 2" xfId="15920" xr:uid="{00000000-0005-0000-0000-0000D9510000}"/>
    <cellStyle name="Output 3 2 2 3 2 3" xfId="27252" xr:uid="{00000000-0005-0000-0000-0000DA510000}"/>
    <cellStyle name="Output 3 2 2 3 3" xfId="4393" xr:uid="{00000000-0005-0000-0000-0000DB510000}"/>
    <cellStyle name="Output 3 2 2 3 3 2" xfId="13054" xr:uid="{00000000-0005-0000-0000-0000DC510000}"/>
    <cellStyle name="Output 3 2 2 3 3 3" xfId="24386" xr:uid="{00000000-0005-0000-0000-0000DD510000}"/>
    <cellStyle name="Output 3 2 2 3 4" xfId="5124" xr:uid="{00000000-0005-0000-0000-0000DE510000}"/>
    <cellStyle name="Output 3 2 2 3 4 2" xfId="13783" xr:uid="{00000000-0005-0000-0000-0000DF510000}"/>
    <cellStyle name="Output 3 2 2 3 4 3" xfId="25115" xr:uid="{00000000-0005-0000-0000-0000E0510000}"/>
    <cellStyle name="Output 3 2 2 3 5" xfId="10093" xr:uid="{00000000-0005-0000-0000-0000E1510000}"/>
    <cellStyle name="Output 3 2 2 3 5 2" xfId="18720" xr:uid="{00000000-0005-0000-0000-0000E2510000}"/>
    <cellStyle name="Output 3 2 2 3 5 3" xfId="30054" xr:uid="{00000000-0005-0000-0000-0000E3510000}"/>
    <cellStyle name="Output 3 2 2 3 6" xfId="11754" xr:uid="{00000000-0005-0000-0000-0000E4510000}"/>
    <cellStyle name="Output 3 2 2 3 6 2" xfId="20379" xr:uid="{00000000-0005-0000-0000-0000E5510000}"/>
    <cellStyle name="Output 3 2 2 3 6 3" xfId="31715" xr:uid="{00000000-0005-0000-0000-0000E6510000}"/>
    <cellStyle name="Output 3 2 2 3 7" xfId="11486" xr:uid="{00000000-0005-0000-0000-0000E7510000}"/>
    <cellStyle name="Output 3 2 2 3 7 2" xfId="20111" xr:uid="{00000000-0005-0000-0000-0000E8510000}"/>
    <cellStyle name="Output 3 2 2 3 7 3" xfId="31447" xr:uid="{00000000-0005-0000-0000-0000E9510000}"/>
    <cellStyle name="Output 3 2 2 4" xfId="2918" xr:uid="{00000000-0005-0000-0000-0000EA510000}"/>
    <cellStyle name="Output 3 2 2 4 2" xfId="7281" xr:uid="{00000000-0005-0000-0000-0000EB510000}"/>
    <cellStyle name="Output 3 2 2 4 2 2" xfId="15921" xr:uid="{00000000-0005-0000-0000-0000EC510000}"/>
    <cellStyle name="Output 3 2 2 4 2 3" xfId="27253" xr:uid="{00000000-0005-0000-0000-0000ED510000}"/>
    <cellStyle name="Output 3 2 2 4 3" xfId="5584" xr:uid="{00000000-0005-0000-0000-0000EE510000}"/>
    <cellStyle name="Output 3 2 2 4 3 2" xfId="14236" xr:uid="{00000000-0005-0000-0000-0000EF510000}"/>
    <cellStyle name="Output 3 2 2 4 3 3" xfId="25568" xr:uid="{00000000-0005-0000-0000-0000F0510000}"/>
    <cellStyle name="Output 3 2 2 4 4" xfId="4644" xr:uid="{00000000-0005-0000-0000-0000F1510000}"/>
    <cellStyle name="Output 3 2 2 4 4 2" xfId="13305" xr:uid="{00000000-0005-0000-0000-0000F2510000}"/>
    <cellStyle name="Output 3 2 2 4 4 3" xfId="24637" xr:uid="{00000000-0005-0000-0000-0000F3510000}"/>
    <cellStyle name="Output 3 2 2 4 5" xfId="10094" xr:uid="{00000000-0005-0000-0000-0000F4510000}"/>
    <cellStyle name="Output 3 2 2 4 5 2" xfId="18721" xr:uid="{00000000-0005-0000-0000-0000F5510000}"/>
    <cellStyle name="Output 3 2 2 4 5 3" xfId="30055" xr:uid="{00000000-0005-0000-0000-0000F6510000}"/>
    <cellStyle name="Output 3 2 2 4 6" xfId="8852" xr:uid="{00000000-0005-0000-0000-0000F7510000}"/>
    <cellStyle name="Output 3 2 2 4 6 2" xfId="17480" xr:uid="{00000000-0005-0000-0000-0000F8510000}"/>
    <cellStyle name="Output 3 2 2 4 6 3" xfId="28813" xr:uid="{00000000-0005-0000-0000-0000F9510000}"/>
    <cellStyle name="Output 3 2 2 4 7" xfId="11552" xr:uid="{00000000-0005-0000-0000-0000FA510000}"/>
    <cellStyle name="Output 3 2 2 4 7 2" xfId="20177" xr:uid="{00000000-0005-0000-0000-0000FB510000}"/>
    <cellStyle name="Output 3 2 2 4 7 3" xfId="31513" xr:uid="{00000000-0005-0000-0000-0000FC510000}"/>
    <cellStyle name="Output 3 2 2 5" xfId="2919" xr:uid="{00000000-0005-0000-0000-0000FD510000}"/>
    <cellStyle name="Output 3 2 2 5 2" xfId="7282" xr:uid="{00000000-0005-0000-0000-0000FE510000}"/>
    <cellStyle name="Output 3 2 2 5 2 2" xfId="15922" xr:uid="{00000000-0005-0000-0000-0000FF510000}"/>
    <cellStyle name="Output 3 2 2 5 2 3" xfId="27254" xr:uid="{00000000-0005-0000-0000-000000520000}"/>
    <cellStyle name="Output 3 2 2 5 3" xfId="5583" xr:uid="{00000000-0005-0000-0000-000001520000}"/>
    <cellStyle name="Output 3 2 2 5 3 2" xfId="14235" xr:uid="{00000000-0005-0000-0000-000002520000}"/>
    <cellStyle name="Output 3 2 2 5 3 3" xfId="25567" xr:uid="{00000000-0005-0000-0000-000003520000}"/>
    <cellStyle name="Output 3 2 2 5 4" xfId="5277" xr:uid="{00000000-0005-0000-0000-000004520000}"/>
    <cellStyle name="Output 3 2 2 5 4 2" xfId="13936" xr:uid="{00000000-0005-0000-0000-000005520000}"/>
    <cellStyle name="Output 3 2 2 5 4 3" xfId="25268" xr:uid="{00000000-0005-0000-0000-000006520000}"/>
    <cellStyle name="Output 3 2 2 5 5" xfId="8942" xr:uid="{00000000-0005-0000-0000-000007520000}"/>
    <cellStyle name="Output 3 2 2 5 5 2" xfId="17570" xr:uid="{00000000-0005-0000-0000-000008520000}"/>
    <cellStyle name="Output 3 2 2 5 5 3" xfId="28903" xr:uid="{00000000-0005-0000-0000-000009520000}"/>
    <cellStyle name="Output 3 2 2 5 6" xfId="11755" xr:uid="{00000000-0005-0000-0000-00000A520000}"/>
    <cellStyle name="Output 3 2 2 5 6 2" xfId="20380" xr:uid="{00000000-0005-0000-0000-00000B520000}"/>
    <cellStyle name="Output 3 2 2 5 6 3" xfId="31716" xr:uid="{00000000-0005-0000-0000-00000C520000}"/>
    <cellStyle name="Output 3 2 2 5 7" xfId="12382" xr:uid="{00000000-0005-0000-0000-00000D520000}"/>
    <cellStyle name="Output 3 2 2 5 7 2" xfId="21006" xr:uid="{00000000-0005-0000-0000-00000E520000}"/>
    <cellStyle name="Output 3 2 2 5 7 3" xfId="32343" xr:uid="{00000000-0005-0000-0000-00000F520000}"/>
    <cellStyle name="Output 3 2 2 6" xfId="2920" xr:uid="{00000000-0005-0000-0000-000010520000}"/>
    <cellStyle name="Output 3 2 2 6 2" xfId="7283" xr:uid="{00000000-0005-0000-0000-000011520000}"/>
    <cellStyle name="Output 3 2 2 6 2 2" xfId="15923" xr:uid="{00000000-0005-0000-0000-000012520000}"/>
    <cellStyle name="Output 3 2 2 6 2 3" xfId="27255" xr:uid="{00000000-0005-0000-0000-000013520000}"/>
    <cellStyle name="Output 3 2 2 6 3" xfId="4392" xr:uid="{00000000-0005-0000-0000-000014520000}"/>
    <cellStyle name="Output 3 2 2 6 3 2" xfId="13053" xr:uid="{00000000-0005-0000-0000-000015520000}"/>
    <cellStyle name="Output 3 2 2 6 3 3" xfId="24385" xr:uid="{00000000-0005-0000-0000-000016520000}"/>
    <cellStyle name="Output 3 2 2 6 4" xfId="9439" xr:uid="{00000000-0005-0000-0000-000017520000}"/>
    <cellStyle name="Output 3 2 2 6 4 2" xfId="18067" xr:uid="{00000000-0005-0000-0000-000018520000}"/>
    <cellStyle name="Output 3 2 2 6 4 3" xfId="29400" xr:uid="{00000000-0005-0000-0000-000019520000}"/>
    <cellStyle name="Output 3 2 2 6 5" xfId="7893" xr:uid="{00000000-0005-0000-0000-00001A520000}"/>
    <cellStyle name="Output 3 2 2 6 5 2" xfId="16531" xr:uid="{00000000-0005-0000-0000-00001B520000}"/>
    <cellStyle name="Output 3 2 2 6 5 3" xfId="27863" xr:uid="{00000000-0005-0000-0000-00001C520000}"/>
    <cellStyle name="Output 3 2 2 6 6" xfId="11756" xr:uid="{00000000-0005-0000-0000-00001D520000}"/>
    <cellStyle name="Output 3 2 2 6 6 2" xfId="20381" xr:uid="{00000000-0005-0000-0000-00001E520000}"/>
    <cellStyle name="Output 3 2 2 6 6 3" xfId="31717" xr:uid="{00000000-0005-0000-0000-00001F520000}"/>
    <cellStyle name="Output 3 2 2 6 7" xfId="11487" xr:uid="{00000000-0005-0000-0000-000020520000}"/>
    <cellStyle name="Output 3 2 2 6 7 2" xfId="20112" xr:uid="{00000000-0005-0000-0000-000021520000}"/>
    <cellStyle name="Output 3 2 2 6 7 3" xfId="31448" xr:uid="{00000000-0005-0000-0000-000022520000}"/>
    <cellStyle name="Output 3 2 2 7" xfId="7278" xr:uid="{00000000-0005-0000-0000-000023520000}"/>
    <cellStyle name="Output 3 2 2 7 2" xfId="15918" xr:uid="{00000000-0005-0000-0000-000024520000}"/>
    <cellStyle name="Output 3 2 2 7 3" xfId="27250" xr:uid="{00000000-0005-0000-0000-000025520000}"/>
    <cellStyle name="Output 3 2 2 8" xfId="5586" xr:uid="{00000000-0005-0000-0000-000026520000}"/>
    <cellStyle name="Output 3 2 2 8 2" xfId="14238" xr:uid="{00000000-0005-0000-0000-000027520000}"/>
    <cellStyle name="Output 3 2 2 8 3" xfId="25570" xr:uid="{00000000-0005-0000-0000-000028520000}"/>
    <cellStyle name="Output 3 2 2 9" xfId="8100" xr:uid="{00000000-0005-0000-0000-000029520000}"/>
    <cellStyle name="Output 3 2 2 9 2" xfId="16738" xr:uid="{00000000-0005-0000-0000-00002A520000}"/>
    <cellStyle name="Output 3 2 2 9 3" xfId="28070" xr:uid="{00000000-0005-0000-0000-00002B520000}"/>
    <cellStyle name="Output 3 2 3" xfId="2921" xr:uid="{00000000-0005-0000-0000-00002C520000}"/>
    <cellStyle name="Output 3 2 3 2" xfId="7284" xr:uid="{00000000-0005-0000-0000-00002D520000}"/>
    <cellStyle name="Output 3 2 3 2 2" xfId="15924" xr:uid="{00000000-0005-0000-0000-00002E520000}"/>
    <cellStyle name="Output 3 2 3 2 3" xfId="27256" xr:uid="{00000000-0005-0000-0000-00002F520000}"/>
    <cellStyle name="Output 3 2 3 3" xfId="5582" xr:uid="{00000000-0005-0000-0000-000030520000}"/>
    <cellStyle name="Output 3 2 3 3 2" xfId="14234" xr:uid="{00000000-0005-0000-0000-000031520000}"/>
    <cellStyle name="Output 3 2 3 3 3" xfId="25566" xr:uid="{00000000-0005-0000-0000-000032520000}"/>
    <cellStyle name="Output 3 2 3 4" xfId="9440" xr:uid="{00000000-0005-0000-0000-000033520000}"/>
    <cellStyle name="Output 3 2 3 4 2" xfId="18068" xr:uid="{00000000-0005-0000-0000-000034520000}"/>
    <cellStyle name="Output 3 2 3 4 3" xfId="29401" xr:uid="{00000000-0005-0000-0000-000035520000}"/>
    <cellStyle name="Output 3 2 3 5" xfId="10095" xr:uid="{00000000-0005-0000-0000-000036520000}"/>
    <cellStyle name="Output 3 2 3 5 2" xfId="18722" xr:uid="{00000000-0005-0000-0000-000037520000}"/>
    <cellStyle name="Output 3 2 3 5 3" xfId="30056" xr:uid="{00000000-0005-0000-0000-000038520000}"/>
    <cellStyle name="Output 3 2 3 6" xfId="6714" xr:uid="{00000000-0005-0000-0000-000039520000}"/>
    <cellStyle name="Output 3 2 3 6 2" xfId="15354" xr:uid="{00000000-0005-0000-0000-00003A520000}"/>
    <cellStyle name="Output 3 2 3 6 3" xfId="26686" xr:uid="{00000000-0005-0000-0000-00003B520000}"/>
    <cellStyle name="Output 3 2 3 7" xfId="12383" xr:uid="{00000000-0005-0000-0000-00003C520000}"/>
    <cellStyle name="Output 3 2 3 7 2" xfId="21007" xr:uid="{00000000-0005-0000-0000-00003D520000}"/>
    <cellStyle name="Output 3 2 3 7 3" xfId="32344" xr:uid="{00000000-0005-0000-0000-00003E520000}"/>
    <cellStyle name="Output 3 2 4" xfId="2922" xr:uid="{00000000-0005-0000-0000-00003F520000}"/>
    <cellStyle name="Output 3 2 4 2" xfId="7285" xr:uid="{00000000-0005-0000-0000-000040520000}"/>
    <cellStyle name="Output 3 2 4 2 2" xfId="15925" xr:uid="{00000000-0005-0000-0000-000041520000}"/>
    <cellStyle name="Output 3 2 4 2 3" xfId="27257" xr:uid="{00000000-0005-0000-0000-000042520000}"/>
    <cellStyle name="Output 3 2 4 3" xfId="5581" xr:uid="{00000000-0005-0000-0000-000043520000}"/>
    <cellStyle name="Output 3 2 4 3 2" xfId="14233" xr:uid="{00000000-0005-0000-0000-000044520000}"/>
    <cellStyle name="Output 3 2 4 3 3" xfId="25565" xr:uid="{00000000-0005-0000-0000-000045520000}"/>
    <cellStyle name="Output 3 2 4 4" xfId="9441" xr:uid="{00000000-0005-0000-0000-000046520000}"/>
    <cellStyle name="Output 3 2 4 4 2" xfId="18069" xr:uid="{00000000-0005-0000-0000-000047520000}"/>
    <cellStyle name="Output 3 2 4 4 3" xfId="29402" xr:uid="{00000000-0005-0000-0000-000048520000}"/>
    <cellStyle name="Output 3 2 4 5" xfId="8943" xr:uid="{00000000-0005-0000-0000-000049520000}"/>
    <cellStyle name="Output 3 2 4 5 2" xfId="17571" xr:uid="{00000000-0005-0000-0000-00004A520000}"/>
    <cellStyle name="Output 3 2 4 5 3" xfId="28904" xr:uid="{00000000-0005-0000-0000-00004B520000}"/>
    <cellStyle name="Output 3 2 4 6" xfId="7729" xr:uid="{00000000-0005-0000-0000-00004C520000}"/>
    <cellStyle name="Output 3 2 4 6 2" xfId="16367" xr:uid="{00000000-0005-0000-0000-00004D520000}"/>
    <cellStyle name="Output 3 2 4 6 3" xfId="27699" xr:uid="{00000000-0005-0000-0000-00004E520000}"/>
    <cellStyle name="Output 3 2 4 7" xfId="11551" xr:uid="{00000000-0005-0000-0000-00004F520000}"/>
    <cellStyle name="Output 3 2 4 7 2" xfId="20176" xr:uid="{00000000-0005-0000-0000-000050520000}"/>
    <cellStyle name="Output 3 2 4 7 3" xfId="31512" xr:uid="{00000000-0005-0000-0000-000051520000}"/>
    <cellStyle name="Output 3 2 5" xfId="2923" xr:uid="{00000000-0005-0000-0000-000052520000}"/>
    <cellStyle name="Output 3 2 5 2" xfId="7286" xr:uid="{00000000-0005-0000-0000-000053520000}"/>
    <cellStyle name="Output 3 2 5 2 2" xfId="15926" xr:uid="{00000000-0005-0000-0000-000054520000}"/>
    <cellStyle name="Output 3 2 5 2 3" xfId="27258" xr:uid="{00000000-0005-0000-0000-000055520000}"/>
    <cellStyle name="Output 3 2 5 3" xfId="4391" xr:uid="{00000000-0005-0000-0000-000056520000}"/>
    <cellStyle name="Output 3 2 5 3 2" xfId="13052" xr:uid="{00000000-0005-0000-0000-000057520000}"/>
    <cellStyle name="Output 3 2 5 3 3" xfId="24384" xr:uid="{00000000-0005-0000-0000-000058520000}"/>
    <cellStyle name="Output 3 2 5 4" xfId="9442" xr:uid="{00000000-0005-0000-0000-000059520000}"/>
    <cellStyle name="Output 3 2 5 4 2" xfId="18070" xr:uid="{00000000-0005-0000-0000-00005A520000}"/>
    <cellStyle name="Output 3 2 5 4 3" xfId="29403" xr:uid="{00000000-0005-0000-0000-00005B520000}"/>
    <cellStyle name="Output 3 2 5 5" xfId="10096" xr:uid="{00000000-0005-0000-0000-00005C520000}"/>
    <cellStyle name="Output 3 2 5 5 2" xfId="18723" xr:uid="{00000000-0005-0000-0000-00005D520000}"/>
    <cellStyle name="Output 3 2 5 5 3" xfId="30057" xr:uid="{00000000-0005-0000-0000-00005E520000}"/>
    <cellStyle name="Output 3 2 5 6" xfId="5192" xr:uid="{00000000-0005-0000-0000-00005F520000}"/>
    <cellStyle name="Output 3 2 5 6 2" xfId="13851" xr:uid="{00000000-0005-0000-0000-000060520000}"/>
    <cellStyle name="Output 3 2 5 6 3" xfId="25183" xr:uid="{00000000-0005-0000-0000-000061520000}"/>
    <cellStyle name="Output 3 2 5 7" xfId="11488" xr:uid="{00000000-0005-0000-0000-000062520000}"/>
    <cellStyle name="Output 3 2 5 7 2" xfId="20113" xr:uid="{00000000-0005-0000-0000-000063520000}"/>
    <cellStyle name="Output 3 2 5 7 3" xfId="31449" xr:uid="{00000000-0005-0000-0000-000064520000}"/>
    <cellStyle name="Output 3 2 6" xfId="2924" xr:uid="{00000000-0005-0000-0000-000065520000}"/>
    <cellStyle name="Output 3 2 6 2" xfId="7287" xr:uid="{00000000-0005-0000-0000-000066520000}"/>
    <cellStyle name="Output 3 2 6 2 2" xfId="15927" xr:uid="{00000000-0005-0000-0000-000067520000}"/>
    <cellStyle name="Output 3 2 6 2 3" xfId="27259" xr:uid="{00000000-0005-0000-0000-000068520000}"/>
    <cellStyle name="Output 3 2 6 3" xfId="5580" xr:uid="{00000000-0005-0000-0000-000069520000}"/>
    <cellStyle name="Output 3 2 6 3 2" xfId="14232" xr:uid="{00000000-0005-0000-0000-00006A520000}"/>
    <cellStyle name="Output 3 2 6 3 3" xfId="25564" xr:uid="{00000000-0005-0000-0000-00006B520000}"/>
    <cellStyle name="Output 3 2 6 4" xfId="7782" xr:uid="{00000000-0005-0000-0000-00006C520000}"/>
    <cellStyle name="Output 3 2 6 4 2" xfId="16420" xr:uid="{00000000-0005-0000-0000-00006D520000}"/>
    <cellStyle name="Output 3 2 6 4 3" xfId="27752" xr:uid="{00000000-0005-0000-0000-00006E520000}"/>
    <cellStyle name="Output 3 2 6 5" xfId="9113" xr:uid="{00000000-0005-0000-0000-00006F520000}"/>
    <cellStyle name="Output 3 2 6 5 2" xfId="17741" xr:uid="{00000000-0005-0000-0000-000070520000}"/>
    <cellStyle name="Output 3 2 6 5 3" xfId="29074" xr:uid="{00000000-0005-0000-0000-000071520000}"/>
    <cellStyle name="Output 3 2 6 6" xfId="11757" xr:uid="{00000000-0005-0000-0000-000072520000}"/>
    <cellStyle name="Output 3 2 6 6 2" xfId="20382" xr:uid="{00000000-0005-0000-0000-000073520000}"/>
    <cellStyle name="Output 3 2 6 6 3" xfId="31718" xr:uid="{00000000-0005-0000-0000-000074520000}"/>
    <cellStyle name="Output 3 2 6 7" xfId="7754" xr:uid="{00000000-0005-0000-0000-000075520000}"/>
    <cellStyle name="Output 3 2 6 7 2" xfId="16392" xr:uid="{00000000-0005-0000-0000-000076520000}"/>
    <cellStyle name="Output 3 2 6 7 3" xfId="27724" xr:uid="{00000000-0005-0000-0000-000077520000}"/>
    <cellStyle name="Output 3 2 7" xfId="2925" xr:uid="{00000000-0005-0000-0000-000078520000}"/>
    <cellStyle name="Output 3 2 7 2" xfId="7288" xr:uid="{00000000-0005-0000-0000-000079520000}"/>
    <cellStyle name="Output 3 2 7 2 2" xfId="15928" xr:uid="{00000000-0005-0000-0000-00007A520000}"/>
    <cellStyle name="Output 3 2 7 2 3" xfId="27260" xr:uid="{00000000-0005-0000-0000-00007B520000}"/>
    <cellStyle name="Output 3 2 7 3" xfId="5579" xr:uid="{00000000-0005-0000-0000-00007C520000}"/>
    <cellStyle name="Output 3 2 7 3 2" xfId="14231" xr:uid="{00000000-0005-0000-0000-00007D520000}"/>
    <cellStyle name="Output 3 2 7 3 3" xfId="25563" xr:uid="{00000000-0005-0000-0000-00007E520000}"/>
    <cellStyle name="Output 3 2 7 4" xfId="9443" xr:uid="{00000000-0005-0000-0000-00007F520000}"/>
    <cellStyle name="Output 3 2 7 4 2" xfId="18071" xr:uid="{00000000-0005-0000-0000-000080520000}"/>
    <cellStyle name="Output 3 2 7 4 3" xfId="29404" xr:uid="{00000000-0005-0000-0000-000081520000}"/>
    <cellStyle name="Output 3 2 7 5" xfId="8944" xr:uid="{00000000-0005-0000-0000-000082520000}"/>
    <cellStyle name="Output 3 2 7 5 2" xfId="17572" xr:uid="{00000000-0005-0000-0000-000083520000}"/>
    <cellStyle name="Output 3 2 7 5 3" xfId="28905" xr:uid="{00000000-0005-0000-0000-000084520000}"/>
    <cellStyle name="Output 3 2 7 6" xfId="11758" xr:uid="{00000000-0005-0000-0000-000085520000}"/>
    <cellStyle name="Output 3 2 7 6 2" xfId="20383" xr:uid="{00000000-0005-0000-0000-000086520000}"/>
    <cellStyle name="Output 3 2 7 6 3" xfId="31719" xr:uid="{00000000-0005-0000-0000-000087520000}"/>
    <cellStyle name="Output 3 2 7 7" xfId="12384" xr:uid="{00000000-0005-0000-0000-000088520000}"/>
    <cellStyle name="Output 3 2 7 7 2" xfId="21008" xr:uid="{00000000-0005-0000-0000-000089520000}"/>
    <cellStyle name="Output 3 2 7 7 3" xfId="32345" xr:uid="{00000000-0005-0000-0000-00008A520000}"/>
    <cellStyle name="Output 3 2 8" xfId="7277" xr:uid="{00000000-0005-0000-0000-00008B520000}"/>
    <cellStyle name="Output 3 2 8 2" xfId="15917" xr:uid="{00000000-0005-0000-0000-00008C520000}"/>
    <cellStyle name="Output 3 2 8 3" xfId="27249" xr:uid="{00000000-0005-0000-0000-00008D520000}"/>
    <cellStyle name="Output 3 2 9" xfId="4394" xr:uid="{00000000-0005-0000-0000-00008E520000}"/>
    <cellStyle name="Output 3 2 9 2" xfId="13055" xr:uid="{00000000-0005-0000-0000-00008F520000}"/>
    <cellStyle name="Output 3 2 9 3" xfId="24387" xr:uid="{00000000-0005-0000-0000-000090520000}"/>
    <cellStyle name="Output 3 20" xfId="9219" xr:uid="{00000000-0005-0000-0000-000091520000}"/>
    <cellStyle name="Output 3 20 2" xfId="17847" xr:uid="{00000000-0005-0000-0000-000092520000}"/>
    <cellStyle name="Output 3 20 3" xfId="29180" xr:uid="{00000000-0005-0000-0000-000093520000}"/>
    <cellStyle name="Output 3 21" xfId="10400" xr:uid="{00000000-0005-0000-0000-000094520000}"/>
    <cellStyle name="Output 3 21 2" xfId="19027" xr:uid="{00000000-0005-0000-0000-000095520000}"/>
    <cellStyle name="Output 3 21 3" xfId="30361" xr:uid="{00000000-0005-0000-0000-000096520000}"/>
    <cellStyle name="Output 3 22" xfId="10769" xr:uid="{00000000-0005-0000-0000-000097520000}"/>
    <cellStyle name="Output 3 22 2" xfId="19395" xr:uid="{00000000-0005-0000-0000-000098520000}"/>
    <cellStyle name="Output 3 22 3" xfId="30730" xr:uid="{00000000-0005-0000-0000-000099520000}"/>
    <cellStyle name="Output 3 23" xfId="10672" xr:uid="{00000000-0005-0000-0000-00009A520000}"/>
    <cellStyle name="Output 3 23 2" xfId="19298" xr:uid="{00000000-0005-0000-0000-00009B520000}"/>
    <cellStyle name="Output 3 23 3" xfId="30633" xr:uid="{00000000-0005-0000-0000-00009C520000}"/>
    <cellStyle name="Output 3 24" xfId="12792" xr:uid="{00000000-0005-0000-0000-00009D520000}"/>
    <cellStyle name="Output 3 24 2" xfId="21415" xr:uid="{00000000-0005-0000-0000-00009E520000}"/>
    <cellStyle name="Output 3 24 3" xfId="32753" xr:uid="{00000000-0005-0000-0000-00009F520000}"/>
    <cellStyle name="Output 3 3" xfId="2926" xr:uid="{00000000-0005-0000-0000-0000A0520000}"/>
    <cellStyle name="Output 3 3 10" xfId="5123" xr:uid="{00000000-0005-0000-0000-0000A1520000}"/>
    <cellStyle name="Output 3 3 10 2" xfId="13782" xr:uid="{00000000-0005-0000-0000-0000A2520000}"/>
    <cellStyle name="Output 3 3 10 3" xfId="25114" xr:uid="{00000000-0005-0000-0000-0000A3520000}"/>
    <cellStyle name="Output 3 3 11" xfId="10097" xr:uid="{00000000-0005-0000-0000-0000A4520000}"/>
    <cellStyle name="Output 3 3 11 2" xfId="18724" xr:uid="{00000000-0005-0000-0000-0000A5520000}"/>
    <cellStyle name="Output 3 3 11 3" xfId="30058" xr:uid="{00000000-0005-0000-0000-0000A6520000}"/>
    <cellStyle name="Output 3 3 12" xfId="6715" xr:uid="{00000000-0005-0000-0000-0000A7520000}"/>
    <cellStyle name="Output 3 3 12 2" xfId="15355" xr:uid="{00000000-0005-0000-0000-0000A8520000}"/>
    <cellStyle name="Output 3 3 12 3" xfId="26687" xr:uid="{00000000-0005-0000-0000-0000A9520000}"/>
    <cellStyle name="Output 3 3 13" xfId="11489" xr:uid="{00000000-0005-0000-0000-0000AA520000}"/>
    <cellStyle name="Output 3 3 13 2" xfId="20114" xr:uid="{00000000-0005-0000-0000-0000AB520000}"/>
    <cellStyle name="Output 3 3 13 3" xfId="31450" xr:uid="{00000000-0005-0000-0000-0000AC520000}"/>
    <cellStyle name="Output 3 3 2" xfId="2927" xr:uid="{00000000-0005-0000-0000-0000AD520000}"/>
    <cellStyle name="Output 3 3 2 10" xfId="10098" xr:uid="{00000000-0005-0000-0000-0000AE520000}"/>
    <cellStyle name="Output 3 3 2 10 2" xfId="18725" xr:uid="{00000000-0005-0000-0000-0000AF520000}"/>
    <cellStyle name="Output 3 3 2 10 3" xfId="30059" xr:uid="{00000000-0005-0000-0000-0000B0520000}"/>
    <cellStyle name="Output 3 3 2 11" xfId="10827" xr:uid="{00000000-0005-0000-0000-0000B1520000}"/>
    <cellStyle name="Output 3 3 2 11 2" xfId="19453" xr:uid="{00000000-0005-0000-0000-0000B2520000}"/>
    <cellStyle name="Output 3 3 2 11 3" xfId="30788" xr:uid="{00000000-0005-0000-0000-0000B3520000}"/>
    <cellStyle name="Output 3 3 2 12" xfId="12385" xr:uid="{00000000-0005-0000-0000-0000B4520000}"/>
    <cellStyle name="Output 3 3 2 12 2" xfId="21009" xr:uid="{00000000-0005-0000-0000-0000B5520000}"/>
    <cellStyle name="Output 3 3 2 12 3" xfId="32346" xr:uid="{00000000-0005-0000-0000-0000B6520000}"/>
    <cellStyle name="Output 3 3 2 2" xfId="2928" xr:uid="{00000000-0005-0000-0000-0000B7520000}"/>
    <cellStyle name="Output 3 3 2 2 2" xfId="7291" xr:uid="{00000000-0005-0000-0000-0000B8520000}"/>
    <cellStyle name="Output 3 3 2 2 2 2" xfId="15931" xr:uid="{00000000-0005-0000-0000-0000B9520000}"/>
    <cellStyle name="Output 3 3 2 2 2 3" xfId="27263" xr:uid="{00000000-0005-0000-0000-0000BA520000}"/>
    <cellStyle name="Output 3 3 2 2 3" xfId="5577" xr:uid="{00000000-0005-0000-0000-0000BB520000}"/>
    <cellStyle name="Output 3 3 2 2 3 2" xfId="14229" xr:uid="{00000000-0005-0000-0000-0000BC520000}"/>
    <cellStyle name="Output 3 3 2 2 3 3" xfId="25561" xr:uid="{00000000-0005-0000-0000-0000BD520000}"/>
    <cellStyle name="Output 3 3 2 2 4" xfId="9445" xr:uid="{00000000-0005-0000-0000-0000BE520000}"/>
    <cellStyle name="Output 3 3 2 2 4 2" xfId="18073" xr:uid="{00000000-0005-0000-0000-0000BF520000}"/>
    <cellStyle name="Output 3 3 2 2 4 3" xfId="29406" xr:uid="{00000000-0005-0000-0000-0000C0520000}"/>
    <cellStyle name="Output 3 3 2 2 5" xfId="9112" xr:uid="{00000000-0005-0000-0000-0000C1520000}"/>
    <cellStyle name="Output 3 3 2 2 5 2" xfId="17740" xr:uid="{00000000-0005-0000-0000-0000C2520000}"/>
    <cellStyle name="Output 3 3 2 2 5 3" xfId="29073" xr:uid="{00000000-0005-0000-0000-0000C3520000}"/>
    <cellStyle name="Output 3 3 2 2 6" xfId="9242" xr:uid="{00000000-0005-0000-0000-0000C4520000}"/>
    <cellStyle name="Output 3 3 2 2 6 2" xfId="17870" xr:uid="{00000000-0005-0000-0000-0000C5520000}"/>
    <cellStyle name="Output 3 3 2 2 6 3" xfId="29203" xr:uid="{00000000-0005-0000-0000-0000C6520000}"/>
    <cellStyle name="Output 3 3 2 2 7" xfId="11550" xr:uid="{00000000-0005-0000-0000-0000C7520000}"/>
    <cellStyle name="Output 3 3 2 2 7 2" xfId="20175" xr:uid="{00000000-0005-0000-0000-0000C8520000}"/>
    <cellStyle name="Output 3 3 2 2 7 3" xfId="31511" xr:uid="{00000000-0005-0000-0000-0000C9520000}"/>
    <cellStyle name="Output 3 3 2 3" xfId="2929" xr:uid="{00000000-0005-0000-0000-0000CA520000}"/>
    <cellStyle name="Output 3 3 2 3 2" xfId="7292" xr:uid="{00000000-0005-0000-0000-0000CB520000}"/>
    <cellStyle name="Output 3 3 2 3 2 2" xfId="15932" xr:uid="{00000000-0005-0000-0000-0000CC520000}"/>
    <cellStyle name="Output 3 3 2 3 2 3" xfId="27264" xr:uid="{00000000-0005-0000-0000-0000CD520000}"/>
    <cellStyle name="Output 3 3 2 3 3" xfId="4389" xr:uid="{00000000-0005-0000-0000-0000CE520000}"/>
    <cellStyle name="Output 3 3 2 3 3 2" xfId="13050" xr:uid="{00000000-0005-0000-0000-0000CF520000}"/>
    <cellStyle name="Output 3 3 2 3 3 3" xfId="24382" xr:uid="{00000000-0005-0000-0000-0000D0520000}"/>
    <cellStyle name="Output 3 3 2 3 4" xfId="9444" xr:uid="{00000000-0005-0000-0000-0000D1520000}"/>
    <cellStyle name="Output 3 3 2 3 4 2" xfId="18072" xr:uid="{00000000-0005-0000-0000-0000D2520000}"/>
    <cellStyle name="Output 3 3 2 3 4 3" xfId="29405" xr:uid="{00000000-0005-0000-0000-0000D3520000}"/>
    <cellStyle name="Output 3 3 2 3 5" xfId="7894" xr:uid="{00000000-0005-0000-0000-0000D4520000}"/>
    <cellStyle name="Output 3 3 2 3 5 2" xfId="16532" xr:uid="{00000000-0005-0000-0000-0000D5520000}"/>
    <cellStyle name="Output 3 3 2 3 5 3" xfId="27864" xr:uid="{00000000-0005-0000-0000-0000D6520000}"/>
    <cellStyle name="Output 3 3 2 3 6" xfId="6716" xr:uid="{00000000-0005-0000-0000-0000D7520000}"/>
    <cellStyle name="Output 3 3 2 3 6 2" xfId="15356" xr:uid="{00000000-0005-0000-0000-0000D8520000}"/>
    <cellStyle name="Output 3 3 2 3 6 3" xfId="26688" xr:uid="{00000000-0005-0000-0000-0000D9520000}"/>
    <cellStyle name="Output 3 3 2 3 7" xfId="12386" xr:uid="{00000000-0005-0000-0000-0000DA520000}"/>
    <cellStyle name="Output 3 3 2 3 7 2" xfId="21010" xr:uid="{00000000-0005-0000-0000-0000DB520000}"/>
    <cellStyle name="Output 3 3 2 3 7 3" xfId="32347" xr:uid="{00000000-0005-0000-0000-0000DC520000}"/>
    <cellStyle name="Output 3 3 2 4" xfId="2930" xr:uid="{00000000-0005-0000-0000-0000DD520000}"/>
    <cellStyle name="Output 3 3 2 4 2" xfId="7293" xr:uid="{00000000-0005-0000-0000-0000DE520000}"/>
    <cellStyle name="Output 3 3 2 4 2 2" xfId="15933" xr:uid="{00000000-0005-0000-0000-0000DF520000}"/>
    <cellStyle name="Output 3 3 2 4 2 3" xfId="27265" xr:uid="{00000000-0005-0000-0000-0000E0520000}"/>
    <cellStyle name="Output 3 3 2 4 3" xfId="5576" xr:uid="{00000000-0005-0000-0000-0000E1520000}"/>
    <cellStyle name="Output 3 3 2 4 3 2" xfId="14228" xr:uid="{00000000-0005-0000-0000-0000E2520000}"/>
    <cellStyle name="Output 3 3 2 4 3 3" xfId="25560" xr:uid="{00000000-0005-0000-0000-0000E3520000}"/>
    <cellStyle name="Output 3 3 2 4 4" xfId="9448" xr:uid="{00000000-0005-0000-0000-0000E4520000}"/>
    <cellStyle name="Output 3 3 2 4 4 2" xfId="18076" xr:uid="{00000000-0005-0000-0000-0000E5520000}"/>
    <cellStyle name="Output 3 3 2 4 4 3" xfId="29409" xr:uid="{00000000-0005-0000-0000-0000E6520000}"/>
    <cellStyle name="Output 3 3 2 4 5" xfId="8945" xr:uid="{00000000-0005-0000-0000-0000E7520000}"/>
    <cellStyle name="Output 3 3 2 4 5 2" xfId="17573" xr:uid="{00000000-0005-0000-0000-0000E8520000}"/>
    <cellStyle name="Output 3 3 2 4 5 3" xfId="28906" xr:uid="{00000000-0005-0000-0000-0000E9520000}"/>
    <cellStyle name="Output 3 3 2 4 6" xfId="10230" xr:uid="{00000000-0005-0000-0000-0000EA520000}"/>
    <cellStyle name="Output 3 3 2 4 6 2" xfId="18857" xr:uid="{00000000-0005-0000-0000-0000EB520000}"/>
    <cellStyle name="Output 3 3 2 4 6 3" xfId="30191" xr:uid="{00000000-0005-0000-0000-0000EC520000}"/>
    <cellStyle name="Output 3 3 2 4 7" xfId="12387" xr:uid="{00000000-0005-0000-0000-0000ED520000}"/>
    <cellStyle name="Output 3 3 2 4 7 2" xfId="21011" xr:uid="{00000000-0005-0000-0000-0000EE520000}"/>
    <cellStyle name="Output 3 3 2 4 7 3" xfId="32348" xr:uid="{00000000-0005-0000-0000-0000EF520000}"/>
    <cellStyle name="Output 3 3 2 5" xfId="2931" xr:uid="{00000000-0005-0000-0000-0000F0520000}"/>
    <cellStyle name="Output 3 3 2 5 2" xfId="7294" xr:uid="{00000000-0005-0000-0000-0000F1520000}"/>
    <cellStyle name="Output 3 3 2 5 2 2" xfId="15934" xr:uid="{00000000-0005-0000-0000-0000F2520000}"/>
    <cellStyle name="Output 3 3 2 5 2 3" xfId="27266" xr:uid="{00000000-0005-0000-0000-0000F3520000}"/>
    <cellStyle name="Output 3 3 2 5 3" xfId="5575" xr:uid="{00000000-0005-0000-0000-0000F4520000}"/>
    <cellStyle name="Output 3 3 2 5 3 2" xfId="14227" xr:uid="{00000000-0005-0000-0000-0000F5520000}"/>
    <cellStyle name="Output 3 3 2 5 3 3" xfId="25559" xr:uid="{00000000-0005-0000-0000-0000F6520000}"/>
    <cellStyle name="Output 3 3 2 5 4" xfId="9326" xr:uid="{00000000-0005-0000-0000-0000F7520000}"/>
    <cellStyle name="Output 3 3 2 5 4 2" xfId="17954" xr:uid="{00000000-0005-0000-0000-0000F8520000}"/>
    <cellStyle name="Output 3 3 2 5 4 3" xfId="29287" xr:uid="{00000000-0005-0000-0000-0000F9520000}"/>
    <cellStyle name="Output 3 3 2 5 5" xfId="10099" xr:uid="{00000000-0005-0000-0000-0000FA520000}"/>
    <cellStyle name="Output 3 3 2 5 5 2" xfId="18726" xr:uid="{00000000-0005-0000-0000-0000FB520000}"/>
    <cellStyle name="Output 3 3 2 5 5 3" xfId="30060" xr:uid="{00000000-0005-0000-0000-0000FC520000}"/>
    <cellStyle name="Output 3 3 2 5 6" xfId="6717" xr:uid="{00000000-0005-0000-0000-0000FD520000}"/>
    <cellStyle name="Output 3 3 2 5 6 2" xfId="15357" xr:uid="{00000000-0005-0000-0000-0000FE520000}"/>
    <cellStyle name="Output 3 3 2 5 6 3" xfId="26689" xr:uid="{00000000-0005-0000-0000-0000FF520000}"/>
    <cellStyle name="Output 3 3 2 5 7" xfId="11490" xr:uid="{00000000-0005-0000-0000-000000530000}"/>
    <cellStyle name="Output 3 3 2 5 7 2" xfId="20115" xr:uid="{00000000-0005-0000-0000-000001530000}"/>
    <cellStyle name="Output 3 3 2 5 7 3" xfId="31451" xr:uid="{00000000-0005-0000-0000-000002530000}"/>
    <cellStyle name="Output 3 3 2 6" xfId="2932" xr:uid="{00000000-0005-0000-0000-000003530000}"/>
    <cellStyle name="Output 3 3 2 6 2" xfId="7295" xr:uid="{00000000-0005-0000-0000-000004530000}"/>
    <cellStyle name="Output 3 3 2 6 2 2" xfId="15935" xr:uid="{00000000-0005-0000-0000-000005530000}"/>
    <cellStyle name="Output 3 3 2 6 2 3" xfId="27267" xr:uid="{00000000-0005-0000-0000-000006530000}"/>
    <cellStyle name="Output 3 3 2 6 3" xfId="4388" xr:uid="{00000000-0005-0000-0000-000007530000}"/>
    <cellStyle name="Output 3 3 2 6 3 2" xfId="13049" xr:uid="{00000000-0005-0000-0000-000008530000}"/>
    <cellStyle name="Output 3 3 2 6 3 3" xfId="24381" xr:uid="{00000000-0005-0000-0000-000009530000}"/>
    <cellStyle name="Output 3 3 2 6 4" xfId="9449" xr:uid="{00000000-0005-0000-0000-00000A530000}"/>
    <cellStyle name="Output 3 3 2 6 4 2" xfId="18077" xr:uid="{00000000-0005-0000-0000-00000B530000}"/>
    <cellStyle name="Output 3 3 2 6 4 3" xfId="29410" xr:uid="{00000000-0005-0000-0000-00000C530000}"/>
    <cellStyle name="Output 3 3 2 6 5" xfId="10100" xr:uid="{00000000-0005-0000-0000-00000D530000}"/>
    <cellStyle name="Output 3 3 2 6 5 2" xfId="18727" xr:uid="{00000000-0005-0000-0000-00000E530000}"/>
    <cellStyle name="Output 3 3 2 6 5 3" xfId="30061" xr:uid="{00000000-0005-0000-0000-00000F530000}"/>
    <cellStyle name="Output 3 3 2 6 6" xfId="7850" xr:uid="{00000000-0005-0000-0000-000010530000}"/>
    <cellStyle name="Output 3 3 2 6 6 2" xfId="16488" xr:uid="{00000000-0005-0000-0000-000011530000}"/>
    <cellStyle name="Output 3 3 2 6 6 3" xfId="27820" xr:uid="{00000000-0005-0000-0000-000012530000}"/>
    <cellStyle name="Output 3 3 2 6 7" xfId="11549" xr:uid="{00000000-0005-0000-0000-000013530000}"/>
    <cellStyle name="Output 3 3 2 6 7 2" xfId="20174" xr:uid="{00000000-0005-0000-0000-000014530000}"/>
    <cellStyle name="Output 3 3 2 6 7 3" xfId="31510" xr:uid="{00000000-0005-0000-0000-000015530000}"/>
    <cellStyle name="Output 3 3 2 7" xfId="7290" xr:uid="{00000000-0005-0000-0000-000016530000}"/>
    <cellStyle name="Output 3 3 2 7 2" xfId="15930" xr:uid="{00000000-0005-0000-0000-000017530000}"/>
    <cellStyle name="Output 3 3 2 7 3" xfId="27262" xr:uid="{00000000-0005-0000-0000-000018530000}"/>
    <cellStyle name="Output 3 3 2 8" xfId="5578" xr:uid="{00000000-0005-0000-0000-000019530000}"/>
    <cellStyle name="Output 3 3 2 8 2" xfId="14230" xr:uid="{00000000-0005-0000-0000-00001A530000}"/>
    <cellStyle name="Output 3 3 2 8 3" xfId="25562" xr:uid="{00000000-0005-0000-0000-00001B530000}"/>
    <cellStyle name="Output 3 3 2 9" xfId="7829" xr:uid="{00000000-0005-0000-0000-00001C530000}"/>
    <cellStyle name="Output 3 3 2 9 2" xfId="16467" xr:uid="{00000000-0005-0000-0000-00001D530000}"/>
    <cellStyle name="Output 3 3 2 9 3" xfId="27799" xr:uid="{00000000-0005-0000-0000-00001E530000}"/>
    <cellStyle name="Output 3 3 3" xfId="2933" xr:uid="{00000000-0005-0000-0000-00001F530000}"/>
    <cellStyle name="Output 3 3 3 2" xfId="7296" xr:uid="{00000000-0005-0000-0000-000020530000}"/>
    <cellStyle name="Output 3 3 3 2 2" xfId="15936" xr:uid="{00000000-0005-0000-0000-000021530000}"/>
    <cellStyle name="Output 3 3 3 2 3" xfId="27268" xr:uid="{00000000-0005-0000-0000-000022530000}"/>
    <cellStyle name="Output 3 3 3 3" xfId="5574" xr:uid="{00000000-0005-0000-0000-000023530000}"/>
    <cellStyle name="Output 3 3 3 3 2" xfId="14226" xr:uid="{00000000-0005-0000-0000-000024530000}"/>
    <cellStyle name="Output 3 3 3 3 3" xfId="25558" xr:uid="{00000000-0005-0000-0000-000025530000}"/>
    <cellStyle name="Output 3 3 3 4" xfId="5937" xr:uid="{00000000-0005-0000-0000-000026530000}"/>
    <cellStyle name="Output 3 3 3 4 2" xfId="14589" xr:uid="{00000000-0005-0000-0000-000027530000}"/>
    <cellStyle name="Output 3 3 3 4 3" xfId="25921" xr:uid="{00000000-0005-0000-0000-000028530000}"/>
    <cellStyle name="Output 3 3 3 5" xfId="8946" xr:uid="{00000000-0005-0000-0000-000029530000}"/>
    <cellStyle name="Output 3 3 3 5 2" xfId="17574" xr:uid="{00000000-0005-0000-0000-00002A530000}"/>
    <cellStyle name="Output 3 3 3 5 3" xfId="28907" xr:uid="{00000000-0005-0000-0000-00002B530000}"/>
    <cellStyle name="Output 3 3 3 6" xfId="10826" xr:uid="{00000000-0005-0000-0000-00002C530000}"/>
    <cellStyle name="Output 3 3 3 6 2" xfId="19452" xr:uid="{00000000-0005-0000-0000-00002D530000}"/>
    <cellStyle name="Output 3 3 3 6 3" xfId="30787" xr:uid="{00000000-0005-0000-0000-00002E530000}"/>
    <cellStyle name="Output 3 3 3 7" xfId="12388" xr:uid="{00000000-0005-0000-0000-00002F530000}"/>
    <cellStyle name="Output 3 3 3 7 2" xfId="21012" xr:uid="{00000000-0005-0000-0000-000030530000}"/>
    <cellStyle name="Output 3 3 3 7 3" xfId="32349" xr:uid="{00000000-0005-0000-0000-000031530000}"/>
    <cellStyle name="Output 3 3 4" xfId="2934" xr:uid="{00000000-0005-0000-0000-000032530000}"/>
    <cellStyle name="Output 3 3 4 2" xfId="7297" xr:uid="{00000000-0005-0000-0000-000033530000}"/>
    <cellStyle name="Output 3 3 4 2 2" xfId="15937" xr:uid="{00000000-0005-0000-0000-000034530000}"/>
    <cellStyle name="Output 3 3 4 2 3" xfId="27269" xr:uid="{00000000-0005-0000-0000-000035530000}"/>
    <cellStyle name="Output 3 3 4 3" xfId="5573" xr:uid="{00000000-0005-0000-0000-000036530000}"/>
    <cellStyle name="Output 3 3 4 3 2" xfId="14225" xr:uid="{00000000-0005-0000-0000-000037530000}"/>
    <cellStyle name="Output 3 3 4 3 3" xfId="25557" xr:uid="{00000000-0005-0000-0000-000038530000}"/>
    <cellStyle name="Output 3 3 4 4" xfId="5936" xr:uid="{00000000-0005-0000-0000-000039530000}"/>
    <cellStyle name="Output 3 3 4 4 2" xfId="14588" xr:uid="{00000000-0005-0000-0000-00003A530000}"/>
    <cellStyle name="Output 3 3 4 4 3" xfId="25920" xr:uid="{00000000-0005-0000-0000-00003B530000}"/>
    <cellStyle name="Output 3 3 4 5" xfId="9111" xr:uid="{00000000-0005-0000-0000-00003C530000}"/>
    <cellStyle name="Output 3 3 4 5 2" xfId="17739" xr:uid="{00000000-0005-0000-0000-00003D530000}"/>
    <cellStyle name="Output 3 3 4 5 3" xfId="29072" xr:uid="{00000000-0005-0000-0000-00003E530000}"/>
    <cellStyle name="Output 3 3 4 6" xfId="6718" xr:uid="{00000000-0005-0000-0000-00003F530000}"/>
    <cellStyle name="Output 3 3 4 6 2" xfId="15358" xr:uid="{00000000-0005-0000-0000-000040530000}"/>
    <cellStyle name="Output 3 3 4 6 3" xfId="26690" xr:uid="{00000000-0005-0000-0000-000041530000}"/>
    <cellStyle name="Output 3 3 4 7" xfId="11491" xr:uid="{00000000-0005-0000-0000-000042530000}"/>
    <cellStyle name="Output 3 3 4 7 2" xfId="20116" xr:uid="{00000000-0005-0000-0000-000043530000}"/>
    <cellStyle name="Output 3 3 4 7 3" xfId="31452" xr:uid="{00000000-0005-0000-0000-000044530000}"/>
    <cellStyle name="Output 3 3 5" xfId="2935" xr:uid="{00000000-0005-0000-0000-000045530000}"/>
    <cellStyle name="Output 3 3 5 2" xfId="7298" xr:uid="{00000000-0005-0000-0000-000046530000}"/>
    <cellStyle name="Output 3 3 5 2 2" xfId="15938" xr:uid="{00000000-0005-0000-0000-000047530000}"/>
    <cellStyle name="Output 3 3 5 2 3" xfId="27270" xr:uid="{00000000-0005-0000-0000-000048530000}"/>
    <cellStyle name="Output 3 3 5 3" xfId="4387" xr:uid="{00000000-0005-0000-0000-000049530000}"/>
    <cellStyle name="Output 3 3 5 3 2" xfId="13048" xr:uid="{00000000-0005-0000-0000-00004A530000}"/>
    <cellStyle name="Output 3 3 5 3 3" xfId="24380" xr:uid="{00000000-0005-0000-0000-00004B530000}"/>
    <cellStyle name="Output 3 3 5 4" xfId="5122" xr:uid="{00000000-0005-0000-0000-00004C530000}"/>
    <cellStyle name="Output 3 3 5 4 2" xfId="13781" xr:uid="{00000000-0005-0000-0000-00004D530000}"/>
    <cellStyle name="Output 3 3 5 4 3" xfId="25113" xr:uid="{00000000-0005-0000-0000-00004E530000}"/>
    <cellStyle name="Output 3 3 5 5" xfId="10101" xr:uid="{00000000-0005-0000-0000-00004F530000}"/>
    <cellStyle name="Output 3 3 5 5 2" xfId="18728" xr:uid="{00000000-0005-0000-0000-000050530000}"/>
    <cellStyle name="Output 3 3 5 5 3" xfId="30062" xr:uid="{00000000-0005-0000-0000-000051530000}"/>
    <cellStyle name="Output 3 3 5 6" xfId="6719" xr:uid="{00000000-0005-0000-0000-000052530000}"/>
    <cellStyle name="Output 3 3 5 6 2" xfId="15359" xr:uid="{00000000-0005-0000-0000-000053530000}"/>
    <cellStyle name="Output 3 3 5 6 3" xfId="26691" xr:uid="{00000000-0005-0000-0000-000054530000}"/>
    <cellStyle name="Output 3 3 5 7" xfId="12389" xr:uid="{00000000-0005-0000-0000-000055530000}"/>
    <cellStyle name="Output 3 3 5 7 2" xfId="21013" xr:uid="{00000000-0005-0000-0000-000056530000}"/>
    <cellStyle name="Output 3 3 5 7 3" xfId="32350" xr:uid="{00000000-0005-0000-0000-000057530000}"/>
    <cellStyle name="Output 3 3 6" xfId="2936" xr:uid="{00000000-0005-0000-0000-000058530000}"/>
    <cellStyle name="Output 3 3 6 2" xfId="7299" xr:uid="{00000000-0005-0000-0000-000059530000}"/>
    <cellStyle name="Output 3 3 6 2 2" xfId="15939" xr:uid="{00000000-0005-0000-0000-00005A530000}"/>
    <cellStyle name="Output 3 3 6 2 3" xfId="27271" xr:uid="{00000000-0005-0000-0000-00005B530000}"/>
    <cellStyle name="Output 3 3 6 3" xfId="5572" xr:uid="{00000000-0005-0000-0000-00005C530000}"/>
    <cellStyle name="Output 3 3 6 3 2" xfId="14224" xr:uid="{00000000-0005-0000-0000-00005D530000}"/>
    <cellStyle name="Output 3 3 6 3 3" xfId="25556" xr:uid="{00000000-0005-0000-0000-00005E530000}"/>
    <cellStyle name="Output 3 3 6 4" xfId="9450" xr:uid="{00000000-0005-0000-0000-00005F530000}"/>
    <cellStyle name="Output 3 3 6 4 2" xfId="18078" xr:uid="{00000000-0005-0000-0000-000060530000}"/>
    <cellStyle name="Output 3 3 6 4 3" xfId="29411" xr:uid="{00000000-0005-0000-0000-000061530000}"/>
    <cellStyle name="Output 3 3 6 5" xfId="8947" xr:uid="{00000000-0005-0000-0000-000062530000}"/>
    <cellStyle name="Output 3 3 6 5 2" xfId="17575" xr:uid="{00000000-0005-0000-0000-000063530000}"/>
    <cellStyle name="Output 3 3 6 5 3" xfId="28908" xr:uid="{00000000-0005-0000-0000-000064530000}"/>
    <cellStyle name="Output 3 3 6 6" xfId="10825" xr:uid="{00000000-0005-0000-0000-000065530000}"/>
    <cellStyle name="Output 3 3 6 6 2" xfId="19451" xr:uid="{00000000-0005-0000-0000-000066530000}"/>
    <cellStyle name="Output 3 3 6 6 3" xfId="30786" xr:uid="{00000000-0005-0000-0000-000067530000}"/>
    <cellStyle name="Output 3 3 6 7" xfId="10666" xr:uid="{00000000-0005-0000-0000-000068530000}"/>
    <cellStyle name="Output 3 3 6 7 2" xfId="19292" xr:uid="{00000000-0005-0000-0000-000069530000}"/>
    <cellStyle name="Output 3 3 6 7 3" xfId="30627" xr:uid="{00000000-0005-0000-0000-00006A530000}"/>
    <cellStyle name="Output 3 3 7" xfId="2937" xr:uid="{00000000-0005-0000-0000-00006B530000}"/>
    <cellStyle name="Output 3 3 7 2" xfId="7300" xr:uid="{00000000-0005-0000-0000-00006C530000}"/>
    <cellStyle name="Output 3 3 7 2 2" xfId="15940" xr:uid="{00000000-0005-0000-0000-00006D530000}"/>
    <cellStyle name="Output 3 3 7 2 3" xfId="27272" xr:uid="{00000000-0005-0000-0000-00006E530000}"/>
    <cellStyle name="Output 3 3 7 3" xfId="5571" xr:uid="{00000000-0005-0000-0000-00006F530000}"/>
    <cellStyle name="Output 3 3 7 3 2" xfId="14223" xr:uid="{00000000-0005-0000-0000-000070530000}"/>
    <cellStyle name="Output 3 3 7 3 3" xfId="25555" xr:uid="{00000000-0005-0000-0000-000071530000}"/>
    <cellStyle name="Output 3 3 7 4" xfId="5935" xr:uid="{00000000-0005-0000-0000-000072530000}"/>
    <cellStyle name="Output 3 3 7 4 2" xfId="14587" xr:uid="{00000000-0005-0000-0000-000073530000}"/>
    <cellStyle name="Output 3 3 7 4 3" xfId="25919" xr:uid="{00000000-0005-0000-0000-000074530000}"/>
    <cellStyle name="Output 3 3 7 5" xfId="10102" xr:uid="{00000000-0005-0000-0000-000075530000}"/>
    <cellStyle name="Output 3 3 7 5 2" xfId="18729" xr:uid="{00000000-0005-0000-0000-000076530000}"/>
    <cellStyle name="Output 3 3 7 5 3" xfId="30063" xr:uid="{00000000-0005-0000-0000-000077530000}"/>
    <cellStyle name="Output 3 3 7 6" xfId="9241" xr:uid="{00000000-0005-0000-0000-000078530000}"/>
    <cellStyle name="Output 3 3 7 6 2" xfId="17869" xr:uid="{00000000-0005-0000-0000-000079530000}"/>
    <cellStyle name="Output 3 3 7 6 3" xfId="29202" xr:uid="{00000000-0005-0000-0000-00007A530000}"/>
    <cellStyle name="Output 3 3 7 7" xfId="11492" xr:uid="{00000000-0005-0000-0000-00007B530000}"/>
    <cellStyle name="Output 3 3 7 7 2" xfId="20117" xr:uid="{00000000-0005-0000-0000-00007C530000}"/>
    <cellStyle name="Output 3 3 7 7 3" xfId="31453" xr:uid="{00000000-0005-0000-0000-00007D530000}"/>
    <cellStyle name="Output 3 3 8" xfId="7289" xr:uid="{00000000-0005-0000-0000-00007E530000}"/>
    <cellStyle name="Output 3 3 8 2" xfId="15929" xr:uid="{00000000-0005-0000-0000-00007F530000}"/>
    <cellStyle name="Output 3 3 8 3" xfId="27261" xr:uid="{00000000-0005-0000-0000-000080530000}"/>
    <cellStyle name="Output 3 3 9" xfId="4390" xr:uid="{00000000-0005-0000-0000-000081530000}"/>
    <cellStyle name="Output 3 3 9 2" xfId="13051" xr:uid="{00000000-0005-0000-0000-000082530000}"/>
    <cellStyle name="Output 3 3 9 3" xfId="24383" xr:uid="{00000000-0005-0000-0000-000083530000}"/>
    <cellStyle name="Output 3 4" xfId="2938" xr:uid="{00000000-0005-0000-0000-000084530000}"/>
    <cellStyle name="Output 3 4 10" xfId="4386" xr:uid="{00000000-0005-0000-0000-000085530000}"/>
    <cellStyle name="Output 3 4 10 2" xfId="13047" xr:uid="{00000000-0005-0000-0000-000086530000}"/>
    <cellStyle name="Output 3 4 10 3" xfId="24379" xr:uid="{00000000-0005-0000-0000-000087530000}"/>
    <cellStyle name="Output 3 4 11" xfId="9451" xr:uid="{00000000-0005-0000-0000-000088530000}"/>
    <cellStyle name="Output 3 4 11 2" xfId="18079" xr:uid="{00000000-0005-0000-0000-000089530000}"/>
    <cellStyle name="Output 3 4 11 3" xfId="29412" xr:uid="{00000000-0005-0000-0000-00008A530000}"/>
    <cellStyle name="Output 3 4 12" xfId="9110" xr:uid="{00000000-0005-0000-0000-00008B530000}"/>
    <cellStyle name="Output 3 4 12 2" xfId="17738" xr:uid="{00000000-0005-0000-0000-00008C530000}"/>
    <cellStyle name="Output 3 4 12 3" xfId="29071" xr:uid="{00000000-0005-0000-0000-00008D530000}"/>
    <cellStyle name="Output 3 4 13" xfId="7928" xr:uid="{00000000-0005-0000-0000-00008E530000}"/>
    <cellStyle name="Output 3 4 13 2" xfId="16566" xr:uid="{00000000-0005-0000-0000-00008F530000}"/>
    <cellStyle name="Output 3 4 13 3" xfId="27898" xr:uid="{00000000-0005-0000-0000-000090530000}"/>
    <cellStyle name="Output 3 4 14" xfId="12390" xr:uid="{00000000-0005-0000-0000-000091530000}"/>
    <cellStyle name="Output 3 4 14 2" xfId="21014" xr:uid="{00000000-0005-0000-0000-000092530000}"/>
    <cellStyle name="Output 3 4 14 3" xfId="32351" xr:uid="{00000000-0005-0000-0000-000093530000}"/>
    <cellStyle name="Output 3 4 2" xfId="2939" xr:uid="{00000000-0005-0000-0000-000094530000}"/>
    <cellStyle name="Output 3 4 2 2" xfId="7302" xr:uid="{00000000-0005-0000-0000-000095530000}"/>
    <cellStyle name="Output 3 4 2 2 2" xfId="15942" xr:uid="{00000000-0005-0000-0000-000096530000}"/>
    <cellStyle name="Output 3 4 2 2 3" xfId="27274" xr:uid="{00000000-0005-0000-0000-000097530000}"/>
    <cellStyle name="Output 3 4 2 3" xfId="5570" xr:uid="{00000000-0005-0000-0000-000098530000}"/>
    <cellStyle name="Output 3 4 2 3 2" xfId="14222" xr:uid="{00000000-0005-0000-0000-000099530000}"/>
    <cellStyle name="Output 3 4 2 3 3" xfId="25554" xr:uid="{00000000-0005-0000-0000-00009A530000}"/>
    <cellStyle name="Output 3 4 2 4" xfId="7779" xr:uid="{00000000-0005-0000-0000-00009B530000}"/>
    <cellStyle name="Output 3 4 2 4 2" xfId="16417" xr:uid="{00000000-0005-0000-0000-00009C530000}"/>
    <cellStyle name="Output 3 4 2 4 3" xfId="27749" xr:uid="{00000000-0005-0000-0000-00009D530000}"/>
    <cellStyle name="Output 3 4 2 5" xfId="8948" xr:uid="{00000000-0005-0000-0000-00009E530000}"/>
    <cellStyle name="Output 3 4 2 5 2" xfId="17576" xr:uid="{00000000-0005-0000-0000-00009F530000}"/>
    <cellStyle name="Output 3 4 2 5 3" xfId="28909" xr:uid="{00000000-0005-0000-0000-0000A0530000}"/>
    <cellStyle name="Output 3 4 2 6" xfId="10231" xr:uid="{00000000-0005-0000-0000-0000A1530000}"/>
    <cellStyle name="Output 3 4 2 6 2" xfId="18858" xr:uid="{00000000-0005-0000-0000-0000A2530000}"/>
    <cellStyle name="Output 3 4 2 6 3" xfId="30192" xr:uid="{00000000-0005-0000-0000-0000A3530000}"/>
    <cellStyle name="Output 3 4 2 7" xfId="12391" xr:uid="{00000000-0005-0000-0000-0000A4530000}"/>
    <cellStyle name="Output 3 4 2 7 2" xfId="21015" xr:uid="{00000000-0005-0000-0000-0000A5530000}"/>
    <cellStyle name="Output 3 4 2 7 3" xfId="32352" xr:uid="{00000000-0005-0000-0000-0000A6530000}"/>
    <cellStyle name="Output 3 4 3" xfId="2940" xr:uid="{00000000-0005-0000-0000-0000A7530000}"/>
    <cellStyle name="Output 3 4 3 2" xfId="7303" xr:uid="{00000000-0005-0000-0000-0000A8530000}"/>
    <cellStyle name="Output 3 4 3 2 2" xfId="15943" xr:uid="{00000000-0005-0000-0000-0000A9530000}"/>
    <cellStyle name="Output 3 4 3 2 3" xfId="27275" xr:uid="{00000000-0005-0000-0000-0000AA530000}"/>
    <cellStyle name="Output 3 4 3 3" xfId="5569" xr:uid="{00000000-0005-0000-0000-0000AB530000}"/>
    <cellStyle name="Output 3 4 3 3 2" xfId="14221" xr:uid="{00000000-0005-0000-0000-0000AC530000}"/>
    <cellStyle name="Output 3 4 3 3 3" xfId="25553" xr:uid="{00000000-0005-0000-0000-0000AD530000}"/>
    <cellStyle name="Output 3 4 3 4" xfId="9452" xr:uid="{00000000-0005-0000-0000-0000AE530000}"/>
    <cellStyle name="Output 3 4 3 4 2" xfId="18080" xr:uid="{00000000-0005-0000-0000-0000AF530000}"/>
    <cellStyle name="Output 3 4 3 4 3" xfId="29413" xr:uid="{00000000-0005-0000-0000-0000B0530000}"/>
    <cellStyle name="Output 3 4 3 5" xfId="10103" xr:uid="{00000000-0005-0000-0000-0000B1530000}"/>
    <cellStyle name="Output 3 4 3 5 2" xfId="18730" xr:uid="{00000000-0005-0000-0000-0000B2530000}"/>
    <cellStyle name="Output 3 4 3 5 3" xfId="30064" xr:uid="{00000000-0005-0000-0000-0000B3530000}"/>
    <cellStyle name="Output 3 4 3 6" xfId="10504" xr:uid="{00000000-0005-0000-0000-0000B4530000}"/>
    <cellStyle name="Output 3 4 3 6 2" xfId="19131" xr:uid="{00000000-0005-0000-0000-0000B5530000}"/>
    <cellStyle name="Output 3 4 3 6 3" xfId="30465" xr:uid="{00000000-0005-0000-0000-0000B6530000}"/>
    <cellStyle name="Output 3 4 3 7" xfId="11493" xr:uid="{00000000-0005-0000-0000-0000B7530000}"/>
    <cellStyle name="Output 3 4 3 7 2" xfId="20118" xr:uid="{00000000-0005-0000-0000-0000B8530000}"/>
    <cellStyle name="Output 3 4 3 7 3" xfId="31454" xr:uid="{00000000-0005-0000-0000-0000B9530000}"/>
    <cellStyle name="Output 3 4 4" xfId="2941" xr:uid="{00000000-0005-0000-0000-0000BA530000}"/>
    <cellStyle name="Output 3 4 4 2" xfId="7304" xr:uid="{00000000-0005-0000-0000-0000BB530000}"/>
    <cellStyle name="Output 3 4 4 2 2" xfId="15944" xr:uid="{00000000-0005-0000-0000-0000BC530000}"/>
    <cellStyle name="Output 3 4 4 2 3" xfId="27276" xr:uid="{00000000-0005-0000-0000-0000BD530000}"/>
    <cellStyle name="Output 3 4 4 3" xfId="4385" xr:uid="{00000000-0005-0000-0000-0000BE530000}"/>
    <cellStyle name="Output 3 4 4 3 2" xfId="13046" xr:uid="{00000000-0005-0000-0000-0000BF530000}"/>
    <cellStyle name="Output 3 4 4 3 3" xfId="24378" xr:uid="{00000000-0005-0000-0000-0000C0530000}"/>
    <cellStyle name="Output 3 4 4 4" xfId="9453" xr:uid="{00000000-0005-0000-0000-0000C1530000}"/>
    <cellStyle name="Output 3 4 4 4 2" xfId="18081" xr:uid="{00000000-0005-0000-0000-0000C2530000}"/>
    <cellStyle name="Output 3 4 4 4 3" xfId="29414" xr:uid="{00000000-0005-0000-0000-0000C3530000}"/>
    <cellStyle name="Output 3 4 4 5" xfId="10104" xr:uid="{00000000-0005-0000-0000-0000C4530000}"/>
    <cellStyle name="Output 3 4 4 5 2" xfId="18731" xr:uid="{00000000-0005-0000-0000-0000C5530000}"/>
    <cellStyle name="Output 3 4 4 5 3" xfId="30065" xr:uid="{00000000-0005-0000-0000-0000C6530000}"/>
    <cellStyle name="Output 3 4 4 6" xfId="10505" xr:uid="{00000000-0005-0000-0000-0000C7530000}"/>
    <cellStyle name="Output 3 4 4 6 2" xfId="19132" xr:uid="{00000000-0005-0000-0000-0000C8530000}"/>
    <cellStyle name="Output 3 4 4 6 3" xfId="30466" xr:uid="{00000000-0005-0000-0000-0000C9530000}"/>
    <cellStyle name="Output 3 4 4 7" xfId="11548" xr:uid="{00000000-0005-0000-0000-0000CA530000}"/>
    <cellStyle name="Output 3 4 4 7 2" xfId="20173" xr:uid="{00000000-0005-0000-0000-0000CB530000}"/>
    <cellStyle name="Output 3 4 4 7 3" xfId="31509" xr:uid="{00000000-0005-0000-0000-0000CC530000}"/>
    <cellStyle name="Output 3 4 5" xfId="2942" xr:uid="{00000000-0005-0000-0000-0000CD530000}"/>
    <cellStyle name="Output 3 4 5 2" xfId="7305" xr:uid="{00000000-0005-0000-0000-0000CE530000}"/>
    <cellStyle name="Output 3 4 5 2 2" xfId="15945" xr:uid="{00000000-0005-0000-0000-0000CF530000}"/>
    <cellStyle name="Output 3 4 5 2 3" xfId="27277" xr:uid="{00000000-0005-0000-0000-0000D0530000}"/>
    <cellStyle name="Output 3 4 5 3" xfId="5568" xr:uid="{00000000-0005-0000-0000-0000D1530000}"/>
    <cellStyle name="Output 3 4 5 3 2" xfId="14220" xr:uid="{00000000-0005-0000-0000-0000D2530000}"/>
    <cellStyle name="Output 3 4 5 3 3" xfId="25552" xr:uid="{00000000-0005-0000-0000-0000D3530000}"/>
    <cellStyle name="Output 3 4 5 4" xfId="5934" xr:uid="{00000000-0005-0000-0000-0000D4530000}"/>
    <cellStyle name="Output 3 4 5 4 2" xfId="14586" xr:uid="{00000000-0005-0000-0000-0000D5530000}"/>
    <cellStyle name="Output 3 4 5 4 3" xfId="25918" xr:uid="{00000000-0005-0000-0000-0000D6530000}"/>
    <cellStyle name="Output 3 4 5 5" xfId="8949" xr:uid="{00000000-0005-0000-0000-0000D7530000}"/>
    <cellStyle name="Output 3 4 5 5 2" xfId="17577" xr:uid="{00000000-0005-0000-0000-0000D8530000}"/>
    <cellStyle name="Output 3 4 5 5 3" xfId="28910" xr:uid="{00000000-0005-0000-0000-0000D9530000}"/>
    <cellStyle name="Output 3 4 5 6" xfId="10824" xr:uid="{00000000-0005-0000-0000-0000DA530000}"/>
    <cellStyle name="Output 3 4 5 6 2" xfId="19450" xr:uid="{00000000-0005-0000-0000-0000DB530000}"/>
    <cellStyle name="Output 3 4 5 6 3" xfId="30785" xr:uid="{00000000-0005-0000-0000-0000DC530000}"/>
    <cellStyle name="Output 3 4 5 7" xfId="12392" xr:uid="{00000000-0005-0000-0000-0000DD530000}"/>
    <cellStyle name="Output 3 4 5 7 2" xfId="21016" xr:uid="{00000000-0005-0000-0000-0000DE530000}"/>
    <cellStyle name="Output 3 4 5 7 3" xfId="32353" xr:uid="{00000000-0005-0000-0000-0000DF530000}"/>
    <cellStyle name="Output 3 4 6" xfId="2943" xr:uid="{00000000-0005-0000-0000-0000E0530000}"/>
    <cellStyle name="Output 3 4 6 2" xfId="7306" xr:uid="{00000000-0005-0000-0000-0000E1530000}"/>
    <cellStyle name="Output 3 4 6 2 2" xfId="15946" xr:uid="{00000000-0005-0000-0000-0000E2530000}"/>
    <cellStyle name="Output 3 4 6 2 3" xfId="27278" xr:uid="{00000000-0005-0000-0000-0000E3530000}"/>
    <cellStyle name="Output 3 4 6 3" xfId="5567" xr:uid="{00000000-0005-0000-0000-0000E4530000}"/>
    <cellStyle name="Output 3 4 6 3 2" xfId="14219" xr:uid="{00000000-0005-0000-0000-0000E5530000}"/>
    <cellStyle name="Output 3 4 6 3 3" xfId="25551" xr:uid="{00000000-0005-0000-0000-0000E6530000}"/>
    <cellStyle name="Output 3 4 6 4" xfId="4594" xr:uid="{00000000-0005-0000-0000-0000E7530000}"/>
    <cellStyle name="Output 3 4 6 4 2" xfId="13255" xr:uid="{00000000-0005-0000-0000-0000E8530000}"/>
    <cellStyle name="Output 3 4 6 4 3" xfId="24587" xr:uid="{00000000-0005-0000-0000-0000E9530000}"/>
    <cellStyle name="Output 3 4 6 5" xfId="5177" xr:uid="{00000000-0005-0000-0000-0000EA530000}"/>
    <cellStyle name="Output 3 4 6 5 2" xfId="13836" xr:uid="{00000000-0005-0000-0000-0000EB530000}"/>
    <cellStyle name="Output 3 4 6 5 3" xfId="25168" xr:uid="{00000000-0005-0000-0000-0000EC530000}"/>
    <cellStyle name="Output 3 4 6 6" xfId="8979" xr:uid="{00000000-0005-0000-0000-0000ED530000}"/>
    <cellStyle name="Output 3 4 6 6 2" xfId="17607" xr:uid="{00000000-0005-0000-0000-0000EE530000}"/>
    <cellStyle name="Output 3 4 6 6 3" xfId="28940" xr:uid="{00000000-0005-0000-0000-0000EF530000}"/>
    <cellStyle name="Output 3 4 6 7" xfId="11494" xr:uid="{00000000-0005-0000-0000-0000F0530000}"/>
    <cellStyle name="Output 3 4 6 7 2" xfId="20119" xr:uid="{00000000-0005-0000-0000-0000F1530000}"/>
    <cellStyle name="Output 3 4 6 7 3" xfId="31455" xr:uid="{00000000-0005-0000-0000-0000F2530000}"/>
    <cellStyle name="Output 3 4 7" xfId="2944" xr:uid="{00000000-0005-0000-0000-0000F3530000}"/>
    <cellStyle name="Output 3 4 7 2" xfId="7307" xr:uid="{00000000-0005-0000-0000-0000F4530000}"/>
    <cellStyle name="Output 3 4 7 2 2" xfId="15947" xr:uid="{00000000-0005-0000-0000-0000F5530000}"/>
    <cellStyle name="Output 3 4 7 2 3" xfId="27279" xr:uid="{00000000-0005-0000-0000-0000F6530000}"/>
    <cellStyle name="Output 3 4 7 3" xfId="4384" xr:uid="{00000000-0005-0000-0000-0000F7530000}"/>
    <cellStyle name="Output 3 4 7 3 2" xfId="13045" xr:uid="{00000000-0005-0000-0000-0000F8530000}"/>
    <cellStyle name="Output 3 4 7 3 3" xfId="24377" xr:uid="{00000000-0005-0000-0000-0000F9530000}"/>
    <cellStyle name="Output 3 4 7 4" xfId="5933" xr:uid="{00000000-0005-0000-0000-0000FA530000}"/>
    <cellStyle name="Output 3 4 7 4 2" xfId="14585" xr:uid="{00000000-0005-0000-0000-0000FB530000}"/>
    <cellStyle name="Output 3 4 7 4 3" xfId="25917" xr:uid="{00000000-0005-0000-0000-0000FC530000}"/>
    <cellStyle name="Output 3 4 7 5" xfId="10105" xr:uid="{00000000-0005-0000-0000-0000FD530000}"/>
    <cellStyle name="Output 3 4 7 5 2" xfId="18732" xr:uid="{00000000-0005-0000-0000-0000FE530000}"/>
    <cellStyle name="Output 3 4 7 5 3" xfId="30066" xr:uid="{00000000-0005-0000-0000-0000FF530000}"/>
    <cellStyle name="Output 3 4 7 6" xfId="10506" xr:uid="{00000000-0005-0000-0000-000000540000}"/>
    <cellStyle name="Output 3 4 7 6 2" xfId="19133" xr:uid="{00000000-0005-0000-0000-000001540000}"/>
    <cellStyle name="Output 3 4 7 6 3" xfId="30467" xr:uid="{00000000-0005-0000-0000-000002540000}"/>
    <cellStyle name="Output 3 4 7 7" xfId="12393" xr:uid="{00000000-0005-0000-0000-000003540000}"/>
    <cellStyle name="Output 3 4 7 7 2" xfId="21017" xr:uid="{00000000-0005-0000-0000-000004540000}"/>
    <cellStyle name="Output 3 4 7 7 3" xfId="32354" xr:uid="{00000000-0005-0000-0000-000005540000}"/>
    <cellStyle name="Output 3 4 8" xfId="2945" xr:uid="{00000000-0005-0000-0000-000006540000}"/>
    <cellStyle name="Output 3 4 8 2" xfId="7308" xr:uid="{00000000-0005-0000-0000-000007540000}"/>
    <cellStyle name="Output 3 4 8 2 2" xfId="15948" xr:uid="{00000000-0005-0000-0000-000008540000}"/>
    <cellStyle name="Output 3 4 8 2 3" xfId="27280" xr:uid="{00000000-0005-0000-0000-000009540000}"/>
    <cellStyle name="Output 3 4 8 3" xfId="5566" xr:uid="{00000000-0005-0000-0000-00000A540000}"/>
    <cellStyle name="Output 3 4 8 3 2" xfId="14218" xr:uid="{00000000-0005-0000-0000-00000B540000}"/>
    <cellStyle name="Output 3 4 8 3 3" xfId="25550" xr:uid="{00000000-0005-0000-0000-00000C540000}"/>
    <cellStyle name="Output 3 4 8 4" xfId="5932" xr:uid="{00000000-0005-0000-0000-00000D540000}"/>
    <cellStyle name="Output 3 4 8 4 2" xfId="14584" xr:uid="{00000000-0005-0000-0000-00000E540000}"/>
    <cellStyle name="Output 3 4 8 4 3" xfId="25916" xr:uid="{00000000-0005-0000-0000-00000F540000}"/>
    <cellStyle name="Output 3 4 8 5" xfId="8950" xr:uid="{00000000-0005-0000-0000-000010540000}"/>
    <cellStyle name="Output 3 4 8 5 2" xfId="17578" xr:uid="{00000000-0005-0000-0000-000011540000}"/>
    <cellStyle name="Output 3 4 8 5 3" xfId="28911" xr:uid="{00000000-0005-0000-0000-000012540000}"/>
    <cellStyle name="Output 3 4 8 6" xfId="10823" xr:uid="{00000000-0005-0000-0000-000013540000}"/>
    <cellStyle name="Output 3 4 8 6 2" xfId="19449" xr:uid="{00000000-0005-0000-0000-000014540000}"/>
    <cellStyle name="Output 3 4 8 6 3" xfId="30784" xr:uid="{00000000-0005-0000-0000-000015540000}"/>
    <cellStyle name="Output 3 4 8 7" xfId="11547" xr:uid="{00000000-0005-0000-0000-000016540000}"/>
    <cellStyle name="Output 3 4 8 7 2" xfId="20172" xr:uid="{00000000-0005-0000-0000-000017540000}"/>
    <cellStyle name="Output 3 4 8 7 3" xfId="31508" xr:uid="{00000000-0005-0000-0000-000018540000}"/>
    <cellStyle name="Output 3 4 9" xfId="7301" xr:uid="{00000000-0005-0000-0000-000019540000}"/>
    <cellStyle name="Output 3 4 9 2" xfId="15941" xr:uid="{00000000-0005-0000-0000-00001A540000}"/>
    <cellStyle name="Output 3 4 9 3" xfId="27273" xr:uid="{00000000-0005-0000-0000-00001B540000}"/>
    <cellStyle name="Output 3 5" xfId="2946" xr:uid="{00000000-0005-0000-0000-00001C540000}"/>
    <cellStyle name="Output 3 5 2" xfId="7309" xr:uid="{00000000-0005-0000-0000-00001D540000}"/>
    <cellStyle name="Output 3 5 2 2" xfId="15949" xr:uid="{00000000-0005-0000-0000-00001E540000}"/>
    <cellStyle name="Output 3 5 2 3" xfId="27281" xr:uid="{00000000-0005-0000-0000-00001F540000}"/>
    <cellStyle name="Output 3 5 3" xfId="5565" xr:uid="{00000000-0005-0000-0000-000020540000}"/>
    <cellStyle name="Output 3 5 3 2" xfId="14217" xr:uid="{00000000-0005-0000-0000-000021540000}"/>
    <cellStyle name="Output 3 5 3 3" xfId="25549" xr:uid="{00000000-0005-0000-0000-000022540000}"/>
    <cellStyle name="Output 3 5 4" xfId="5260" xr:uid="{00000000-0005-0000-0000-000023540000}"/>
    <cellStyle name="Output 3 5 4 2" xfId="13919" xr:uid="{00000000-0005-0000-0000-000024540000}"/>
    <cellStyle name="Output 3 5 4 3" xfId="25251" xr:uid="{00000000-0005-0000-0000-000025540000}"/>
    <cellStyle name="Output 3 5 5" xfId="10106" xr:uid="{00000000-0005-0000-0000-000026540000}"/>
    <cellStyle name="Output 3 5 5 2" xfId="18733" xr:uid="{00000000-0005-0000-0000-000027540000}"/>
    <cellStyle name="Output 3 5 5 3" xfId="30067" xr:uid="{00000000-0005-0000-0000-000028540000}"/>
    <cellStyle name="Output 3 5 6" xfId="8978" xr:uid="{00000000-0005-0000-0000-000029540000}"/>
    <cellStyle name="Output 3 5 6 2" xfId="17606" xr:uid="{00000000-0005-0000-0000-00002A540000}"/>
    <cellStyle name="Output 3 5 6 3" xfId="28939" xr:uid="{00000000-0005-0000-0000-00002B540000}"/>
    <cellStyle name="Output 3 5 7" xfId="11495" xr:uid="{00000000-0005-0000-0000-00002C540000}"/>
    <cellStyle name="Output 3 5 7 2" xfId="20120" xr:uid="{00000000-0005-0000-0000-00002D540000}"/>
    <cellStyle name="Output 3 5 7 3" xfId="31456" xr:uid="{00000000-0005-0000-0000-00002E540000}"/>
    <cellStyle name="Output 3 6" xfId="2947" xr:uid="{00000000-0005-0000-0000-00002F540000}"/>
    <cellStyle name="Output 3 6 2" xfId="7310" xr:uid="{00000000-0005-0000-0000-000030540000}"/>
    <cellStyle name="Output 3 6 2 2" xfId="15950" xr:uid="{00000000-0005-0000-0000-000031540000}"/>
    <cellStyle name="Output 3 6 2 3" xfId="27282" xr:uid="{00000000-0005-0000-0000-000032540000}"/>
    <cellStyle name="Output 3 6 3" xfId="4383" xr:uid="{00000000-0005-0000-0000-000033540000}"/>
    <cellStyle name="Output 3 6 3 2" xfId="13044" xr:uid="{00000000-0005-0000-0000-000034540000}"/>
    <cellStyle name="Output 3 6 3 3" xfId="24376" xr:uid="{00000000-0005-0000-0000-000035540000}"/>
    <cellStyle name="Output 3 6 4" xfId="5931" xr:uid="{00000000-0005-0000-0000-000036540000}"/>
    <cellStyle name="Output 3 6 4 2" xfId="14583" xr:uid="{00000000-0005-0000-0000-000037540000}"/>
    <cellStyle name="Output 3 6 4 3" xfId="25915" xr:uid="{00000000-0005-0000-0000-000038540000}"/>
    <cellStyle name="Output 3 6 5" xfId="9109" xr:uid="{00000000-0005-0000-0000-000039540000}"/>
    <cellStyle name="Output 3 6 5 2" xfId="17737" xr:uid="{00000000-0005-0000-0000-00003A540000}"/>
    <cellStyle name="Output 3 6 5 3" xfId="29070" xr:uid="{00000000-0005-0000-0000-00003B540000}"/>
    <cellStyle name="Output 3 6 6" xfId="10507" xr:uid="{00000000-0005-0000-0000-00003C540000}"/>
    <cellStyle name="Output 3 6 6 2" xfId="19134" xr:uid="{00000000-0005-0000-0000-00003D540000}"/>
    <cellStyle name="Output 3 6 6 3" xfId="30468" xr:uid="{00000000-0005-0000-0000-00003E540000}"/>
    <cellStyle name="Output 3 6 7" xfId="12394" xr:uid="{00000000-0005-0000-0000-00003F540000}"/>
    <cellStyle name="Output 3 6 7 2" xfId="21018" xr:uid="{00000000-0005-0000-0000-000040540000}"/>
    <cellStyle name="Output 3 6 7 3" xfId="32355" xr:uid="{00000000-0005-0000-0000-000041540000}"/>
    <cellStyle name="Output 3 7" xfId="2948" xr:uid="{00000000-0005-0000-0000-000042540000}"/>
    <cellStyle name="Output 3 7 2" xfId="7311" xr:uid="{00000000-0005-0000-0000-000043540000}"/>
    <cellStyle name="Output 3 7 2 2" xfId="15951" xr:uid="{00000000-0005-0000-0000-000044540000}"/>
    <cellStyle name="Output 3 7 2 3" xfId="27283" xr:uid="{00000000-0005-0000-0000-000045540000}"/>
    <cellStyle name="Output 3 7 3" xfId="5564" xr:uid="{00000000-0005-0000-0000-000046540000}"/>
    <cellStyle name="Output 3 7 3 2" xfId="14216" xr:uid="{00000000-0005-0000-0000-000047540000}"/>
    <cellStyle name="Output 3 7 3 3" xfId="25548" xr:uid="{00000000-0005-0000-0000-000048540000}"/>
    <cellStyle name="Output 3 7 4" xfId="7778" xr:uid="{00000000-0005-0000-0000-000049540000}"/>
    <cellStyle name="Output 3 7 4 2" xfId="16416" xr:uid="{00000000-0005-0000-0000-00004A540000}"/>
    <cellStyle name="Output 3 7 4 3" xfId="27748" xr:uid="{00000000-0005-0000-0000-00004B540000}"/>
    <cellStyle name="Output 3 7 5" xfId="8951" xr:uid="{00000000-0005-0000-0000-00004C540000}"/>
    <cellStyle name="Output 3 7 5 2" xfId="17579" xr:uid="{00000000-0005-0000-0000-00004D540000}"/>
    <cellStyle name="Output 3 7 5 3" xfId="28912" xr:uid="{00000000-0005-0000-0000-00004E540000}"/>
    <cellStyle name="Output 3 7 6" xfId="9068" xr:uid="{00000000-0005-0000-0000-00004F540000}"/>
    <cellStyle name="Output 3 7 6 2" xfId="17696" xr:uid="{00000000-0005-0000-0000-000050540000}"/>
    <cellStyle name="Output 3 7 6 3" xfId="29029" xr:uid="{00000000-0005-0000-0000-000051540000}"/>
    <cellStyle name="Output 3 7 7" xfId="12395" xr:uid="{00000000-0005-0000-0000-000052540000}"/>
    <cellStyle name="Output 3 7 7 2" xfId="21019" xr:uid="{00000000-0005-0000-0000-000053540000}"/>
    <cellStyle name="Output 3 7 7 3" xfId="32356" xr:uid="{00000000-0005-0000-0000-000054540000}"/>
    <cellStyle name="Output 3 8" xfId="2949" xr:uid="{00000000-0005-0000-0000-000055540000}"/>
    <cellStyle name="Output 3 8 2" xfId="7312" xr:uid="{00000000-0005-0000-0000-000056540000}"/>
    <cellStyle name="Output 3 8 2 2" xfId="15952" xr:uid="{00000000-0005-0000-0000-000057540000}"/>
    <cellStyle name="Output 3 8 2 3" xfId="27284" xr:uid="{00000000-0005-0000-0000-000058540000}"/>
    <cellStyle name="Output 3 8 3" xfId="5563" xr:uid="{00000000-0005-0000-0000-000059540000}"/>
    <cellStyle name="Output 3 8 3 2" xfId="14215" xr:uid="{00000000-0005-0000-0000-00005A540000}"/>
    <cellStyle name="Output 3 8 3 3" xfId="25547" xr:uid="{00000000-0005-0000-0000-00005B540000}"/>
    <cellStyle name="Output 3 8 4" xfId="5930" xr:uid="{00000000-0005-0000-0000-00005C540000}"/>
    <cellStyle name="Output 3 8 4 2" xfId="14582" xr:uid="{00000000-0005-0000-0000-00005D540000}"/>
    <cellStyle name="Output 3 8 4 3" xfId="25914" xr:uid="{00000000-0005-0000-0000-00005E540000}"/>
    <cellStyle name="Output 3 8 5" xfId="10107" xr:uid="{00000000-0005-0000-0000-00005F540000}"/>
    <cellStyle name="Output 3 8 5 2" xfId="18734" xr:uid="{00000000-0005-0000-0000-000060540000}"/>
    <cellStyle name="Output 3 8 5 3" xfId="30068" xr:uid="{00000000-0005-0000-0000-000061540000}"/>
    <cellStyle name="Output 3 8 6" xfId="10508" xr:uid="{00000000-0005-0000-0000-000062540000}"/>
    <cellStyle name="Output 3 8 6 2" xfId="19135" xr:uid="{00000000-0005-0000-0000-000063540000}"/>
    <cellStyle name="Output 3 8 6 3" xfId="30469" xr:uid="{00000000-0005-0000-0000-000064540000}"/>
    <cellStyle name="Output 3 8 7" xfId="11496" xr:uid="{00000000-0005-0000-0000-000065540000}"/>
    <cellStyle name="Output 3 8 7 2" xfId="20121" xr:uid="{00000000-0005-0000-0000-000066540000}"/>
    <cellStyle name="Output 3 8 7 3" xfId="31457" xr:uid="{00000000-0005-0000-0000-000067540000}"/>
    <cellStyle name="Output 3 9" xfId="2950" xr:uid="{00000000-0005-0000-0000-000068540000}"/>
    <cellStyle name="Output 3 9 2" xfId="7313" xr:uid="{00000000-0005-0000-0000-000069540000}"/>
    <cellStyle name="Output 3 9 2 2" xfId="15953" xr:uid="{00000000-0005-0000-0000-00006A540000}"/>
    <cellStyle name="Output 3 9 2 3" xfId="27285" xr:uid="{00000000-0005-0000-0000-00006B540000}"/>
    <cellStyle name="Output 3 9 3" xfId="4382" xr:uid="{00000000-0005-0000-0000-00006C540000}"/>
    <cellStyle name="Output 3 9 3 2" xfId="13043" xr:uid="{00000000-0005-0000-0000-00006D540000}"/>
    <cellStyle name="Output 3 9 3 3" xfId="24375" xr:uid="{00000000-0005-0000-0000-00006E540000}"/>
    <cellStyle name="Output 3 9 4" xfId="5929" xr:uid="{00000000-0005-0000-0000-00006F540000}"/>
    <cellStyle name="Output 3 9 4 2" xfId="14581" xr:uid="{00000000-0005-0000-0000-000070540000}"/>
    <cellStyle name="Output 3 9 4 3" xfId="25913" xr:uid="{00000000-0005-0000-0000-000071540000}"/>
    <cellStyle name="Output 3 9 5" xfId="10108" xr:uid="{00000000-0005-0000-0000-000072540000}"/>
    <cellStyle name="Output 3 9 5 2" xfId="18735" xr:uid="{00000000-0005-0000-0000-000073540000}"/>
    <cellStyle name="Output 3 9 5 3" xfId="30069" xr:uid="{00000000-0005-0000-0000-000074540000}"/>
    <cellStyle name="Output 3 9 6" xfId="7978" xr:uid="{00000000-0005-0000-0000-000075540000}"/>
    <cellStyle name="Output 3 9 6 2" xfId="16616" xr:uid="{00000000-0005-0000-0000-000076540000}"/>
    <cellStyle name="Output 3 9 6 3" xfId="27948" xr:uid="{00000000-0005-0000-0000-000077540000}"/>
    <cellStyle name="Output 3 9 7" xfId="11546" xr:uid="{00000000-0005-0000-0000-000078540000}"/>
    <cellStyle name="Output 3 9 7 2" xfId="20171" xr:uid="{00000000-0005-0000-0000-000079540000}"/>
    <cellStyle name="Output 3 9 7 3" xfId="31507" xr:uid="{00000000-0005-0000-0000-00007A540000}"/>
    <cellStyle name="Output 4" xfId="2951" xr:uid="{00000000-0005-0000-0000-00007B540000}"/>
    <cellStyle name="Output 4 10" xfId="5562" xr:uid="{00000000-0005-0000-0000-00007C540000}"/>
    <cellStyle name="Output 4 10 2" xfId="14214" xr:uid="{00000000-0005-0000-0000-00007D540000}"/>
    <cellStyle name="Output 4 10 3" xfId="25546" xr:uid="{00000000-0005-0000-0000-00007E540000}"/>
    <cellStyle name="Output 4 11" xfId="5928" xr:uid="{00000000-0005-0000-0000-00007F540000}"/>
    <cellStyle name="Output 4 11 2" xfId="14580" xr:uid="{00000000-0005-0000-0000-000080540000}"/>
    <cellStyle name="Output 4 11 3" xfId="25912" xr:uid="{00000000-0005-0000-0000-000081540000}"/>
    <cellStyle name="Output 4 12" xfId="8952" xr:uid="{00000000-0005-0000-0000-000082540000}"/>
    <cellStyle name="Output 4 12 2" xfId="17580" xr:uid="{00000000-0005-0000-0000-000083540000}"/>
    <cellStyle name="Output 4 12 3" xfId="28913" xr:uid="{00000000-0005-0000-0000-000084540000}"/>
    <cellStyle name="Output 4 13" xfId="11759" xr:uid="{00000000-0005-0000-0000-000085540000}"/>
    <cellStyle name="Output 4 13 2" xfId="20384" xr:uid="{00000000-0005-0000-0000-000086540000}"/>
    <cellStyle name="Output 4 13 3" xfId="31720" xr:uid="{00000000-0005-0000-0000-000087540000}"/>
    <cellStyle name="Output 4 14" xfId="12396" xr:uid="{00000000-0005-0000-0000-000088540000}"/>
    <cellStyle name="Output 4 14 2" xfId="21020" xr:uid="{00000000-0005-0000-0000-000089540000}"/>
    <cellStyle name="Output 4 14 3" xfId="32357" xr:uid="{00000000-0005-0000-0000-00008A540000}"/>
    <cellStyle name="Output 4 2" xfId="2952" xr:uid="{00000000-0005-0000-0000-00008B540000}"/>
    <cellStyle name="Output 4 2 10" xfId="9108" xr:uid="{00000000-0005-0000-0000-00008C540000}"/>
    <cellStyle name="Output 4 2 10 2" xfId="17736" xr:uid="{00000000-0005-0000-0000-00008D540000}"/>
    <cellStyle name="Output 4 2 10 3" xfId="29069" xr:uid="{00000000-0005-0000-0000-00008E540000}"/>
    <cellStyle name="Output 4 2 11" xfId="11760" xr:uid="{00000000-0005-0000-0000-00008F540000}"/>
    <cellStyle name="Output 4 2 11 2" xfId="20385" xr:uid="{00000000-0005-0000-0000-000090540000}"/>
    <cellStyle name="Output 4 2 11 3" xfId="31721" xr:uid="{00000000-0005-0000-0000-000091540000}"/>
    <cellStyle name="Output 4 2 12" xfId="11497" xr:uid="{00000000-0005-0000-0000-000092540000}"/>
    <cellStyle name="Output 4 2 12 2" xfId="20122" xr:uid="{00000000-0005-0000-0000-000093540000}"/>
    <cellStyle name="Output 4 2 12 3" xfId="31458" xr:uid="{00000000-0005-0000-0000-000094540000}"/>
    <cellStyle name="Output 4 2 2" xfId="2953" xr:uid="{00000000-0005-0000-0000-000095540000}"/>
    <cellStyle name="Output 4 2 2 2" xfId="7316" xr:uid="{00000000-0005-0000-0000-000096540000}"/>
    <cellStyle name="Output 4 2 2 2 2" xfId="15956" xr:uid="{00000000-0005-0000-0000-000097540000}"/>
    <cellStyle name="Output 4 2 2 2 3" xfId="27288" xr:uid="{00000000-0005-0000-0000-000098540000}"/>
    <cellStyle name="Output 4 2 2 3" xfId="4381" xr:uid="{00000000-0005-0000-0000-000099540000}"/>
    <cellStyle name="Output 4 2 2 3 2" xfId="13042" xr:uid="{00000000-0005-0000-0000-00009A540000}"/>
    <cellStyle name="Output 4 2 2 3 3" xfId="24374" xr:uid="{00000000-0005-0000-0000-00009B540000}"/>
    <cellStyle name="Output 4 2 2 4" xfId="5926" xr:uid="{00000000-0005-0000-0000-00009C540000}"/>
    <cellStyle name="Output 4 2 2 4 2" xfId="14578" xr:uid="{00000000-0005-0000-0000-00009D540000}"/>
    <cellStyle name="Output 4 2 2 4 3" xfId="25910" xr:uid="{00000000-0005-0000-0000-00009E540000}"/>
    <cellStyle name="Output 4 2 2 5" xfId="10109" xr:uid="{00000000-0005-0000-0000-00009F540000}"/>
    <cellStyle name="Output 4 2 2 5 2" xfId="18736" xr:uid="{00000000-0005-0000-0000-0000A0540000}"/>
    <cellStyle name="Output 4 2 2 5 3" xfId="30070" xr:uid="{00000000-0005-0000-0000-0000A1540000}"/>
    <cellStyle name="Output 4 2 2 6" xfId="8851" xr:uid="{00000000-0005-0000-0000-0000A2540000}"/>
    <cellStyle name="Output 4 2 2 6 2" xfId="17479" xr:uid="{00000000-0005-0000-0000-0000A3540000}"/>
    <cellStyle name="Output 4 2 2 6 3" xfId="28812" xr:uid="{00000000-0005-0000-0000-0000A4540000}"/>
    <cellStyle name="Output 4 2 2 7" xfId="12397" xr:uid="{00000000-0005-0000-0000-0000A5540000}"/>
    <cellStyle name="Output 4 2 2 7 2" xfId="21021" xr:uid="{00000000-0005-0000-0000-0000A6540000}"/>
    <cellStyle name="Output 4 2 2 7 3" xfId="32358" xr:uid="{00000000-0005-0000-0000-0000A7540000}"/>
    <cellStyle name="Output 4 2 3" xfId="2954" xr:uid="{00000000-0005-0000-0000-0000A8540000}"/>
    <cellStyle name="Output 4 2 3 2" xfId="7317" xr:uid="{00000000-0005-0000-0000-0000A9540000}"/>
    <cellStyle name="Output 4 2 3 2 2" xfId="15957" xr:uid="{00000000-0005-0000-0000-0000AA540000}"/>
    <cellStyle name="Output 4 2 3 2 3" xfId="27289" xr:uid="{00000000-0005-0000-0000-0000AB540000}"/>
    <cellStyle name="Output 4 2 3 3" xfId="5560" xr:uid="{00000000-0005-0000-0000-0000AC540000}"/>
    <cellStyle name="Output 4 2 3 3 2" xfId="14212" xr:uid="{00000000-0005-0000-0000-0000AD540000}"/>
    <cellStyle name="Output 4 2 3 3 3" xfId="25544" xr:uid="{00000000-0005-0000-0000-0000AE540000}"/>
    <cellStyle name="Output 4 2 3 4" xfId="5925" xr:uid="{00000000-0005-0000-0000-0000AF540000}"/>
    <cellStyle name="Output 4 2 3 4 2" xfId="14577" xr:uid="{00000000-0005-0000-0000-0000B0540000}"/>
    <cellStyle name="Output 4 2 3 4 3" xfId="25909" xr:uid="{00000000-0005-0000-0000-0000B1540000}"/>
    <cellStyle name="Output 4 2 3 5" xfId="8953" xr:uid="{00000000-0005-0000-0000-0000B2540000}"/>
    <cellStyle name="Output 4 2 3 5 2" xfId="17581" xr:uid="{00000000-0005-0000-0000-0000B3540000}"/>
    <cellStyle name="Output 4 2 3 5 3" xfId="28914" xr:uid="{00000000-0005-0000-0000-0000B4540000}"/>
    <cellStyle name="Output 4 2 3 6" xfId="11761" xr:uid="{00000000-0005-0000-0000-0000B5540000}"/>
    <cellStyle name="Output 4 2 3 6 2" xfId="20386" xr:uid="{00000000-0005-0000-0000-0000B6540000}"/>
    <cellStyle name="Output 4 2 3 6 3" xfId="31722" xr:uid="{00000000-0005-0000-0000-0000B7540000}"/>
    <cellStyle name="Output 4 2 3 7" xfId="11545" xr:uid="{00000000-0005-0000-0000-0000B8540000}"/>
    <cellStyle name="Output 4 2 3 7 2" xfId="20170" xr:uid="{00000000-0005-0000-0000-0000B9540000}"/>
    <cellStyle name="Output 4 2 3 7 3" xfId="31506" xr:uid="{00000000-0005-0000-0000-0000BA540000}"/>
    <cellStyle name="Output 4 2 4" xfId="2955" xr:uid="{00000000-0005-0000-0000-0000BB540000}"/>
    <cellStyle name="Output 4 2 4 2" xfId="7318" xr:uid="{00000000-0005-0000-0000-0000BC540000}"/>
    <cellStyle name="Output 4 2 4 2 2" xfId="15958" xr:uid="{00000000-0005-0000-0000-0000BD540000}"/>
    <cellStyle name="Output 4 2 4 2 3" xfId="27290" xr:uid="{00000000-0005-0000-0000-0000BE540000}"/>
    <cellStyle name="Output 4 2 4 3" xfId="5559" xr:uid="{00000000-0005-0000-0000-0000BF540000}"/>
    <cellStyle name="Output 4 2 4 3 2" xfId="14211" xr:uid="{00000000-0005-0000-0000-0000C0540000}"/>
    <cellStyle name="Output 4 2 4 3 3" xfId="25543" xr:uid="{00000000-0005-0000-0000-0000C1540000}"/>
    <cellStyle name="Output 4 2 4 4" xfId="5924" xr:uid="{00000000-0005-0000-0000-0000C2540000}"/>
    <cellStyle name="Output 4 2 4 4 2" xfId="14576" xr:uid="{00000000-0005-0000-0000-0000C3540000}"/>
    <cellStyle name="Output 4 2 4 4 3" xfId="25908" xr:uid="{00000000-0005-0000-0000-0000C4540000}"/>
    <cellStyle name="Output 4 2 4 5" xfId="10110" xr:uid="{00000000-0005-0000-0000-0000C5540000}"/>
    <cellStyle name="Output 4 2 4 5 2" xfId="18737" xr:uid="{00000000-0005-0000-0000-0000C6540000}"/>
    <cellStyle name="Output 4 2 4 5 3" xfId="30071" xr:uid="{00000000-0005-0000-0000-0000C7540000}"/>
    <cellStyle name="Output 4 2 4 6" xfId="10306" xr:uid="{00000000-0005-0000-0000-0000C8540000}"/>
    <cellStyle name="Output 4 2 4 6 2" xfId="18933" xr:uid="{00000000-0005-0000-0000-0000C9540000}"/>
    <cellStyle name="Output 4 2 4 6 3" xfId="30267" xr:uid="{00000000-0005-0000-0000-0000CA540000}"/>
    <cellStyle name="Output 4 2 4 7" xfId="11498" xr:uid="{00000000-0005-0000-0000-0000CB540000}"/>
    <cellStyle name="Output 4 2 4 7 2" xfId="20123" xr:uid="{00000000-0005-0000-0000-0000CC540000}"/>
    <cellStyle name="Output 4 2 4 7 3" xfId="31459" xr:uid="{00000000-0005-0000-0000-0000CD540000}"/>
    <cellStyle name="Output 4 2 5" xfId="2956" xr:uid="{00000000-0005-0000-0000-0000CE540000}"/>
    <cellStyle name="Output 4 2 5 2" xfId="7319" xr:uid="{00000000-0005-0000-0000-0000CF540000}"/>
    <cellStyle name="Output 4 2 5 2 2" xfId="15959" xr:uid="{00000000-0005-0000-0000-0000D0540000}"/>
    <cellStyle name="Output 4 2 5 2 3" xfId="27291" xr:uid="{00000000-0005-0000-0000-0000D1540000}"/>
    <cellStyle name="Output 4 2 5 3" xfId="4380" xr:uid="{00000000-0005-0000-0000-0000D2540000}"/>
    <cellStyle name="Output 4 2 5 3 2" xfId="13041" xr:uid="{00000000-0005-0000-0000-0000D3540000}"/>
    <cellStyle name="Output 4 2 5 3 3" xfId="24373" xr:uid="{00000000-0005-0000-0000-0000D4540000}"/>
    <cellStyle name="Output 4 2 5 4" xfId="9730" xr:uid="{00000000-0005-0000-0000-0000D5540000}"/>
    <cellStyle name="Output 4 2 5 4 2" xfId="18358" xr:uid="{00000000-0005-0000-0000-0000D6540000}"/>
    <cellStyle name="Output 4 2 5 4 3" xfId="29691" xr:uid="{00000000-0005-0000-0000-0000D7540000}"/>
    <cellStyle name="Output 4 2 5 5" xfId="9107" xr:uid="{00000000-0005-0000-0000-0000D8540000}"/>
    <cellStyle name="Output 4 2 5 5 2" xfId="17735" xr:uid="{00000000-0005-0000-0000-0000D9540000}"/>
    <cellStyle name="Output 4 2 5 5 3" xfId="29068" xr:uid="{00000000-0005-0000-0000-0000DA540000}"/>
    <cellStyle name="Output 4 2 5 6" xfId="11762" xr:uid="{00000000-0005-0000-0000-0000DB540000}"/>
    <cellStyle name="Output 4 2 5 6 2" xfId="20387" xr:uid="{00000000-0005-0000-0000-0000DC540000}"/>
    <cellStyle name="Output 4 2 5 6 3" xfId="31723" xr:uid="{00000000-0005-0000-0000-0000DD540000}"/>
    <cellStyle name="Output 4 2 5 7" xfId="12398" xr:uid="{00000000-0005-0000-0000-0000DE540000}"/>
    <cellStyle name="Output 4 2 5 7 2" xfId="21022" xr:uid="{00000000-0005-0000-0000-0000DF540000}"/>
    <cellStyle name="Output 4 2 5 7 3" xfId="32359" xr:uid="{00000000-0005-0000-0000-0000E0540000}"/>
    <cellStyle name="Output 4 2 6" xfId="2957" xr:uid="{00000000-0005-0000-0000-0000E1540000}"/>
    <cellStyle name="Output 4 2 6 2" xfId="7320" xr:uid="{00000000-0005-0000-0000-0000E2540000}"/>
    <cellStyle name="Output 4 2 6 2 2" xfId="15960" xr:uid="{00000000-0005-0000-0000-0000E3540000}"/>
    <cellStyle name="Output 4 2 6 2 3" xfId="27292" xr:uid="{00000000-0005-0000-0000-0000E4540000}"/>
    <cellStyle name="Output 4 2 6 3" xfId="4379" xr:uid="{00000000-0005-0000-0000-0000E5540000}"/>
    <cellStyle name="Output 4 2 6 3 2" xfId="13040" xr:uid="{00000000-0005-0000-0000-0000E6540000}"/>
    <cellStyle name="Output 4 2 6 3 3" xfId="24372" xr:uid="{00000000-0005-0000-0000-0000E7540000}"/>
    <cellStyle name="Output 4 2 6 4" xfId="9734" xr:uid="{00000000-0005-0000-0000-0000E8540000}"/>
    <cellStyle name="Output 4 2 6 4 2" xfId="18362" xr:uid="{00000000-0005-0000-0000-0000E9540000}"/>
    <cellStyle name="Output 4 2 6 4 3" xfId="29695" xr:uid="{00000000-0005-0000-0000-0000EA540000}"/>
    <cellStyle name="Output 4 2 6 5" xfId="8954" xr:uid="{00000000-0005-0000-0000-0000EB540000}"/>
    <cellStyle name="Output 4 2 6 5 2" xfId="17582" xr:uid="{00000000-0005-0000-0000-0000EC540000}"/>
    <cellStyle name="Output 4 2 6 5 3" xfId="28915" xr:uid="{00000000-0005-0000-0000-0000ED540000}"/>
    <cellStyle name="Output 4 2 6 6" xfId="11763" xr:uid="{00000000-0005-0000-0000-0000EE540000}"/>
    <cellStyle name="Output 4 2 6 6 2" xfId="20388" xr:uid="{00000000-0005-0000-0000-0000EF540000}"/>
    <cellStyle name="Output 4 2 6 6 3" xfId="31724" xr:uid="{00000000-0005-0000-0000-0000F0540000}"/>
    <cellStyle name="Output 4 2 6 7" xfId="12399" xr:uid="{00000000-0005-0000-0000-0000F1540000}"/>
    <cellStyle name="Output 4 2 6 7 2" xfId="21023" xr:uid="{00000000-0005-0000-0000-0000F2540000}"/>
    <cellStyle name="Output 4 2 6 7 3" xfId="32360" xr:uid="{00000000-0005-0000-0000-0000F3540000}"/>
    <cellStyle name="Output 4 2 7" xfId="7315" xr:uid="{00000000-0005-0000-0000-0000F4540000}"/>
    <cellStyle name="Output 4 2 7 2" xfId="15955" xr:uid="{00000000-0005-0000-0000-0000F5540000}"/>
    <cellStyle name="Output 4 2 7 3" xfId="27287" xr:uid="{00000000-0005-0000-0000-0000F6540000}"/>
    <cellStyle name="Output 4 2 8" xfId="5561" xr:uid="{00000000-0005-0000-0000-0000F7540000}"/>
    <cellStyle name="Output 4 2 8 2" xfId="14213" xr:uid="{00000000-0005-0000-0000-0000F8540000}"/>
    <cellStyle name="Output 4 2 8 3" xfId="25545" xr:uid="{00000000-0005-0000-0000-0000F9540000}"/>
    <cellStyle name="Output 4 2 9" xfId="5927" xr:uid="{00000000-0005-0000-0000-0000FA540000}"/>
    <cellStyle name="Output 4 2 9 2" xfId="14579" xr:uid="{00000000-0005-0000-0000-0000FB540000}"/>
    <cellStyle name="Output 4 2 9 3" xfId="25911" xr:uid="{00000000-0005-0000-0000-0000FC540000}"/>
    <cellStyle name="Output 4 3" xfId="2958" xr:uid="{00000000-0005-0000-0000-0000FD540000}"/>
    <cellStyle name="Output 4 3 2" xfId="7321" xr:uid="{00000000-0005-0000-0000-0000FE540000}"/>
    <cellStyle name="Output 4 3 2 2" xfId="15961" xr:uid="{00000000-0005-0000-0000-0000FF540000}"/>
    <cellStyle name="Output 4 3 2 3" xfId="27293" xr:uid="{00000000-0005-0000-0000-000000550000}"/>
    <cellStyle name="Output 4 3 3" xfId="5558" xr:uid="{00000000-0005-0000-0000-000001550000}"/>
    <cellStyle name="Output 4 3 3 2" xfId="14210" xr:uid="{00000000-0005-0000-0000-000002550000}"/>
    <cellStyle name="Output 4 3 3 3" xfId="25542" xr:uid="{00000000-0005-0000-0000-000003550000}"/>
    <cellStyle name="Output 4 3 4" xfId="8065" xr:uid="{00000000-0005-0000-0000-000004550000}"/>
    <cellStyle name="Output 4 3 4 2" xfId="16703" xr:uid="{00000000-0005-0000-0000-000005550000}"/>
    <cellStyle name="Output 4 3 4 3" xfId="28035" xr:uid="{00000000-0005-0000-0000-000006550000}"/>
    <cellStyle name="Output 4 3 5" xfId="10111" xr:uid="{00000000-0005-0000-0000-000007550000}"/>
    <cellStyle name="Output 4 3 5 2" xfId="18738" xr:uid="{00000000-0005-0000-0000-000008550000}"/>
    <cellStyle name="Output 4 3 5 3" xfId="30072" xr:uid="{00000000-0005-0000-0000-000009550000}"/>
    <cellStyle name="Output 4 3 6" xfId="8270" xr:uid="{00000000-0005-0000-0000-00000A550000}"/>
    <cellStyle name="Output 4 3 6 2" xfId="16908" xr:uid="{00000000-0005-0000-0000-00000B550000}"/>
    <cellStyle name="Output 4 3 6 3" xfId="28240" xr:uid="{00000000-0005-0000-0000-00000C550000}"/>
    <cellStyle name="Output 4 3 7" xfId="11499" xr:uid="{00000000-0005-0000-0000-00000D550000}"/>
    <cellStyle name="Output 4 3 7 2" xfId="20124" xr:uid="{00000000-0005-0000-0000-00000E550000}"/>
    <cellStyle name="Output 4 3 7 3" xfId="31460" xr:uid="{00000000-0005-0000-0000-00000F550000}"/>
    <cellStyle name="Output 4 4" xfId="2959" xr:uid="{00000000-0005-0000-0000-000010550000}"/>
    <cellStyle name="Output 4 4 2" xfId="7322" xr:uid="{00000000-0005-0000-0000-000011550000}"/>
    <cellStyle name="Output 4 4 2 2" xfId="15962" xr:uid="{00000000-0005-0000-0000-000012550000}"/>
    <cellStyle name="Output 4 4 2 3" xfId="27294" xr:uid="{00000000-0005-0000-0000-000013550000}"/>
    <cellStyle name="Output 4 4 3" xfId="5557" xr:uid="{00000000-0005-0000-0000-000014550000}"/>
    <cellStyle name="Output 4 4 3 2" xfId="14209" xr:uid="{00000000-0005-0000-0000-000015550000}"/>
    <cellStyle name="Output 4 4 3 3" xfId="25541" xr:uid="{00000000-0005-0000-0000-000016550000}"/>
    <cellStyle name="Output 4 4 4" xfId="9454" xr:uid="{00000000-0005-0000-0000-000017550000}"/>
    <cellStyle name="Output 4 4 4 2" xfId="18082" xr:uid="{00000000-0005-0000-0000-000018550000}"/>
    <cellStyle name="Output 4 4 4 3" xfId="29415" xr:uid="{00000000-0005-0000-0000-000019550000}"/>
    <cellStyle name="Output 4 4 5" xfId="10112" xr:uid="{00000000-0005-0000-0000-00001A550000}"/>
    <cellStyle name="Output 4 4 5 2" xfId="18739" xr:uid="{00000000-0005-0000-0000-00001B550000}"/>
    <cellStyle name="Output 4 4 5 3" xfId="30073" xr:uid="{00000000-0005-0000-0000-00001C550000}"/>
    <cellStyle name="Output 4 4 6" xfId="10822" xr:uid="{00000000-0005-0000-0000-00001D550000}"/>
    <cellStyle name="Output 4 4 6 2" xfId="19448" xr:uid="{00000000-0005-0000-0000-00001E550000}"/>
    <cellStyle name="Output 4 4 6 3" xfId="30783" xr:uid="{00000000-0005-0000-0000-00001F550000}"/>
    <cellStyle name="Output 4 4 7" xfId="9052" xr:uid="{00000000-0005-0000-0000-000020550000}"/>
    <cellStyle name="Output 4 4 7 2" xfId="17680" xr:uid="{00000000-0005-0000-0000-000021550000}"/>
    <cellStyle name="Output 4 4 7 3" xfId="29013" xr:uid="{00000000-0005-0000-0000-000022550000}"/>
    <cellStyle name="Output 4 5" xfId="2960" xr:uid="{00000000-0005-0000-0000-000023550000}"/>
    <cellStyle name="Output 4 5 2" xfId="7323" xr:uid="{00000000-0005-0000-0000-000024550000}"/>
    <cellStyle name="Output 4 5 2 2" xfId="15963" xr:uid="{00000000-0005-0000-0000-000025550000}"/>
    <cellStyle name="Output 4 5 2 3" xfId="27295" xr:uid="{00000000-0005-0000-0000-000026550000}"/>
    <cellStyle name="Output 4 5 3" xfId="4378" xr:uid="{00000000-0005-0000-0000-000027550000}"/>
    <cellStyle name="Output 4 5 3 2" xfId="13039" xr:uid="{00000000-0005-0000-0000-000028550000}"/>
    <cellStyle name="Output 4 5 3 3" xfId="24371" xr:uid="{00000000-0005-0000-0000-000029550000}"/>
    <cellStyle name="Output 4 5 4" xfId="9455" xr:uid="{00000000-0005-0000-0000-00002A550000}"/>
    <cellStyle name="Output 4 5 4 2" xfId="18083" xr:uid="{00000000-0005-0000-0000-00002B550000}"/>
    <cellStyle name="Output 4 5 4 3" xfId="29416" xr:uid="{00000000-0005-0000-0000-00002C550000}"/>
    <cellStyle name="Output 4 5 5" xfId="8955" xr:uid="{00000000-0005-0000-0000-00002D550000}"/>
    <cellStyle name="Output 4 5 5 2" xfId="17583" xr:uid="{00000000-0005-0000-0000-00002E550000}"/>
    <cellStyle name="Output 4 5 5 3" xfId="28916" xr:uid="{00000000-0005-0000-0000-00002F550000}"/>
    <cellStyle name="Output 4 5 6" xfId="7728" xr:uid="{00000000-0005-0000-0000-000030550000}"/>
    <cellStyle name="Output 4 5 6 2" xfId="16366" xr:uid="{00000000-0005-0000-0000-000031550000}"/>
    <cellStyle name="Output 4 5 6 3" xfId="27698" xr:uid="{00000000-0005-0000-0000-000032550000}"/>
    <cellStyle name="Output 4 5 7" xfId="12400" xr:uid="{00000000-0005-0000-0000-000033550000}"/>
    <cellStyle name="Output 4 5 7 2" xfId="21024" xr:uid="{00000000-0005-0000-0000-000034550000}"/>
    <cellStyle name="Output 4 5 7 3" xfId="32361" xr:uid="{00000000-0005-0000-0000-000035550000}"/>
    <cellStyle name="Output 4 6" xfId="2961" xr:uid="{00000000-0005-0000-0000-000036550000}"/>
    <cellStyle name="Output 4 6 2" xfId="7324" xr:uid="{00000000-0005-0000-0000-000037550000}"/>
    <cellStyle name="Output 4 6 2 2" xfId="15964" xr:uid="{00000000-0005-0000-0000-000038550000}"/>
    <cellStyle name="Output 4 6 2 3" xfId="27296" xr:uid="{00000000-0005-0000-0000-000039550000}"/>
    <cellStyle name="Output 4 6 3" xfId="5556" xr:uid="{00000000-0005-0000-0000-00003A550000}"/>
    <cellStyle name="Output 4 6 3 2" xfId="14208" xr:uid="{00000000-0005-0000-0000-00003B550000}"/>
    <cellStyle name="Output 4 6 3 3" xfId="25540" xr:uid="{00000000-0005-0000-0000-00003C550000}"/>
    <cellStyle name="Output 4 6 4" xfId="5121" xr:uid="{00000000-0005-0000-0000-00003D550000}"/>
    <cellStyle name="Output 4 6 4 2" xfId="13780" xr:uid="{00000000-0005-0000-0000-00003E550000}"/>
    <cellStyle name="Output 4 6 4 3" xfId="25112" xr:uid="{00000000-0005-0000-0000-00003F550000}"/>
    <cellStyle name="Output 4 6 5" xfId="9106" xr:uid="{00000000-0005-0000-0000-000040550000}"/>
    <cellStyle name="Output 4 6 5 2" xfId="17734" xr:uid="{00000000-0005-0000-0000-000041550000}"/>
    <cellStyle name="Output 4 6 5 3" xfId="29067" xr:uid="{00000000-0005-0000-0000-000042550000}"/>
    <cellStyle name="Output 4 6 6" xfId="11764" xr:uid="{00000000-0005-0000-0000-000043550000}"/>
    <cellStyle name="Output 4 6 6 2" xfId="20389" xr:uid="{00000000-0005-0000-0000-000044550000}"/>
    <cellStyle name="Output 4 6 6 3" xfId="31725" xr:uid="{00000000-0005-0000-0000-000045550000}"/>
    <cellStyle name="Output 4 6 7" xfId="11500" xr:uid="{00000000-0005-0000-0000-000046550000}"/>
    <cellStyle name="Output 4 6 7 2" xfId="20125" xr:uid="{00000000-0005-0000-0000-000047550000}"/>
    <cellStyle name="Output 4 6 7 3" xfId="31461" xr:uid="{00000000-0005-0000-0000-000048550000}"/>
    <cellStyle name="Output 4 7" xfId="2962" xr:uid="{00000000-0005-0000-0000-000049550000}"/>
    <cellStyle name="Output 4 7 2" xfId="7325" xr:uid="{00000000-0005-0000-0000-00004A550000}"/>
    <cellStyle name="Output 4 7 2 2" xfId="15965" xr:uid="{00000000-0005-0000-0000-00004B550000}"/>
    <cellStyle name="Output 4 7 2 3" xfId="27297" xr:uid="{00000000-0005-0000-0000-00004C550000}"/>
    <cellStyle name="Output 4 7 3" xfId="5555" xr:uid="{00000000-0005-0000-0000-00004D550000}"/>
    <cellStyle name="Output 4 7 3 2" xfId="14207" xr:uid="{00000000-0005-0000-0000-00004E550000}"/>
    <cellStyle name="Output 4 7 3 3" xfId="25539" xr:uid="{00000000-0005-0000-0000-00004F550000}"/>
    <cellStyle name="Output 4 7 4" xfId="8064" xr:uid="{00000000-0005-0000-0000-000050550000}"/>
    <cellStyle name="Output 4 7 4 2" xfId="16702" xr:uid="{00000000-0005-0000-0000-000051550000}"/>
    <cellStyle name="Output 4 7 4 3" xfId="28034" xr:uid="{00000000-0005-0000-0000-000052550000}"/>
    <cellStyle name="Output 4 7 5" xfId="10113" xr:uid="{00000000-0005-0000-0000-000053550000}"/>
    <cellStyle name="Output 4 7 5 2" xfId="18740" xr:uid="{00000000-0005-0000-0000-000054550000}"/>
    <cellStyle name="Output 4 7 5 3" xfId="30074" xr:uid="{00000000-0005-0000-0000-000055550000}"/>
    <cellStyle name="Output 4 7 6" xfId="8271" xr:uid="{00000000-0005-0000-0000-000056550000}"/>
    <cellStyle name="Output 4 7 6 2" xfId="16909" xr:uid="{00000000-0005-0000-0000-000057550000}"/>
    <cellStyle name="Output 4 7 6 3" xfId="28241" xr:uid="{00000000-0005-0000-0000-000058550000}"/>
    <cellStyle name="Output 4 7 7" xfId="12401" xr:uid="{00000000-0005-0000-0000-000059550000}"/>
    <cellStyle name="Output 4 7 7 2" xfId="21025" xr:uid="{00000000-0005-0000-0000-00005A550000}"/>
    <cellStyle name="Output 4 7 7 3" xfId="32362" xr:uid="{00000000-0005-0000-0000-00005B550000}"/>
    <cellStyle name="Output 4 8" xfId="2963" xr:uid="{00000000-0005-0000-0000-00005C550000}"/>
    <cellStyle name="Output 4 8 2" xfId="7326" xr:uid="{00000000-0005-0000-0000-00005D550000}"/>
    <cellStyle name="Output 4 8 2 2" xfId="15966" xr:uid="{00000000-0005-0000-0000-00005E550000}"/>
    <cellStyle name="Output 4 8 2 3" xfId="27298" xr:uid="{00000000-0005-0000-0000-00005F550000}"/>
    <cellStyle name="Output 4 8 3" xfId="4377" xr:uid="{00000000-0005-0000-0000-000060550000}"/>
    <cellStyle name="Output 4 8 3 2" xfId="13038" xr:uid="{00000000-0005-0000-0000-000061550000}"/>
    <cellStyle name="Output 4 8 3 3" xfId="24370" xr:uid="{00000000-0005-0000-0000-000062550000}"/>
    <cellStyle name="Output 4 8 4" xfId="4593" xr:uid="{00000000-0005-0000-0000-000063550000}"/>
    <cellStyle name="Output 4 8 4 2" xfId="13254" xr:uid="{00000000-0005-0000-0000-000064550000}"/>
    <cellStyle name="Output 4 8 4 3" xfId="24586" xr:uid="{00000000-0005-0000-0000-000065550000}"/>
    <cellStyle name="Output 4 8 5" xfId="8956" xr:uid="{00000000-0005-0000-0000-000066550000}"/>
    <cellStyle name="Output 4 8 5 2" xfId="17584" xr:uid="{00000000-0005-0000-0000-000067550000}"/>
    <cellStyle name="Output 4 8 5 3" xfId="28917" xr:uid="{00000000-0005-0000-0000-000068550000}"/>
    <cellStyle name="Output 4 8 6" xfId="7929" xr:uid="{00000000-0005-0000-0000-000069550000}"/>
    <cellStyle name="Output 4 8 6 2" xfId="16567" xr:uid="{00000000-0005-0000-0000-00006A550000}"/>
    <cellStyle name="Output 4 8 6 3" xfId="27899" xr:uid="{00000000-0005-0000-0000-00006B550000}"/>
    <cellStyle name="Output 4 8 7" xfId="11544" xr:uid="{00000000-0005-0000-0000-00006C550000}"/>
    <cellStyle name="Output 4 8 7 2" xfId="20169" xr:uid="{00000000-0005-0000-0000-00006D550000}"/>
    <cellStyle name="Output 4 8 7 3" xfId="31505" xr:uid="{00000000-0005-0000-0000-00006E550000}"/>
    <cellStyle name="Output 4 9" xfId="7314" xr:uid="{00000000-0005-0000-0000-00006F550000}"/>
    <cellStyle name="Output 4 9 2" xfId="15954" xr:uid="{00000000-0005-0000-0000-000070550000}"/>
    <cellStyle name="Output 4 9 3" xfId="27286" xr:uid="{00000000-0005-0000-0000-000071550000}"/>
    <cellStyle name="Output 5" xfId="2964" xr:uid="{00000000-0005-0000-0000-000072550000}"/>
    <cellStyle name="Output 5 10" xfId="4592" xr:uid="{00000000-0005-0000-0000-000073550000}"/>
    <cellStyle name="Output 5 10 2" xfId="13253" xr:uid="{00000000-0005-0000-0000-000074550000}"/>
    <cellStyle name="Output 5 10 3" xfId="24585" xr:uid="{00000000-0005-0000-0000-000075550000}"/>
    <cellStyle name="Output 5 11" xfId="10114" xr:uid="{00000000-0005-0000-0000-000076550000}"/>
    <cellStyle name="Output 5 11 2" xfId="18741" xr:uid="{00000000-0005-0000-0000-000077550000}"/>
    <cellStyle name="Output 5 11 3" xfId="30075" xr:uid="{00000000-0005-0000-0000-000078550000}"/>
    <cellStyle name="Output 5 12" xfId="11765" xr:uid="{00000000-0005-0000-0000-000079550000}"/>
    <cellStyle name="Output 5 12 2" xfId="20390" xr:uid="{00000000-0005-0000-0000-00007A550000}"/>
    <cellStyle name="Output 5 12 3" xfId="31726" xr:uid="{00000000-0005-0000-0000-00007B550000}"/>
    <cellStyle name="Output 5 13" xfId="11501" xr:uid="{00000000-0005-0000-0000-00007C550000}"/>
    <cellStyle name="Output 5 13 2" xfId="20126" xr:uid="{00000000-0005-0000-0000-00007D550000}"/>
    <cellStyle name="Output 5 13 3" xfId="31462" xr:uid="{00000000-0005-0000-0000-00007E550000}"/>
    <cellStyle name="Output 5 2" xfId="2965" xr:uid="{00000000-0005-0000-0000-00007F550000}"/>
    <cellStyle name="Output 5 2 10" xfId="5178" xr:uid="{00000000-0005-0000-0000-000080550000}"/>
    <cellStyle name="Output 5 2 10 2" xfId="13837" xr:uid="{00000000-0005-0000-0000-000081550000}"/>
    <cellStyle name="Output 5 2 10 3" xfId="25169" xr:uid="{00000000-0005-0000-0000-000082550000}"/>
    <cellStyle name="Output 5 2 11" xfId="10821" xr:uid="{00000000-0005-0000-0000-000083550000}"/>
    <cellStyle name="Output 5 2 11 2" xfId="19447" xr:uid="{00000000-0005-0000-0000-000084550000}"/>
    <cellStyle name="Output 5 2 11 3" xfId="30782" xr:uid="{00000000-0005-0000-0000-000085550000}"/>
    <cellStyle name="Output 5 2 12" xfId="12402" xr:uid="{00000000-0005-0000-0000-000086550000}"/>
    <cellStyle name="Output 5 2 12 2" xfId="21026" xr:uid="{00000000-0005-0000-0000-000087550000}"/>
    <cellStyle name="Output 5 2 12 3" xfId="32363" xr:uid="{00000000-0005-0000-0000-000088550000}"/>
    <cellStyle name="Output 5 2 2" xfId="2966" xr:uid="{00000000-0005-0000-0000-000089550000}"/>
    <cellStyle name="Output 5 2 2 2" xfId="7329" xr:uid="{00000000-0005-0000-0000-00008A550000}"/>
    <cellStyle name="Output 5 2 2 2 2" xfId="15969" xr:uid="{00000000-0005-0000-0000-00008B550000}"/>
    <cellStyle name="Output 5 2 2 2 3" xfId="27301" xr:uid="{00000000-0005-0000-0000-00008C550000}"/>
    <cellStyle name="Output 5 2 2 3" xfId="4376" xr:uid="{00000000-0005-0000-0000-00008D550000}"/>
    <cellStyle name="Output 5 2 2 3 2" xfId="13037" xr:uid="{00000000-0005-0000-0000-00008E550000}"/>
    <cellStyle name="Output 5 2 2 3 3" xfId="24369" xr:uid="{00000000-0005-0000-0000-00008F550000}"/>
    <cellStyle name="Output 5 2 2 4" xfId="8063" xr:uid="{00000000-0005-0000-0000-000090550000}"/>
    <cellStyle name="Output 5 2 2 4 2" xfId="16701" xr:uid="{00000000-0005-0000-0000-000091550000}"/>
    <cellStyle name="Output 5 2 2 4 3" xfId="28033" xr:uid="{00000000-0005-0000-0000-000092550000}"/>
    <cellStyle name="Output 5 2 2 5" xfId="8957" xr:uid="{00000000-0005-0000-0000-000093550000}"/>
    <cellStyle name="Output 5 2 2 5 2" xfId="17585" xr:uid="{00000000-0005-0000-0000-000094550000}"/>
    <cellStyle name="Output 5 2 2 5 3" xfId="28918" xr:uid="{00000000-0005-0000-0000-000095550000}"/>
    <cellStyle name="Output 5 2 2 6" xfId="10509" xr:uid="{00000000-0005-0000-0000-000096550000}"/>
    <cellStyle name="Output 5 2 2 6 2" xfId="19136" xr:uid="{00000000-0005-0000-0000-000097550000}"/>
    <cellStyle name="Output 5 2 2 6 3" xfId="30470" xr:uid="{00000000-0005-0000-0000-000098550000}"/>
    <cellStyle name="Output 5 2 2 7" xfId="12403" xr:uid="{00000000-0005-0000-0000-000099550000}"/>
    <cellStyle name="Output 5 2 2 7 2" xfId="21027" xr:uid="{00000000-0005-0000-0000-00009A550000}"/>
    <cellStyle name="Output 5 2 2 7 3" xfId="32364" xr:uid="{00000000-0005-0000-0000-00009B550000}"/>
    <cellStyle name="Output 5 2 3" xfId="2967" xr:uid="{00000000-0005-0000-0000-00009C550000}"/>
    <cellStyle name="Output 5 2 3 2" xfId="7330" xr:uid="{00000000-0005-0000-0000-00009D550000}"/>
    <cellStyle name="Output 5 2 3 2 2" xfId="15970" xr:uid="{00000000-0005-0000-0000-00009E550000}"/>
    <cellStyle name="Output 5 2 3 2 3" xfId="27302" xr:uid="{00000000-0005-0000-0000-00009F550000}"/>
    <cellStyle name="Output 5 2 3 3" xfId="5552" xr:uid="{00000000-0005-0000-0000-0000A0550000}"/>
    <cellStyle name="Output 5 2 3 3 2" xfId="14204" xr:uid="{00000000-0005-0000-0000-0000A1550000}"/>
    <cellStyle name="Output 5 2 3 3 3" xfId="25536" xr:uid="{00000000-0005-0000-0000-0000A2550000}"/>
    <cellStyle name="Output 5 2 3 4" xfId="4591" xr:uid="{00000000-0005-0000-0000-0000A3550000}"/>
    <cellStyle name="Output 5 2 3 4 2" xfId="13252" xr:uid="{00000000-0005-0000-0000-0000A4550000}"/>
    <cellStyle name="Output 5 2 3 4 3" xfId="24584" xr:uid="{00000000-0005-0000-0000-0000A5550000}"/>
    <cellStyle name="Output 5 2 3 5" xfId="10115" xr:uid="{00000000-0005-0000-0000-0000A6550000}"/>
    <cellStyle name="Output 5 2 3 5 2" xfId="18742" xr:uid="{00000000-0005-0000-0000-0000A7550000}"/>
    <cellStyle name="Output 5 2 3 5 3" xfId="30076" xr:uid="{00000000-0005-0000-0000-0000A8550000}"/>
    <cellStyle name="Output 5 2 3 6" xfId="8850" xr:uid="{00000000-0005-0000-0000-0000A9550000}"/>
    <cellStyle name="Output 5 2 3 6 2" xfId="17478" xr:uid="{00000000-0005-0000-0000-0000AA550000}"/>
    <cellStyle name="Output 5 2 3 6 3" xfId="28811" xr:uid="{00000000-0005-0000-0000-0000AB550000}"/>
    <cellStyle name="Output 5 2 3 7" xfId="11502" xr:uid="{00000000-0005-0000-0000-0000AC550000}"/>
    <cellStyle name="Output 5 2 3 7 2" xfId="20127" xr:uid="{00000000-0005-0000-0000-0000AD550000}"/>
    <cellStyle name="Output 5 2 3 7 3" xfId="31463" xr:uid="{00000000-0005-0000-0000-0000AE550000}"/>
    <cellStyle name="Output 5 2 4" xfId="2968" xr:uid="{00000000-0005-0000-0000-0000AF550000}"/>
    <cellStyle name="Output 5 2 4 2" xfId="7331" xr:uid="{00000000-0005-0000-0000-0000B0550000}"/>
    <cellStyle name="Output 5 2 4 2 2" xfId="15971" xr:uid="{00000000-0005-0000-0000-0000B1550000}"/>
    <cellStyle name="Output 5 2 4 2 3" xfId="27303" xr:uid="{00000000-0005-0000-0000-0000B2550000}"/>
    <cellStyle name="Output 5 2 4 3" xfId="5551" xr:uid="{00000000-0005-0000-0000-0000B3550000}"/>
    <cellStyle name="Output 5 2 4 3 2" xfId="14203" xr:uid="{00000000-0005-0000-0000-0000B4550000}"/>
    <cellStyle name="Output 5 2 4 3 3" xfId="25535" xr:uid="{00000000-0005-0000-0000-0000B5550000}"/>
    <cellStyle name="Output 5 2 4 4" xfId="5923" xr:uid="{00000000-0005-0000-0000-0000B6550000}"/>
    <cellStyle name="Output 5 2 4 4 2" xfId="14575" xr:uid="{00000000-0005-0000-0000-0000B7550000}"/>
    <cellStyle name="Output 5 2 4 4 3" xfId="25907" xr:uid="{00000000-0005-0000-0000-0000B8550000}"/>
    <cellStyle name="Output 5 2 4 5" xfId="10116" xr:uid="{00000000-0005-0000-0000-0000B9550000}"/>
    <cellStyle name="Output 5 2 4 5 2" xfId="18743" xr:uid="{00000000-0005-0000-0000-0000BA550000}"/>
    <cellStyle name="Output 5 2 4 5 3" xfId="30077" xr:uid="{00000000-0005-0000-0000-0000BB550000}"/>
    <cellStyle name="Output 5 2 4 6" xfId="9240" xr:uid="{00000000-0005-0000-0000-0000BC550000}"/>
    <cellStyle name="Output 5 2 4 6 2" xfId="17868" xr:uid="{00000000-0005-0000-0000-0000BD550000}"/>
    <cellStyle name="Output 5 2 4 6 3" xfId="29201" xr:uid="{00000000-0005-0000-0000-0000BE550000}"/>
    <cellStyle name="Output 5 2 4 7" xfId="11543" xr:uid="{00000000-0005-0000-0000-0000BF550000}"/>
    <cellStyle name="Output 5 2 4 7 2" xfId="20168" xr:uid="{00000000-0005-0000-0000-0000C0550000}"/>
    <cellStyle name="Output 5 2 4 7 3" xfId="31504" xr:uid="{00000000-0005-0000-0000-0000C1550000}"/>
    <cellStyle name="Output 5 2 5" xfId="2969" xr:uid="{00000000-0005-0000-0000-0000C2550000}"/>
    <cellStyle name="Output 5 2 5 2" xfId="7332" xr:uid="{00000000-0005-0000-0000-0000C3550000}"/>
    <cellStyle name="Output 5 2 5 2 2" xfId="15972" xr:uid="{00000000-0005-0000-0000-0000C4550000}"/>
    <cellStyle name="Output 5 2 5 2 3" xfId="27304" xr:uid="{00000000-0005-0000-0000-0000C5550000}"/>
    <cellStyle name="Output 5 2 5 3" xfId="4375" xr:uid="{00000000-0005-0000-0000-0000C6550000}"/>
    <cellStyle name="Output 5 2 5 3 2" xfId="13036" xr:uid="{00000000-0005-0000-0000-0000C7550000}"/>
    <cellStyle name="Output 5 2 5 3 3" xfId="24368" xr:uid="{00000000-0005-0000-0000-0000C8550000}"/>
    <cellStyle name="Output 5 2 5 4" xfId="8062" xr:uid="{00000000-0005-0000-0000-0000C9550000}"/>
    <cellStyle name="Output 5 2 5 4 2" xfId="16700" xr:uid="{00000000-0005-0000-0000-0000CA550000}"/>
    <cellStyle name="Output 5 2 5 4 3" xfId="28032" xr:uid="{00000000-0005-0000-0000-0000CB550000}"/>
    <cellStyle name="Output 5 2 5 5" xfId="8958" xr:uid="{00000000-0005-0000-0000-0000CC550000}"/>
    <cellStyle name="Output 5 2 5 5 2" xfId="17586" xr:uid="{00000000-0005-0000-0000-0000CD550000}"/>
    <cellStyle name="Output 5 2 5 5 3" xfId="28919" xr:uid="{00000000-0005-0000-0000-0000CE550000}"/>
    <cellStyle name="Output 5 2 5 6" xfId="10232" xr:uid="{00000000-0005-0000-0000-0000CF550000}"/>
    <cellStyle name="Output 5 2 5 6 2" xfId="18859" xr:uid="{00000000-0005-0000-0000-0000D0550000}"/>
    <cellStyle name="Output 5 2 5 6 3" xfId="30193" xr:uid="{00000000-0005-0000-0000-0000D1550000}"/>
    <cellStyle name="Output 5 2 5 7" xfId="10667" xr:uid="{00000000-0005-0000-0000-0000D2550000}"/>
    <cellStyle name="Output 5 2 5 7 2" xfId="19293" xr:uid="{00000000-0005-0000-0000-0000D3550000}"/>
    <cellStyle name="Output 5 2 5 7 3" xfId="30628" xr:uid="{00000000-0005-0000-0000-0000D4550000}"/>
    <cellStyle name="Output 5 2 6" xfId="2970" xr:uid="{00000000-0005-0000-0000-0000D5550000}"/>
    <cellStyle name="Output 5 2 6 2" xfId="7333" xr:uid="{00000000-0005-0000-0000-0000D6550000}"/>
    <cellStyle name="Output 5 2 6 2 2" xfId="15973" xr:uid="{00000000-0005-0000-0000-0000D7550000}"/>
    <cellStyle name="Output 5 2 6 2 3" xfId="27305" xr:uid="{00000000-0005-0000-0000-0000D8550000}"/>
    <cellStyle name="Output 5 2 6 3" xfId="5550" xr:uid="{00000000-0005-0000-0000-0000D9550000}"/>
    <cellStyle name="Output 5 2 6 3 2" xfId="14202" xr:uid="{00000000-0005-0000-0000-0000DA550000}"/>
    <cellStyle name="Output 5 2 6 3 3" xfId="25534" xr:uid="{00000000-0005-0000-0000-0000DB550000}"/>
    <cellStyle name="Output 5 2 6 4" xfId="5258" xr:uid="{00000000-0005-0000-0000-0000DC550000}"/>
    <cellStyle name="Output 5 2 6 4 2" xfId="13917" xr:uid="{00000000-0005-0000-0000-0000DD550000}"/>
    <cellStyle name="Output 5 2 6 4 3" xfId="25249" xr:uid="{00000000-0005-0000-0000-0000DE550000}"/>
    <cellStyle name="Output 5 2 6 5" xfId="9105" xr:uid="{00000000-0005-0000-0000-0000DF550000}"/>
    <cellStyle name="Output 5 2 6 5 2" xfId="17733" xr:uid="{00000000-0005-0000-0000-0000E0550000}"/>
    <cellStyle name="Output 5 2 6 5 3" xfId="29066" xr:uid="{00000000-0005-0000-0000-0000E1550000}"/>
    <cellStyle name="Output 5 2 6 6" xfId="11766" xr:uid="{00000000-0005-0000-0000-0000E2550000}"/>
    <cellStyle name="Output 5 2 6 6 2" xfId="20391" xr:uid="{00000000-0005-0000-0000-0000E3550000}"/>
    <cellStyle name="Output 5 2 6 6 3" xfId="31727" xr:uid="{00000000-0005-0000-0000-0000E4550000}"/>
    <cellStyle name="Output 5 2 6 7" xfId="11503" xr:uid="{00000000-0005-0000-0000-0000E5550000}"/>
    <cellStyle name="Output 5 2 6 7 2" xfId="20128" xr:uid="{00000000-0005-0000-0000-0000E6550000}"/>
    <cellStyle name="Output 5 2 6 7 3" xfId="31464" xr:uid="{00000000-0005-0000-0000-0000E7550000}"/>
    <cellStyle name="Output 5 2 7" xfId="7328" xr:uid="{00000000-0005-0000-0000-0000E8550000}"/>
    <cellStyle name="Output 5 2 7 2" xfId="15968" xr:uid="{00000000-0005-0000-0000-0000E9550000}"/>
    <cellStyle name="Output 5 2 7 3" xfId="27300" xr:uid="{00000000-0005-0000-0000-0000EA550000}"/>
    <cellStyle name="Output 5 2 8" xfId="5553" xr:uid="{00000000-0005-0000-0000-0000EB550000}"/>
    <cellStyle name="Output 5 2 8 2" xfId="14205" xr:uid="{00000000-0005-0000-0000-0000EC550000}"/>
    <cellStyle name="Output 5 2 8 3" xfId="25537" xr:uid="{00000000-0005-0000-0000-0000ED550000}"/>
    <cellStyle name="Output 5 2 9" xfId="5259" xr:uid="{00000000-0005-0000-0000-0000EE550000}"/>
    <cellStyle name="Output 5 2 9 2" xfId="13918" xr:uid="{00000000-0005-0000-0000-0000EF550000}"/>
    <cellStyle name="Output 5 2 9 3" xfId="25250" xr:uid="{00000000-0005-0000-0000-0000F0550000}"/>
    <cellStyle name="Output 5 3" xfId="2971" xr:uid="{00000000-0005-0000-0000-0000F1550000}"/>
    <cellStyle name="Output 5 3 2" xfId="7334" xr:uid="{00000000-0005-0000-0000-0000F2550000}"/>
    <cellStyle name="Output 5 3 2 2" xfId="15974" xr:uid="{00000000-0005-0000-0000-0000F3550000}"/>
    <cellStyle name="Output 5 3 2 3" xfId="27306" xr:uid="{00000000-0005-0000-0000-0000F4550000}"/>
    <cellStyle name="Output 5 3 3" xfId="5549" xr:uid="{00000000-0005-0000-0000-0000F5550000}"/>
    <cellStyle name="Output 5 3 3 2" xfId="14201" xr:uid="{00000000-0005-0000-0000-0000F6550000}"/>
    <cellStyle name="Output 5 3 3 3" xfId="25533" xr:uid="{00000000-0005-0000-0000-0000F7550000}"/>
    <cellStyle name="Output 5 3 4" xfId="5922" xr:uid="{00000000-0005-0000-0000-0000F8550000}"/>
    <cellStyle name="Output 5 3 4 2" xfId="14574" xr:uid="{00000000-0005-0000-0000-0000F9550000}"/>
    <cellStyle name="Output 5 3 4 3" xfId="25906" xr:uid="{00000000-0005-0000-0000-0000FA550000}"/>
    <cellStyle name="Output 5 3 5" xfId="10117" xr:uid="{00000000-0005-0000-0000-0000FB550000}"/>
    <cellStyle name="Output 5 3 5 2" xfId="18744" xr:uid="{00000000-0005-0000-0000-0000FC550000}"/>
    <cellStyle name="Output 5 3 5 3" xfId="30078" xr:uid="{00000000-0005-0000-0000-0000FD550000}"/>
    <cellStyle name="Output 5 3 6" xfId="5364" xr:uid="{00000000-0005-0000-0000-0000FE550000}"/>
    <cellStyle name="Output 5 3 6 2" xfId="14023" xr:uid="{00000000-0005-0000-0000-0000FF550000}"/>
    <cellStyle name="Output 5 3 6 3" xfId="25355" xr:uid="{00000000-0005-0000-0000-000000560000}"/>
    <cellStyle name="Output 5 3 7" xfId="12404" xr:uid="{00000000-0005-0000-0000-000001560000}"/>
    <cellStyle name="Output 5 3 7 2" xfId="21028" xr:uid="{00000000-0005-0000-0000-000002560000}"/>
    <cellStyle name="Output 5 3 7 3" xfId="32365" xr:uid="{00000000-0005-0000-0000-000003560000}"/>
    <cellStyle name="Output 5 4" xfId="2972" xr:uid="{00000000-0005-0000-0000-000004560000}"/>
    <cellStyle name="Output 5 4 2" xfId="7335" xr:uid="{00000000-0005-0000-0000-000005560000}"/>
    <cellStyle name="Output 5 4 2 2" xfId="15975" xr:uid="{00000000-0005-0000-0000-000006560000}"/>
    <cellStyle name="Output 5 4 2 3" xfId="27307" xr:uid="{00000000-0005-0000-0000-000007560000}"/>
    <cellStyle name="Output 5 4 3" xfId="4374" xr:uid="{00000000-0005-0000-0000-000008560000}"/>
    <cellStyle name="Output 5 4 3 2" xfId="13035" xr:uid="{00000000-0005-0000-0000-000009560000}"/>
    <cellStyle name="Output 5 4 3 3" xfId="24367" xr:uid="{00000000-0005-0000-0000-00000A560000}"/>
    <cellStyle name="Output 5 4 4" xfId="9456" xr:uid="{00000000-0005-0000-0000-00000B560000}"/>
    <cellStyle name="Output 5 4 4 2" xfId="18084" xr:uid="{00000000-0005-0000-0000-00000C560000}"/>
    <cellStyle name="Output 5 4 4 3" xfId="29417" xr:uid="{00000000-0005-0000-0000-00000D560000}"/>
    <cellStyle name="Output 5 4 5" xfId="8959" xr:uid="{00000000-0005-0000-0000-00000E560000}"/>
    <cellStyle name="Output 5 4 5 2" xfId="17587" xr:uid="{00000000-0005-0000-0000-00000F560000}"/>
    <cellStyle name="Output 5 4 5 3" xfId="28920" xr:uid="{00000000-0005-0000-0000-000010560000}"/>
    <cellStyle name="Output 5 4 6" xfId="10510" xr:uid="{00000000-0005-0000-0000-000011560000}"/>
    <cellStyle name="Output 5 4 6 2" xfId="19137" xr:uid="{00000000-0005-0000-0000-000012560000}"/>
    <cellStyle name="Output 5 4 6 3" xfId="30471" xr:uid="{00000000-0005-0000-0000-000013560000}"/>
    <cellStyle name="Output 5 4 7" xfId="12405" xr:uid="{00000000-0005-0000-0000-000014560000}"/>
    <cellStyle name="Output 5 4 7 2" xfId="21029" xr:uid="{00000000-0005-0000-0000-000015560000}"/>
    <cellStyle name="Output 5 4 7 3" xfId="32366" xr:uid="{00000000-0005-0000-0000-000016560000}"/>
    <cellStyle name="Output 5 5" xfId="2973" xr:uid="{00000000-0005-0000-0000-000017560000}"/>
    <cellStyle name="Output 5 5 2" xfId="7336" xr:uid="{00000000-0005-0000-0000-000018560000}"/>
    <cellStyle name="Output 5 5 2 2" xfId="15976" xr:uid="{00000000-0005-0000-0000-000019560000}"/>
    <cellStyle name="Output 5 5 2 3" xfId="27308" xr:uid="{00000000-0005-0000-0000-00001A560000}"/>
    <cellStyle name="Output 5 5 3" xfId="5548" xr:uid="{00000000-0005-0000-0000-00001B560000}"/>
    <cellStyle name="Output 5 5 3 2" xfId="14200" xr:uid="{00000000-0005-0000-0000-00001C560000}"/>
    <cellStyle name="Output 5 5 3 3" xfId="25532" xr:uid="{00000000-0005-0000-0000-00001D560000}"/>
    <cellStyle name="Output 5 5 4" xfId="9457" xr:uid="{00000000-0005-0000-0000-00001E560000}"/>
    <cellStyle name="Output 5 5 4 2" xfId="18085" xr:uid="{00000000-0005-0000-0000-00001F560000}"/>
    <cellStyle name="Output 5 5 4 3" xfId="29418" xr:uid="{00000000-0005-0000-0000-000020560000}"/>
    <cellStyle name="Output 5 5 5" xfId="10118" xr:uid="{00000000-0005-0000-0000-000021560000}"/>
    <cellStyle name="Output 5 5 5 2" xfId="18745" xr:uid="{00000000-0005-0000-0000-000022560000}"/>
    <cellStyle name="Output 5 5 5 3" xfId="30079" xr:uid="{00000000-0005-0000-0000-000023560000}"/>
    <cellStyle name="Output 5 5 6" xfId="11767" xr:uid="{00000000-0005-0000-0000-000024560000}"/>
    <cellStyle name="Output 5 5 6 2" xfId="20392" xr:uid="{00000000-0005-0000-0000-000025560000}"/>
    <cellStyle name="Output 5 5 6 3" xfId="31728" xr:uid="{00000000-0005-0000-0000-000026560000}"/>
    <cellStyle name="Output 5 5 7" xfId="11504" xr:uid="{00000000-0005-0000-0000-000027560000}"/>
    <cellStyle name="Output 5 5 7 2" xfId="20129" xr:uid="{00000000-0005-0000-0000-000028560000}"/>
    <cellStyle name="Output 5 5 7 3" xfId="31465" xr:uid="{00000000-0005-0000-0000-000029560000}"/>
    <cellStyle name="Output 5 6" xfId="2974" xr:uid="{00000000-0005-0000-0000-00002A560000}"/>
    <cellStyle name="Output 5 6 2" xfId="7337" xr:uid="{00000000-0005-0000-0000-00002B560000}"/>
    <cellStyle name="Output 5 6 2 2" xfId="15977" xr:uid="{00000000-0005-0000-0000-00002C560000}"/>
    <cellStyle name="Output 5 6 2 3" xfId="27309" xr:uid="{00000000-0005-0000-0000-00002D560000}"/>
    <cellStyle name="Output 5 6 3" xfId="5547" xr:uid="{00000000-0005-0000-0000-00002E560000}"/>
    <cellStyle name="Output 5 6 3 2" xfId="14199" xr:uid="{00000000-0005-0000-0000-00002F560000}"/>
    <cellStyle name="Output 5 6 3 3" xfId="25531" xr:uid="{00000000-0005-0000-0000-000030560000}"/>
    <cellStyle name="Output 5 6 4" xfId="7777" xr:uid="{00000000-0005-0000-0000-000031560000}"/>
    <cellStyle name="Output 5 6 4 2" xfId="16415" xr:uid="{00000000-0005-0000-0000-000032560000}"/>
    <cellStyle name="Output 5 6 4 3" xfId="27747" xr:uid="{00000000-0005-0000-0000-000033560000}"/>
    <cellStyle name="Output 5 6 5" xfId="9104" xr:uid="{00000000-0005-0000-0000-000034560000}"/>
    <cellStyle name="Output 5 6 5 2" xfId="17732" xr:uid="{00000000-0005-0000-0000-000035560000}"/>
    <cellStyle name="Output 5 6 5 3" xfId="29065" xr:uid="{00000000-0005-0000-0000-000036560000}"/>
    <cellStyle name="Output 5 6 6" xfId="10820" xr:uid="{00000000-0005-0000-0000-000037560000}"/>
    <cellStyle name="Output 5 6 6 2" xfId="19446" xr:uid="{00000000-0005-0000-0000-000038560000}"/>
    <cellStyle name="Output 5 6 6 3" xfId="30781" xr:uid="{00000000-0005-0000-0000-000039560000}"/>
    <cellStyle name="Output 5 6 7" xfId="11542" xr:uid="{00000000-0005-0000-0000-00003A560000}"/>
    <cellStyle name="Output 5 6 7 2" xfId="20167" xr:uid="{00000000-0005-0000-0000-00003B560000}"/>
    <cellStyle name="Output 5 6 7 3" xfId="31503" xr:uid="{00000000-0005-0000-0000-00003C560000}"/>
    <cellStyle name="Output 5 7" xfId="2975" xr:uid="{00000000-0005-0000-0000-00003D560000}"/>
    <cellStyle name="Output 5 7 2" xfId="7338" xr:uid="{00000000-0005-0000-0000-00003E560000}"/>
    <cellStyle name="Output 5 7 2 2" xfId="15978" xr:uid="{00000000-0005-0000-0000-00003F560000}"/>
    <cellStyle name="Output 5 7 2 3" xfId="27310" xr:uid="{00000000-0005-0000-0000-000040560000}"/>
    <cellStyle name="Output 5 7 3" xfId="4373" xr:uid="{00000000-0005-0000-0000-000041560000}"/>
    <cellStyle name="Output 5 7 3 2" xfId="13034" xr:uid="{00000000-0005-0000-0000-000042560000}"/>
    <cellStyle name="Output 5 7 3 3" xfId="24366" xr:uid="{00000000-0005-0000-0000-000043560000}"/>
    <cellStyle name="Output 5 7 4" xfId="5921" xr:uid="{00000000-0005-0000-0000-000044560000}"/>
    <cellStyle name="Output 5 7 4 2" xfId="14573" xr:uid="{00000000-0005-0000-0000-000045560000}"/>
    <cellStyle name="Output 5 7 4 3" xfId="25905" xr:uid="{00000000-0005-0000-0000-000046560000}"/>
    <cellStyle name="Output 5 7 5" xfId="8960" xr:uid="{00000000-0005-0000-0000-000047560000}"/>
    <cellStyle name="Output 5 7 5 2" xfId="17588" xr:uid="{00000000-0005-0000-0000-000048560000}"/>
    <cellStyle name="Output 5 7 5 3" xfId="28921" xr:uid="{00000000-0005-0000-0000-000049560000}"/>
    <cellStyle name="Output 5 7 6" xfId="6720" xr:uid="{00000000-0005-0000-0000-00004A560000}"/>
    <cellStyle name="Output 5 7 6 2" xfId="15360" xr:uid="{00000000-0005-0000-0000-00004B560000}"/>
    <cellStyle name="Output 5 7 6 3" xfId="26692" xr:uid="{00000000-0005-0000-0000-00004C560000}"/>
    <cellStyle name="Output 5 7 7" xfId="12406" xr:uid="{00000000-0005-0000-0000-00004D560000}"/>
    <cellStyle name="Output 5 7 7 2" xfId="21030" xr:uid="{00000000-0005-0000-0000-00004E560000}"/>
    <cellStyle name="Output 5 7 7 3" xfId="32367" xr:uid="{00000000-0005-0000-0000-00004F560000}"/>
    <cellStyle name="Output 5 8" xfId="7327" xr:uid="{00000000-0005-0000-0000-000050560000}"/>
    <cellStyle name="Output 5 8 2" xfId="15967" xr:uid="{00000000-0005-0000-0000-000051560000}"/>
    <cellStyle name="Output 5 8 3" xfId="27299" xr:uid="{00000000-0005-0000-0000-000052560000}"/>
    <cellStyle name="Output 5 9" xfId="5554" xr:uid="{00000000-0005-0000-0000-000053560000}"/>
    <cellStyle name="Output 5 9 2" xfId="14206" xr:uid="{00000000-0005-0000-0000-000054560000}"/>
    <cellStyle name="Output 5 9 3" xfId="25538" xr:uid="{00000000-0005-0000-0000-000055560000}"/>
    <cellStyle name="Output 6" xfId="2976" xr:uid="{00000000-0005-0000-0000-000056560000}"/>
    <cellStyle name="Output 6 10" xfId="5546" xr:uid="{00000000-0005-0000-0000-000057560000}"/>
    <cellStyle name="Output 6 10 2" xfId="14198" xr:uid="{00000000-0005-0000-0000-000058560000}"/>
    <cellStyle name="Output 6 10 3" xfId="25530" xr:uid="{00000000-0005-0000-0000-000059560000}"/>
    <cellStyle name="Output 6 11" xfId="8061" xr:uid="{00000000-0005-0000-0000-00005A560000}"/>
    <cellStyle name="Output 6 11 2" xfId="16699" xr:uid="{00000000-0005-0000-0000-00005B560000}"/>
    <cellStyle name="Output 6 11 3" xfId="28031" xr:uid="{00000000-0005-0000-0000-00005C560000}"/>
    <cellStyle name="Output 6 12" xfId="7895" xr:uid="{00000000-0005-0000-0000-00005D560000}"/>
    <cellStyle name="Output 6 12 2" xfId="16533" xr:uid="{00000000-0005-0000-0000-00005E560000}"/>
    <cellStyle name="Output 6 12 3" xfId="27865" xr:uid="{00000000-0005-0000-0000-00005F560000}"/>
    <cellStyle name="Output 6 13" xfId="5226" xr:uid="{00000000-0005-0000-0000-000060560000}"/>
    <cellStyle name="Output 6 13 2" xfId="13885" xr:uid="{00000000-0005-0000-0000-000061560000}"/>
    <cellStyle name="Output 6 13 3" xfId="25217" xr:uid="{00000000-0005-0000-0000-000062560000}"/>
    <cellStyle name="Output 6 14" xfId="11505" xr:uid="{00000000-0005-0000-0000-000063560000}"/>
    <cellStyle name="Output 6 14 2" xfId="20130" xr:uid="{00000000-0005-0000-0000-000064560000}"/>
    <cellStyle name="Output 6 14 3" xfId="31466" xr:uid="{00000000-0005-0000-0000-000065560000}"/>
    <cellStyle name="Output 6 2" xfId="2977" xr:uid="{00000000-0005-0000-0000-000066560000}"/>
    <cellStyle name="Output 6 2 2" xfId="7340" xr:uid="{00000000-0005-0000-0000-000067560000}"/>
    <cellStyle name="Output 6 2 2 2" xfId="15980" xr:uid="{00000000-0005-0000-0000-000068560000}"/>
    <cellStyle name="Output 6 2 2 3" xfId="27312" xr:uid="{00000000-0005-0000-0000-000069560000}"/>
    <cellStyle name="Output 6 2 3" xfId="5545" xr:uid="{00000000-0005-0000-0000-00006A560000}"/>
    <cellStyle name="Output 6 2 3 2" xfId="14197" xr:uid="{00000000-0005-0000-0000-00006B560000}"/>
    <cellStyle name="Output 6 2 3 3" xfId="25529" xr:uid="{00000000-0005-0000-0000-00006C560000}"/>
    <cellStyle name="Output 6 2 4" xfId="5920" xr:uid="{00000000-0005-0000-0000-00006D560000}"/>
    <cellStyle name="Output 6 2 4 2" xfId="14572" xr:uid="{00000000-0005-0000-0000-00006E560000}"/>
    <cellStyle name="Output 6 2 4 3" xfId="25904" xr:uid="{00000000-0005-0000-0000-00006F560000}"/>
    <cellStyle name="Output 6 2 5" xfId="10119" xr:uid="{00000000-0005-0000-0000-000070560000}"/>
    <cellStyle name="Output 6 2 5 2" xfId="18746" xr:uid="{00000000-0005-0000-0000-000071560000}"/>
    <cellStyle name="Output 6 2 5 3" xfId="30080" xr:uid="{00000000-0005-0000-0000-000072560000}"/>
    <cellStyle name="Output 6 2 6" xfId="9239" xr:uid="{00000000-0005-0000-0000-000073560000}"/>
    <cellStyle name="Output 6 2 6 2" xfId="17867" xr:uid="{00000000-0005-0000-0000-000074560000}"/>
    <cellStyle name="Output 6 2 6 3" xfId="29200" xr:uid="{00000000-0005-0000-0000-000075560000}"/>
    <cellStyle name="Output 6 2 7" xfId="12407" xr:uid="{00000000-0005-0000-0000-000076560000}"/>
    <cellStyle name="Output 6 2 7 2" xfId="21031" xr:uid="{00000000-0005-0000-0000-000077560000}"/>
    <cellStyle name="Output 6 2 7 3" xfId="32368" xr:uid="{00000000-0005-0000-0000-000078560000}"/>
    <cellStyle name="Output 6 3" xfId="2978" xr:uid="{00000000-0005-0000-0000-000079560000}"/>
    <cellStyle name="Output 6 3 2" xfId="7341" xr:uid="{00000000-0005-0000-0000-00007A560000}"/>
    <cellStyle name="Output 6 3 2 2" xfId="15981" xr:uid="{00000000-0005-0000-0000-00007B560000}"/>
    <cellStyle name="Output 6 3 2 3" xfId="27313" xr:uid="{00000000-0005-0000-0000-00007C560000}"/>
    <cellStyle name="Output 6 3 3" xfId="4372" xr:uid="{00000000-0005-0000-0000-00007D560000}"/>
    <cellStyle name="Output 6 3 3 2" xfId="13033" xr:uid="{00000000-0005-0000-0000-00007E560000}"/>
    <cellStyle name="Output 6 3 3 3" xfId="24365" xr:uid="{00000000-0005-0000-0000-00007F560000}"/>
    <cellStyle name="Output 6 3 4" xfId="5919" xr:uid="{00000000-0005-0000-0000-000080560000}"/>
    <cellStyle name="Output 6 3 4 2" xfId="14571" xr:uid="{00000000-0005-0000-0000-000081560000}"/>
    <cellStyle name="Output 6 3 4 3" xfId="25903" xr:uid="{00000000-0005-0000-0000-000082560000}"/>
    <cellStyle name="Output 6 3 5" xfId="8961" xr:uid="{00000000-0005-0000-0000-000083560000}"/>
    <cellStyle name="Output 6 3 5 2" xfId="17589" xr:uid="{00000000-0005-0000-0000-000084560000}"/>
    <cellStyle name="Output 6 3 5 3" xfId="28922" xr:uid="{00000000-0005-0000-0000-000085560000}"/>
    <cellStyle name="Output 6 3 6" xfId="10819" xr:uid="{00000000-0005-0000-0000-000086560000}"/>
    <cellStyle name="Output 6 3 6 2" xfId="19445" xr:uid="{00000000-0005-0000-0000-000087560000}"/>
    <cellStyle name="Output 6 3 6 3" xfId="30780" xr:uid="{00000000-0005-0000-0000-000088560000}"/>
    <cellStyle name="Output 6 3 7" xfId="11541" xr:uid="{00000000-0005-0000-0000-000089560000}"/>
    <cellStyle name="Output 6 3 7 2" xfId="20166" xr:uid="{00000000-0005-0000-0000-00008A560000}"/>
    <cellStyle name="Output 6 3 7 3" xfId="31502" xr:uid="{00000000-0005-0000-0000-00008B560000}"/>
    <cellStyle name="Output 6 4" xfId="2979" xr:uid="{00000000-0005-0000-0000-00008C560000}"/>
    <cellStyle name="Output 6 4 2" xfId="7342" xr:uid="{00000000-0005-0000-0000-00008D560000}"/>
    <cellStyle name="Output 6 4 2 2" xfId="15982" xr:uid="{00000000-0005-0000-0000-00008E560000}"/>
    <cellStyle name="Output 6 4 2 3" xfId="27314" xr:uid="{00000000-0005-0000-0000-00008F560000}"/>
    <cellStyle name="Output 6 4 3" xfId="5544" xr:uid="{00000000-0005-0000-0000-000090560000}"/>
    <cellStyle name="Output 6 4 3 2" xfId="14196" xr:uid="{00000000-0005-0000-0000-000091560000}"/>
    <cellStyle name="Output 6 4 3 3" xfId="25528" xr:uid="{00000000-0005-0000-0000-000092560000}"/>
    <cellStyle name="Output 6 4 4" xfId="8060" xr:uid="{00000000-0005-0000-0000-000093560000}"/>
    <cellStyle name="Output 6 4 4 2" xfId="16698" xr:uid="{00000000-0005-0000-0000-000094560000}"/>
    <cellStyle name="Output 6 4 4 3" xfId="28030" xr:uid="{00000000-0005-0000-0000-000095560000}"/>
    <cellStyle name="Output 6 4 5" xfId="10120" xr:uid="{00000000-0005-0000-0000-000096560000}"/>
    <cellStyle name="Output 6 4 5 2" xfId="18747" xr:uid="{00000000-0005-0000-0000-000097560000}"/>
    <cellStyle name="Output 6 4 5 3" xfId="30081" xr:uid="{00000000-0005-0000-0000-000098560000}"/>
    <cellStyle name="Output 6 4 6" xfId="11768" xr:uid="{00000000-0005-0000-0000-000099560000}"/>
    <cellStyle name="Output 6 4 6 2" xfId="20393" xr:uid="{00000000-0005-0000-0000-00009A560000}"/>
    <cellStyle name="Output 6 4 6 3" xfId="31729" xr:uid="{00000000-0005-0000-0000-00009B560000}"/>
    <cellStyle name="Output 6 4 7" xfId="11506" xr:uid="{00000000-0005-0000-0000-00009C560000}"/>
    <cellStyle name="Output 6 4 7 2" xfId="20131" xr:uid="{00000000-0005-0000-0000-00009D560000}"/>
    <cellStyle name="Output 6 4 7 3" xfId="31467" xr:uid="{00000000-0005-0000-0000-00009E560000}"/>
    <cellStyle name="Output 6 5" xfId="2980" xr:uid="{00000000-0005-0000-0000-00009F560000}"/>
    <cellStyle name="Output 6 5 2" xfId="7343" xr:uid="{00000000-0005-0000-0000-0000A0560000}"/>
    <cellStyle name="Output 6 5 2 2" xfId="15983" xr:uid="{00000000-0005-0000-0000-0000A1560000}"/>
    <cellStyle name="Output 6 5 2 3" xfId="27315" xr:uid="{00000000-0005-0000-0000-0000A2560000}"/>
    <cellStyle name="Output 6 5 3" xfId="5543" xr:uid="{00000000-0005-0000-0000-0000A3560000}"/>
    <cellStyle name="Output 6 5 3 2" xfId="14195" xr:uid="{00000000-0005-0000-0000-0000A4560000}"/>
    <cellStyle name="Output 6 5 3 3" xfId="25527" xr:uid="{00000000-0005-0000-0000-0000A5560000}"/>
    <cellStyle name="Output 6 5 4" xfId="5918" xr:uid="{00000000-0005-0000-0000-0000A6560000}"/>
    <cellStyle name="Output 6 5 4 2" xfId="14570" xr:uid="{00000000-0005-0000-0000-0000A7560000}"/>
    <cellStyle name="Output 6 5 4 3" xfId="25902" xr:uid="{00000000-0005-0000-0000-0000A8560000}"/>
    <cellStyle name="Output 6 5 5" xfId="9103" xr:uid="{00000000-0005-0000-0000-0000A9560000}"/>
    <cellStyle name="Output 6 5 5 2" xfId="17731" xr:uid="{00000000-0005-0000-0000-0000AA560000}"/>
    <cellStyle name="Output 6 5 5 3" xfId="29064" xr:uid="{00000000-0005-0000-0000-0000AB560000}"/>
    <cellStyle name="Output 6 5 6" xfId="8977" xr:uid="{00000000-0005-0000-0000-0000AC560000}"/>
    <cellStyle name="Output 6 5 6 2" xfId="17605" xr:uid="{00000000-0005-0000-0000-0000AD560000}"/>
    <cellStyle name="Output 6 5 6 3" xfId="28938" xr:uid="{00000000-0005-0000-0000-0000AE560000}"/>
    <cellStyle name="Output 6 5 7" xfId="12408" xr:uid="{00000000-0005-0000-0000-0000AF560000}"/>
    <cellStyle name="Output 6 5 7 2" xfId="21032" xr:uid="{00000000-0005-0000-0000-0000B0560000}"/>
    <cellStyle name="Output 6 5 7 3" xfId="32369" xr:uid="{00000000-0005-0000-0000-0000B1560000}"/>
    <cellStyle name="Output 6 6" xfId="2981" xr:uid="{00000000-0005-0000-0000-0000B2560000}"/>
    <cellStyle name="Output 6 6 2" xfId="7344" xr:uid="{00000000-0005-0000-0000-0000B3560000}"/>
    <cellStyle name="Output 6 6 2 2" xfId="15984" xr:uid="{00000000-0005-0000-0000-0000B4560000}"/>
    <cellStyle name="Output 6 6 2 3" xfId="27316" xr:uid="{00000000-0005-0000-0000-0000B5560000}"/>
    <cellStyle name="Output 6 6 3" xfId="4371" xr:uid="{00000000-0005-0000-0000-0000B6560000}"/>
    <cellStyle name="Output 6 6 3 2" xfId="13032" xr:uid="{00000000-0005-0000-0000-0000B7560000}"/>
    <cellStyle name="Output 6 6 3 3" xfId="24364" xr:uid="{00000000-0005-0000-0000-0000B8560000}"/>
    <cellStyle name="Output 6 6 4" xfId="9458" xr:uid="{00000000-0005-0000-0000-0000B9560000}"/>
    <cellStyle name="Output 6 6 4 2" xfId="18086" xr:uid="{00000000-0005-0000-0000-0000BA560000}"/>
    <cellStyle name="Output 6 6 4 3" xfId="29419" xr:uid="{00000000-0005-0000-0000-0000BB560000}"/>
    <cellStyle name="Output 6 6 5" xfId="8962" xr:uid="{00000000-0005-0000-0000-0000BC560000}"/>
    <cellStyle name="Output 6 6 5 2" xfId="17590" xr:uid="{00000000-0005-0000-0000-0000BD560000}"/>
    <cellStyle name="Output 6 6 5 3" xfId="28923" xr:uid="{00000000-0005-0000-0000-0000BE560000}"/>
    <cellStyle name="Output 6 6 6" xfId="6721" xr:uid="{00000000-0005-0000-0000-0000BF560000}"/>
    <cellStyle name="Output 6 6 6 2" xfId="15361" xr:uid="{00000000-0005-0000-0000-0000C0560000}"/>
    <cellStyle name="Output 6 6 6 3" xfId="26693" xr:uid="{00000000-0005-0000-0000-0000C1560000}"/>
    <cellStyle name="Output 6 6 7" xfId="12409" xr:uid="{00000000-0005-0000-0000-0000C2560000}"/>
    <cellStyle name="Output 6 6 7 2" xfId="21033" xr:uid="{00000000-0005-0000-0000-0000C3560000}"/>
    <cellStyle name="Output 6 6 7 3" xfId="32370" xr:uid="{00000000-0005-0000-0000-0000C4560000}"/>
    <cellStyle name="Output 6 7" xfId="2982" xr:uid="{00000000-0005-0000-0000-0000C5560000}"/>
    <cellStyle name="Output 6 7 2" xfId="7345" xr:uid="{00000000-0005-0000-0000-0000C6560000}"/>
    <cellStyle name="Output 6 7 2 2" xfId="15985" xr:uid="{00000000-0005-0000-0000-0000C7560000}"/>
    <cellStyle name="Output 6 7 2 3" xfId="27317" xr:uid="{00000000-0005-0000-0000-0000C8560000}"/>
    <cellStyle name="Output 6 7 3" xfId="5542" xr:uid="{00000000-0005-0000-0000-0000C9560000}"/>
    <cellStyle name="Output 6 7 3 2" xfId="14194" xr:uid="{00000000-0005-0000-0000-0000CA560000}"/>
    <cellStyle name="Output 6 7 3 3" xfId="25526" xr:uid="{00000000-0005-0000-0000-0000CB560000}"/>
    <cellStyle name="Output 6 7 4" xfId="5917" xr:uid="{00000000-0005-0000-0000-0000CC560000}"/>
    <cellStyle name="Output 6 7 4 2" xfId="14569" xr:uid="{00000000-0005-0000-0000-0000CD560000}"/>
    <cellStyle name="Output 6 7 4 3" xfId="25901" xr:uid="{00000000-0005-0000-0000-0000CE560000}"/>
    <cellStyle name="Output 6 7 5" xfId="10121" xr:uid="{00000000-0005-0000-0000-0000CF560000}"/>
    <cellStyle name="Output 6 7 5 2" xfId="18748" xr:uid="{00000000-0005-0000-0000-0000D0560000}"/>
    <cellStyle name="Output 6 7 5 3" xfId="30082" xr:uid="{00000000-0005-0000-0000-0000D1560000}"/>
    <cellStyle name="Output 6 7 6" xfId="11769" xr:uid="{00000000-0005-0000-0000-0000D2560000}"/>
    <cellStyle name="Output 6 7 6 2" xfId="20394" xr:uid="{00000000-0005-0000-0000-0000D3560000}"/>
    <cellStyle name="Output 6 7 6 3" xfId="31730" xr:uid="{00000000-0005-0000-0000-0000D4560000}"/>
    <cellStyle name="Output 6 7 7" xfId="11507" xr:uid="{00000000-0005-0000-0000-0000D5560000}"/>
    <cellStyle name="Output 6 7 7 2" xfId="20132" xr:uid="{00000000-0005-0000-0000-0000D6560000}"/>
    <cellStyle name="Output 6 7 7 3" xfId="31468" xr:uid="{00000000-0005-0000-0000-0000D7560000}"/>
    <cellStyle name="Output 6 8" xfId="2983" xr:uid="{00000000-0005-0000-0000-0000D8560000}"/>
    <cellStyle name="Output 6 8 2" xfId="7346" xr:uid="{00000000-0005-0000-0000-0000D9560000}"/>
    <cellStyle name="Output 6 8 2 2" xfId="15986" xr:uid="{00000000-0005-0000-0000-0000DA560000}"/>
    <cellStyle name="Output 6 8 2 3" xfId="27318" xr:uid="{00000000-0005-0000-0000-0000DB560000}"/>
    <cellStyle name="Output 6 8 3" xfId="5541" xr:uid="{00000000-0005-0000-0000-0000DC560000}"/>
    <cellStyle name="Output 6 8 3 2" xfId="14193" xr:uid="{00000000-0005-0000-0000-0000DD560000}"/>
    <cellStyle name="Output 6 8 3 3" xfId="25525" xr:uid="{00000000-0005-0000-0000-0000DE560000}"/>
    <cellStyle name="Output 6 8 4" xfId="5257" xr:uid="{00000000-0005-0000-0000-0000DF560000}"/>
    <cellStyle name="Output 6 8 4 2" xfId="13916" xr:uid="{00000000-0005-0000-0000-0000E0560000}"/>
    <cellStyle name="Output 6 8 4 3" xfId="25248" xr:uid="{00000000-0005-0000-0000-0000E1560000}"/>
    <cellStyle name="Output 6 8 5" xfId="10122" xr:uid="{00000000-0005-0000-0000-0000E2560000}"/>
    <cellStyle name="Output 6 8 5 2" xfId="18749" xr:uid="{00000000-0005-0000-0000-0000E3560000}"/>
    <cellStyle name="Output 6 8 5 3" xfId="30083" xr:uid="{00000000-0005-0000-0000-0000E4560000}"/>
    <cellStyle name="Output 6 8 6" xfId="10233" xr:uid="{00000000-0005-0000-0000-0000E5560000}"/>
    <cellStyle name="Output 6 8 6 2" xfId="18860" xr:uid="{00000000-0005-0000-0000-0000E6560000}"/>
    <cellStyle name="Output 6 8 6 3" xfId="30194" xr:uid="{00000000-0005-0000-0000-0000E7560000}"/>
    <cellStyle name="Output 6 8 7" xfId="10668" xr:uid="{00000000-0005-0000-0000-0000E8560000}"/>
    <cellStyle name="Output 6 8 7 2" xfId="19294" xr:uid="{00000000-0005-0000-0000-0000E9560000}"/>
    <cellStyle name="Output 6 8 7 3" xfId="30629" xr:uid="{00000000-0005-0000-0000-0000EA560000}"/>
    <cellStyle name="Output 6 9" xfId="7339" xr:uid="{00000000-0005-0000-0000-0000EB560000}"/>
    <cellStyle name="Output 6 9 2" xfId="15979" xr:uid="{00000000-0005-0000-0000-0000EC560000}"/>
    <cellStyle name="Output 6 9 3" xfId="27311" xr:uid="{00000000-0005-0000-0000-0000ED560000}"/>
    <cellStyle name="Output 7" xfId="2984" xr:uid="{00000000-0005-0000-0000-0000EE560000}"/>
    <cellStyle name="Output 7 2" xfId="7347" xr:uid="{00000000-0005-0000-0000-0000EF560000}"/>
    <cellStyle name="Output 7 2 2" xfId="15987" xr:uid="{00000000-0005-0000-0000-0000F0560000}"/>
    <cellStyle name="Output 7 2 3" xfId="27319" xr:uid="{00000000-0005-0000-0000-0000F1560000}"/>
    <cellStyle name="Output 7 3" xfId="4370" xr:uid="{00000000-0005-0000-0000-0000F2560000}"/>
    <cellStyle name="Output 7 3 2" xfId="13031" xr:uid="{00000000-0005-0000-0000-0000F3560000}"/>
    <cellStyle name="Output 7 3 3" xfId="24363" xr:uid="{00000000-0005-0000-0000-0000F4560000}"/>
    <cellStyle name="Output 7 4" xfId="5916" xr:uid="{00000000-0005-0000-0000-0000F5560000}"/>
    <cellStyle name="Output 7 4 2" xfId="14568" xr:uid="{00000000-0005-0000-0000-0000F6560000}"/>
    <cellStyle name="Output 7 4 3" xfId="25900" xr:uid="{00000000-0005-0000-0000-0000F7560000}"/>
    <cellStyle name="Output 7 5" xfId="8963" xr:uid="{00000000-0005-0000-0000-0000F8560000}"/>
    <cellStyle name="Output 7 5 2" xfId="17591" xr:uid="{00000000-0005-0000-0000-0000F9560000}"/>
    <cellStyle name="Output 7 5 3" xfId="28924" xr:uid="{00000000-0005-0000-0000-0000FA560000}"/>
    <cellStyle name="Output 7 6" xfId="7727" xr:uid="{00000000-0005-0000-0000-0000FB560000}"/>
    <cellStyle name="Output 7 6 2" xfId="16365" xr:uid="{00000000-0005-0000-0000-0000FC560000}"/>
    <cellStyle name="Output 7 6 3" xfId="27697" xr:uid="{00000000-0005-0000-0000-0000FD560000}"/>
    <cellStyle name="Output 7 7" xfId="12410" xr:uid="{00000000-0005-0000-0000-0000FE560000}"/>
    <cellStyle name="Output 7 7 2" xfId="21034" xr:uid="{00000000-0005-0000-0000-0000FF560000}"/>
    <cellStyle name="Output 7 7 3" xfId="32371" xr:uid="{00000000-0005-0000-0000-000000570000}"/>
    <cellStyle name="Output 8" xfId="2985" xr:uid="{00000000-0005-0000-0000-000001570000}"/>
    <cellStyle name="Output 8 2" xfId="7348" xr:uid="{00000000-0005-0000-0000-000002570000}"/>
    <cellStyle name="Output 8 2 2" xfId="15988" xr:uid="{00000000-0005-0000-0000-000003570000}"/>
    <cellStyle name="Output 8 2 3" xfId="27320" xr:uid="{00000000-0005-0000-0000-000004570000}"/>
    <cellStyle name="Output 8 3" xfId="5540" xr:uid="{00000000-0005-0000-0000-000005570000}"/>
    <cellStyle name="Output 8 3 2" xfId="14192" xr:uid="{00000000-0005-0000-0000-000006570000}"/>
    <cellStyle name="Output 8 3 3" xfId="25524" xr:uid="{00000000-0005-0000-0000-000007570000}"/>
    <cellStyle name="Output 8 4" xfId="5915" xr:uid="{00000000-0005-0000-0000-000008570000}"/>
    <cellStyle name="Output 8 4 2" xfId="14567" xr:uid="{00000000-0005-0000-0000-000009570000}"/>
    <cellStyle name="Output 8 4 3" xfId="25899" xr:uid="{00000000-0005-0000-0000-00000A570000}"/>
    <cellStyle name="Output 8 5" xfId="9102" xr:uid="{00000000-0005-0000-0000-00000B570000}"/>
    <cellStyle name="Output 8 5 2" xfId="17730" xr:uid="{00000000-0005-0000-0000-00000C570000}"/>
    <cellStyle name="Output 8 5 3" xfId="29063" xr:uid="{00000000-0005-0000-0000-00000D570000}"/>
    <cellStyle name="Output 8 6" xfId="11770" xr:uid="{00000000-0005-0000-0000-00000E570000}"/>
    <cellStyle name="Output 8 6 2" xfId="20395" xr:uid="{00000000-0005-0000-0000-00000F570000}"/>
    <cellStyle name="Output 8 6 3" xfId="31731" xr:uid="{00000000-0005-0000-0000-000010570000}"/>
    <cellStyle name="Output 8 7" xfId="11508" xr:uid="{00000000-0005-0000-0000-000011570000}"/>
    <cellStyle name="Output 8 7 2" xfId="20133" xr:uid="{00000000-0005-0000-0000-000012570000}"/>
    <cellStyle name="Output 8 7 3" xfId="31469" xr:uid="{00000000-0005-0000-0000-000013570000}"/>
    <cellStyle name="Output 9" xfId="2986" xr:uid="{00000000-0005-0000-0000-000014570000}"/>
    <cellStyle name="Output 9 2" xfId="7349" xr:uid="{00000000-0005-0000-0000-000015570000}"/>
    <cellStyle name="Output 9 2 2" xfId="15989" xr:uid="{00000000-0005-0000-0000-000016570000}"/>
    <cellStyle name="Output 9 2 3" xfId="27321" xr:uid="{00000000-0005-0000-0000-000017570000}"/>
    <cellStyle name="Output 9 3" xfId="5539" xr:uid="{00000000-0005-0000-0000-000018570000}"/>
    <cellStyle name="Output 9 3 2" xfId="14191" xr:uid="{00000000-0005-0000-0000-000019570000}"/>
    <cellStyle name="Output 9 3 3" xfId="25523" xr:uid="{00000000-0005-0000-0000-00001A570000}"/>
    <cellStyle name="Output 9 4" xfId="8059" xr:uid="{00000000-0005-0000-0000-00001B570000}"/>
    <cellStyle name="Output 9 4 2" xfId="16697" xr:uid="{00000000-0005-0000-0000-00001C570000}"/>
    <cellStyle name="Output 9 4 3" xfId="28029" xr:uid="{00000000-0005-0000-0000-00001D570000}"/>
    <cellStyle name="Output 9 5" xfId="10123" xr:uid="{00000000-0005-0000-0000-00001E570000}"/>
    <cellStyle name="Output 9 5 2" xfId="18750" xr:uid="{00000000-0005-0000-0000-00001F570000}"/>
    <cellStyle name="Output 9 5 3" xfId="30084" xr:uid="{00000000-0005-0000-0000-000020570000}"/>
    <cellStyle name="Output 9 6" xfId="6722" xr:uid="{00000000-0005-0000-0000-000021570000}"/>
    <cellStyle name="Output 9 6 2" xfId="15362" xr:uid="{00000000-0005-0000-0000-000022570000}"/>
    <cellStyle name="Output 9 6 3" xfId="26694" xr:uid="{00000000-0005-0000-0000-000023570000}"/>
    <cellStyle name="Output 9 7" xfId="12411" xr:uid="{00000000-0005-0000-0000-000024570000}"/>
    <cellStyle name="Output 9 7 2" xfId="21035" xr:uid="{00000000-0005-0000-0000-000025570000}"/>
    <cellStyle name="Output 9 7 3" xfId="32372" xr:uid="{00000000-0005-0000-0000-000026570000}"/>
    <cellStyle name="Page_No" xfId="602" xr:uid="{00000000-0005-0000-0000-000027570000}"/>
    <cellStyle name="Percent 2" xfId="603" xr:uid="{00000000-0005-0000-0000-000028570000}"/>
    <cellStyle name="Percent 2 10" xfId="604" xr:uid="{00000000-0005-0000-0000-000029570000}"/>
    <cellStyle name="Percent 2 10 2" xfId="2987" xr:uid="{00000000-0005-0000-0000-00002A570000}"/>
    <cellStyle name="Percent 2 10 2 2" xfId="23429" xr:uid="{00000000-0005-0000-0000-00002B570000}"/>
    <cellStyle name="Percent 2 10 3" xfId="2988" xr:uid="{00000000-0005-0000-0000-00002C570000}"/>
    <cellStyle name="Percent 2 10 3 2" xfId="23430" xr:uid="{00000000-0005-0000-0000-00002D570000}"/>
    <cellStyle name="Percent 2 10 4" xfId="22004" xr:uid="{00000000-0005-0000-0000-00002E570000}"/>
    <cellStyle name="Percent 2 11" xfId="605" xr:uid="{00000000-0005-0000-0000-00002F570000}"/>
    <cellStyle name="Percent 2 11 2" xfId="2989" xr:uid="{00000000-0005-0000-0000-000030570000}"/>
    <cellStyle name="Percent 2 11 2 2" xfId="23431" xr:uid="{00000000-0005-0000-0000-000031570000}"/>
    <cellStyle name="Percent 2 11 3" xfId="2990" xr:uid="{00000000-0005-0000-0000-000032570000}"/>
    <cellStyle name="Percent 2 11 3 2" xfId="23432" xr:uid="{00000000-0005-0000-0000-000033570000}"/>
    <cellStyle name="Percent 2 11 4" xfId="22005" xr:uid="{00000000-0005-0000-0000-000034570000}"/>
    <cellStyle name="Percent 2 12" xfId="606" xr:uid="{00000000-0005-0000-0000-000035570000}"/>
    <cellStyle name="Percent 2 12 2" xfId="2991" xr:uid="{00000000-0005-0000-0000-000036570000}"/>
    <cellStyle name="Percent 2 12 2 2" xfId="23433" xr:uid="{00000000-0005-0000-0000-000037570000}"/>
    <cellStyle name="Percent 2 12 3" xfId="2992" xr:uid="{00000000-0005-0000-0000-000038570000}"/>
    <cellStyle name="Percent 2 12 3 2" xfId="23434" xr:uid="{00000000-0005-0000-0000-000039570000}"/>
    <cellStyle name="Percent 2 12 4" xfId="22006" xr:uid="{00000000-0005-0000-0000-00003A570000}"/>
    <cellStyle name="Percent 2 13" xfId="607" xr:uid="{00000000-0005-0000-0000-00003B570000}"/>
    <cellStyle name="Percent 2 13 2" xfId="2993" xr:uid="{00000000-0005-0000-0000-00003C570000}"/>
    <cellStyle name="Percent 2 13 2 2" xfId="23435" xr:uid="{00000000-0005-0000-0000-00003D570000}"/>
    <cellStyle name="Percent 2 13 3" xfId="2994" xr:uid="{00000000-0005-0000-0000-00003E570000}"/>
    <cellStyle name="Percent 2 13 3 2" xfId="23436" xr:uid="{00000000-0005-0000-0000-00003F570000}"/>
    <cellStyle name="Percent 2 13 4" xfId="22007" xr:uid="{00000000-0005-0000-0000-000040570000}"/>
    <cellStyle name="Percent 2 14" xfId="608" xr:uid="{00000000-0005-0000-0000-000041570000}"/>
    <cellStyle name="Percent 2 14 2" xfId="2995" xr:uid="{00000000-0005-0000-0000-000042570000}"/>
    <cellStyle name="Percent 2 14 2 2" xfId="23437" xr:uid="{00000000-0005-0000-0000-000043570000}"/>
    <cellStyle name="Percent 2 14 3" xfId="2996" xr:uid="{00000000-0005-0000-0000-000044570000}"/>
    <cellStyle name="Percent 2 14 3 2" xfId="23438" xr:uid="{00000000-0005-0000-0000-000045570000}"/>
    <cellStyle name="Percent 2 14 4" xfId="22008" xr:uid="{00000000-0005-0000-0000-000046570000}"/>
    <cellStyle name="Percent 2 15" xfId="609" xr:uid="{00000000-0005-0000-0000-000047570000}"/>
    <cellStyle name="Percent 2 15 2" xfId="2997" xr:uid="{00000000-0005-0000-0000-000048570000}"/>
    <cellStyle name="Percent 2 15 2 2" xfId="23439" xr:uid="{00000000-0005-0000-0000-000049570000}"/>
    <cellStyle name="Percent 2 15 3" xfId="2998" xr:uid="{00000000-0005-0000-0000-00004A570000}"/>
    <cellStyle name="Percent 2 15 3 2" xfId="23440" xr:uid="{00000000-0005-0000-0000-00004B570000}"/>
    <cellStyle name="Percent 2 15 4" xfId="22009" xr:uid="{00000000-0005-0000-0000-00004C570000}"/>
    <cellStyle name="Percent 2 16" xfId="610" xr:uid="{00000000-0005-0000-0000-00004D570000}"/>
    <cellStyle name="Percent 2 16 2" xfId="2999" xr:uid="{00000000-0005-0000-0000-00004E570000}"/>
    <cellStyle name="Percent 2 16 2 2" xfId="23441" xr:uid="{00000000-0005-0000-0000-00004F570000}"/>
    <cellStyle name="Percent 2 16 3" xfId="3000" xr:uid="{00000000-0005-0000-0000-000050570000}"/>
    <cellStyle name="Percent 2 16 3 2" xfId="23442" xr:uid="{00000000-0005-0000-0000-000051570000}"/>
    <cellStyle name="Percent 2 16 4" xfId="22010" xr:uid="{00000000-0005-0000-0000-000052570000}"/>
    <cellStyle name="Percent 2 17" xfId="611" xr:uid="{00000000-0005-0000-0000-000053570000}"/>
    <cellStyle name="Percent 2 17 2" xfId="3001" xr:uid="{00000000-0005-0000-0000-000054570000}"/>
    <cellStyle name="Percent 2 17 2 2" xfId="23443" xr:uid="{00000000-0005-0000-0000-000055570000}"/>
    <cellStyle name="Percent 2 17 3" xfId="3002" xr:uid="{00000000-0005-0000-0000-000056570000}"/>
    <cellStyle name="Percent 2 17 3 2" xfId="23444" xr:uid="{00000000-0005-0000-0000-000057570000}"/>
    <cellStyle name="Percent 2 17 4" xfId="22011" xr:uid="{00000000-0005-0000-0000-000058570000}"/>
    <cellStyle name="Percent 2 18" xfId="612" xr:uid="{00000000-0005-0000-0000-000059570000}"/>
    <cellStyle name="Percent 2 18 2" xfId="3003" xr:uid="{00000000-0005-0000-0000-00005A570000}"/>
    <cellStyle name="Percent 2 18 2 2" xfId="23445" xr:uid="{00000000-0005-0000-0000-00005B570000}"/>
    <cellStyle name="Percent 2 18 3" xfId="3004" xr:uid="{00000000-0005-0000-0000-00005C570000}"/>
    <cellStyle name="Percent 2 18 3 2" xfId="23446" xr:uid="{00000000-0005-0000-0000-00005D570000}"/>
    <cellStyle name="Percent 2 18 4" xfId="22012" xr:uid="{00000000-0005-0000-0000-00005E570000}"/>
    <cellStyle name="Percent 2 19" xfId="613" xr:uid="{00000000-0005-0000-0000-00005F570000}"/>
    <cellStyle name="Percent 2 19 2" xfId="3005" xr:uid="{00000000-0005-0000-0000-000060570000}"/>
    <cellStyle name="Percent 2 19 2 2" xfId="23447" xr:uid="{00000000-0005-0000-0000-000061570000}"/>
    <cellStyle name="Percent 2 19 3" xfId="3006" xr:uid="{00000000-0005-0000-0000-000062570000}"/>
    <cellStyle name="Percent 2 19 3 2" xfId="23448" xr:uid="{00000000-0005-0000-0000-000063570000}"/>
    <cellStyle name="Percent 2 19 4" xfId="22013" xr:uid="{00000000-0005-0000-0000-000064570000}"/>
    <cellStyle name="Percent 2 2" xfId="614" xr:uid="{00000000-0005-0000-0000-000065570000}"/>
    <cellStyle name="Percent 2 2 10" xfId="615" xr:uid="{00000000-0005-0000-0000-000066570000}"/>
    <cellStyle name="Percent 2 2 10 2" xfId="3007" xr:uid="{00000000-0005-0000-0000-000067570000}"/>
    <cellStyle name="Percent 2 2 10 2 2" xfId="23449" xr:uid="{00000000-0005-0000-0000-000068570000}"/>
    <cellStyle name="Percent 2 2 10 3" xfId="3008" xr:uid="{00000000-0005-0000-0000-000069570000}"/>
    <cellStyle name="Percent 2 2 10 3 2" xfId="23450" xr:uid="{00000000-0005-0000-0000-00006A570000}"/>
    <cellStyle name="Percent 2 2 10 4" xfId="22015" xr:uid="{00000000-0005-0000-0000-00006B570000}"/>
    <cellStyle name="Percent 2 2 11" xfId="616" xr:uid="{00000000-0005-0000-0000-00006C570000}"/>
    <cellStyle name="Percent 2 2 11 2" xfId="3009" xr:uid="{00000000-0005-0000-0000-00006D570000}"/>
    <cellStyle name="Percent 2 2 11 2 2" xfId="23451" xr:uid="{00000000-0005-0000-0000-00006E570000}"/>
    <cellStyle name="Percent 2 2 11 3" xfId="3010" xr:uid="{00000000-0005-0000-0000-00006F570000}"/>
    <cellStyle name="Percent 2 2 11 3 2" xfId="23452" xr:uid="{00000000-0005-0000-0000-000070570000}"/>
    <cellStyle name="Percent 2 2 11 4" xfId="22016" xr:uid="{00000000-0005-0000-0000-000071570000}"/>
    <cellStyle name="Percent 2 2 12" xfId="617" xr:uid="{00000000-0005-0000-0000-000072570000}"/>
    <cellStyle name="Percent 2 2 12 2" xfId="3011" xr:uid="{00000000-0005-0000-0000-000073570000}"/>
    <cellStyle name="Percent 2 2 12 2 2" xfId="23453" xr:uid="{00000000-0005-0000-0000-000074570000}"/>
    <cellStyle name="Percent 2 2 12 3" xfId="3012" xr:uid="{00000000-0005-0000-0000-000075570000}"/>
    <cellStyle name="Percent 2 2 12 3 2" xfId="23454" xr:uid="{00000000-0005-0000-0000-000076570000}"/>
    <cellStyle name="Percent 2 2 12 4" xfId="22017" xr:uid="{00000000-0005-0000-0000-000077570000}"/>
    <cellStyle name="Percent 2 2 13" xfId="618" xr:uid="{00000000-0005-0000-0000-000078570000}"/>
    <cellStyle name="Percent 2 2 13 2" xfId="3013" xr:uid="{00000000-0005-0000-0000-000079570000}"/>
    <cellStyle name="Percent 2 2 13 2 2" xfId="23455" xr:uid="{00000000-0005-0000-0000-00007A570000}"/>
    <cellStyle name="Percent 2 2 13 3" xfId="3014" xr:uid="{00000000-0005-0000-0000-00007B570000}"/>
    <cellStyle name="Percent 2 2 13 3 2" xfId="23456" xr:uid="{00000000-0005-0000-0000-00007C570000}"/>
    <cellStyle name="Percent 2 2 13 4" xfId="22018" xr:uid="{00000000-0005-0000-0000-00007D570000}"/>
    <cellStyle name="Percent 2 2 14" xfId="619" xr:uid="{00000000-0005-0000-0000-00007E570000}"/>
    <cellStyle name="Percent 2 2 14 2" xfId="3015" xr:uid="{00000000-0005-0000-0000-00007F570000}"/>
    <cellStyle name="Percent 2 2 14 2 2" xfId="23457" xr:uid="{00000000-0005-0000-0000-000080570000}"/>
    <cellStyle name="Percent 2 2 14 3" xfId="3016" xr:uid="{00000000-0005-0000-0000-000081570000}"/>
    <cellStyle name="Percent 2 2 14 3 2" xfId="23458" xr:uid="{00000000-0005-0000-0000-000082570000}"/>
    <cellStyle name="Percent 2 2 14 4" xfId="22019" xr:uid="{00000000-0005-0000-0000-000083570000}"/>
    <cellStyle name="Percent 2 2 15" xfId="620" xr:uid="{00000000-0005-0000-0000-000084570000}"/>
    <cellStyle name="Percent 2 2 15 2" xfId="3017" xr:uid="{00000000-0005-0000-0000-000085570000}"/>
    <cellStyle name="Percent 2 2 15 2 2" xfId="23459" xr:uid="{00000000-0005-0000-0000-000086570000}"/>
    <cellStyle name="Percent 2 2 15 3" xfId="3018" xr:uid="{00000000-0005-0000-0000-000087570000}"/>
    <cellStyle name="Percent 2 2 15 3 2" xfId="23460" xr:uid="{00000000-0005-0000-0000-000088570000}"/>
    <cellStyle name="Percent 2 2 15 4" xfId="22020" xr:uid="{00000000-0005-0000-0000-000089570000}"/>
    <cellStyle name="Percent 2 2 16" xfId="621" xr:uid="{00000000-0005-0000-0000-00008A570000}"/>
    <cellStyle name="Percent 2 2 16 2" xfId="3019" xr:uid="{00000000-0005-0000-0000-00008B570000}"/>
    <cellStyle name="Percent 2 2 16 2 2" xfId="23461" xr:uid="{00000000-0005-0000-0000-00008C570000}"/>
    <cellStyle name="Percent 2 2 16 3" xfId="3020" xr:uid="{00000000-0005-0000-0000-00008D570000}"/>
    <cellStyle name="Percent 2 2 16 3 2" xfId="23462" xr:uid="{00000000-0005-0000-0000-00008E570000}"/>
    <cellStyle name="Percent 2 2 16 4" xfId="22021" xr:uid="{00000000-0005-0000-0000-00008F570000}"/>
    <cellStyle name="Percent 2 2 17" xfId="622" xr:uid="{00000000-0005-0000-0000-000090570000}"/>
    <cellStyle name="Percent 2 2 17 2" xfId="3021" xr:uid="{00000000-0005-0000-0000-000091570000}"/>
    <cellStyle name="Percent 2 2 17 2 2" xfId="23463" xr:uid="{00000000-0005-0000-0000-000092570000}"/>
    <cellStyle name="Percent 2 2 17 3" xfId="3022" xr:uid="{00000000-0005-0000-0000-000093570000}"/>
    <cellStyle name="Percent 2 2 17 3 2" xfId="23464" xr:uid="{00000000-0005-0000-0000-000094570000}"/>
    <cellStyle name="Percent 2 2 17 4" xfId="22022" xr:uid="{00000000-0005-0000-0000-000095570000}"/>
    <cellStyle name="Percent 2 2 18" xfId="623" xr:uid="{00000000-0005-0000-0000-000096570000}"/>
    <cellStyle name="Percent 2 2 18 2" xfId="3023" xr:uid="{00000000-0005-0000-0000-000097570000}"/>
    <cellStyle name="Percent 2 2 18 2 2" xfId="23465" xr:uid="{00000000-0005-0000-0000-000098570000}"/>
    <cellStyle name="Percent 2 2 18 3" xfId="3024" xr:uid="{00000000-0005-0000-0000-000099570000}"/>
    <cellStyle name="Percent 2 2 18 3 2" xfId="23466" xr:uid="{00000000-0005-0000-0000-00009A570000}"/>
    <cellStyle name="Percent 2 2 18 4" xfId="22023" xr:uid="{00000000-0005-0000-0000-00009B570000}"/>
    <cellStyle name="Percent 2 2 19" xfId="624" xr:uid="{00000000-0005-0000-0000-00009C570000}"/>
    <cellStyle name="Percent 2 2 19 2" xfId="3025" xr:uid="{00000000-0005-0000-0000-00009D570000}"/>
    <cellStyle name="Percent 2 2 19 2 2" xfId="23467" xr:uid="{00000000-0005-0000-0000-00009E570000}"/>
    <cellStyle name="Percent 2 2 19 3" xfId="3026" xr:uid="{00000000-0005-0000-0000-00009F570000}"/>
    <cellStyle name="Percent 2 2 19 3 2" xfId="23468" xr:uid="{00000000-0005-0000-0000-0000A0570000}"/>
    <cellStyle name="Percent 2 2 19 4" xfId="22024" xr:uid="{00000000-0005-0000-0000-0000A1570000}"/>
    <cellStyle name="Percent 2 2 2" xfId="625" xr:uid="{00000000-0005-0000-0000-0000A2570000}"/>
    <cellStyle name="Percent 2 2 2 2" xfId="3027" xr:uid="{00000000-0005-0000-0000-0000A3570000}"/>
    <cellStyle name="Percent 2 2 2 2 2" xfId="23469" xr:uid="{00000000-0005-0000-0000-0000A4570000}"/>
    <cellStyle name="Percent 2 2 2 3" xfId="3028" xr:uid="{00000000-0005-0000-0000-0000A5570000}"/>
    <cellStyle name="Percent 2 2 2 3 2" xfId="23470" xr:uid="{00000000-0005-0000-0000-0000A6570000}"/>
    <cellStyle name="Percent 2 2 2 4" xfId="22025" xr:uid="{00000000-0005-0000-0000-0000A7570000}"/>
    <cellStyle name="Percent 2 2 20" xfId="626" xr:uid="{00000000-0005-0000-0000-0000A8570000}"/>
    <cellStyle name="Percent 2 2 20 2" xfId="3029" xr:uid="{00000000-0005-0000-0000-0000A9570000}"/>
    <cellStyle name="Percent 2 2 20 2 2" xfId="23471" xr:uid="{00000000-0005-0000-0000-0000AA570000}"/>
    <cellStyle name="Percent 2 2 20 3" xfId="3030" xr:uid="{00000000-0005-0000-0000-0000AB570000}"/>
    <cellStyle name="Percent 2 2 20 3 2" xfId="23472" xr:uid="{00000000-0005-0000-0000-0000AC570000}"/>
    <cellStyle name="Percent 2 2 20 4" xfId="22026" xr:uid="{00000000-0005-0000-0000-0000AD570000}"/>
    <cellStyle name="Percent 2 2 21" xfId="627" xr:uid="{00000000-0005-0000-0000-0000AE570000}"/>
    <cellStyle name="Percent 2 2 21 2" xfId="3031" xr:uid="{00000000-0005-0000-0000-0000AF570000}"/>
    <cellStyle name="Percent 2 2 21 2 2" xfId="23473" xr:uid="{00000000-0005-0000-0000-0000B0570000}"/>
    <cellStyle name="Percent 2 2 21 3" xfId="3032" xr:uid="{00000000-0005-0000-0000-0000B1570000}"/>
    <cellStyle name="Percent 2 2 21 3 2" xfId="23474" xr:uid="{00000000-0005-0000-0000-0000B2570000}"/>
    <cellStyle name="Percent 2 2 21 4" xfId="22027" xr:uid="{00000000-0005-0000-0000-0000B3570000}"/>
    <cellStyle name="Percent 2 2 22" xfId="628" xr:uid="{00000000-0005-0000-0000-0000B4570000}"/>
    <cellStyle name="Percent 2 2 22 2" xfId="3033" xr:uid="{00000000-0005-0000-0000-0000B5570000}"/>
    <cellStyle name="Percent 2 2 22 2 2" xfId="23475" xr:uid="{00000000-0005-0000-0000-0000B6570000}"/>
    <cellStyle name="Percent 2 2 22 3" xfId="3034" xr:uid="{00000000-0005-0000-0000-0000B7570000}"/>
    <cellStyle name="Percent 2 2 22 3 2" xfId="23476" xr:uid="{00000000-0005-0000-0000-0000B8570000}"/>
    <cellStyle name="Percent 2 2 22 4" xfId="22028" xr:uid="{00000000-0005-0000-0000-0000B9570000}"/>
    <cellStyle name="Percent 2 2 23" xfId="629" xr:uid="{00000000-0005-0000-0000-0000BA570000}"/>
    <cellStyle name="Percent 2 2 23 2" xfId="3035" xr:uid="{00000000-0005-0000-0000-0000BB570000}"/>
    <cellStyle name="Percent 2 2 23 2 2" xfId="23477" xr:uid="{00000000-0005-0000-0000-0000BC570000}"/>
    <cellStyle name="Percent 2 2 23 3" xfId="3036" xr:uid="{00000000-0005-0000-0000-0000BD570000}"/>
    <cellStyle name="Percent 2 2 23 3 2" xfId="23478" xr:uid="{00000000-0005-0000-0000-0000BE570000}"/>
    <cellStyle name="Percent 2 2 23 4" xfId="22029" xr:uid="{00000000-0005-0000-0000-0000BF570000}"/>
    <cellStyle name="Percent 2 2 24" xfId="630" xr:uid="{00000000-0005-0000-0000-0000C0570000}"/>
    <cellStyle name="Percent 2 2 24 2" xfId="3037" xr:uid="{00000000-0005-0000-0000-0000C1570000}"/>
    <cellStyle name="Percent 2 2 24 2 2" xfId="23479" xr:uid="{00000000-0005-0000-0000-0000C2570000}"/>
    <cellStyle name="Percent 2 2 24 3" xfId="3038" xr:uid="{00000000-0005-0000-0000-0000C3570000}"/>
    <cellStyle name="Percent 2 2 24 3 2" xfId="23480" xr:uid="{00000000-0005-0000-0000-0000C4570000}"/>
    <cellStyle name="Percent 2 2 24 4" xfId="22030" xr:uid="{00000000-0005-0000-0000-0000C5570000}"/>
    <cellStyle name="Percent 2 2 25" xfId="631" xr:uid="{00000000-0005-0000-0000-0000C6570000}"/>
    <cellStyle name="Percent 2 2 25 2" xfId="3039" xr:uid="{00000000-0005-0000-0000-0000C7570000}"/>
    <cellStyle name="Percent 2 2 25 2 2" xfId="23481" xr:uid="{00000000-0005-0000-0000-0000C8570000}"/>
    <cellStyle name="Percent 2 2 25 3" xfId="3040" xr:uid="{00000000-0005-0000-0000-0000C9570000}"/>
    <cellStyle name="Percent 2 2 25 3 2" xfId="23482" xr:uid="{00000000-0005-0000-0000-0000CA570000}"/>
    <cellStyle name="Percent 2 2 25 4" xfId="22031" xr:uid="{00000000-0005-0000-0000-0000CB570000}"/>
    <cellStyle name="Percent 2 2 26" xfId="632" xr:uid="{00000000-0005-0000-0000-0000CC570000}"/>
    <cellStyle name="Percent 2 2 26 2" xfId="3041" xr:uid="{00000000-0005-0000-0000-0000CD570000}"/>
    <cellStyle name="Percent 2 2 26 2 2" xfId="23483" xr:uid="{00000000-0005-0000-0000-0000CE570000}"/>
    <cellStyle name="Percent 2 2 26 3" xfId="3042" xr:uid="{00000000-0005-0000-0000-0000CF570000}"/>
    <cellStyle name="Percent 2 2 26 3 2" xfId="23484" xr:uid="{00000000-0005-0000-0000-0000D0570000}"/>
    <cellStyle name="Percent 2 2 26 4" xfId="22032" xr:uid="{00000000-0005-0000-0000-0000D1570000}"/>
    <cellStyle name="Percent 2 2 27" xfId="633" xr:uid="{00000000-0005-0000-0000-0000D2570000}"/>
    <cellStyle name="Percent 2 2 27 2" xfId="3043" xr:uid="{00000000-0005-0000-0000-0000D3570000}"/>
    <cellStyle name="Percent 2 2 27 2 2" xfId="23485" xr:uid="{00000000-0005-0000-0000-0000D4570000}"/>
    <cellStyle name="Percent 2 2 27 3" xfId="3044" xr:uid="{00000000-0005-0000-0000-0000D5570000}"/>
    <cellStyle name="Percent 2 2 27 3 2" xfId="23486" xr:uid="{00000000-0005-0000-0000-0000D6570000}"/>
    <cellStyle name="Percent 2 2 27 4" xfId="22033" xr:uid="{00000000-0005-0000-0000-0000D7570000}"/>
    <cellStyle name="Percent 2 2 28" xfId="634" xr:uid="{00000000-0005-0000-0000-0000D8570000}"/>
    <cellStyle name="Percent 2 2 28 2" xfId="3045" xr:uid="{00000000-0005-0000-0000-0000D9570000}"/>
    <cellStyle name="Percent 2 2 28 2 2" xfId="23487" xr:uid="{00000000-0005-0000-0000-0000DA570000}"/>
    <cellStyle name="Percent 2 2 28 3" xfId="3046" xr:uid="{00000000-0005-0000-0000-0000DB570000}"/>
    <cellStyle name="Percent 2 2 28 3 2" xfId="23488" xr:uid="{00000000-0005-0000-0000-0000DC570000}"/>
    <cellStyle name="Percent 2 2 28 4" xfId="22034" xr:uid="{00000000-0005-0000-0000-0000DD570000}"/>
    <cellStyle name="Percent 2 2 29" xfId="635" xr:uid="{00000000-0005-0000-0000-0000DE570000}"/>
    <cellStyle name="Percent 2 2 29 2" xfId="3047" xr:uid="{00000000-0005-0000-0000-0000DF570000}"/>
    <cellStyle name="Percent 2 2 29 2 2" xfId="23489" xr:uid="{00000000-0005-0000-0000-0000E0570000}"/>
    <cellStyle name="Percent 2 2 29 3" xfId="3048" xr:uid="{00000000-0005-0000-0000-0000E1570000}"/>
    <cellStyle name="Percent 2 2 29 3 2" xfId="23490" xr:uid="{00000000-0005-0000-0000-0000E2570000}"/>
    <cellStyle name="Percent 2 2 29 4" xfId="22035" xr:uid="{00000000-0005-0000-0000-0000E3570000}"/>
    <cellStyle name="Percent 2 2 3" xfId="636" xr:uid="{00000000-0005-0000-0000-0000E4570000}"/>
    <cellStyle name="Percent 2 2 3 2" xfId="3049" xr:uid="{00000000-0005-0000-0000-0000E5570000}"/>
    <cellStyle name="Percent 2 2 3 2 2" xfId="23491" xr:uid="{00000000-0005-0000-0000-0000E6570000}"/>
    <cellStyle name="Percent 2 2 3 3" xfId="3050" xr:uid="{00000000-0005-0000-0000-0000E7570000}"/>
    <cellStyle name="Percent 2 2 3 3 2" xfId="23492" xr:uid="{00000000-0005-0000-0000-0000E8570000}"/>
    <cellStyle name="Percent 2 2 3 4" xfId="22036" xr:uid="{00000000-0005-0000-0000-0000E9570000}"/>
    <cellStyle name="Percent 2 2 30" xfId="637" xr:uid="{00000000-0005-0000-0000-0000EA570000}"/>
    <cellStyle name="Percent 2 2 30 2" xfId="3051" xr:uid="{00000000-0005-0000-0000-0000EB570000}"/>
    <cellStyle name="Percent 2 2 30 2 2" xfId="23493" xr:uid="{00000000-0005-0000-0000-0000EC570000}"/>
    <cellStyle name="Percent 2 2 30 3" xfId="3052" xr:uid="{00000000-0005-0000-0000-0000ED570000}"/>
    <cellStyle name="Percent 2 2 30 3 2" xfId="23494" xr:uid="{00000000-0005-0000-0000-0000EE570000}"/>
    <cellStyle name="Percent 2 2 30 4" xfId="22037" xr:uid="{00000000-0005-0000-0000-0000EF570000}"/>
    <cellStyle name="Percent 2 2 31" xfId="638" xr:uid="{00000000-0005-0000-0000-0000F0570000}"/>
    <cellStyle name="Percent 2 2 31 2" xfId="3053" xr:uid="{00000000-0005-0000-0000-0000F1570000}"/>
    <cellStyle name="Percent 2 2 31 2 2" xfId="23495" xr:uid="{00000000-0005-0000-0000-0000F2570000}"/>
    <cellStyle name="Percent 2 2 31 3" xfId="3054" xr:uid="{00000000-0005-0000-0000-0000F3570000}"/>
    <cellStyle name="Percent 2 2 31 3 2" xfId="23496" xr:uid="{00000000-0005-0000-0000-0000F4570000}"/>
    <cellStyle name="Percent 2 2 31 4" xfId="22038" xr:uid="{00000000-0005-0000-0000-0000F5570000}"/>
    <cellStyle name="Percent 2 2 32" xfId="639" xr:uid="{00000000-0005-0000-0000-0000F6570000}"/>
    <cellStyle name="Percent 2 2 32 2" xfId="3055" xr:uid="{00000000-0005-0000-0000-0000F7570000}"/>
    <cellStyle name="Percent 2 2 32 2 2" xfId="23497" xr:uid="{00000000-0005-0000-0000-0000F8570000}"/>
    <cellStyle name="Percent 2 2 32 3" xfId="3056" xr:uid="{00000000-0005-0000-0000-0000F9570000}"/>
    <cellStyle name="Percent 2 2 32 3 2" xfId="23498" xr:uid="{00000000-0005-0000-0000-0000FA570000}"/>
    <cellStyle name="Percent 2 2 32 4" xfId="22039" xr:uid="{00000000-0005-0000-0000-0000FB570000}"/>
    <cellStyle name="Percent 2 2 33" xfId="640" xr:uid="{00000000-0005-0000-0000-0000FC570000}"/>
    <cellStyle name="Percent 2 2 33 2" xfId="3057" xr:uid="{00000000-0005-0000-0000-0000FD570000}"/>
    <cellStyle name="Percent 2 2 33 2 2" xfId="23499" xr:uid="{00000000-0005-0000-0000-0000FE570000}"/>
    <cellStyle name="Percent 2 2 33 3" xfId="3058" xr:uid="{00000000-0005-0000-0000-0000FF570000}"/>
    <cellStyle name="Percent 2 2 33 3 2" xfId="23500" xr:uid="{00000000-0005-0000-0000-000000580000}"/>
    <cellStyle name="Percent 2 2 33 4" xfId="22040" xr:uid="{00000000-0005-0000-0000-000001580000}"/>
    <cellStyle name="Percent 2 2 34" xfId="641" xr:uid="{00000000-0005-0000-0000-000002580000}"/>
    <cellStyle name="Percent 2 2 34 2" xfId="3059" xr:uid="{00000000-0005-0000-0000-000003580000}"/>
    <cellStyle name="Percent 2 2 34 2 2" xfId="23501" xr:uid="{00000000-0005-0000-0000-000004580000}"/>
    <cellStyle name="Percent 2 2 34 3" xfId="3060" xr:uid="{00000000-0005-0000-0000-000005580000}"/>
    <cellStyle name="Percent 2 2 34 3 2" xfId="23502" xr:uid="{00000000-0005-0000-0000-000006580000}"/>
    <cellStyle name="Percent 2 2 34 4" xfId="22041" xr:uid="{00000000-0005-0000-0000-000007580000}"/>
    <cellStyle name="Percent 2 2 35" xfId="642" xr:uid="{00000000-0005-0000-0000-000008580000}"/>
    <cellStyle name="Percent 2 2 35 2" xfId="3061" xr:uid="{00000000-0005-0000-0000-000009580000}"/>
    <cellStyle name="Percent 2 2 35 2 2" xfId="23503" xr:uid="{00000000-0005-0000-0000-00000A580000}"/>
    <cellStyle name="Percent 2 2 35 3" xfId="3062" xr:uid="{00000000-0005-0000-0000-00000B580000}"/>
    <cellStyle name="Percent 2 2 35 3 2" xfId="23504" xr:uid="{00000000-0005-0000-0000-00000C580000}"/>
    <cellStyle name="Percent 2 2 35 4" xfId="22042" xr:uid="{00000000-0005-0000-0000-00000D580000}"/>
    <cellStyle name="Percent 2 2 36" xfId="3063" xr:uid="{00000000-0005-0000-0000-00000E580000}"/>
    <cellStyle name="Percent 2 2 36 2" xfId="23505" xr:uid="{00000000-0005-0000-0000-00000F580000}"/>
    <cellStyle name="Percent 2 2 37" xfId="3064" xr:uid="{00000000-0005-0000-0000-000010580000}"/>
    <cellStyle name="Percent 2 2 37 2" xfId="23506" xr:uid="{00000000-0005-0000-0000-000011580000}"/>
    <cellStyle name="Percent 2 2 38" xfId="22014" xr:uid="{00000000-0005-0000-0000-000012580000}"/>
    <cellStyle name="Percent 2 2 4" xfId="643" xr:uid="{00000000-0005-0000-0000-000013580000}"/>
    <cellStyle name="Percent 2 2 4 2" xfId="3065" xr:uid="{00000000-0005-0000-0000-000014580000}"/>
    <cellStyle name="Percent 2 2 4 2 2" xfId="23507" xr:uid="{00000000-0005-0000-0000-000015580000}"/>
    <cellStyle name="Percent 2 2 4 3" xfId="3066" xr:uid="{00000000-0005-0000-0000-000016580000}"/>
    <cellStyle name="Percent 2 2 4 3 2" xfId="23508" xr:uid="{00000000-0005-0000-0000-000017580000}"/>
    <cellStyle name="Percent 2 2 4 4" xfId="22043" xr:uid="{00000000-0005-0000-0000-000018580000}"/>
    <cellStyle name="Percent 2 2 5" xfId="644" xr:uid="{00000000-0005-0000-0000-000019580000}"/>
    <cellStyle name="Percent 2 2 5 2" xfId="3067" xr:uid="{00000000-0005-0000-0000-00001A580000}"/>
    <cellStyle name="Percent 2 2 5 2 2" xfId="23509" xr:uid="{00000000-0005-0000-0000-00001B580000}"/>
    <cellStyle name="Percent 2 2 5 3" xfId="3068" xr:uid="{00000000-0005-0000-0000-00001C580000}"/>
    <cellStyle name="Percent 2 2 5 3 2" xfId="23510" xr:uid="{00000000-0005-0000-0000-00001D580000}"/>
    <cellStyle name="Percent 2 2 5 4" xfId="22044" xr:uid="{00000000-0005-0000-0000-00001E580000}"/>
    <cellStyle name="Percent 2 2 6" xfId="645" xr:uid="{00000000-0005-0000-0000-00001F580000}"/>
    <cellStyle name="Percent 2 2 6 2" xfId="3069" xr:uid="{00000000-0005-0000-0000-000020580000}"/>
    <cellStyle name="Percent 2 2 6 2 2" xfId="23511" xr:uid="{00000000-0005-0000-0000-000021580000}"/>
    <cellStyle name="Percent 2 2 6 3" xfId="3070" xr:uid="{00000000-0005-0000-0000-000022580000}"/>
    <cellStyle name="Percent 2 2 6 3 2" xfId="23512" xr:uid="{00000000-0005-0000-0000-000023580000}"/>
    <cellStyle name="Percent 2 2 6 4" xfId="22045" xr:uid="{00000000-0005-0000-0000-000024580000}"/>
    <cellStyle name="Percent 2 2 7" xfId="646" xr:uid="{00000000-0005-0000-0000-000025580000}"/>
    <cellStyle name="Percent 2 2 7 2" xfId="3071" xr:uid="{00000000-0005-0000-0000-000026580000}"/>
    <cellStyle name="Percent 2 2 7 2 2" xfId="23513" xr:uid="{00000000-0005-0000-0000-000027580000}"/>
    <cellStyle name="Percent 2 2 7 3" xfId="3072" xr:uid="{00000000-0005-0000-0000-000028580000}"/>
    <cellStyle name="Percent 2 2 7 3 2" xfId="23514" xr:uid="{00000000-0005-0000-0000-000029580000}"/>
    <cellStyle name="Percent 2 2 7 4" xfId="22046" xr:uid="{00000000-0005-0000-0000-00002A580000}"/>
    <cellStyle name="Percent 2 2 8" xfId="647" xr:uid="{00000000-0005-0000-0000-00002B580000}"/>
    <cellStyle name="Percent 2 2 8 2" xfId="3073" xr:uid="{00000000-0005-0000-0000-00002C580000}"/>
    <cellStyle name="Percent 2 2 8 2 2" xfId="23515" xr:uid="{00000000-0005-0000-0000-00002D580000}"/>
    <cellStyle name="Percent 2 2 8 3" xfId="3074" xr:uid="{00000000-0005-0000-0000-00002E580000}"/>
    <cellStyle name="Percent 2 2 8 3 2" xfId="23516" xr:uid="{00000000-0005-0000-0000-00002F580000}"/>
    <cellStyle name="Percent 2 2 8 4" xfId="22047" xr:uid="{00000000-0005-0000-0000-000030580000}"/>
    <cellStyle name="Percent 2 2 9" xfId="648" xr:uid="{00000000-0005-0000-0000-000031580000}"/>
    <cellStyle name="Percent 2 2 9 2" xfId="3075" xr:uid="{00000000-0005-0000-0000-000032580000}"/>
    <cellStyle name="Percent 2 2 9 2 2" xfId="23517" xr:uid="{00000000-0005-0000-0000-000033580000}"/>
    <cellStyle name="Percent 2 2 9 3" xfId="3076" xr:uid="{00000000-0005-0000-0000-000034580000}"/>
    <cellStyle name="Percent 2 2 9 3 2" xfId="23518" xr:uid="{00000000-0005-0000-0000-000035580000}"/>
    <cellStyle name="Percent 2 2 9 4" xfId="22048" xr:uid="{00000000-0005-0000-0000-000036580000}"/>
    <cellStyle name="Percent 2 20" xfId="649" xr:uid="{00000000-0005-0000-0000-000037580000}"/>
    <cellStyle name="Percent 2 20 2" xfId="3077" xr:uid="{00000000-0005-0000-0000-000038580000}"/>
    <cellStyle name="Percent 2 20 2 2" xfId="23519" xr:uid="{00000000-0005-0000-0000-000039580000}"/>
    <cellStyle name="Percent 2 20 3" xfId="3078" xr:uid="{00000000-0005-0000-0000-00003A580000}"/>
    <cellStyle name="Percent 2 20 3 2" xfId="23520" xr:uid="{00000000-0005-0000-0000-00003B580000}"/>
    <cellStyle name="Percent 2 20 4" xfId="22049" xr:uid="{00000000-0005-0000-0000-00003C580000}"/>
    <cellStyle name="Percent 2 21" xfId="650" xr:uid="{00000000-0005-0000-0000-00003D580000}"/>
    <cellStyle name="Percent 2 21 2" xfId="3079" xr:uid="{00000000-0005-0000-0000-00003E580000}"/>
    <cellStyle name="Percent 2 21 2 2" xfId="23521" xr:uid="{00000000-0005-0000-0000-00003F580000}"/>
    <cellStyle name="Percent 2 21 3" xfId="3080" xr:uid="{00000000-0005-0000-0000-000040580000}"/>
    <cellStyle name="Percent 2 21 3 2" xfId="23522" xr:uid="{00000000-0005-0000-0000-000041580000}"/>
    <cellStyle name="Percent 2 21 4" xfId="22050" xr:uid="{00000000-0005-0000-0000-000042580000}"/>
    <cellStyle name="Percent 2 22" xfId="651" xr:uid="{00000000-0005-0000-0000-000043580000}"/>
    <cellStyle name="Percent 2 22 2" xfId="3081" xr:uid="{00000000-0005-0000-0000-000044580000}"/>
    <cellStyle name="Percent 2 22 2 2" xfId="23523" xr:uid="{00000000-0005-0000-0000-000045580000}"/>
    <cellStyle name="Percent 2 22 3" xfId="3082" xr:uid="{00000000-0005-0000-0000-000046580000}"/>
    <cellStyle name="Percent 2 22 3 2" xfId="23524" xr:uid="{00000000-0005-0000-0000-000047580000}"/>
    <cellStyle name="Percent 2 22 4" xfId="22051" xr:uid="{00000000-0005-0000-0000-000048580000}"/>
    <cellStyle name="Percent 2 23" xfId="652" xr:uid="{00000000-0005-0000-0000-000049580000}"/>
    <cellStyle name="Percent 2 23 2" xfId="3083" xr:uid="{00000000-0005-0000-0000-00004A580000}"/>
    <cellStyle name="Percent 2 23 2 2" xfId="23525" xr:uid="{00000000-0005-0000-0000-00004B580000}"/>
    <cellStyle name="Percent 2 23 3" xfId="3084" xr:uid="{00000000-0005-0000-0000-00004C580000}"/>
    <cellStyle name="Percent 2 23 3 2" xfId="23526" xr:uid="{00000000-0005-0000-0000-00004D580000}"/>
    <cellStyle name="Percent 2 23 4" xfId="22052" xr:uid="{00000000-0005-0000-0000-00004E580000}"/>
    <cellStyle name="Percent 2 24" xfId="653" xr:uid="{00000000-0005-0000-0000-00004F580000}"/>
    <cellStyle name="Percent 2 24 2" xfId="3085" xr:uid="{00000000-0005-0000-0000-000050580000}"/>
    <cellStyle name="Percent 2 24 2 2" xfId="23527" xr:uid="{00000000-0005-0000-0000-000051580000}"/>
    <cellStyle name="Percent 2 24 3" xfId="3086" xr:uid="{00000000-0005-0000-0000-000052580000}"/>
    <cellStyle name="Percent 2 24 3 2" xfId="23528" xr:uid="{00000000-0005-0000-0000-000053580000}"/>
    <cellStyle name="Percent 2 24 4" xfId="22053" xr:uid="{00000000-0005-0000-0000-000054580000}"/>
    <cellStyle name="Percent 2 25" xfId="654" xr:uid="{00000000-0005-0000-0000-000055580000}"/>
    <cellStyle name="Percent 2 25 2" xfId="3087" xr:uid="{00000000-0005-0000-0000-000056580000}"/>
    <cellStyle name="Percent 2 25 2 2" xfId="23529" xr:uid="{00000000-0005-0000-0000-000057580000}"/>
    <cellStyle name="Percent 2 25 3" xfId="3088" xr:uid="{00000000-0005-0000-0000-000058580000}"/>
    <cellStyle name="Percent 2 25 3 2" xfId="23530" xr:uid="{00000000-0005-0000-0000-000059580000}"/>
    <cellStyle name="Percent 2 25 4" xfId="22054" xr:uid="{00000000-0005-0000-0000-00005A580000}"/>
    <cellStyle name="Percent 2 26" xfId="655" xr:uid="{00000000-0005-0000-0000-00005B580000}"/>
    <cellStyle name="Percent 2 26 2" xfId="3089" xr:uid="{00000000-0005-0000-0000-00005C580000}"/>
    <cellStyle name="Percent 2 26 2 2" xfId="23531" xr:uid="{00000000-0005-0000-0000-00005D580000}"/>
    <cellStyle name="Percent 2 26 3" xfId="3090" xr:uid="{00000000-0005-0000-0000-00005E580000}"/>
    <cellStyle name="Percent 2 26 3 2" xfId="23532" xr:uid="{00000000-0005-0000-0000-00005F580000}"/>
    <cellStyle name="Percent 2 26 4" xfId="22055" xr:uid="{00000000-0005-0000-0000-000060580000}"/>
    <cellStyle name="Percent 2 27" xfId="656" xr:uid="{00000000-0005-0000-0000-000061580000}"/>
    <cellStyle name="Percent 2 27 2" xfId="3091" xr:uid="{00000000-0005-0000-0000-000062580000}"/>
    <cellStyle name="Percent 2 27 2 2" xfId="23533" xr:uid="{00000000-0005-0000-0000-000063580000}"/>
    <cellStyle name="Percent 2 27 3" xfId="3092" xr:uid="{00000000-0005-0000-0000-000064580000}"/>
    <cellStyle name="Percent 2 27 3 2" xfId="23534" xr:uid="{00000000-0005-0000-0000-000065580000}"/>
    <cellStyle name="Percent 2 27 4" xfId="22056" xr:uid="{00000000-0005-0000-0000-000066580000}"/>
    <cellStyle name="Percent 2 28" xfId="657" xr:uid="{00000000-0005-0000-0000-000067580000}"/>
    <cellStyle name="Percent 2 28 2" xfId="3093" xr:uid="{00000000-0005-0000-0000-000068580000}"/>
    <cellStyle name="Percent 2 28 2 2" xfId="23535" xr:uid="{00000000-0005-0000-0000-000069580000}"/>
    <cellStyle name="Percent 2 28 3" xfId="3094" xr:uid="{00000000-0005-0000-0000-00006A580000}"/>
    <cellStyle name="Percent 2 28 3 2" xfId="23536" xr:uid="{00000000-0005-0000-0000-00006B580000}"/>
    <cellStyle name="Percent 2 28 4" xfId="22057" xr:uid="{00000000-0005-0000-0000-00006C580000}"/>
    <cellStyle name="Percent 2 29" xfId="658" xr:uid="{00000000-0005-0000-0000-00006D580000}"/>
    <cellStyle name="Percent 2 29 2" xfId="3095" xr:uid="{00000000-0005-0000-0000-00006E580000}"/>
    <cellStyle name="Percent 2 29 2 2" xfId="23537" xr:uid="{00000000-0005-0000-0000-00006F580000}"/>
    <cellStyle name="Percent 2 29 3" xfId="3096" xr:uid="{00000000-0005-0000-0000-000070580000}"/>
    <cellStyle name="Percent 2 29 3 2" xfId="23538" xr:uid="{00000000-0005-0000-0000-000071580000}"/>
    <cellStyle name="Percent 2 29 4" xfId="22058" xr:uid="{00000000-0005-0000-0000-000072580000}"/>
    <cellStyle name="Percent 2 3" xfId="659" xr:uid="{00000000-0005-0000-0000-000073580000}"/>
    <cellStyle name="Percent 2 3 2" xfId="3097" xr:uid="{00000000-0005-0000-0000-000074580000}"/>
    <cellStyle name="Percent 2 3 2 2" xfId="23539" xr:uid="{00000000-0005-0000-0000-000075580000}"/>
    <cellStyle name="Percent 2 3 3" xfId="3098" xr:uid="{00000000-0005-0000-0000-000076580000}"/>
    <cellStyle name="Percent 2 3 3 2" xfId="23540" xr:uid="{00000000-0005-0000-0000-000077580000}"/>
    <cellStyle name="Percent 2 3 4" xfId="22059" xr:uid="{00000000-0005-0000-0000-000078580000}"/>
    <cellStyle name="Percent 2 30" xfId="660" xr:uid="{00000000-0005-0000-0000-000079580000}"/>
    <cellStyle name="Percent 2 30 2" xfId="3099" xr:uid="{00000000-0005-0000-0000-00007A580000}"/>
    <cellStyle name="Percent 2 30 2 2" xfId="23541" xr:uid="{00000000-0005-0000-0000-00007B580000}"/>
    <cellStyle name="Percent 2 30 3" xfId="3100" xr:uid="{00000000-0005-0000-0000-00007C580000}"/>
    <cellStyle name="Percent 2 30 3 2" xfId="23542" xr:uid="{00000000-0005-0000-0000-00007D580000}"/>
    <cellStyle name="Percent 2 30 4" xfId="22060" xr:uid="{00000000-0005-0000-0000-00007E580000}"/>
    <cellStyle name="Percent 2 31" xfId="661" xr:uid="{00000000-0005-0000-0000-00007F580000}"/>
    <cellStyle name="Percent 2 31 2" xfId="3101" xr:uid="{00000000-0005-0000-0000-000080580000}"/>
    <cellStyle name="Percent 2 31 2 2" xfId="23543" xr:uid="{00000000-0005-0000-0000-000081580000}"/>
    <cellStyle name="Percent 2 31 3" xfId="3102" xr:uid="{00000000-0005-0000-0000-000082580000}"/>
    <cellStyle name="Percent 2 31 3 2" xfId="23544" xr:uid="{00000000-0005-0000-0000-000083580000}"/>
    <cellStyle name="Percent 2 31 4" xfId="22061" xr:uid="{00000000-0005-0000-0000-000084580000}"/>
    <cellStyle name="Percent 2 32" xfId="3103" xr:uid="{00000000-0005-0000-0000-000085580000}"/>
    <cellStyle name="Percent 2 32 2" xfId="23545" xr:uid="{00000000-0005-0000-0000-000086580000}"/>
    <cellStyle name="Percent 2 33" xfId="3104" xr:uid="{00000000-0005-0000-0000-000087580000}"/>
    <cellStyle name="Percent 2 33 2" xfId="23546" xr:uid="{00000000-0005-0000-0000-000088580000}"/>
    <cellStyle name="Percent 2 34" xfId="22003" xr:uid="{00000000-0005-0000-0000-000089580000}"/>
    <cellStyle name="Percent 2 4" xfId="662" xr:uid="{00000000-0005-0000-0000-00008A580000}"/>
    <cellStyle name="Percent 2 4 2" xfId="3105" xr:uid="{00000000-0005-0000-0000-00008B580000}"/>
    <cellStyle name="Percent 2 4 2 2" xfId="23547" xr:uid="{00000000-0005-0000-0000-00008C580000}"/>
    <cellStyle name="Percent 2 4 3" xfId="3106" xr:uid="{00000000-0005-0000-0000-00008D580000}"/>
    <cellStyle name="Percent 2 4 3 2" xfId="23548" xr:uid="{00000000-0005-0000-0000-00008E580000}"/>
    <cellStyle name="Percent 2 4 4" xfId="22062" xr:uid="{00000000-0005-0000-0000-00008F580000}"/>
    <cellStyle name="Percent 2 5" xfId="663" xr:uid="{00000000-0005-0000-0000-000090580000}"/>
    <cellStyle name="Percent 2 5 2" xfId="3107" xr:uid="{00000000-0005-0000-0000-000091580000}"/>
    <cellStyle name="Percent 2 5 2 2" xfId="23549" xr:uid="{00000000-0005-0000-0000-000092580000}"/>
    <cellStyle name="Percent 2 5 3" xfId="3108" xr:uid="{00000000-0005-0000-0000-000093580000}"/>
    <cellStyle name="Percent 2 5 3 2" xfId="23550" xr:uid="{00000000-0005-0000-0000-000094580000}"/>
    <cellStyle name="Percent 2 5 4" xfId="22063" xr:uid="{00000000-0005-0000-0000-000095580000}"/>
    <cellStyle name="Percent 2 6" xfId="664" xr:uid="{00000000-0005-0000-0000-000096580000}"/>
    <cellStyle name="Percent 2 6 2" xfId="3109" xr:uid="{00000000-0005-0000-0000-000097580000}"/>
    <cellStyle name="Percent 2 6 2 2" xfId="23551" xr:uid="{00000000-0005-0000-0000-000098580000}"/>
    <cellStyle name="Percent 2 6 3" xfId="3110" xr:uid="{00000000-0005-0000-0000-000099580000}"/>
    <cellStyle name="Percent 2 6 3 2" xfId="23552" xr:uid="{00000000-0005-0000-0000-00009A580000}"/>
    <cellStyle name="Percent 2 6 4" xfId="22064" xr:uid="{00000000-0005-0000-0000-00009B580000}"/>
    <cellStyle name="Percent 2 7" xfId="665" xr:uid="{00000000-0005-0000-0000-00009C580000}"/>
    <cellStyle name="Percent 2 7 2" xfId="3111" xr:uid="{00000000-0005-0000-0000-00009D580000}"/>
    <cellStyle name="Percent 2 7 2 2" xfId="23553" xr:uid="{00000000-0005-0000-0000-00009E580000}"/>
    <cellStyle name="Percent 2 7 3" xfId="3112" xr:uid="{00000000-0005-0000-0000-00009F580000}"/>
    <cellStyle name="Percent 2 7 3 2" xfId="23554" xr:uid="{00000000-0005-0000-0000-0000A0580000}"/>
    <cellStyle name="Percent 2 7 4" xfId="22065" xr:uid="{00000000-0005-0000-0000-0000A1580000}"/>
    <cellStyle name="Percent 2 8" xfId="666" xr:uid="{00000000-0005-0000-0000-0000A2580000}"/>
    <cellStyle name="Percent 2 8 2" xfId="3113" xr:uid="{00000000-0005-0000-0000-0000A3580000}"/>
    <cellStyle name="Percent 2 8 2 2" xfId="23555" xr:uid="{00000000-0005-0000-0000-0000A4580000}"/>
    <cellStyle name="Percent 2 8 3" xfId="3114" xr:uid="{00000000-0005-0000-0000-0000A5580000}"/>
    <cellStyle name="Percent 2 8 3 2" xfId="23556" xr:uid="{00000000-0005-0000-0000-0000A6580000}"/>
    <cellStyle name="Percent 2 8 4" xfId="22066" xr:uid="{00000000-0005-0000-0000-0000A7580000}"/>
    <cellStyle name="Percent 2 9" xfId="667" xr:uid="{00000000-0005-0000-0000-0000A8580000}"/>
    <cellStyle name="Percent 2 9 2" xfId="3115" xr:uid="{00000000-0005-0000-0000-0000A9580000}"/>
    <cellStyle name="Percent 2 9 2 2" xfId="23557" xr:uid="{00000000-0005-0000-0000-0000AA580000}"/>
    <cellStyle name="Percent 2 9 3" xfId="3116" xr:uid="{00000000-0005-0000-0000-0000AB580000}"/>
    <cellStyle name="Percent 2 9 3 2" xfId="23558" xr:uid="{00000000-0005-0000-0000-0000AC580000}"/>
    <cellStyle name="Percent 2 9 4" xfId="22067" xr:uid="{00000000-0005-0000-0000-0000AD580000}"/>
    <cellStyle name="Percent 3 2" xfId="1140" xr:uid="{00000000-0005-0000-0000-0000AE580000}"/>
    <cellStyle name="Percent 3 2 2" xfId="3117" xr:uid="{00000000-0005-0000-0000-0000AF580000}"/>
    <cellStyle name="Percent 3 2 2 2" xfId="7480" xr:uid="{00000000-0005-0000-0000-0000B0580000}"/>
    <cellStyle name="Percent 3 2 3" xfId="3118" xr:uid="{00000000-0005-0000-0000-0000B1580000}"/>
    <cellStyle name="Percent 3 2 3 2" xfId="7481" xr:uid="{00000000-0005-0000-0000-0000B2580000}"/>
    <cellStyle name="Percent 3 2 4" xfId="5523" xr:uid="{00000000-0005-0000-0000-0000B3580000}"/>
    <cellStyle name="Porcentaje" xfId="32992" builtinId="5"/>
    <cellStyle name="Porcentual 2" xfId="668" xr:uid="{00000000-0005-0000-0000-0000B5580000}"/>
    <cellStyle name="Porcentual 2 2" xfId="3119" xr:uid="{00000000-0005-0000-0000-0000B6580000}"/>
    <cellStyle name="Porcentual 2 2 2" xfId="23559" xr:uid="{00000000-0005-0000-0000-0000B7580000}"/>
    <cellStyle name="Porcentual 2 3" xfId="3120" xr:uid="{00000000-0005-0000-0000-0000B8580000}"/>
    <cellStyle name="Porcentual 2 3 2" xfId="23560" xr:uid="{00000000-0005-0000-0000-0000B9580000}"/>
    <cellStyle name="Porcentual 2 4" xfId="22068" xr:uid="{00000000-0005-0000-0000-0000BA580000}"/>
    <cellStyle name="Problem" xfId="669" xr:uid="{00000000-0005-0000-0000-0000BB580000}"/>
    <cellStyle name="PSChar" xfId="670" xr:uid="{00000000-0005-0000-0000-0000BC580000}"/>
    <cellStyle name="RedSand" xfId="671" xr:uid="{00000000-0005-0000-0000-0000BD580000}"/>
    <cellStyle name="RedSand 2" xfId="672" xr:uid="{00000000-0005-0000-0000-0000BE580000}"/>
    <cellStyle name="RedSand 3" xfId="673" xr:uid="{00000000-0005-0000-0000-0000BF580000}"/>
    <cellStyle name="RedSand 4" xfId="674" xr:uid="{00000000-0005-0000-0000-0000C0580000}"/>
    <cellStyle name="RedSand 5" xfId="675" xr:uid="{00000000-0005-0000-0000-0000C1580000}"/>
    <cellStyle name="RedSand_AFE x Contract" xfId="676" xr:uid="{00000000-0005-0000-0000-0000C2580000}"/>
    <cellStyle name="Salida 2" xfId="5017" xr:uid="{00000000-0005-0000-0000-0000C3580000}"/>
    <cellStyle name="Salida 2 2" xfId="13676" xr:uid="{00000000-0005-0000-0000-0000C4580000}"/>
    <cellStyle name="Salida 2 3" xfId="25008" xr:uid="{00000000-0005-0000-0000-0000C5580000}"/>
    <cellStyle name="Salida 3" xfId="5230" xr:uid="{00000000-0005-0000-0000-0000C6580000}"/>
    <cellStyle name="Salida 3 2" xfId="13889" xr:uid="{00000000-0005-0000-0000-0000C7580000}"/>
    <cellStyle name="Salida 3 3" xfId="25221" xr:uid="{00000000-0005-0000-0000-0000C8580000}"/>
    <cellStyle name="Salida 4" xfId="9189" xr:uid="{00000000-0005-0000-0000-0000C9580000}"/>
    <cellStyle name="Salida 4 2" xfId="17817" xr:uid="{00000000-0005-0000-0000-0000CA580000}"/>
    <cellStyle name="Salida 4 3" xfId="29150" xr:uid="{00000000-0005-0000-0000-0000CB580000}"/>
    <cellStyle name="Salida 5" xfId="10372" xr:uid="{00000000-0005-0000-0000-0000CC580000}"/>
    <cellStyle name="Salida 5 2" xfId="18999" xr:uid="{00000000-0005-0000-0000-0000CD580000}"/>
    <cellStyle name="Salida 5 3" xfId="30333" xr:uid="{00000000-0005-0000-0000-0000CE580000}"/>
    <cellStyle name="Salida 6" xfId="10758" xr:uid="{00000000-0005-0000-0000-0000CF580000}"/>
    <cellStyle name="Salida 6 2" xfId="19384" xr:uid="{00000000-0005-0000-0000-0000D0580000}"/>
    <cellStyle name="Salida 6 3" xfId="30719" xr:uid="{00000000-0005-0000-0000-0000D1580000}"/>
    <cellStyle name="Salida 7" xfId="12432" xr:uid="{00000000-0005-0000-0000-0000D2580000}"/>
    <cellStyle name="Salida 7 2" xfId="21056" xr:uid="{00000000-0005-0000-0000-0000D3580000}"/>
    <cellStyle name="Salida 7 3" xfId="32393" xr:uid="{00000000-0005-0000-0000-0000D4580000}"/>
    <cellStyle name="Salida 8" xfId="12791" xr:uid="{00000000-0005-0000-0000-0000D5580000}"/>
    <cellStyle name="Salida 8 2" xfId="21414" xr:uid="{00000000-0005-0000-0000-0000D6580000}"/>
    <cellStyle name="Salida 8 3" xfId="32752" xr:uid="{00000000-0005-0000-0000-0000D7580000}"/>
    <cellStyle name="Salida 9" xfId="677" xr:uid="{00000000-0005-0000-0000-0000D8580000}"/>
    <cellStyle name="Sheet Title" xfId="678" xr:uid="{00000000-0005-0000-0000-0000D9580000}"/>
    <cellStyle name="Shell" xfId="679" xr:uid="{00000000-0005-0000-0000-0000DA580000}"/>
    <cellStyle name="sonhead" xfId="680" xr:uid="{00000000-0005-0000-0000-0000DB580000}"/>
    <cellStyle name="sonscript" xfId="681" xr:uid="{00000000-0005-0000-0000-0000DC580000}"/>
    <cellStyle name="sontitle" xfId="682" xr:uid="{00000000-0005-0000-0000-0000DD580000}"/>
    <cellStyle name="Special" xfId="683" xr:uid="{00000000-0005-0000-0000-0000DE580000}"/>
    <cellStyle name="Standard_Tabelle1" xfId="684" xr:uid="{00000000-0005-0000-0000-0000DF580000}"/>
    <cellStyle name="Texto de advertencia 2" xfId="706" xr:uid="{00000000-0005-0000-0000-0000E0580000}"/>
    <cellStyle name="Texto de advertencia 3" xfId="22069" xr:uid="{00000000-0005-0000-0000-0000E1580000}"/>
    <cellStyle name="Texto explicativo 2" xfId="685" xr:uid="{00000000-0005-0000-0000-0000E2580000}"/>
    <cellStyle name="Time" xfId="686" xr:uid="{00000000-0005-0000-0000-0000E3580000}"/>
    <cellStyle name="TimeEnd" xfId="687" xr:uid="{00000000-0005-0000-0000-0000E4580000}"/>
    <cellStyle name="TimeSpent" xfId="688" xr:uid="{00000000-0005-0000-0000-0000E5580000}"/>
    <cellStyle name="Title 2" xfId="689" xr:uid="{00000000-0005-0000-0000-0000E6580000}"/>
    <cellStyle name="Title 3" xfId="690" xr:uid="{00000000-0005-0000-0000-0000E7580000}"/>
    <cellStyle name="Title 4" xfId="3121" xr:uid="{00000000-0005-0000-0000-0000E8580000}"/>
    <cellStyle name="TitleEvid" xfId="691" xr:uid="{00000000-0005-0000-0000-0000E9580000}"/>
    <cellStyle name="Título 1 2" xfId="693" xr:uid="{00000000-0005-0000-0000-0000EA580000}"/>
    <cellStyle name="Título 2 2" xfId="694" xr:uid="{00000000-0005-0000-0000-0000EB580000}"/>
    <cellStyle name="Título 3 2" xfId="695" xr:uid="{00000000-0005-0000-0000-0000EC580000}"/>
    <cellStyle name="Título 4" xfId="692" xr:uid="{00000000-0005-0000-0000-0000ED580000}"/>
    <cellStyle name="Total 10" xfId="3122" xr:uid="{00000000-0005-0000-0000-0000EE580000}"/>
    <cellStyle name="Total 10 2" xfId="7484" xr:uid="{00000000-0005-0000-0000-0000EF580000}"/>
    <cellStyle name="Total 10 2 2" xfId="16122" xr:uid="{00000000-0005-0000-0000-0000F0580000}"/>
    <cellStyle name="Total 10 2 3" xfId="27454" xr:uid="{00000000-0005-0000-0000-0000F1580000}"/>
    <cellStyle name="Total 10 3" xfId="8661" xr:uid="{00000000-0005-0000-0000-0000F2580000}"/>
    <cellStyle name="Total 10 3 2" xfId="17289" xr:uid="{00000000-0005-0000-0000-0000F3580000}"/>
    <cellStyle name="Total 10 3 3" xfId="28622" xr:uid="{00000000-0005-0000-0000-0000F4580000}"/>
    <cellStyle name="Total 10 4" xfId="8033" xr:uid="{00000000-0005-0000-0000-0000F5580000}"/>
    <cellStyle name="Total 10 4 2" xfId="16671" xr:uid="{00000000-0005-0000-0000-0000F6580000}"/>
    <cellStyle name="Total 10 4 3" xfId="28003" xr:uid="{00000000-0005-0000-0000-0000F7580000}"/>
    <cellStyle name="Total 10 5" xfId="11194" xr:uid="{00000000-0005-0000-0000-0000F8580000}"/>
    <cellStyle name="Total 10 5 2" xfId="19819" xr:uid="{00000000-0005-0000-0000-0000F9580000}"/>
    <cellStyle name="Total 10 5 3" xfId="31155" xr:uid="{00000000-0005-0000-0000-0000FA580000}"/>
    <cellStyle name="Total 10 6" xfId="5030" xr:uid="{00000000-0005-0000-0000-0000FB580000}"/>
    <cellStyle name="Total 10 6 2" xfId="13689" xr:uid="{00000000-0005-0000-0000-0000FC580000}"/>
    <cellStyle name="Total 10 6 3" xfId="25021" xr:uid="{00000000-0005-0000-0000-0000FD580000}"/>
    <cellStyle name="Total 10 7" xfId="12608" xr:uid="{00000000-0005-0000-0000-0000FE580000}"/>
    <cellStyle name="Total 10 7 2" xfId="21231" xr:uid="{00000000-0005-0000-0000-0000FF580000}"/>
    <cellStyle name="Total 10 7 3" xfId="32569" xr:uid="{00000000-0005-0000-0000-000000590000}"/>
    <cellStyle name="Total 11" xfId="3123" xr:uid="{00000000-0005-0000-0000-000001590000}"/>
    <cellStyle name="Total 11 2" xfId="7485" xr:uid="{00000000-0005-0000-0000-000002590000}"/>
    <cellStyle name="Total 11 2 2" xfId="16123" xr:uid="{00000000-0005-0000-0000-000003590000}"/>
    <cellStyle name="Total 11 2 3" xfId="27455" xr:uid="{00000000-0005-0000-0000-000004590000}"/>
    <cellStyle name="Total 11 3" xfId="8662" xr:uid="{00000000-0005-0000-0000-000005590000}"/>
    <cellStyle name="Total 11 3 2" xfId="17290" xr:uid="{00000000-0005-0000-0000-000006590000}"/>
    <cellStyle name="Total 11 3 3" xfId="28623" xr:uid="{00000000-0005-0000-0000-000007590000}"/>
    <cellStyle name="Total 11 4" xfId="8576" xr:uid="{00000000-0005-0000-0000-000008590000}"/>
    <cellStyle name="Total 11 4 2" xfId="17204" xr:uid="{00000000-0005-0000-0000-000009590000}"/>
    <cellStyle name="Total 11 4 3" xfId="28537" xr:uid="{00000000-0005-0000-0000-00000A590000}"/>
    <cellStyle name="Total 11 5" xfId="11195" xr:uid="{00000000-0005-0000-0000-00000B590000}"/>
    <cellStyle name="Total 11 5 2" xfId="19820" xr:uid="{00000000-0005-0000-0000-00000C590000}"/>
    <cellStyle name="Total 11 5 3" xfId="31156" xr:uid="{00000000-0005-0000-0000-00000D590000}"/>
    <cellStyle name="Total 11 6" xfId="8849" xr:uid="{00000000-0005-0000-0000-00000E590000}"/>
    <cellStyle name="Total 11 6 2" xfId="17477" xr:uid="{00000000-0005-0000-0000-00000F590000}"/>
    <cellStyle name="Total 11 6 3" xfId="28810" xr:uid="{00000000-0005-0000-0000-000010590000}"/>
    <cellStyle name="Total 11 7" xfId="12609" xr:uid="{00000000-0005-0000-0000-000011590000}"/>
    <cellStyle name="Total 11 7 2" xfId="21232" xr:uid="{00000000-0005-0000-0000-000012590000}"/>
    <cellStyle name="Total 11 7 3" xfId="32570" xr:uid="{00000000-0005-0000-0000-000013590000}"/>
    <cellStyle name="Total 12" xfId="3124" xr:uid="{00000000-0005-0000-0000-000014590000}"/>
    <cellStyle name="Total 12 2" xfId="7486" xr:uid="{00000000-0005-0000-0000-000015590000}"/>
    <cellStyle name="Total 12 2 2" xfId="16124" xr:uid="{00000000-0005-0000-0000-000016590000}"/>
    <cellStyle name="Total 12 2 3" xfId="27456" xr:uid="{00000000-0005-0000-0000-000017590000}"/>
    <cellStyle name="Total 12 3" xfId="8663" xr:uid="{00000000-0005-0000-0000-000018590000}"/>
    <cellStyle name="Total 12 3 2" xfId="17291" xr:uid="{00000000-0005-0000-0000-000019590000}"/>
    <cellStyle name="Total 12 3 3" xfId="28624" xr:uid="{00000000-0005-0000-0000-00001A590000}"/>
    <cellStyle name="Total 12 4" xfId="9470" xr:uid="{00000000-0005-0000-0000-00001B590000}"/>
    <cellStyle name="Total 12 4 2" xfId="18098" xr:uid="{00000000-0005-0000-0000-00001C590000}"/>
    <cellStyle name="Total 12 4 3" xfId="29431" xr:uid="{00000000-0005-0000-0000-00001D590000}"/>
    <cellStyle name="Total 12 5" xfId="11196" xr:uid="{00000000-0005-0000-0000-00001E590000}"/>
    <cellStyle name="Total 12 5 2" xfId="19821" xr:uid="{00000000-0005-0000-0000-00001F590000}"/>
    <cellStyle name="Total 12 5 3" xfId="31157" xr:uid="{00000000-0005-0000-0000-000020590000}"/>
    <cellStyle name="Total 12 6" xfId="10512" xr:uid="{00000000-0005-0000-0000-000021590000}"/>
    <cellStyle name="Total 12 6 2" xfId="19139" xr:uid="{00000000-0005-0000-0000-000022590000}"/>
    <cellStyle name="Total 12 6 3" xfId="30473" xr:uid="{00000000-0005-0000-0000-000023590000}"/>
    <cellStyle name="Total 12 7" xfId="12610" xr:uid="{00000000-0005-0000-0000-000024590000}"/>
    <cellStyle name="Total 12 7 2" xfId="21233" xr:uid="{00000000-0005-0000-0000-000025590000}"/>
    <cellStyle name="Total 12 7 3" xfId="32571" xr:uid="{00000000-0005-0000-0000-000026590000}"/>
    <cellStyle name="Total 13" xfId="3125" xr:uid="{00000000-0005-0000-0000-000027590000}"/>
    <cellStyle name="Total 13 2" xfId="7487" xr:uid="{00000000-0005-0000-0000-000028590000}"/>
    <cellStyle name="Total 13 2 2" xfId="16125" xr:uid="{00000000-0005-0000-0000-000029590000}"/>
    <cellStyle name="Total 13 2 3" xfId="27457" xr:uid="{00000000-0005-0000-0000-00002A590000}"/>
    <cellStyle name="Total 13 3" xfId="8664" xr:uid="{00000000-0005-0000-0000-00002B590000}"/>
    <cellStyle name="Total 13 3 2" xfId="17292" xr:uid="{00000000-0005-0000-0000-00002C590000}"/>
    <cellStyle name="Total 13 3 3" xfId="28625" xr:uid="{00000000-0005-0000-0000-00002D590000}"/>
    <cellStyle name="Total 13 4" xfId="9471" xr:uid="{00000000-0005-0000-0000-00002E590000}"/>
    <cellStyle name="Total 13 4 2" xfId="18099" xr:uid="{00000000-0005-0000-0000-00002F590000}"/>
    <cellStyle name="Total 13 4 3" xfId="29432" xr:uid="{00000000-0005-0000-0000-000030590000}"/>
    <cellStyle name="Total 13 5" xfId="11197" xr:uid="{00000000-0005-0000-0000-000031590000}"/>
    <cellStyle name="Total 13 5 2" xfId="19822" xr:uid="{00000000-0005-0000-0000-000032590000}"/>
    <cellStyle name="Total 13 5 3" xfId="31158" xr:uid="{00000000-0005-0000-0000-000033590000}"/>
    <cellStyle name="Total 13 6" xfId="5031" xr:uid="{00000000-0005-0000-0000-000034590000}"/>
    <cellStyle name="Total 13 6 2" xfId="13690" xr:uid="{00000000-0005-0000-0000-000035590000}"/>
    <cellStyle name="Total 13 6 3" xfId="25022" xr:uid="{00000000-0005-0000-0000-000036590000}"/>
    <cellStyle name="Total 13 7" xfId="12611" xr:uid="{00000000-0005-0000-0000-000037590000}"/>
    <cellStyle name="Total 13 7 2" xfId="21234" xr:uid="{00000000-0005-0000-0000-000038590000}"/>
    <cellStyle name="Total 13 7 3" xfId="32572" xr:uid="{00000000-0005-0000-0000-000039590000}"/>
    <cellStyle name="Total 14" xfId="3126" xr:uid="{00000000-0005-0000-0000-00003A590000}"/>
    <cellStyle name="Total 14 2" xfId="7488" xr:uid="{00000000-0005-0000-0000-00003B590000}"/>
    <cellStyle name="Total 14 2 2" xfId="16126" xr:uid="{00000000-0005-0000-0000-00003C590000}"/>
    <cellStyle name="Total 14 2 3" xfId="27458" xr:uid="{00000000-0005-0000-0000-00003D590000}"/>
    <cellStyle name="Total 14 3" xfId="8665" xr:uid="{00000000-0005-0000-0000-00003E590000}"/>
    <cellStyle name="Total 14 3 2" xfId="17293" xr:uid="{00000000-0005-0000-0000-00003F590000}"/>
    <cellStyle name="Total 14 3 3" xfId="28626" xr:uid="{00000000-0005-0000-0000-000040590000}"/>
    <cellStyle name="Total 14 4" xfId="7772" xr:uid="{00000000-0005-0000-0000-000041590000}"/>
    <cellStyle name="Total 14 4 2" xfId="16410" xr:uid="{00000000-0005-0000-0000-000042590000}"/>
    <cellStyle name="Total 14 4 3" xfId="27742" xr:uid="{00000000-0005-0000-0000-000043590000}"/>
    <cellStyle name="Total 14 5" xfId="11198" xr:uid="{00000000-0005-0000-0000-000044590000}"/>
    <cellStyle name="Total 14 5 2" xfId="19823" xr:uid="{00000000-0005-0000-0000-000045590000}"/>
    <cellStyle name="Total 14 5 3" xfId="31159" xr:uid="{00000000-0005-0000-0000-000046590000}"/>
    <cellStyle name="Total 14 6" xfId="11771" xr:uid="{00000000-0005-0000-0000-000047590000}"/>
    <cellStyle name="Total 14 6 2" xfId="20396" xr:uid="{00000000-0005-0000-0000-000048590000}"/>
    <cellStyle name="Total 14 6 3" xfId="31732" xr:uid="{00000000-0005-0000-0000-000049590000}"/>
    <cellStyle name="Total 14 7" xfId="12612" xr:uid="{00000000-0005-0000-0000-00004A590000}"/>
    <cellStyle name="Total 14 7 2" xfId="21235" xr:uid="{00000000-0005-0000-0000-00004B590000}"/>
    <cellStyle name="Total 14 7 3" xfId="32573" xr:uid="{00000000-0005-0000-0000-00004C590000}"/>
    <cellStyle name="Total 15" xfId="3127" xr:uid="{00000000-0005-0000-0000-00004D590000}"/>
    <cellStyle name="Total 15 2" xfId="7489" xr:uid="{00000000-0005-0000-0000-00004E590000}"/>
    <cellStyle name="Total 15 2 2" xfId="16127" xr:uid="{00000000-0005-0000-0000-00004F590000}"/>
    <cellStyle name="Total 15 2 3" xfId="27459" xr:uid="{00000000-0005-0000-0000-000050590000}"/>
    <cellStyle name="Total 15 3" xfId="8666" xr:uid="{00000000-0005-0000-0000-000051590000}"/>
    <cellStyle name="Total 15 3 2" xfId="17294" xr:uid="{00000000-0005-0000-0000-000052590000}"/>
    <cellStyle name="Total 15 3 3" xfId="28627" xr:uid="{00000000-0005-0000-0000-000053590000}"/>
    <cellStyle name="Total 15 4" xfId="8577" xr:uid="{00000000-0005-0000-0000-000054590000}"/>
    <cellStyle name="Total 15 4 2" xfId="17205" xr:uid="{00000000-0005-0000-0000-000055590000}"/>
    <cellStyle name="Total 15 4 3" xfId="28538" xr:uid="{00000000-0005-0000-0000-000056590000}"/>
    <cellStyle name="Total 15 5" xfId="11199" xr:uid="{00000000-0005-0000-0000-000057590000}"/>
    <cellStyle name="Total 15 5 2" xfId="19824" xr:uid="{00000000-0005-0000-0000-000058590000}"/>
    <cellStyle name="Total 15 5 3" xfId="31160" xr:uid="{00000000-0005-0000-0000-000059590000}"/>
    <cellStyle name="Total 15 6" xfId="11772" xr:uid="{00000000-0005-0000-0000-00005A590000}"/>
    <cellStyle name="Total 15 6 2" xfId="20397" xr:uid="{00000000-0005-0000-0000-00005B590000}"/>
    <cellStyle name="Total 15 6 3" xfId="31733" xr:uid="{00000000-0005-0000-0000-00005C590000}"/>
    <cellStyle name="Total 15 7" xfId="12613" xr:uid="{00000000-0005-0000-0000-00005D590000}"/>
    <cellStyle name="Total 15 7 2" xfId="21236" xr:uid="{00000000-0005-0000-0000-00005E590000}"/>
    <cellStyle name="Total 15 7 3" xfId="32574" xr:uid="{00000000-0005-0000-0000-00005F590000}"/>
    <cellStyle name="Total 16" xfId="3128" xr:uid="{00000000-0005-0000-0000-000060590000}"/>
    <cellStyle name="Total 16 2" xfId="7490" xr:uid="{00000000-0005-0000-0000-000061590000}"/>
    <cellStyle name="Total 16 2 2" xfId="16128" xr:uid="{00000000-0005-0000-0000-000062590000}"/>
    <cellStyle name="Total 16 2 3" xfId="27460" xr:uid="{00000000-0005-0000-0000-000063590000}"/>
    <cellStyle name="Total 16 3" xfId="8667" xr:uid="{00000000-0005-0000-0000-000064590000}"/>
    <cellStyle name="Total 16 3 2" xfId="17295" xr:uid="{00000000-0005-0000-0000-000065590000}"/>
    <cellStyle name="Total 16 3 3" xfId="28628" xr:uid="{00000000-0005-0000-0000-000066590000}"/>
    <cellStyle name="Total 16 4" xfId="8032" xr:uid="{00000000-0005-0000-0000-000067590000}"/>
    <cellStyle name="Total 16 4 2" xfId="16670" xr:uid="{00000000-0005-0000-0000-000068590000}"/>
    <cellStyle name="Total 16 4 3" xfId="28002" xr:uid="{00000000-0005-0000-0000-000069590000}"/>
    <cellStyle name="Total 16 5" xfId="11200" xr:uid="{00000000-0005-0000-0000-00006A590000}"/>
    <cellStyle name="Total 16 5 2" xfId="19825" xr:uid="{00000000-0005-0000-0000-00006B590000}"/>
    <cellStyle name="Total 16 5 3" xfId="31161" xr:uid="{00000000-0005-0000-0000-00006C590000}"/>
    <cellStyle name="Total 16 6" xfId="7979" xr:uid="{00000000-0005-0000-0000-00006D590000}"/>
    <cellStyle name="Total 16 6 2" xfId="16617" xr:uid="{00000000-0005-0000-0000-00006E590000}"/>
    <cellStyle name="Total 16 6 3" xfId="27949" xr:uid="{00000000-0005-0000-0000-00006F590000}"/>
    <cellStyle name="Total 16 7" xfId="12614" xr:uid="{00000000-0005-0000-0000-000070590000}"/>
    <cellStyle name="Total 16 7 2" xfId="21237" xr:uid="{00000000-0005-0000-0000-000071590000}"/>
    <cellStyle name="Total 16 7 3" xfId="32575" xr:uid="{00000000-0005-0000-0000-000072590000}"/>
    <cellStyle name="Total 17" xfId="3129" xr:uid="{00000000-0005-0000-0000-000073590000}"/>
    <cellStyle name="Total 17 2" xfId="7491" xr:uid="{00000000-0005-0000-0000-000074590000}"/>
    <cellStyle name="Total 17 2 2" xfId="16129" xr:uid="{00000000-0005-0000-0000-000075590000}"/>
    <cellStyle name="Total 17 2 3" xfId="27461" xr:uid="{00000000-0005-0000-0000-000076590000}"/>
    <cellStyle name="Total 17 3" xfId="8668" xr:uid="{00000000-0005-0000-0000-000077590000}"/>
    <cellStyle name="Total 17 3 2" xfId="17296" xr:uid="{00000000-0005-0000-0000-000078590000}"/>
    <cellStyle name="Total 17 3 3" xfId="28629" xr:uid="{00000000-0005-0000-0000-000079590000}"/>
    <cellStyle name="Total 17 4" xfId="8578" xr:uid="{00000000-0005-0000-0000-00007A590000}"/>
    <cellStyle name="Total 17 4 2" xfId="17206" xr:uid="{00000000-0005-0000-0000-00007B590000}"/>
    <cellStyle name="Total 17 4 3" xfId="28539" xr:uid="{00000000-0005-0000-0000-00007C590000}"/>
    <cellStyle name="Total 17 5" xfId="11201" xr:uid="{00000000-0005-0000-0000-00007D590000}"/>
    <cellStyle name="Total 17 5 2" xfId="19826" xr:uid="{00000000-0005-0000-0000-00007E590000}"/>
    <cellStyle name="Total 17 5 3" xfId="31162" xr:uid="{00000000-0005-0000-0000-00007F590000}"/>
    <cellStyle name="Total 17 6" xfId="11773" xr:uid="{00000000-0005-0000-0000-000080590000}"/>
    <cellStyle name="Total 17 6 2" xfId="20398" xr:uid="{00000000-0005-0000-0000-000081590000}"/>
    <cellStyle name="Total 17 6 3" xfId="31734" xr:uid="{00000000-0005-0000-0000-000082590000}"/>
    <cellStyle name="Total 17 7" xfId="12615" xr:uid="{00000000-0005-0000-0000-000083590000}"/>
    <cellStyle name="Total 17 7 2" xfId="21238" xr:uid="{00000000-0005-0000-0000-000084590000}"/>
    <cellStyle name="Total 17 7 3" xfId="32576" xr:uid="{00000000-0005-0000-0000-000085590000}"/>
    <cellStyle name="Total 18" xfId="3130" xr:uid="{00000000-0005-0000-0000-000086590000}"/>
    <cellStyle name="Total 18 2" xfId="7492" xr:uid="{00000000-0005-0000-0000-000087590000}"/>
    <cellStyle name="Total 18 2 2" xfId="16130" xr:uid="{00000000-0005-0000-0000-000088590000}"/>
    <cellStyle name="Total 18 2 3" xfId="27462" xr:uid="{00000000-0005-0000-0000-000089590000}"/>
    <cellStyle name="Total 18 3" xfId="8669" xr:uid="{00000000-0005-0000-0000-00008A590000}"/>
    <cellStyle name="Total 18 3 2" xfId="17297" xr:uid="{00000000-0005-0000-0000-00008B590000}"/>
    <cellStyle name="Total 18 3 3" xfId="28630" xr:uid="{00000000-0005-0000-0000-00008C590000}"/>
    <cellStyle name="Total 18 4" xfId="8579" xr:uid="{00000000-0005-0000-0000-00008D590000}"/>
    <cellStyle name="Total 18 4 2" xfId="17207" xr:uid="{00000000-0005-0000-0000-00008E590000}"/>
    <cellStyle name="Total 18 4 3" xfId="28540" xr:uid="{00000000-0005-0000-0000-00008F590000}"/>
    <cellStyle name="Total 18 5" xfId="11202" xr:uid="{00000000-0005-0000-0000-000090590000}"/>
    <cellStyle name="Total 18 5 2" xfId="19827" xr:uid="{00000000-0005-0000-0000-000091590000}"/>
    <cellStyle name="Total 18 5 3" xfId="31163" xr:uid="{00000000-0005-0000-0000-000092590000}"/>
    <cellStyle name="Total 18 6" xfId="5480" xr:uid="{00000000-0005-0000-0000-000093590000}"/>
    <cellStyle name="Total 18 6 2" xfId="14139" xr:uid="{00000000-0005-0000-0000-000094590000}"/>
    <cellStyle name="Total 18 6 3" xfId="25471" xr:uid="{00000000-0005-0000-0000-000095590000}"/>
    <cellStyle name="Total 18 7" xfId="12616" xr:uid="{00000000-0005-0000-0000-000096590000}"/>
    <cellStyle name="Total 18 7 2" xfId="21239" xr:uid="{00000000-0005-0000-0000-000097590000}"/>
    <cellStyle name="Total 18 7 3" xfId="32577" xr:uid="{00000000-0005-0000-0000-000098590000}"/>
    <cellStyle name="Total 19" xfId="5026" xr:uid="{00000000-0005-0000-0000-000099590000}"/>
    <cellStyle name="Total 19 2" xfId="13685" xr:uid="{00000000-0005-0000-0000-00009A590000}"/>
    <cellStyle name="Total 19 3" xfId="25017" xr:uid="{00000000-0005-0000-0000-00009B590000}"/>
    <cellStyle name="Total 2" xfId="697" xr:uid="{00000000-0005-0000-0000-00009C590000}"/>
    <cellStyle name="Total 2 10" xfId="3131" xr:uid="{00000000-0005-0000-0000-00009D590000}"/>
    <cellStyle name="Total 2 10 2" xfId="7493" xr:uid="{00000000-0005-0000-0000-00009E590000}"/>
    <cellStyle name="Total 2 10 2 2" xfId="16131" xr:uid="{00000000-0005-0000-0000-00009F590000}"/>
    <cellStyle name="Total 2 10 2 3" xfId="27463" xr:uid="{00000000-0005-0000-0000-0000A0590000}"/>
    <cellStyle name="Total 2 10 3" xfId="8670" xr:uid="{00000000-0005-0000-0000-0000A1590000}"/>
    <cellStyle name="Total 2 10 3 2" xfId="17298" xr:uid="{00000000-0005-0000-0000-0000A2590000}"/>
    <cellStyle name="Total 2 10 3 3" xfId="28631" xr:uid="{00000000-0005-0000-0000-0000A3590000}"/>
    <cellStyle name="Total 2 10 4" xfId="5243" xr:uid="{00000000-0005-0000-0000-0000A4590000}"/>
    <cellStyle name="Total 2 10 4 2" xfId="13902" xr:uid="{00000000-0005-0000-0000-0000A5590000}"/>
    <cellStyle name="Total 2 10 4 3" xfId="25234" xr:uid="{00000000-0005-0000-0000-0000A6590000}"/>
    <cellStyle name="Total 2 10 5" xfId="11203" xr:uid="{00000000-0005-0000-0000-0000A7590000}"/>
    <cellStyle name="Total 2 10 5 2" xfId="19828" xr:uid="{00000000-0005-0000-0000-0000A8590000}"/>
    <cellStyle name="Total 2 10 5 3" xfId="31164" xr:uid="{00000000-0005-0000-0000-0000A9590000}"/>
    <cellStyle name="Total 2 10 6" xfId="10234" xr:uid="{00000000-0005-0000-0000-0000AA590000}"/>
    <cellStyle name="Total 2 10 6 2" xfId="18861" xr:uid="{00000000-0005-0000-0000-0000AB590000}"/>
    <cellStyle name="Total 2 10 6 3" xfId="30195" xr:uid="{00000000-0005-0000-0000-0000AC590000}"/>
    <cellStyle name="Total 2 10 7" xfId="12617" xr:uid="{00000000-0005-0000-0000-0000AD590000}"/>
    <cellStyle name="Total 2 10 7 2" xfId="21240" xr:uid="{00000000-0005-0000-0000-0000AE590000}"/>
    <cellStyle name="Total 2 10 7 3" xfId="32578" xr:uid="{00000000-0005-0000-0000-0000AF590000}"/>
    <cellStyle name="Total 2 11" xfId="3132" xr:uid="{00000000-0005-0000-0000-0000B0590000}"/>
    <cellStyle name="Total 2 11 2" xfId="7494" xr:uid="{00000000-0005-0000-0000-0000B1590000}"/>
    <cellStyle name="Total 2 11 2 2" xfId="16132" xr:uid="{00000000-0005-0000-0000-0000B2590000}"/>
    <cellStyle name="Total 2 11 2 3" xfId="27464" xr:uid="{00000000-0005-0000-0000-0000B3590000}"/>
    <cellStyle name="Total 2 11 3" xfId="8671" xr:uid="{00000000-0005-0000-0000-0000B4590000}"/>
    <cellStyle name="Total 2 11 3 2" xfId="17299" xr:uid="{00000000-0005-0000-0000-0000B5590000}"/>
    <cellStyle name="Total 2 11 3 3" xfId="28632" xr:uid="{00000000-0005-0000-0000-0000B6590000}"/>
    <cellStyle name="Total 2 11 4" xfId="8580" xr:uid="{00000000-0005-0000-0000-0000B7590000}"/>
    <cellStyle name="Total 2 11 4 2" xfId="17208" xr:uid="{00000000-0005-0000-0000-0000B8590000}"/>
    <cellStyle name="Total 2 11 4 3" xfId="28541" xr:uid="{00000000-0005-0000-0000-0000B9590000}"/>
    <cellStyle name="Total 2 11 5" xfId="11204" xr:uid="{00000000-0005-0000-0000-0000BA590000}"/>
    <cellStyle name="Total 2 11 5 2" xfId="19829" xr:uid="{00000000-0005-0000-0000-0000BB590000}"/>
    <cellStyle name="Total 2 11 5 3" xfId="31165" xr:uid="{00000000-0005-0000-0000-0000BC590000}"/>
    <cellStyle name="Total 2 11 6" xfId="10818" xr:uid="{00000000-0005-0000-0000-0000BD590000}"/>
    <cellStyle name="Total 2 11 6 2" xfId="19444" xr:uid="{00000000-0005-0000-0000-0000BE590000}"/>
    <cellStyle name="Total 2 11 6 3" xfId="30779" xr:uid="{00000000-0005-0000-0000-0000BF590000}"/>
    <cellStyle name="Total 2 11 7" xfId="12618" xr:uid="{00000000-0005-0000-0000-0000C0590000}"/>
    <cellStyle name="Total 2 11 7 2" xfId="21241" xr:uid="{00000000-0005-0000-0000-0000C1590000}"/>
    <cellStyle name="Total 2 11 7 3" xfId="32579" xr:uid="{00000000-0005-0000-0000-0000C2590000}"/>
    <cellStyle name="Total 2 12" xfId="3133" xr:uid="{00000000-0005-0000-0000-0000C3590000}"/>
    <cellStyle name="Total 2 12 2" xfId="7495" xr:uid="{00000000-0005-0000-0000-0000C4590000}"/>
    <cellStyle name="Total 2 12 2 2" xfId="16133" xr:uid="{00000000-0005-0000-0000-0000C5590000}"/>
    <cellStyle name="Total 2 12 2 3" xfId="27465" xr:uid="{00000000-0005-0000-0000-0000C6590000}"/>
    <cellStyle name="Total 2 12 3" xfId="8672" xr:uid="{00000000-0005-0000-0000-0000C7590000}"/>
    <cellStyle name="Total 2 12 3 2" xfId="17300" xr:uid="{00000000-0005-0000-0000-0000C8590000}"/>
    <cellStyle name="Total 2 12 3 3" xfId="28633" xr:uid="{00000000-0005-0000-0000-0000C9590000}"/>
    <cellStyle name="Total 2 12 4" xfId="8581" xr:uid="{00000000-0005-0000-0000-0000CA590000}"/>
    <cellStyle name="Total 2 12 4 2" xfId="17209" xr:uid="{00000000-0005-0000-0000-0000CB590000}"/>
    <cellStyle name="Total 2 12 4 3" xfId="28542" xr:uid="{00000000-0005-0000-0000-0000CC590000}"/>
    <cellStyle name="Total 2 12 5" xfId="11205" xr:uid="{00000000-0005-0000-0000-0000CD590000}"/>
    <cellStyle name="Total 2 12 5 2" xfId="19830" xr:uid="{00000000-0005-0000-0000-0000CE590000}"/>
    <cellStyle name="Total 2 12 5 3" xfId="31166" xr:uid="{00000000-0005-0000-0000-0000CF590000}"/>
    <cellStyle name="Total 2 12 6" xfId="11774" xr:uid="{00000000-0005-0000-0000-0000D0590000}"/>
    <cellStyle name="Total 2 12 6 2" xfId="20399" xr:uid="{00000000-0005-0000-0000-0000D1590000}"/>
    <cellStyle name="Total 2 12 6 3" xfId="31735" xr:uid="{00000000-0005-0000-0000-0000D2590000}"/>
    <cellStyle name="Total 2 12 7" xfId="12619" xr:uid="{00000000-0005-0000-0000-0000D3590000}"/>
    <cellStyle name="Total 2 12 7 2" xfId="21242" xr:uid="{00000000-0005-0000-0000-0000D4590000}"/>
    <cellStyle name="Total 2 12 7 3" xfId="32580" xr:uid="{00000000-0005-0000-0000-0000D5590000}"/>
    <cellStyle name="Total 2 13" xfId="3134" xr:uid="{00000000-0005-0000-0000-0000D6590000}"/>
    <cellStyle name="Total 2 13 2" xfId="7496" xr:uid="{00000000-0005-0000-0000-0000D7590000}"/>
    <cellStyle name="Total 2 13 2 2" xfId="16134" xr:uid="{00000000-0005-0000-0000-0000D8590000}"/>
    <cellStyle name="Total 2 13 2 3" xfId="27466" xr:uid="{00000000-0005-0000-0000-0000D9590000}"/>
    <cellStyle name="Total 2 13 3" xfId="8673" xr:uid="{00000000-0005-0000-0000-0000DA590000}"/>
    <cellStyle name="Total 2 13 3 2" xfId="17301" xr:uid="{00000000-0005-0000-0000-0000DB590000}"/>
    <cellStyle name="Total 2 13 3 3" xfId="28634" xr:uid="{00000000-0005-0000-0000-0000DC590000}"/>
    <cellStyle name="Total 2 13 4" xfId="8031" xr:uid="{00000000-0005-0000-0000-0000DD590000}"/>
    <cellStyle name="Total 2 13 4 2" xfId="16669" xr:uid="{00000000-0005-0000-0000-0000DE590000}"/>
    <cellStyle name="Total 2 13 4 3" xfId="28001" xr:uid="{00000000-0005-0000-0000-0000DF590000}"/>
    <cellStyle name="Total 2 13 5" xfId="11206" xr:uid="{00000000-0005-0000-0000-0000E0590000}"/>
    <cellStyle name="Total 2 13 5 2" xfId="19831" xr:uid="{00000000-0005-0000-0000-0000E1590000}"/>
    <cellStyle name="Total 2 13 5 3" xfId="31167" xr:uid="{00000000-0005-0000-0000-0000E2590000}"/>
    <cellStyle name="Total 2 13 6" xfId="10817" xr:uid="{00000000-0005-0000-0000-0000E3590000}"/>
    <cellStyle name="Total 2 13 6 2" xfId="19443" xr:uid="{00000000-0005-0000-0000-0000E4590000}"/>
    <cellStyle name="Total 2 13 6 3" xfId="30778" xr:uid="{00000000-0005-0000-0000-0000E5590000}"/>
    <cellStyle name="Total 2 13 7" xfId="12620" xr:uid="{00000000-0005-0000-0000-0000E6590000}"/>
    <cellStyle name="Total 2 13 7 2" xfId="21243" xr:uid="{00000000-0005-0000-0000-0000E7590000}"/>
    <cellStyle name="Total 2 13 7 3" xfId="32581" xr:uid="{00000000-0005-0000-0000-0000E8590000}"/>
    <cellStyle name="Total 2 14" xfId="3135" xr:uid="{00000000-0005-0000-0000-0000E9590000}"/>
    <cellStyle name="Total 2 14 2" xfId="7497" xr:uid="{00000000-0005-0000-0000-0000EA590000}"/>
    <cellStyle name="Total 2 14 2 2" xfId="16135" xr:uid="{00000000-0005-0000-0000-0000EB590000}"/>
    <cellStyle name="Total 2 14 2 3" xfId="27467" xr:uid="{00000000-0005-0000-0000-0000EC590000}"/>
    <cellStyle name="Total 2 14 3" xfId="8674" xr:uid="{00000000-0005-0000-0000-0000ED590000}"/>
    <cellStyle name="Total 2 14 3 2" xfId="17302" xr:uid="{00000000-0005-0000-0000-0000EE590000}"/>
    <cellStyle name="Total 2 14 3 3" xfId="28635" xr:uid="{00000000-0005-0000-0000-0000EF590000}"/>
    <cellStyle name="Total 2 14 4" xfId="8582" xr:uid="{00000000-0005-0000-0000-0000F0590000}"/>
    <cellStyle name="Total 2 14 4 2" xfId="17210" xr:uid="{00000000-0005-0000-0000-0000F1590000}"/>
    <cellStyle name="Total 2 14 4 3" xfId="28543" xr:uid="{00000000-0005-0000-0000-0000F2590000}"/>
    <cellStyle name="Total 2 14 5" xfId="11207" xr:uid="{00000000-0005-0000-0000-0000F3590000}"/>
    <cellStyle name="Total 2 14 5 2" xfId="19832" xr:uid="{00000000-0005-0000-0000-0000F4590000}"/>
    <cellStyle name="Total 2 14 5 3" xfId="31168" xr:uid="{00000000-0005-0000-0000-0000F5590000}"/>
    <cellStyle name="Total 2 14 6" xfId="10513" xr:uid="{00000000-0005-0000-0000-0000F6590000}"/>
    <cellStyle name="Total 2 14 6 2" xfId="19140" xr:uid="{00000000-0005-0000-0000-0000F7590000}"/>
    <cellStyle name="Total 2 14 6 3" xfId="30474" xr:uid="{00000000-0005-0000-0000-0000F8590000}"/>
    <cellStyle name="Total 2 14 7" xfId="12621" xr:uid="{00000000-0005-0000-0000-0000F9590000}"/>
    <cellStyle name="Total 2 14 7 2" xfId="21244" xr:uid="{00000000-0005-0000-0000-0000FA590000}"/>
    <cellStyle name="Total 2 14 7 3" xfId="32582" xr:uid="{00000000-0005-0000-0000-0000FB590000}"/>
    <cellStyle name="Total 2 15" xfId="3136" xr:uid="{00000000-0005-0000-0000-0000FC590000}"/>
    <cellStyle name="Total 2 15 2" xfId="7498" xr:uid="{00000000-0005-0000-0000-0000FD590000}"/>
    <cellStyle name="Total 2 15 2 2" xfId="16136" xr:uid="{00000000-0005-0000-0000-0000FE590000}"/>
    <cellStyle name="Total 2 15 2 3" xfId="27468" xr:uid="{00000000-0005-0000-0000-0000FF590000}"/>
    <cellStyle name="Total 2 15 3" xfId="8675" xr:uid="{00000000-0005-0000-0000-0000005A0000}"/>
    <cellStyle name="Total 2 15 3 2" xfId="17303" xr:uid="{00000000-0005-0000-0000-0000015A0000}"/>
    <cellStyle name="Total 2 15 3 3" xfId="28636" xr:uid="{00000000-0005-0000-0000-0000025A0000}"/>
    <cellStyle name="Total 2 15 4" xfId="8583" xr:uid="{00000000-0005-0000-0000-0000035A0000}"/>
    <cellStyle name="Total 2 15 4 2" xfId="17211" xr:uid="{00000000-0005-0000-0000-0000045A0000}"/>
    <cellStyle name="Total 2 15 4 3" xfId="28544" xr:uid="{00000000-0005-0000-0000-0000055A0000}"/>
    <cellStyle name="Total 2 15 5" xfId="11208" xr:uid="{00000000-0005-0000-0000-0000065A0000}"/>
    <cellStyle name="Total 2 15 5 2" xfId="19833" xr:uid="{00000000-0005-0000-0000-0000075A0000}"/>
    <cellStyle name="Total 2 15 5 3" xfId="31169" xr:uid="{00000000-0005-0000-0000-0000085A0000}"/>
    <cellStyle name="Total 2 15 6" xfId="9043" xr:uid="{00000000-0005-0000-0000-0000095A0000}"/>
    <cellStyle name="Total 2 15 6 2" xfId="17671" xr:uid="{00000000-0005-0000-0000-00000A5A0000}"/>
    <cellStyle name="Total 2 15 6 3" xfId="29004" xr:uid="{00000000-0005-0000-0000-00000B5A0000}"/>
    <cellStyle name="Total 2 15 7" xfId="12622" xr:uid="{00000000-0005-0000-0000-00000C5A0000}"/>
    <cellStyle name="Total 2 15 7 2" xfId="21245" xr:uid="{00000000-0005-0000-0000-00000D5A0000}"/>
    <cellStyle name="Total 2 15 7 3" xfId="32583" xr:uid="{00000000-0005-0000-0000-00000E5A0000}"/>
    <cellStyle name="Total 2 16" xfId="3137" xr:uid="{00000000-0005-0000-0000-00000F5A0000}"/>
    <cellStyle name="Total 2 16 2" xfId="7499" xr:uid="{00000000-0005-0000-0000-0000105A0000}"/>
    <cellStyle name="Total 2 16 2 2" xfId="16137" xr:uid="{00000000-0005-0000-0000-0000115A0000}"/>
    <cellStyle name="Total 2 16 2 3" xfId="27469" xr:uid="{00000000-0005-0000-0000-0000125A0000}"/>
    <cellStyle name="Total 2 16 3" xfId="8676" xr:uid="{00000000-0005-0000-0000-0000135A0000}"/>
    <cellStyle name="Total 2 16 3 2" xfId="17304" xr:uid="{00000000-0005-0000-0000-0000145A0000}"/>
    <cellStyle name="Total 2 16 3 3" xfId="28637" xr:uid="{00000000-0005-0000-0000-0000155A0000}"/>
    <cellStyle name="Total 2 16 4" xfId="9472" xr:uid="{00000000-0005-0000-0000-0000165A0000}"/>
    <cellStyle name="Total 2 16 4 2" xfId="18100" xr:uid="{00000000-0005-0000-0000-0000175A0000}"/>
    <cellStyle name="Total 2 16 4 3" xfId="29433" xr:uid="{00000000-0005-0000-0000-0000185A0000}"/>
    <cellStyle name="Total 2 16 5" xfId="11209" xr:uid="{00000000-0005-0000-0000-0000195A0000}"/>
    <cellStyle name="Total 2 16 5 2" xfId="19834" xr:uid="{00000000-0005-0000-0000-00001A5A0000}"/>
    <cellStyle name="Total 2 16 5 3" xfId="31170" xr:uid="{00000000-0005-0000-0000-00001B5A0000}"/>
    <cellStyle name="Total 2 16 6" xfId="5033" xr:uid="{00000000-0005-0000-0000-00001C5A0000}"/>
    <cellStyle name="Total 2 16 6 2" xfId="13692" xr:uid="{00000000-0005-0000-0000-00001D5A0000}"/>
    <cellStyle name="Total 2 16 6 3" xfId="25024" xr:uid="{00000000-0005-0000-0000-00001E5A0000}"/>
    <cellStyle name="Total 2 16 7" xfId="12623" xr:uid="{00000000-0005-0000-0000-00001F5A0000}"/>
    <cellStyle name="Total 2 16 7 2" xfId="21246" xr:uid="{00000000-0005-0000-0000-0000205A0000}"/>
    <cellStyle name="Total 2 16 7 3" xfId="32584" xr:uid="{00000000-0005-0000-0000-0000215A0000}"/>
    <cellStyle name="Total 2 17" xfId="3138" xr:uid="{00000000-0005-0000-0000-0000225A0000}"/>
    <cellStyle name="Total 2 17 2" xfId="7500" xr:uid="{00000000-0005-0000-0000-0000235A0000}"/>
    <cellStyle name="Total 2 17 2 2" xfId="16138" xr:uid="{00000000-0005-0000-0000-0000245A0000}"/>
    <cellStyle name="Total 2 17 2 3" xfId="27470" xr:uid="{00000000-0005-0000-0000-0000255A0000}"/>
    <cellStyle name="Total 2 17 3" xfId="8677" xr:uid="{00000000-0005-0000-0000-0000265A0000}"/>
    <cellStyle name="Total 2 17 3 2" xfId="17305" xr:uid="{00000000-0005-0000-0000-0000275A0000}"/>
    <cellStyle name="Total 2 17 3 3" xfId="28638" xr:uid="{00000000-0005-0000-0000-0000285A0000}"/>
    <cellStyle name="Total 2 17 4" xfId="9473" xr:uid="{00000000-0005-0000-0000-0000295A0000}"/>
    <cellStyle name="Total 2 17 4 2" xfId="18101" xr:uid="{00000000-0005-0000-0000-00002A5A0000}"/>
    <cellStyle name="Total 2 17 4 3" xfId="29434" xr:uid="{00000000-0005-0000-0000-00002B5A0000}"/>
    <cellStyle name="Total 2 17 5" xfId="11210" xr:uid="{00000000-0005-0000-0000-00002C5A0000}"/>
    <cellStyle name="Total 2 17 5 2" xfId="19835" xr:uid="{00000000-0005-0000-0000-00002D5A0000}"/>
    <cellStyle name="Total 2 17 5 3" xfId="31171" xr:uid="{00000000-0005-0000-0000-00002E5A0000}"/>
    <cellStyle name="Total 2 17 6" xfId="10235" xr:uid="{00000000-0005-0000-0000-00002F5A0000}"/>
    <cellStyle name="Total 2 17 6 2" xfId="18862" xr:uid="{00000000-0005-0000-0000-0000305A0000}"/>
    <cellStyle name="Total 2 17 6 3" xfId="30196" xr:uid="{00000000-0005-0000-0000-0000315A0000}"/>
    <cellStyle name="Total 2 17 7" xfId="12624" xr:uid="{00000000-0005-0000-0000-0000325A0000}"/>
    <cellStyle name="Total 2 17 7 2" xfId="21247" xr:uid="{00000000-0005-0000-0000-0000335A0000}"/>
    <cellStyle name="Total 2 17 7 3" xfId="32585" xr:uid="{00000000-0005-0000-0000-0000345A0000}"/>
    <cellStyle name="Total 2 18" xfId="5027" xr:uid="{00000000-0005-0000-0000-0000355A0000}"/>
    <cellStyle name="Total 2 18 2" xfId="13686" xr:uid="{00000000-0005-0000-0000-0000365A0000}"/>
    <cellStyle name="Total 2 18 3" xfId="25018" xr:uid="{00000000-0005-0000-0000-0000375A0000}"/>
    <cellStyle name="Total 2 19" xfId="5229" xr:uid="{00000000-0005-0000-0000-0000385A0000}"/>
    <cellStyle name="Total 2 19 2" xfId="13888" xr:uid="{00000000-0005-0000-0000-0000395A0000}"/>
    <cellStyle name="Total 2 19 3" xfId="25220" xr:uid="{00000000-0005-0000-0000-00003A5A0000}"/>
    <cellStyle name="Total 2 2" xfId="698" xr:uid="{00000000-0005-0000-0000-00003B5A0000}"/>
    <cellStyle name="Total 2 2 10" xfId="3139" xr:uid="{00000000-0005-0000-0000-00003C5A0000}"/>
    <cellStyle name="Total 2 2 10 2" xfId="7501" xr:uid="{00000000-0005-0000-0000-00003D5A0000}"/>
    <cellStyle name="Total 2 2 10 2 2" xfId="16139" xr:uid="{00000000-0005-0000-0000-00003E5A0000}"/>
    <cellStyle name="Total 2 2 10 2 3" xfId="27471" xr:uid="{00000000-0005-0000-0000-00003F5A0000}"/>
    <cellStyle name="Total 2 2 10 3" xfId="8678" xr:uid="{00000000-0005-0000-0000-0000405A0000}"/>
    <cellStyle name="Total 2 2 10 3 2" xfId="17306" xr:uid="{00000000-0005-0000-0000-0000415A0000}"/>
    <cellStyle name="Total 2 2 10 3 3" xfId="28639" xr:uid="{00000000-0005-0000-0000-0000425A0000}"/>
    <cellStyle name="Total 2 2 10 4" xfId="5120" xr:uid="{00000000-0005-0000-0000-0000435A0000}"/>
    <cellStyle name="Total 2 2 10 4 2" xfId="13779" xr:uid="{00000000-0005-0000-0000-0000445A0000}"/>
    <cellStyle name="Total 2 2 10 4 3" xfId="25111" xr:uid="{00000000-0005-0000-0000-0000455A0000}"/>
    <cellStyle name="Total 2 2 10 5" xfId="11211" xr:uid="{00000000-0005-0000-0000-0000465A0000}"/>
    <cellStyle name="Total 2 2 10 5 2" xfId="19836" xr:uid="{00000000-0005-0000-0000-0000475A0000}"/>
    <cellStyle name="Total 2 2 10 5 3" xfId="31172" xr:uid="{00000000-0005-0000-0000-0000485A0000}"/>
    <cellStyle name="Total 2 2 10 6" xfId="11775" xr:uid="{00000000-0005-0000-0000-0000495A0000}"/>
    <cellStyle name="Total 2 2 10 6 2" xfId="20400" xr:uid="{00000000-0005-0000-0000-00004A5A0000}"/>
    <cellStyle name="Total 2 2 10 6 3" xfId="31736" xr:uid="{00000000-0005-0000-0000-00004B5A0000}"/>
    <cellStyle name="Total 2 2 10 7" xfId="12625" xr:uid="{00000000-0005-0000-0000-00004C5A0000}"/>
    <cellStyle name="Total 2 2 10 7 2" xfId="21248" xr:uid="{00000000-0005-0000-0000-00004D5A0000}"/>
    <cellStyle name="Total 2 2 10 7 3" xfId="32586" xr:uid="{00000000-0005-0000-0000-00004E5A0000}"/>
    <cellStyle name="Total 2 2 11" xfId="3140" xr:uid="{00000000-0005-0000-0000-00004F5A0000}"/>
    <cellStyle name="Total 2 2 11 2" xfId="7502" xr:uid="{00000000-0005-0000-0000-0000505A0000}"/>
    <cellStyle name="Total 2 2 11 2 2" xfId="16140" xr:uid="{00000000-0005-0000-0000-0000515A0000}"/>
    <cellStyle name="Total 2 2 11 2 3" xfId="27472" xr:uid="{00000000-0005-0000-0000-0000525A0000}"/>
    <cellStyle name="Total 2 2 11 3" xfId="8679" xr:uid="{00000000-0005-0000-0000-0000535A0000}"/>
    <cellStyle name="Total 2 2 11 3 2" xfId="17307" xr:uid="{00000000-0005-0000-0000-0000545A0000}"/>
    <cellStyle name="Total 2 2 11 3 3" xfId="28640" xr:uid="{00000000-0005-0000-0000-0000555A0000}"/>
    <cellStyle name="Total 2 2 11 4" xfId="9474" xr:uid="{00000000-0005-0000-0000-0000565A0000}"/>
    <cellStyle name="Total 2 2 11 4 2" xfId="18102" xr:uid="{00000000-0005-0000-0000-0000575A0000}"/>
    <cellStyle name="Total 2 2 11 4 3" xfId="29435" xr:uid="{00000000-0005-0000-0000-0000585A0000}"/>
    <cellStyle name="Total 2 2 11 5" xfId="11212" xr:uid="{00000000-0005-0000-0000-0000595A0000}"/>
    <cellStyle name="Total 2 2 11 5 2" xfId="19837" xr:uid="{00000000-0005-0000-0000-00005A5A0000}"/>
    <cellStyle name="Total 2 2 11 5 3" xfId="31173" xr:uid="{00000000-0005-0000-0000-00005B5A0000}"/>
    <cellStyle name="Total 2 2 11 6" xfId="11776" xr:uid="{00000000-0005-0000-0000-00005C5A0000}"/>
    <cellStyle name="Total 2 2 11 6 2" xfId="20401" xr:uid="{00000000-0005-0000-0000-00005D5A0000}"/>
    <cellStyle name="Total 2 2 11 6 3" xfId="31737" xr:uid="{00000000-0005-0000-0000-00005E5A0000}"/>
    <cellStyle name="Total 2 2 11 7" xfId="12626" xr:uid="{00000000-0005-0000-0000-00005F5A0000}"/>
    <cellStyle name="Total 2 2 11 7 2" xfId="21249" xr:uid="{00000000-0005-0000-0000-0000605A0000}"/>
    <cellStyle name="Total 2 2 11 7 3" xfId="32587" xr:uid="{00000000-0005-0000-0000-0000615A0000}"/>
    <cellStyle name="Total 2 2 12" xfId="3141" xr:uid="{00000000-0005-0000-0000-0000625A0000}"/>
    <cellStyle name="Total 2 2 12 2" xfId="7503" xr:uid="{00000000-0005-0000-0000-0000635A0000}"/>
    <cellStyle name="Total 2 2 12 2 2" xfId="16141" xr:uid="{00000000-0005-0000-0000-0000645A0000}"/>
    <cellStyle name="Total 2 2 12 2 3" xfId="27473" xr:uid="{00000000-0005-0000-0000-0000655A0000}"/>
    <cellStyle name="Total 2 2 12 3" xfId="8680" xr:uid="{00000000-0005-0000-0000-0000665A0000}"/>
    <cellStyle name="Total 2 2 12 3 2" xfId="17308" xr:uid="{00000000-0005-0000-0000-0000675A0000}"/>
    <cellStyle name="Total 2 2 12 3 3" xfId="28641" xr:uid="{00000000-0005-0000-0000-0000685A0000}"/>
    <cellStyle name="Total 2 2 12 4" xfId="8030" xr:uid="{00000000-0005-0000-0000-0000695A0000}"/>
    <cellStyle name="Total 2 2 12 4 2" xfId="16668" xr:uid="{00000000-0005-0000-0000-00006A5A0000}"/>
    <cellStyle name="Total 2 2 12 4 3" xfId="28000" xr:uid="{00000000-0005-0000-0000-00006B5A0000}"/>
    <cellStyle name="Total 2 2 12 5" xfId="11213" xr:uid="{00000000-0005-0000-0000-00006C5A0000}"/>
    <cellStyle name="Total 2 2 12 5 2" xfId="19838" xr:uid="{00000000-0005-0000-0000-00006D5A0000}"/>
    <cellStyle name="Total 2 2 12 5 3" xfId="31174" xr:uid="{00000000-0005-0000-0000-00006E5A0000}"/>
    <cellStyle name="Total 2 2 12 6" xfId="7726" xr:uid="{00000000-0005-0000-0000-00006F5A0000}"/>
    <cellStyle name="Total 2 2 12 6 2" xfId="16364" xr:uid="{00000000-0005-0000-0000-0000705A0000}"/>
    <cellStyle name="Total 2 2 12 6 3" xfId="27696" xr:uid="{00000000-0005-0000-0000-0000715A0000}"/>
    <cellStyle name="Total 2 2 12 7" xfId="12627" xr:uid="{00000000-0005-0000-0000-0000725A0000}"/>
    <cellStyle name="Total 2 2 12 7 2" xfId="21250" xr:uid="{00000000-0005-0000-0000-0000735A0000}"/>
    <cellStyle name="Total 2 2 12 7 3" xfId="32588" xr:uid="{00000000-0005-0000-0000-0000745A0000}"/>
    <cellStyle name="Total 2 2 13" xfId="3142" xr:uid="{00000000-0005-0000-0000-0000755A0000}"/>
    <cellStyle name="Total 2 2 13 2" xfId="7504" xr:uid="{00000000-0005-0000-0000-0000765A0000}"/>
    <cellStyle name="Total 2 2 13 2 2" xfId="16142" xr:uid="{00000000-0005-0000-0000-0000775A0000}"/>
    <cellStyle name="Total 2 2 13 2 3" xfId="27474" xr:uid="{00000000-0005-0000-0000-0000785A0000}"/>
    <cellStyle name="Total 2 2 13 3" xfId="8681" xr:uid="{00000000-0005-0000-0000-0000795A0000}"/>
    <cellStyle name="Total 2 2 13 3 2" xfId="17309" xr:uid="{00000000-0005-0000-0000-00007A5A0000}"/>
    <cellStyle name="Total 2 2 13 3 3" xfId="28642" xr:uid="{00000000-0005-0000-0000-00007B5A0000}"/>
    <cellStyle name="Total 2 2 13 4" xfId="8584" xr:uid="{00000000-0005-0000-0000-00007C5A0000}"/>
    <cellStyle name="Total 2 2 13 4 2" xfId="17212" xr:uid="{00000000-0005-0000-0000-00007D5A0000}"/>
    <cellStyle name="Total 2 2 13 4 3" xfId="28545" xr:uid="{00000000-0005-0000-0000-00007E5A0000}"/>
    <cellStyle name="Total 2 2 13 5" xfId="11214" xr:uid="{00000000-0005-0000-0000-00007F5A0000}"/>
    <cellStyle name="Total 2 2 13 5 2" xfId="19839" xr:uid="{00000000-0005-0000-0000-0000805A0000}"/>
    <cellStyle name="Total 2 2 13 5 3" xfId="31175" xr:uid="{00000000-0005-0000-0000-0000815A0000}"/>
    <cellStyle name="Total 2 2 13 6" xfId="5034" xr:uid="{00000000-0005-0000-0000-0000825A0000}"/>
    <cellStyle name="Total 2 2 13 6 2" xfId="13693" xr:uid="{00000000-0005-0000-0000-0000835A0000}"/>
    <cellStyle name="Total 2 2 13 6 3" xfId="25025" xr:uid="{00000000-0005-0000-0000-0000845A0000}"/>
    <cellStyle name="Total 2 2 13 7" xfId="12628" xr:uid="{00000000-0005-0000-0000-0000855A0000}"/>
    <cellStyle name="Total 2 2 13 7 2" xfId="21251" xr:uid="{00000000-0005-0000-0000-0000865A0000}"/>
    <cellStyle name="Total 2 2 13 7 3" xfId="32589" xr:uid="{00000000-0005-0000-0000-0000875A0000}"/>
    <cellStyle name="Total 2 2 14" xfId="3143" xr:uid="{00000000-0005-0000-0000-0000885A0000}"/>
    <cellStyle name="Total 2 2 14 2" xfId="7505" xr:uid="{00000000-0005-0000-0000-0000895A0000}"/>
    <cellStyle name="Total 2 2 14 2 2" xfId="16143" xr:uid="{00000000-0005-0000-0000-00008A5A0000}"/>
    <cellStyle name="Total 2 2 14 2 3" xfId="27475" xr:uid="{00000000-0005-0000-0000-00008B5A0000}"/>
    <cellStyle name="Total 2 2 14 3" xfId="8682" xr:uid="{00000000-0005-0000-0000-00008C5A0000}"/>
    <cellStyle name="Total 2 2 14 3 2" xfId="17310" xr:uid="{00000000-0005-0000-0000-00008D5A0000}"/>
    <cellStyle name="Total 2 2 14 3 3" xfId="28643" xr:uid="{00000000-0005-0000-0000-00008E5A0000}"/>
    <cellStyle name="Total 2 2 14 4" xfId="9475" xr:uid="{00000000-0005-0000-0000-00008F5A0000}"/>
    <cellStyle name="Total 2 2 14 4 2" xfId="18103" xr:uid="{00000000-0005-0000-0000-0000905A0000}"/>
    <cellStyle name="Total 2 2 14 4 3" xfId="29436" xr:uid="{00000000-0005-0000-0000-0000915A0000}"/>
    <cellStyle name="Total 2 2 14 5" xfId="11215" xr:uid="{00000000-0005-0000-0000-0000925A0000}"/>
    <cellStyle name="Total 2 2 14 5 2" xfId="19840" xr:uid="{00000000-0005-0000-0000-0000935A0000}"/>
    <cellStyle name="Total 2 2 14 5 3" xfId="31176" xr:uid="{00000000-0005-0000-0000-0000945A0000}"/>
    <cellStyle name="Total 2 2 14 6" xfId="10514" xr:uid="{00000000-0005-0000-0000-0000955A0000}"/>
    <cellStyle name="Total 2 2 14 6 2" xfId="19141" xr:uid="{00000000-0005-0000-0000-0000965A0000}"/>
    <cellStyle name="Total 2 2 14 6 3" xfId="30475" xr:uid="{00000000-0005-0000-0000-0000975A0000}"/>
    <cellStyle name="Total 2 2 14 7" xfId="12629" xr:uid="{00000000-0005-0000-0000-0000985A0000}"/>
    <cellStyle name="Total 2 2 14 7 2" xfId="21252" xr:uid="{00000000-0005-0000-0000-0000995A0000}"/>
    <cellStyle name="Total 2 2 14 7 3" xfId="32590" xr:uid="{00000000-0005-0000-0000-00009A5A0000}"/>
    <cellStyle name="Total 2 2 15" xfId="3144" xr:uid="{00000000-0005-0000-0000-00009B5A0000}"/>
    <cellStyle name="Total 2 2 15 2" xfId="7506" xr:uid="{00000000-0005-0000-0000-00009C5A0000}"/>
    <cellStyle name="Total 2 2 15 2 2" xfId="16144" xr:uid="{00000000-0005-0000-0000-00009D5A0000}"/>
    <cellStyle name="Total 2 2 15 2 3" xfId="27476" xr:uid="{00000000-0005-0000-0000-00009E5A0000}"/>
    <cellStyle name="Total 2 2 15 3" xfId="8683" xr:uid="{00000000-0005-0000-0000-00009F5A0000}"/>
    <cellStyle name="Total 2 2 15 3 2" xfId="17311" xr:uid="{00000000-0005-0000-0000-0000A05A0000}"/>
    <cellStyle name="Total 2 2 15 3 3" xfId="28644" xr:uid="{00000000-0005-0000-0000-0000A15A0000}"/>
    <cellStyle name="Total 2 2 15 4" xfId="8585" xr:uid="{00000000-0005-0000-0000-0000A25A0000}"/>
    <cellStyle name="Total 2 2 15 4 2" xfId="17213" xr:uid="{00000000-0005-0000-0000-0000A35A0000}"/>
    <cellStyle name="Total 2 2 15 4 3" xfId="28546" xr:uid="{00000000-0005-0000-0000-0000A45A0000}"/>
    <cellStyle name="Total 2 2 15 5" xfId="11216" xr:uid="{00000000-0005-0000-0000-0000A55A0000}"/>
    <cellStyle name="Total 2 2 15 5 2" xfId="19841" xr:uid="{00000000-0005-0000-0000-0000A65A0000}"/>
    <cellStyle name="Total 2 2 15 5 3" xfId="31177" xr:uid="{00000000-0005-0000-0000-0000A75A0000}"/>
    <cellStyle name="Total 2 2 15 6" xfId="10816" xr:uid="{00000000-0005-0000-0000-0000A85A0000}"/>
    <cellStyle name="Total 2 2 15 6 2" xfId="19442" xr:uid="{00000000-0005-0000-0000-0000A95A0000}"/>
    <cellStyle name="Total 2 2 15 6 3" xfId="30777" xr:uid="{00000000-0005-0000-0000-0000AA5A0000}"/>
    <cellStyle name="Total 2 2 15 7" xfId="12630" xr:uid="{00000000-0005-0000-0000-0000AB5A0000}"/>
    <cellStyle name="Total 2 2 15 7 2" xfId="21253" xr:uid="{00000000-0005-0000-0000-0000AC5A0000}"/>
    <cellStyle name="Total 2 2 15 7 3" xfId="32591" xr:uid="{00000000-0005-0000-0000-0000AD5A0000}"/>
    <cellStyle name="Total 2 2 16" xfId="3145" xr:uid="{00000000-0005-0000-0000-0000AE5A0000}"/>
    <cellStyle name="Total 2 2 16 2" xfId="7507" xr:uid="{00000000-0005-0000-0000-0000AF5A0000}"/>
    <cellStyle name="Total 2 2 16 2 2" xfId="16145" xr:uid="{00000000-0005-0000-0000-0000B05A0000}"/>
    <cellStyle name="Total 2 2 16 2 3" xfId="27477" xr:uid="{00000000-0005-0000-0000-0000B15A0000}"/>
    <cellStyle name="Total 2 2 16 3" xfId="8684" xr:uid="{00000000-0005-0000-0000-0000B25A0000}"/>
    <cellStyle name="Total 2 2 16 3 2" xfId="17312" xr:uid="{00000000-0005-0000-0000-0000B35A0000}"/>
    <cellStyle name="Total 2 2 16 3 3" xfId="28645" xr:uid="{00000000-0005-0000-0000-0000B45A0000}"/>
    <cellStyle name="Total 2 2 16 4" xfId="5242" xr:uid="{00000000-0005-0000-0000-0000B55A0000}"/>
    <cellStyle name="Total 2 2 16 4 2" xfId="13901" xr:uid="{00000000-0005-0000-0000-0000B65A0000}"/>
    <cellStyle name="Total 2 2 16 4 3" xfId="25233" xr:uid="{00000000-0005-0000-0000-0000B75A0000}"/>
    <cellStyle name="Total 2 2 16 5" xfId="11217" xr:uid="{00000000-0005-0000-0000-0000B85A0000}"/>
    <cellStyle name="Total 2 2 16 5 2" xfId="19842" xr:uid="{00000000-0005-0000-0000-0000B95A0000}"/>
    <cellStyle name="Total 2 2 16 5 3" xfId="31178" xr:uid="{00000000-0005-0000-0000-0000BA5A0000}"/>
    <cellStyle name="Total 2 2 16 6" xfId="10515" xr:uid="{00000000-0005-0000-0000-0000BB5A0000}"/>
    <cellStyle name="Total 2 2 16 6 2" xfId="19142" xr:uid="{00000000-0005-0000-0000-0000BC5A0000}"/>
    <cellStyle name="Total 2 2 16 6 3" xfId="30476" xr:uid="{00000000-0005-0000-0000-0000BD5A0000}"/>
    <cellStyle name="Total 2 2 16 7" xfId="12631" xr:uid="{00000000-0005-0000-0000-0000BE5A0000}"/>
    <cellStyle name="Total 2 2 16 7 2" xfId="21254" xr:uid="{00000000-0005-0000-0000-0000BF5A0000}"/>
    <cellStyle name="Total 2 2 16 7 3" xfId="32592" xr:uid="{00000000-0005-0000-0000-0000C05A0000}"/>
    <cellStyle name="Total 2 2 17" xfId="5028" xr:uid="{00000000-0005-0000-0000-0000C15A0000}"/>
    <cellStyle name="Total 2 2 17 2" xfId="13687" xr:uid="{00000000-0005-0000-0000-0000C25A0000}"/>
    <cellStyle name="Total 2 2 17 3" xfId="25019" xr:uid="{00000000-0005-0000-0000-0000C35A0000}"/>
    <cellStyle name="Total 2 2 18" xfId="7989" xr:uid="{00000000-0005-0000-0000-0000C45A0000}"/>
    <cellStyle name="Total 2 2 18 2" xfId="16627" xr:uid="{00000000-0005-0000-0000-0000C55A0000}"/>
    <cellStyle name="Total 2 2 18 3" xfId="27959" xr:uid="{00000000-0005-0000-0000-0000C65A0000}"/>
    <cellStyle name="Total 2 2 19" xfId="9176" xr:uid="{00000000-0005-0000-0000-0000C75A0000}"/>
    <cellStyle name="Total 2 2 19 2" xfId="17804" xr:uid="{00000000-0005-0000-0000-0000C85A0000}"/>
    <cellStyle name="Total 2 2 19 3" xfId="29137" xr:uid="{00000000-0005-0000-0000-0000C95A0000}"/>
    <cellStyle name="Total 2 2 2" xfId="3146" xr:uid="{00000000-0005-0000-0000-0000CA5A0000}"/>
    <cellStyle name="Total 2 2 2 10" xfId="7771" xr:uid="{00000000-0005-0000-0000-0000CB5A0000}"/>
    <cellStyle name="Total 2 2 2 10 2" xfId="16409" xr:uid="{00000000-0005-0000-0000-0000CC5A0000}"/>
    <cellStyle name="Total 2 2 2 10 3" xfId="27741" xr:uid="{00000000-0005-0000-0000-0000CD5A0000}"/>
    <cellStyle name="Total 2 2 2 11" xfId="11218" xr:uid="{00000000-0005-0000-0000-0000CE5A0000}"/>
    <cellStyle name="Total 2 2 2 11 2" xfId="19843" xr:uid="{00000000-0005-0000-0000-0000CF5A0000}"/>
    <cellStyle name="Total 2 2 2 11 3" xfId="31179" xr:uid="{00000000-0005-0000-0000-0000D05A0000}"/>
    <cellStyle name="Total 2 2 2 12" xfId="10516" xr:uid="{00000000-0005-0000-0000-0000D15A0000}"/>
    <cellStyle name="Total 2 2 2 12 2" xfId="19143" xr:uid="{00000000-0005-0000-0000-0000D25A0000}"/>
    <cellStyle name="Total 2 2 2 12 3" xfId="30477" xr:uid="{00000000-0005-0000-0000-0000D35A0000}"/>
    <cellStyle name="Total 2 2 2 13" xfId="12632" xr:uid="{00000000-0005-0000-0000-0000D45A0000}"/>
    <cellStyle name="Total 2 2 2 13 2" xfId="21255" xr:uid="{00000000-0005-0000-0000-0000D55A0000}"/>
    <cellStyle name="Total 2 2 2 13 3" xfId="32593" xr:uid="{00000000-0005-0000-0000-0000D65A0000}"/>
    <cellStyle name="Total 2 2 2 2" xfId="3147" xr:uid="{00000000-0005-0000-0000-0000D75A0000}"/>
    <cellStyle name="Total 2 2 2 2 10" xfId="11219" xr:uid="{00000000-0005-0000-0000-0000D85A0000}"/>
    <cellStyle name="Total 2 2 2 2 10 2" xfId="19844" xr:uid="{00000000-0005-0000-0000-0000D95A0000}"/>
    <cellStyle name="Total 2 2 2 2 10 3" xfId="31180" xr:uid="{00000000-0005-0000-0000-0000DA5A0000}"/>
    <cellStyle name="Total 2 2 2 2 11" xfId="11777" xr:uid="{00000000-0005-0000-0000-0000DB5A0000}"/>
    <cellStyle name="Total 2 2 2 2 11 2" xfId="20402" xr:uid="{00000000-0005-0000-0000-0000DC5A0000}"/>
    <cellStyle name="Total 2 2 2 2 11 3" xfId="31738" xr:uid="{00000000-0005-0000-0000-0000DD5A0000}"/>
    <cellStyle name="Total 2 2 2 2 12" xfId="12633" xr:uid="{00000000-0005-0000-0000-0000DE5A0000}"/>
    <cellStyle name="Total 2 2 2 2 12 2" xfId="21256" xr:uid="{00000000-0005-0000-0000-0000DF5A0000}"/>
    <cellStyle name="Total 2 2 2 2 12 3" xfId="32594" xr:uid="{00000000-0005-0000-0000-0000E05A0000}"/>
    <cellStyle name="Total 2 2 2 2 2" xfId="3148" xr:uid="{00000000-0005-0000-0000-0000E15A0000}"/>
    <cellStyle name="Total 2 2 2 2 2 2" xfId="7510" xr:uid="{00000000-0005-0000-0000-0000E25A0000}"/>
    <cellStyle name="Total 2 2 2 2 2 2 2" xfId="16148" xr:uid="{00000000-0005-0000-0000-0000E35A0000}"/>
    <cellStyle name="Total 2 2 2 2 2 2 3" xfId="27480" xr:uid="{00000000-0005-0000-0000-0000E45A0000}"/>
    <cellStyle name="Total 2 2 2 2 2 3" xfId="8687" xr:uid="{00000000-0005-0000-0000-0000E55A0000}"/>
    <cellStyle name="Total 2 2 2 2 2 3 2" xfId="17315" xr:uid="{00000000-0005-0000-0000-0000E65A0000}"/>
    <cellStyle name="Total 2 2 2 2 2 3 3" xfId="28648" xr:uid="{00000000-0005-0000-0000-0000E75A0000}"/>
    <cellStyle name="Total 2 2 2 2 2 4" xfId="8587" xr:uid="{00000000-0005-0000-0000-0000E85A0000}"/>
    <cellStyle name="Total 2 2 2 2 2 4 2" xfId="17215" xr:uid="{00000000-0005-0000-0000-0000E95A0000}"/>
    <cellStyle name="Total 2 2 2 2 2 4 3" xfId="28548" xr:uid="{00000000-0005-0000-0000-0000EA5A0000}"/>
    <cellStyle name="Total 2 2 2 2 2 5" xfId="11220" xr:uid="{00000000-0005-0000-0000-0000EB5A0000}"/>
    <cellStyle name="Total 2 2 2 2 2 5 2" xfId="19845" xr:uid="{00000000-0005-0000-0000-0000EC5A0000}"/>
    <cellStyle name="Total 2 2 2 2 2 5 3" xfId="31181" xr:uid="{00000000-0005-0000-0000-0000ED5A0000}"/>
    <cellStyle name="Total 2 2 2 2 2 6" xfId="5481" xr:uid="{00000000-0005-0000-0000-0000EE5A0000}"/>
    <cellStyle name="Total 2 2 2 2 2 6 2" xfId="14140" xr:uid="{00000000-0005-0000-0000-0000EF5A0000}"/>
    <cellStyle name="Total 2 2 2 2 2 6 3" xfId="25472" xr:uid="{00000000-0005-0000-0000-0000F05A0000}"/>
    <cellStyle name="Total 2 2 2 2 2 7" xfId="12634" xr:uid="{00000000-0005-0000-0000-0000F15A0000}"/>
    <cellStyle name="Total 2 2 2 2 2 7 2" xfId="21257" xr:uid="{00000000-0005-0000-0000-0000F25A0000}"/>
    <cellStyle name="Total 2 2 2 2 2 7 3" xfId="32595" xr:uid="{00000000-0005-0000-0000-0000F35A0000}"/>
    <cellStyle name="Total 2 2 2 2 3" xfId="3149" xr:uid="{00000000-0005-0000-0000-0000F45A0000}"/>
    <cellStyle name="Total 2 2 2 2 3 2" xfId="7511" xr:uid="{00000000-0005-0000-0000-0000F55A0000}"/>
    <cellStyle name="Total 2 2 2 2 3 2 2" xfId="16149" xr:uid="{00000000-0005-0000-0000-0000F65A0000}"/>
    <cellStyle name="Total 2 2 2 2 3 2 3" xfId="27481" xr:uid="{00000000-0005-0000-0000-0000F75A0000}"/>
    <cellStyle name="Total 2 2 2 2 3 3" xfId="8688" xr:uid="{00000000-0005-0000-0000-0000F85A0000}"/>
    <cellStyle name="Total 2 2 2 2 3 3 2" xfId="17316" xr:uid="{00000000-0005-0000-0000-0000F95A0000}"/>
    <cellStyle name="Total 2 2 2 2 3 3 3" xfId="28649" xr:uid="{00000000-0005-0000-0000-0000FA5A0000}"/>
    <cellStyle name="Total 2 2 2 2 3 4" xfId="9476" xr:uid="{00000000-0005-0000-0000-0000FB5A0000}"/>
    <cellStyle name="Total 2 2 2 2 3 4 2" xfId="18104" xr:uid="{00000000-0005-0000-0000-0000FC5A0000}"/>
    <cellStyle name="Total 2 2 2 2 3 4 3" xfId="29437" xr:uid="{00000000-0005-0000-0000-0000FD5A0000}"/>
    <cellStyle name="Total 2 2 2 2 3 5" xfId="11221" xr:uid="{00000000-0005-0000-0000-0000FE5A0000}"/>
    <cellStyle name="Total 2 2 2 2 3 5 2" xfId="19846" xr:uid="{00000000-0005-0000-0000-0000FF5A0000}"/>
    <cellStyle name="Total 2 2 2 2 3 5 3" xfId="31182" xr:uid="{00000000-0005-0000-0000-0000005B0000}"/>
    <cellStyle name="Total 2 2 2 2 3 6" xfId="10815" xr:uid="{00000000-0005-0000-0000-0000015B0000}"/>
    <cellStyle name="Total 2 2 2 2 3 6 2" xfId="19441" xr:uid="{00000000-0005-0000-0000-0000025B0000}"/>
    <cellStyle name="Total 2 2 2 2 3 6 3" xfId="30776" xr:uid="{00000000-0005-0000-0000-0000035B0000}"/>
    <cellStyle name="Total 2 2 2 2 3 7" xfId="12635" xr:uid="{00000000-0005-0000-0000-0000045B0000}"/>
    <cellStyle name="Total 2 2 2 2 3 7 2" xfId="21258" xr:uid="{00000000-0005-0000-0000-0000055B0000}"/>
    <cellStyle name="Total 2 2 2 2 3 7 3" xfId="32596" xr:uid="{00000000-0005-0000-0000-0000065B0000}"/>
    <cellStyle name="Total 2 2 2 2 4" xfId="3150" xr:uid="{00000000-0005-0000-0000-0000075B0000}"/>
    <cellStyle name="Total 2 2 2 2 4 2" xfId="7512" xr:uid="{00000000-0005-0000-0000-0000085B0000}"/>
    <cellStyle name="Total 2 2 2 2 4 2 2" xfId="16150" xr:uid="{00000000-0005-0000-0000-0000095B0000}"/>
    <cellStyle name="Total 2 2 2 2 4 2 3" xfId="27482" xr:uid="{00000000-0005-0000-0000-00000A5B0000}"/>
    <cellStyle name="Total 2 2 2 2 4 3" xfId="8689" xr:uid="{00000000-0005-0000-0000-00000B5B0000}"/>
    <cellStyle name="Total 2 2 2 2 4 3 2" xfId="17317" xr:uid="{00000000-0005-0000-0000-00000C5B0000}"/>
    <cellStyle name="Total 2 2 2 2 4 3 3" xfId="28650" xr:uid="{00000000-0005-0000-0000-00000D5B0000}"/>
    <cellStyle name="Total 2 2 2 2 4 4" xfId="8029" xr:uid="{00000000-0005-0000-0000-00000E5B0000}"/>
    <cellStyle name="Total 2 2 2 2 4 4 2" xfId="16667" xr:uid="{00000000-0005-0000-0000-00000F5B0000}"/>
    <cellStyle name="Total 2 2 2 2 4 4 3" xfId="27999" xr:uid="{00000000-0005-0000-0000-0000105B0000}"/>
    <cellStyle name="Total 2 2 2 2 4 5" xfId="11222" xr:uid="{00000000-0005-0000-0000-0000115B0000}"/>
    <cellStyle name="Total 2 2 2 2 4 5 2" xfId="19847" xr:uid="{00000000-0005-0000-0000-0000125B0000}"/>
    <cellStyle name="Total 2 2 2 2 4 5 3" xfId="31183" xr:uid="{00000000-0005-0000-0000-0000135B0000}"/>
    <cellStyle name="Total 2 2 2 2 4 6" xfId="11778" xr:uid="{00000000-0005-0000-0000-0000145B0000}"/>
    <cellStyle name="Total 2 2 2 2 4 6 2" xfId="20403" xr:uid="{00000000-0005-0000-0000-0000155B0000}"/>
    <cellStyle name="Total 2 2 2 2 4 6 3" xfId="31739" xr:uid="{00000000-0005-0000-0000-0000165B0000}"/>
    <cellStyle name="Total 2 2 2 2 4 7" xfId="12636" xr:uid="{00000000-0005-0000-0000-0000175B0000}"/>
    <cellStyle name="Total 2 2 2 2 4 7 2" xfId="21259" xr:uid="{00000000-0005-0000-0000-0000185B0000}"/>
    <cellStyle name="Total 2 2 2 2 4 7 3" xfId="32597" xr:uid="{00000000-0005-0000-0000-0000195B0000}"/>
    <cellStyle name="Total 2 2 2 2 5" xfId="3151" xr:uid="{00000000-0005-0000-0000-00001A5B0000}"/>
    <cellStyle name="Total 2 2 2 2 5 2" xfId="7513" xr:uid="{00000000-0005-0000-0000-00001B5B0000}"/>
    <cellStyle name="Total 2 2 2 2 5 2 2" xfId="16151" xr:uid="{00000000-0005-0000-0000-00001C5B0000}"/>
    <cellStyle name="Total 2 2 2 2 5 2 3" xfId="27483" xr:uid="{00000000-0005-0000-0000-00001D5B0000}"/>
    <cellStyle name="Total 2 2 2 2 5 3" xfId="8690" xr:uid="{00000000-0005-0000-0000-00001E5B0000}"/>
    <cellStyle name="Total 2 2 2 2 5 3 2" xfId="17318" xr:uid="{00000000-0005-0000-0000-00001F5B0000}"/>
    <cellStyle name="Total 2 2 2 2 5 3 3" xfId="28651" xr:uid="{00000000-0005-0000-0000-0000205B0000}"/>
    <cellStyle name="Total 2 2 2 2 5 4" xfId="8588" xr:uid="{00000000-0005-0000-0000-0000215B0000}"/>
    <cellStyle name="Total 2 2 2 2 5 4 2" xfId="17216" xr:uid="{00000000-0005-0000-0000-0000225B0000}"/>
    <cellStyle name="Total 2 2 2 2 5 4 3" xfId="28549" xr:uid="{00000000-0005-0000-0000-0000235B0000}"/>
    <cellStyle name="Total 2 2 2 2 5 5" xfId="11223" xr:uid="{00000000-0005-0000-0000-0000245B0000}"/>
    <cellStyle name="Total 2 2 2 2 5 5 2" xfId="19848" xr:uid="{00000000-0005-0000-0000-0000255B0000}"/>
    <cellStyle name="Total 2 2 2 2 5 5 3" xfId="31184" xr:uid="{00000000-0005-0000-0000-0000265B0000}"/>
    <cellStyle name="Total 2 2 2 2 5 6" xfId="5227" xr:uid="{00000000-0005-0000-0000-0000275B0000}"/>
    <cellStyle name="Total 2 2 2 2 5 6 2" xfId="13886" xr:uid="{00000000-0005-0000-0000-0000285B0000}"/>
    <cellStyle name="Total 2 2 2 2 5 6 3" xfId="25218" xr:uid="{00000000-0005-0000-0000-0000295B0000}"/>
    <cellStyle name="Total 2 2 2 2 5 7" xfId="12637" xr:uid="{00000000-0005-0000-0000-00002A5B0000}"/>
    <cellStyle name="Total 2 2 2 2 5 7 2" xfId="21260" xr:uid="{00000000-0005-0000-0000-00002B5B0000}"/>
    <cellStyle name="Total 2 2 2 2 5 7 3" xfId="32598" xr:uid="{00000000-0005-0000-0000-00002C5B0000}"/>
    <cellStyle name="Total 2 2 2 2 6" xfId="3152" xr:uid="{00000000-0005-0000-0000-00002D5B0000}"/>
    <cellStyle name="Total 2 2 2 2 6 2" xfId="7514" xr:uid="{00000000-0005-0000-0000-00002E5B0000}"/>
    <cellStyle name="Total 2 2 2 2 6 2 2" xfId="16152" xr:uid="{00000000-0005-0000-0000-00002F5B0000}"/>
    <cellStyle name="Total 2 2 2 2 6 2 3" xfId="27484" xr:uid="{00000000-0005-0000-0000-0000305B0000}"/>
    <cellStyle name="Total 2 2 2 2 6 3" xfId="8691" xr:uid="{00000000-0005-0000-0000-0000315B0000}"/>
    <cellStyle name="Total 2 2 2 2 6 3 2" xfId="17319" xr:uid="{00000000-0005-0000-0000-0000325B0000}"/>
    <cellStyle name="Total 2 2 2 2 6 3 3" xfId="28652" xr:uid="{00000000-0005-0000-0000-0000335B0000}"/>
    <cellStyle name="Total 2 2 2 2 6 4" xfId="9477" xr:uid="{00000000-0005-0000-0000-0000345B0000}"/>
    <cellStyle name="Total 2 2 2 2 6 4 2" xfId="18105" xr:uid="{00000000-0005-0000-0000-0000355B0000}"/>
    <cellStyle name="Total 2 2 2 2 6 4 3" xfId="29438" xr:uid="{00000000-0005-0000-0000-0000365B0000}"/>
    <cellStyle name="Total 2 2 2 2 6 5" xfId="11224" xr:uid="{00000000-0005-0000-0000-0000375B0000}"/>
    <cellStyle name="Total 2 2 2 2 6 5 2" xfId="19849" xr:uid="{00000000-0005-0000-0000-0000385B0000}"/>
    <cellStyle name="Total 2 2 2 2 6 5 3" xfId="31185" xr:uid="{00000000-0005-0000-0000-0000395B0000}"/>
    <cellStyle name="Total 2 2 2 2 6 6" xfId="5187" xr:uid="{00000000-0005-0000-0000-00003A5B0000}"/>
    <cellStyle name="Total 2 2 2 2 6 6 2" xfId="13846" xr:uid="{00000000-0005-0000-0000-00003B5B0000}"/>
    <cellStyle name="Total 2 2 2 2 6 6 3" xfId="25178" xr:uid="{00000000-0005-0000-0000-00003C5B0000}"/>
    <cellStyle name="Total 2 2 2 2 6 7" xfId="12638" xr:uid="{00000000-0005-0000-0000-00003D5B0000}"/>
    <cellStyle name="Total 2 2 2 2 6 7 2" xfId="21261" xr:uid="{00000000-0005-0000-0000-00003E5B0000}"/>
    <cellStyle name="Total 2 2 2 2 6 7 3" xfId="32599" xr:uid="{00000000-0005-0000-0000-00003F5B0000}"/>
    <cellStyle name="Total 2 2 2 2 7" xfId="7509" xr:uid="{00000000-0005-0000-0000-0000405B0000}"/>
    <cellStyle name="Total 2 2 2 2 7 2" xfId="16147" xr:uid="{00000000-0005-0000-0000-0000415B0000}"/>
    <cellStyle name="Total 2 2 2 2 7 3" xfId="27479" xr:uid="{00000000-0005-0000-0000-0000425B0000}"/>
    <cellStyle name="Total 2 2 2 2 8" xfId="8686" xr:uid="{00000000-0005-0000-0000-0000435B0000}"/>
    <cellStyle name="Total 2 2 2 2 8 2" xfId="17314" xr:uid="{00000000-0005-0000-0000-0000445B0000}"/>
    <cellStyle name="Total 2 2 2 2 8 3" xfId="28647" xr:uid="{00000000-0005-0000-0000-0000455B0000}"/>
    <cellStyle name="Total 2 2 2 2 9" xfId="8586" xr:uid="{00000000-0005-0000-0000-0000465B0000}"/>
    <cellStyle name="Total 2 2 2 2 9 2" xfId="17214" xr:uid="{00000000-0005-0000-0000-0000475B0000}"/>
    <cellStyle name="Total 2 2 2 2 9 3" xfId="28547" xr:uid="{00000000-0005-0000-0000-0000485B0000}"/>
    <cellStyle name="Total 2 2 2 3" xfId="3153" xr:uid="{00000000-0005-0000-0000-0000495B0000}"/>
    <cellStyle name="Total 2 2 2 3 2" xfId="7515" xr:uid="{00000000-0005-0000-0000-00004A5B0000}"/>
    <cellStyle name="Total 2 2 2 3 2 2" xfId="16153" xr:uid="{00000000-0005-0000-0000-00004B5B0000}"/>
    <cellStyle name="Total 2 2 2 3 2 3" xfId="27485" xr:uid="{00000000-0005-0000-0000-00004C5B0000}"/>
    <cellStyle name="Total 2 2 2 3 3" xfId="8692" xr:uid="{00000000-0005-0000-0000-00004D5B0000}"/>
    <cellStyle name="Total 2 2 2 3 3 2" xfId="17320" xr:uid="{00000000-0005-0000-0000-00004E5B0000}"/>
    <cellStyle name="Total 2 2 2 3 3 3" xfId="28653" xr:uid="{00000000-0005-0000-0000-00004F5B0000}"/>
    <cellStyle name="Total 2 2 2 3 4" xfId="8589" xr:uid="{00000000-0005-0000-0000-0000505B0000}"/>
    <cellStyle name="Total 2 2 2 3 4 2" xfId="17217" xr:uid="{00000000-0005-0000-0000-0000515B0000}"/>
    <cellStyle name="Total 2 2 2 3 4 3" xfId="28550" xr:uid="{00000000-0005-0000-0000-0000525B0000}"/>
    <cellStyle name="Total 2 2 2 3 5" xfId="11225" xr:uid="{00000000-0005-0000-0000-0000535B0000}"/>
    <cellStyle name="Total 2 2 2 3 5 2" xfId="19850" xr:uid="{00000000-0005-0000-0000-0000545B0000}"/>
    <cellStyle name="Total 2 2 2 3 5 3" xfId="31186" xr:uid="{00000000-0005-0000-0000-0000555B0000}"/>
    <cellStyle name="Total 2 2 2 3 6" xfId="10814" xr:uid="{00000000-0005-0000-0000-0000565B0000}"/>
    <cellStyle name="Total 2 2 2 3 6 2" xfId="19440" xr:uid="{00000000-0005-0000-0000-0000575B0000}"/>
    <cellStyle name="Total 2 2 2 3 6 3" xfId="30775" xr:uid="{00000000-0005-0000-0000-0000585B0000}"/>
    <cellStyle name="Total 2 2 2 3 7" xfId="12639" xr:uid="{00000000-0005-0000-0000-0000595B0000}"/>
    <cellStyle name="Total 2 2 2 3 7 2" xfId="21262" xr:uid="{00000000-0005-0000-0000-00005A5B0000}"/>
    <cellStyle name="Total 2 2 2 3 7 3" xfId="32600" xr:uid="{00000000-0005-0000-0000-00005B5B0000}"/>
    <cellStyle name="Total 2 2 2 4" xfId="3154" xr:uid="{00000000-0005-0000-0000-00005C5B0000}"/>
    <cellStyle name="Total 2 2 2 4 2" xfId="7516" xr:uid="{00000000-0005-0000-0000-00005D5B0000}"/>
    <cellStyle name="Total 2 2 2 4 2 2" xfId="16154" xr:uid="{00000000-0005-0000-0000-00005E5B0000}"/>
    <cellStyle name="Total 2 2 2 4 2 3" xfId="27486" xr:uid="{00000000-0005-0000-0000-00005F5B0000}"/>
    <cellStyle name="Total 2 2 2 4 3" xfId="8693" xr:uid="{00000000-0005-0000-0000-0000605B0000}"/>
    <cellStyle name="Total 2 2 2 4 3 2" xfId="17321" xr:uid="{00000000-0005-0000-0000-0000615B0000}"/>
    <cellStyle name="Total 2 2 2 4 3 3" xfId="28654" xr:uid="{00000000-0005-0000-0000-0000625B0000}"/>
    <cellStyle name="Total 2 2 2 4 4" xfId="8028" xr:uid="{00000000-0005-0000-0000-0000635B0000}"/>
    <cellStyle name="Total 2 2 2 4 4 2" xfId="16666" xr:uid="{00000000-0005-0000-0000-0000645B0000}"/>
    <cellStyle name="Total 2 2 2 4 4 3" xfId="27998" xr:uid="{00000000-0005-0000-0000-0000655B0000}"/>
    <cellStyle name="Total 2 2 2 4 5" xfId="11226" xr:uid="{00000000-0005-0000-0000-0000665B0000}"/>
    <cellStyle name="Total 2 2 2 4 5 2" xfId="19851" xr:uid="{00000000-0005-0000-0000-0000675B0000}"/>
    <cellStyle name="Total 2 2 2 4 5 3" xfId="31187" xr:uid="{00000000-0005-0000-0000-0000685B0000}"/>
    <cellStyle name="Total 2 2 2 4 6" xfId="10813" xr:uid="{00000000-0005-0000-0000-0000695B0000}"/>
    <cellStyle name="Total 2 2 2 4 6 2" xfId="19439" xr:uid="{00000000-0005-0000-0000-00006A5B0000}"/>
    <cellStyle name="Total 2 2 2 4 6 3" xfId="30774" xr:uid="{00000000-0005-0000-0000-00006B5B0000}"/>
    <cellStyle name="Total 2 2 2 4 7" xfId="12640" xr:uid="{00000000-0005-0000-0000-00006C5B0000}"/>
    <cellStyle name="Total 2 2 2 4 7 2" xfId="21263" xr:uid="{00000000-0005-0000-0000-00006D5B0000}"/>
    <cellStyle name="Total 2 2 2 4 7 3" xfId="32601" xr:uid="{00000000-0005-0000-0000-00006E5B0000}"/>
    <cellStyle name="Total 2 2 2 5" xfId="3155" xr:uid="{00000000-0005-0000-0000-00006F5B0000}"/>
    <cellStyle name="Total 2 2 2 5 2" xfId="7517" xr:uid="{00000000-0005-0000-0000-0000705B0000}"/>
    <cellStyle name="Total 2 2 2 5 2 2" xfId="16155" xr:uid="{00000000-0005-0000-0000-0000715B0000}"/>
    <cellStyle name="Total 2 2 2 5 2 3" xfId="27487" xr:uid="{00000000-0005-0000-0000-0000725B0000}"/>
    <cellStyle name="Total 2 2 2 5 3" xfId="8694" xr:uid="{00000000-0005-0000-0000-0000735B0000}"/>
    <cellStyle name="Total 2 2 2 5 3 2" xfId="17322" xr:uid="{00000000-0005-0000-0000-0000745B0000}"/>
    <cellStyle name="Total 2 2 2 5 3 3" xfId="28655" xr:uid="{00000000-0005-0000-0000-0000755B0000}"/>
    <cellStyle name="Total 2 2 2 5 4" xfId="7770" xr:uid="{00000000-0005-0000-0000-0000765B0000}"/>
    <cellStyle name="Total 2 2 2 5 4 2" xfId="16408" xr:uid="{00000000-0005-0000-0000-0000775B0000}"/>
    <cellStyle name="Total 2 2 2 5 4 3" xfId="27740" xr:uid="{00000000-0005-0000-0000-0000785B0000}"/>
    <cellStyle name="Total 2 2 2 5 5" xfId="11227" xr:uid="{00000000-0005-0000-0000-0000795B0000}"/>
    <cellStyle name="Total 2 2 2 5 5 2" xfId="19852" xr:uid="{00000000-0005-0000-0000-00007A5B0000}"/>
    <cellStyle name="Total 2 2 2 5 5 3" xfId="31188" xr:uid="{00000000-0005-0000-0000-00007B5B0000}"/>
    <cellStyle name="Total 2 2 2 5 6" xfId="5035" xr:uid="{00000000-0005-0000-0000-00007C5B0000}"/>
    <cellStyle name="Total 2 2 2 5 6 2" xfId="13694" xr:uid="{00000000-0005-0000-0000-00007D5B0000}"/>
    <cellStyle name="Total 2 2 2 5 6 3" xfId="25026" xr:uid="{00000000-0005-0000-0000-00007E5B0000}"/>
    <cellStyle name="Total 2 2 2 5 7" xfId="12641" xr:uid="{00000000-0005-0000-0000-00007F5B0000}"/>
    <cellStyle name="Total 2 2 2 5 7 2" xfId="21264" xr:uid="{00000000-0005-0000-0000-0000805B0000}"/>
    <cellStyle name="Total 2 2 2 5 7 3" xfId="32602" xr:uid="{00000000-0005-0000-0000-0000815B0000}"/>
    <cellStyle name="Total 2 2 2 6" xfId="3156" xr:uid="{00000000-0005-0000-0000-0000825B0000}"/>
    <cellStyle name="Total 2 2 2 6 2" xfId="7518" xr:uid="{00000000-0005-0000-0000-0000835B0000}"/>
    <cellStyle name="Total 2 2 2 6 2 2" xfId="16156" xr:uid="{00000000-0005-0000-0000-0000845B0000}"/>
    <cellStyle name="Total 2 2 2 6 2 3" xfId="27488" xr:uid="{00000000-0005-0000-0000-0000855B0000}"/>
    <cellStyle name="Total 2 2 2 6 3" xfId="8695" xr:uid="{00000000-0005-0000-0000-0000865B0000}"/>
    <cellStyle name="Total 2 2 2 6 3 2" xfId="17323" xr:uid="{00000000-0005-0000-0000-0000875B0000}"/>
    <cellStyle name="Total 2 2 2 6 3 3" xfId="28656" xr:uid="{00000000-0005-0000-0000-0000885B0000}"/>
    <cellStyle name="Total 2 2 2 6 4" xfId="8590" xr:uid="{00000000-0005-0000-0000-0000895B0000}"/>
    <cellStyle name="Total 2 2 2 6 4 2" xfId="17218" xr:uid="{00000000-0005-0000-0000-00008A5B0000}"/>
    <cellStyle name="Total 2 2 2 6 4 3" xfId="28551" xr:uid="{00000000-0005-0000-0000-00008B5B0000}"/>
    <cellStyle name="Total 2 2 2 6 5" xfId="11228" xr:uid="{00000000-0005-0000-0000-00008C5B0000}"/>
    <cellStyle name="Total 2 2 2 6 5 2" xfId="19853" xr:uid="{00000000-0005-0000-0000-00008D5B0000}"/>
    <cellStyle name="Total 2 2 2 6 5 3" xfId="31189" xr:uid="{00000000-0005-0000-0000-00008E5B0000}"/>
    <cellStyle name="Total 2 2 2 6 6" xfId="5036" xr:uid="{00000000-0005-0000-0000-00008F5B0000}"/>
    <cellStyle name="Total 2 2 2 6 6 2" xfId="13695" xr:uid="{00000000-0005-0000-0000-0000905B0000}"/>
    <cellStyle name="Total 2 2 2 6 6 3" xfId="25027" xr:uid="{00000000-0005-0000-0000-0000915B0000}"/>
    <cellStyle name="Total 2 2 2 6 7" xfId="12642" xr:uid="{00000000-0005-0000-0000-0000925B0000}"/>
    <cellStyle name="Total 2 2 2 6 7 2" xfId="21265" xr:uid="{00000000-0005-0000-0000-0000935B0000}"/>
    <cellStyle name="Total 2 2 2 6 7 3" xfId="32603" xr:uid="{00000000-0005-0000-0000-0000945B0000}"/>
    <cellStyle name="Total 2 2 2 7" xfId="3157" xr:uid="{00000000-0005-0000-0000-0000955B0000}"/>
    <cellStyle name="Total 2 2 2 7 2" xfId="7519" xr:uid="{00000000-0005-0000-0000-0000965B0000}"/>
    <cellStyle name="Total 2 2 2 7 2 2" xfId="16157" xr:uid="{00000000-0005-0000-0000-0000975B0000}"/>
    <cellStyle name="Total 2 2 2 7 2 3" xfId="27489" xr:uid="{00000000-0005-0000-0000-0000985B0000}"/>
    <cellStyle name="Total 2 2 2 7 3" xfId="8696" xr:uid="{00000000-0005-0000-0000-0000995B0000}"/>
    <cellStyle name="Total 2 2 2 7 3 2" xfId="17324" xr:uid="{00000000-0005-0000-0000-00009A5B0000}"/>
    <cellStyle name="Total 2 2 2 7 3 3" xfId="28657" xr:uid="{00000000-0005-0000-0000-00009B5B0000}"/>
    <cellStyle name="Total 2 2 2 7 4" xfId="8591" xr:uid="{00000000-0005-0000-0000-00009C5B0000}"/>
    <cellStyle name="Total 2 2 2 7 4 2" xfId="17219" xr:uid="{00000000-0005-0000-0000-00009D5B0000}"/>
    <cellStyle name="Total 2 2 2 7 4 3" xfId="28552" xr:uid="{00000000-0005-0000-0000-00009E5B0000}"/>
    <cellStyle name="Total 2 2 2 7 5" xfId="11229" xr:uid="{00000000-0005-0000-0000-00009F5B0000}"/>
    <cellStyle name="Total 2 2 2 7 5 2" xfId="19854" xr:uid="{00000000-0005-0000-0000-0000A05B0000}"/>
    <cellStyle name="Total 2 2 2 7 5 3" xfId="31190" xr:uid="{00000000-0005-0000-0000-0000A15B0000}"/>
    <cellStyle name="Total 2 2 2 7 6" xfId="10236" xr:uid="{00000000-0005-0000-0000-0000A25B0000}"/>
    <cellStyle name="Total 2 2 2 7 6 2" xfId="18863" xr:uid="{00000000-0005-0000-0000-0000A35B0000}"/>
    <cellStyle name="Total 2 2 2 7 6 3" xfId="30197" xr:uid="{00000000-0005-0000-0000-0000A45B0000}"/>
    <cellStyle name="Total 2 2 2 7 7" xfId="12643" xr:uid="{00000000-0005-0000-0000-0000A55B0000}"/>
    <cellStyle name="Total 2 2 2 7 7 2" xfId="21266" xr:uid="{00000000-0005-0000-0000-0000A65B0000}"/>
    <cellStyle name="Total 2 2 2 7 7 3" xfId="32604" xr:uid="{00000000-0005-0000-0000-0000A75B0000}"/>
    <cellStyle name="Total 2 2 2 8" xfId="7508" xr:uid="{00000000-0005-0000-0000-0000A85B0000}"/>
    <cellStyle name="Total 2 2 2 8 2" xfId="16146" xr:uid="{00000000-0005-0000-0000-0000A95B0000}"/>
    <cellStyle name="Total 2 2 2 8 3" xfId="27478" xr:uid="{00000000-0005-0000-0000-0000AA5B0000}"/>
    <cellStyle name="Total 2 2 2 9" xfId="8685" xr:uid="{00000000-0005-0000-0000-0000AB5B0000}"/>
    <cellStyle name="Total 2 2 2 9 2" xfId="17313" xr:uid="{00000000-0005-0000-0000-0000AC5B0000}"/>
    <cellStyle name="Total 2 2 2 9 3" xfId="28646" xr:uid="{00000000-0005-0000-0000-0000AD5B0000}"/>
    <cellStyle name="Total 2 2 20" xfId="10357" xr:uid="{00000000-0005-0000-0000-0000AE5B0000}"/>
    <cellStyle name="Total 2 2 20 2" xfId="18984" xr:uid="{00000000-0005-0000-0000-0000AF5B0000}"/>
    <cellStyle name="Total 2 2 20 3" xfId="30318" xr:uid="{00000000-0005-0000-0000-0000B05B0000}"/>
    <cellStyle name="Total 2 2 21" xfId="10745" xr:uid="{00000000-0005-0000-0000-0000B15B0000}"/>
    <cellStyle name="Total 2 2 21 2" xfId="19371" xr:uid="{00000000-0005-0000-0000-0000B25B0000}"/>
    <cellStyle name="Total 2 2 21 3" xfId="30706" xr:uid="{00000000-0005-0000-0000-0000B35B0000}"/>
    <cellStyle name="Total 2 2 22" xfId="11534" xr:uid="{00000000-0005-0000-0000-0000B45B0000}"/>
    <cellStyle name="Total 2 2 22 2" xfId="20159" xr:uid="{00000000-0005-0000-0000-0000B55B0000}"/>
    <cellStyle name="Total 2 2 22 3" xfId="31495" xr:uid="{00000000-0005-0000-0000-0000B65B0000}"/>
    <cellStyle name="Total 2 2 23" xfId="12789" xr:uid="{00000000-0005-0000-0000-0000B75B0000}"/>
    <cellStyle name="Total 2 2 23 2" xfId="21412" xr:uid="{00000000-0005-0000-0000-0000B85B0000}"/>
    <cellStyle name="Total 2 2 23 3" xfId="32750" xr:uid="{00000000-0005-0000-0000-0000B95B0000}"/>
    <cellStyle name="Total 2 2 3" xfId="3158" xr:uid="{00000000-0005-0000-0000-0000BA5B0000}"/>
    <cellStyle name="Total 2 2 3 10" xfId="9478" xr:uid="{00000000-0005-0000-0000-0000BB5B0000}"/>
    <cellStyle name="Total 2 2 3 10 2" xfId="18106" xr:uid="{00000000-0005-0000-0000-0000BC5B0000}"/>
    <cellStyle name="Total 2 2 3 10 3" xfId="29439" xr:uid="{00000000-0005-0000-0000-0000BD5B0000}"/>
    <cellStyle name="Total 2 2 3 11" xfId="11230" xr:uid="{00000000-0005-0000-0000-0000BE5B0000}"/>
    <cellStyle name="Total 2 2 3 11 2" xfId="19855" xr:uid="{00000000-0005-0000-0000-0000BF5B0000}"/>
    <cellStyle name="Total 2 2 3 11 3" xfId="31191" xr:uid="{00000000-0005-0000-0000-0000C05B0000}"/>
    <cellStyle name="Total 2 2 3 12" xfId="5482" xr:uid="{00000000-0005-0000-0000-0000C15B0000}"/>
    <cellStyle name="Total 2 2 3 12 2" xfId="14141" xr:uid="{00000000-0005-0000-0000-0000C25B0000}"/>
    <cellStyle name="Total 2 2 3 12 3" xfId="25473" xr:uid="{00000000-0005-0000-0000-0000C35B0000}"/>
    <cellStyle name="Total 2 2 3 13" xfId="12644" xr:uid="{00000000-0005-0000-0000-0000C45B0000}"/>
    <cellStyle name="Total 2 2 3 13 2" xfId="21267" xr:uid="{00000000-0005-0000-0000-0000C55B0000}"/>
    <cellStyle name="Total 2 2 3 13 3" xfId="32605" xr:uid="{00000000-0005-0000-0000-0000C65B0000}"/>
    <cellStyle name="Total 2 2 3 2" xfId="3159" xr:uid="{00000000-0005-0000-0000-0000C75B0000}"/>
    <cellStyle name="Total 2 2 3 2 10" xfId="11231" xr:uid="{00000000-0005-0000-0000-0000C85B0000}"/>
    <cellStyle name="Total 2 2 3 2 10 2" xfId="19856" xr:uid="{00000000-0005-0000-0000-0000C95B0000}"/>
    <cellStyle name="Total 2 2 3 2 10 3" xfId="31192" xr:uid="{00000000-0005-0000-0000-0000CA5B0000}"/>
    <cellStyle name="Total 2 2 3 2 11" xfId="7661" xr:uid="{00000000-0005-0000-0000-0000CB5B0000}"/>
    <cellStyle name="Total 2 2 3 2 11 2" xfId="16299" xr:uid="{00000000-0005-0000-0000-0000CC5B0000}"/>
    <cellStyle name="Total 2 2 3 2 11 3" xfId="27631" xr:uid="{00000000-0005-0000-0000-0000CD5B0000}"/>
    <cellStyle name="Total 2 2 3 2 12" xfId="12645" xr:uid="{00000000-0005-0000-0000-0000CE5B0000}"/>
    <cellStyle name="Total 2 2 3 2 12 2" xfId="21268" xr:uid="{00000000-0005-0000-0000-0000CF5B0000}"/>
    <cellStyle name="Total 2 2 3 2 12 3" xfId="32606" xr:uid="{00000000-0005-0000-0000-0000D05B0000}"/>
    <cellStyle name="Total 2 2 3 2 2" xfId="3160" xr:uid="{00000000-0005-0000-0000-0000D15B0000}"/>
    <cellStyle name="Total 2 2 3 2 2 2" xfId="7522" xr:uid="{00000000-0005-0000-0000-0000D25B0000}"/>
    <cellStyle name="Total 2 2 3 2 2 2 2" xfId="16160" xr:uid="{00000000-0005-0000-0000-0000D35B0000}"/>
    <cellStyle name="Total 2 2 3 2 2 2 3" xfId="27492" xr:uid="{00000000-0005-0000-0000-0000D45B0000}"/>
    <cellStyle name="Total 2 2 3 2 2 3" xfId="8699" xr:uid="{00000000-0005-0000-0000-0000D55B0000}"/>
    <cellStyle name="Total 2 2 3 2 2 3 2" xfId="17327" xr:uid="{00000000-0005-0000-0000-0000D65B0000}"/>
    <cellStyle name="Total 2 2 3 2 2 3 3" xfId="28660" xr:uid="{00000000-0005-0000-0000-0000D75B0000}"/>
    <cellStyle name="Total 2 2 3 2 2 4" xfId="5119" xr:uid="{00000000-0005-0000-0000-0000D85B0000}"/>
    <cellStyle name="Total 2 2 3 2 2 4 2" xfId="13778" xr:uid="{00000000-0005-0000-0000-0000D95B0000}"/>
    <cellStyle name="Total 2 2 3 2 2 4 3" xfId="25110" xr:uid="{00000000-0005-0000-0000-0000DA5B0000}"/>
    <cellStyle name="Total 2 2 3 2 2 5" xfId="11232" xr:uid="{00000000-0005-0000-0000-0000DB5B0000}"/>
    <cellStyle name="Total 2 2 3 2 2 5 2" xfId="19857" xr:uid="{00000000-0005-0000-0000-0000DC5B0000}"/>
    <cellStyle name="Total 2 2 3 2 2 5 3" xfId="31193" xr:uid="{00000000-0005-0000-0000-0000DD5B0000}"/>
    <cellStyle name="Total 2 2 3 2 2 6" xfId="10812" xr:uid="{00000000-0005-0000-0000-0000DE5B0000}"/>
    <cellStyle name="Total 2 2 3 2 2 6 2" xfId="19438" xr:uid="{00000000-0005-0000-0000-0000DF5B0000}"/>
    <cellStyle name="Total 2 2 3 2 2 6 3" xfId="30773" xr:uid="{00000000-0005-0000-0000-0000E05B0000}"/>
    <cellStyle name="Total 2 2 3 2 2 7" xfId="12646" xr:uid="{00000000-0005-0000-0000-0000E15B0000}"/>
    <cellStyle name="Total 2 2 3 2 2 7 2" xfId="21269" xr:uid="{00000000-0005-0000-0000-0000E25B0000}"/>
    <cellStyle name="Total 2 2 3 2 2 7 3" xfId="32607" xr:uid="{00000000-0005-0000-0000-0000E35B0000}"/>
    <cellStyle name="Total 2 2 3 2 3" xfId="3161" xr:uid="{00000000-0005-0000-0000-0000E45B0000}"/>
    <cellStyle name="Total 2 2 3 2 3 2" xfId="7523" xr:uid="{00000000-0005-0000-0000-0000E55B0000}"/>
    <cellStyle name="Total 2 2 3 2 3 2 2" xfId="16161" xr:uid="{00000000-0005-0000-0000-0000E65B0000}"/>
    <cellStyle name="Total 2 2 3 2 3 2 3" xfId="27493" xr:uid="{00000000-0005-0000-0000-0000E75B0000}"/>
    <cellStyle name="Total 2 2 3 2 3 3" xfId="8700" xr:uid="{00000000-0005-0000-0000-0000E85B0000}"/>
    <cellStyle name="Total 2 2 3 2 3 3 2" xfId="17328" xr:uid="{00000000-0005-0000-0000-0000E95B0000}"/>
    <cellStyle name="Total 2 2 3 2 3 3 3" xfId="28661" xr:uid="{00000000-0005-0000-0000-0000EA5B0000}"/>
    <cellStyle name="Total 2 2 3 2 3 4" xfId="9480" xr:uid="{00000000-0005-0000-0000-0000EB5B0000}"/>
    <cellStyle name="Total 2 2 3 2 3 4 2" xfId="18108" xr:uid="{00000000-0005-0000-0000-0000EC5B0000}"/>
    <cellStyle name="Total 2 2 3 2 3 4 3" xfId="29441" xr:uid="{00000000-0005-0000-0000-0000ED5B0000}"/>
    <cellStyle name="Total 2 2 3 2 3 5" xfId="11233" xr:uid="{00000000-0005-0000-0000-0000EE5B0000}"/>
    <cellStyle name="Total 2 2 3 2 3 5 2" xfId="19858" xr:uid="{00000000-0005-0000-0000-0000EF5B0000}"/>
    <cellStyle name="Total 2 2 3 2 3 5 3" xfId="31194" xr:uid="{00000000-0005-0000-0000-0000F05B0000}"/>
    <cellStyle name="Total 2 2 3 2 3 6" xfId="10517" xr:uid="{00000000-0005-0000-0000-0000F15B0000}"/>
    <cellStyle name="Total 2 2 3 2 3 6 2" xfId="19144" xr:uid="{00000000-0005-0000-0000-0000F25B0000}"/>
    <cellStyle name="Total 2 2 3 2 3 6 3" xfId="30478" xr:uid="{00000000-0005-0000-0000-0000F35B0000}"/>
    <cellStyle name="Total 2 2 3 2 3 7" xfId="12647" xr:uid="{00000000-0005-0000-0000-0000F45B0000}"/>
    <cellStyle name="Total 2 2 3 2 3 7 2" xfId="21270" xr:uid="{00000000-0005-0000-0000-0000F55B0000}"/>
    <cellStyle name="Total 2 2 3 2 3 7 3" xfId="32608" xr:uid="{00000000-0005-0000-0000-0000F65B0000}"/>
    <cellStyle name="Total 2 2 3 2 4" xfId="3162" xr:uid="{00000000-0005-0000-0000-0000F75B0000}"/>
    <cellStyle name="Total 2 2 3 2 4 2" xfId="7524" xr:uid="{00000000-0005-0000-0000-0000F85B0000}"/>
    <cellStyle name="Total 2 2 3 2 4 2 2" xfId="16162" xr:uid="{00000000-0005-0000-0000-0000F95B0000}"/>
    <cellStyle name="Total 2 2 3 2 4 2 3" xfId="27494" xr:uid="{00000000-0005-0000-0000-0000FA5B0000}"/>
    <cellStyle name="Total 2 2 3 2 4 3" xfId="8701" xr:uid="{00000000-0005-0000-0000-0000FB5B0000}"/>
    <cellStyle name="Total 2 2 3 2 4 3 2" xfId="17329" xr:uid="{00000000-0005-0000-0000-0000FC5B0000}"/>
    <cellStyle name="Total 2 2 3 2 4 3 3" xfId="28662" xr:uid="{00000000-0005-0000-0000-0000FD5B0000}"/>
    <cellStyle name="Total 2 2 3 2 4 4" xfId="9481" xr:uid="{00000000-0005-0000-0000-0000FE5B0000}"/>
    <cellStyle name="Total 2 2 3 2 4 4 2" xfId="18109" xr:uid="{00000000-0005-0000-0000-0000FF5B0000}"/>
    <cellStyle name="Total 2 2 3 2 4 4 3" xfId="29442" xr:uid="{00000000-0005-0000-0000-0000005C0000}"/>
    <cellStyle name="Total 2 2 3 2 4 5" xfId="11234" xr:uid="{00000000-0005-0000-0000-0000015C0000}"/>
    <cellStyle name="Total 2 2 3 2 4 5 2" xfId="19859" xr:uid="{00000000-0005-0000-0000-0000025C0000}"/>
    <cellStyle name="Total 2 2 3 2 4 5 3" xfId="31195" xr:uid="{00000000-0005-0000-0000-0000035C0000}"/>
    <cellStyle name="Total 2 2 3 2 4 6" xfId="7662" xr:uid="{00000000-0005-0000-0000-0000045C0000}"/>
    <cellStyle name="Total 2 2 3 2 4 6 2" xfId="16300" xr:uid="{00000000-0005-0000-0000-0000055C0000}"/>
    <cellStyle name="Total 2 2 3 2 4 6 3" xfId="27632" xr:uid="{00000000-0005-0000-0000-0000065C0000}"/>
    <cellStyle name="Total 2 2 3 2 4 7" xfId="12648" xr:uid="{00000000-0005-0000-0000-0000075C0000}"/>
    <cellStyle name="Total 2 2 3 2 4 7 2" xfId="21271" xr:uid="{00000000-0005-0000-0000-0000085C0000}"/>
    <cellStyle name="Total 2 2 3 2 4 7 3" xfId="32609" xr:uid="{00000000-0005-0000-0000-0000095C0000}"/>
    <cellStyle name="Total 2 2 3 2 5" xfId="3163" xr:uid="{00000000-0005-0000-0000-00000A5C0000}"/>
    <cellStyle name="Total 2 2 3 2 5 2" xfId="7525" xr:uid="{00000000-0005-0000-0000-00000B5C0000}"/>
    <cellStyle name="Total 2 2 3 2 5 2 2" xfId="16163" xr:uid="{00000000-0005-0000-0000-00000C5C0000}"/>
    <cellStyle name="Total 2 2 3 2 5 2 3" xfId="27495" xr:uid="{00000000-0005-0000-0000-00000D5C0000}"/>
    <cellStyle name="Total 2 2 3 2 5 3" xfId="8702" xr:uid="{00000000-0005-0000-0000-00000E5C0000}"/>
    <cellStyle name="Total 2 2 3 2 5 3 2" xfId="17330" xr:uid="{00000000-0005-0000-0000-00000F5C0000}"/>
    <cellStyle name="Total 2 2 3 2 5 3 3" xfId="28663" xr:uid="{00000000-0005-0000-0000-0000105C0000}"/>
    <cellStyle name="Total 2 2 3 2 5 4" xfId="5117" xr:uid="{00000000-0005-0000-0000-0000115C0000}"/>
    <cellStyle name="Total 2 2 3 2 5 4 2" xfId="13776" xr:uid="{00000000-0005-0000-0000-0000125C0000}"/>
    <cellStyle name="Total 2 2 3 2 5 4 3" xfId="25108" xr:uid="{00000000-0005-0000-0000-0000135C0000}"/>
    <cellStyle name="Total 2 2 3 2 5 5" xfId="11235" xr:uid="{00000000-0005-0000-0000-0000145C0000}"/>
    <cellStyle name="Total 2 2 3 2 5 5 2" xfId="19860" xr:uid="{00000000-0005-0000-0000-0000155C0000}"/>
    <cellStyle name="Total 2 2 3 2 5 5 3" xfId="31196" xr:uid="{00000000-0005-0000-0000-0000165C0000}"/>
    <cellStyle name="Total 2 2 3 2 5 6" xfId="10811" xr:uid="{00000000-0005-0000-0000-0000175C0000}"/>
    <cellStyle name="Total 2 2 3 2 5 6 2" xfId="19437" xr:uid="{00000000-0005-0000-0000-0000185C0000}"/>
    <cellStyle name="Total 2 2 3 2 5 6 3" xfId="30772" xr:uid="{00000000-0005-0000-0000-0000195C0000}"/>
    <cellStyle name="Total 2 2 3 2 5 7" xfId="12649" xr:uid="{00000000-0005-0000-0000-00001A5C0000}"/>
    <cellStyle name="Total 2 2 3 2 5 7 2" xfId="21272" xr:uid="{00000000-0005-0000-0000-00001B5C0000}"/>
    <cellStyle name="Total 2 2 3 2 5 7 3" xfId="32610" xr:uid="{00000000-0005-0000-0000-00001C5C0000}"/>
    <cellStyle name="Total 2 2 3 2 6" xfId="3164" xr:uid="{00000000-0005-0000-0000-00001D5C0000}"/>
    <cellStyle name="Total 2 2 3 2 6 2" xfId="7526" xr:uid="{00000000-0005-0000-0000-00001E5C0000}"/>
    <cellStyle name="Total 2 2 3 2 6 2 2" xfId="16164" xr:uid="{00000000-0005-0000-0000-00001F5C0000}"/>
    <cellStyle name="Total 2 2 3 2 6 2 3" xfId="27496" xr:uid="{00000000-0005-0000-0000-0000205C0000}"/>
    <cellStyle name="Total 2 2 3 2 6 3" xfId="8703" xr:uid="{00000000-0005-0000-0000-0000215C0000}"/>
    <cellStyle name="Total 2 2 3 2 6 3 2" xfId="17331" xr:uid="{00000000-0005-0000-0000-0000225C0000}"/>
    <cellStyle name="Total 2 2 3 2 6 3 3" xfId="28664" xr:uid="{00000000-0005-0000-0000-0000235C0000}"/>
    <cellStyle name="Total 2 2 3 2 6 4" xfId="9615" xr:uid="{00000000-0005-0000-0000-0000245C0000}"/>
    <cellStyle name="Total 2 2 3 2 6 4 2" xfId="18243" xr:uid="{00000000-0005-0000-0000-0000255C0000}"/>
    <cellStyle name="Total 2 2 3 2 6 4 3" xfId="29576" xr:uid="{00000000-0005-0000-0000-0000265C0000}"/>
    <cellStyle name="Total 2 2 3 2 6 5" xfId="11236" xr:uid="{00000000-0005-0000-0000-0000275C0000}"/>
    <cellStyle name="Total 2 2 3 2 6 5 2" xfId="19861" xr:uid="{00000000-0005-0000-0000-0000285C0000}"/>
    <cellStyle name="Total 2 2 3 2 6 5 3" xfId="31197" xr:uid="{00000000-0005-0000-0000-0000295C0000}"/>
    <cellStyle name="Total 2 2 3 2 6 6" xfId="11779" xr:uid="{00000000-0005-0000-0000-00002A5C0000}"/>
    <cellStyle name="Total 2 2 3 2 6 6 2" xfId="20404" xr:uid="{00000000-0005-0000-0000-00002B5C0000}"/>
    <cellStyle name="Total 2 2 3 2 6 6 3" xfId="31740" xr:uid="{00000000-0005-0000-0000-00002C5C0000}"/>
    <cellStyle name="Total 2 2 3 2 6 7" xfId="12650" xr:uid="{00000000-0005-0000-0000-00002D5C0000}"/>
    <cellStyle name="Total 2 2 3 2 6 7 2" xfId="21273" xr:uid="{00000000-0005-0000-0000-00002E5C0000}"/>
    <cellStyle name="Total 2 2 3 2 6 7 3" xfId="32611" xr:uid="{00000000-0005-0000-0000-00002F5C0000}"/>
    <cellStyle name="Total 2 2 3 2 7" xfId="7521" xr:uid="{00000000-0005-0000-0000-0000305C0000}"/>
    <cellStyle name="Total 2 2 3 2 7 2" xfId="16159" xr:uid="{00000000-0005-0000-0000-0000315C0000}"/>
    <cellStyle name="Total 2 2 3 2 7 3" xfId="27491" xr:uid="{00000000-0005-0000-0000-0000325C0000}"/>
    <cellStyle name="Total 2 2 3 2 8" xfId="8698" xr:uid="{00000000-0005-0000-0000-0000335C0000}"/>
    <cellStyle name="Total 2 2 3 2 8 2" xfId="17326" xr:uid="{00000000-0005-0000-0000-0000345C0000}"/>
    <cellStyle name="Total 2 2 3 2 8 3" xfId="28659" xr:uid="{00000000-0005-0000-0000-0000355C0000}"/>
    <cellStyle name="Total 2 2 3 2 9" xfId="9479" xr:uid="{00000000-0005-0000-0000-0000365C0000}"/>
    <cellStyle name="Total 2 2 3 2 9 2" xfId="18107" xr:uid="{00000000-0005-0000-0000-0000375C0000}"/>
    <cellStyle name="Total 2 2 3 2 9 3" xfId="29440" xr:uid="{00000000-0005-0000-0000-0000385C0000}"/>
    <cellStyle name="Total 2 2 3 3" xfId="3165" xr:uid="{00000000-0005-0000-0000-0000395C0000}"/>
    <cellStyle name="Total 2 2 3 3 2" xfId="7527" xr:uid="{00000000-0005-0000-0000-00003A5C0000}"/>
    <cellStyle name="Total 2 2 3 3 2 2" xfId="16165" xr:uid="{00000000-0005-0000-0000-00003B5C0000}"/>
    <cellStyle name="Total 2 2 3 3 2 3" xfId="27497" xr:uid="{00000000-0005-0000-0000-00003C5C0000}"/>
    <cellStyle name="Total 2 2 3 3 3" xfId="8704" xr:uid="{00000000-0005-0000-0000-00003D5C0000}"/>
    <cellStyle name="Total 2 2 3 3 3 2" xfId="17332" xr:uid="{00000000-0005-0000-0000-00003E5C0000}"/>
    <cellStyle name="Total 2 2 3 3 3 3" xfId="28665" xr:uid="{00000000-0005-0000-0000-00003F5C0000}"/>
    <cellStyle name="Total 2 2 3 3 4" xfId="5241" xr:uid="{00000000-0005-0000-0000-0000405C0000}"/>
    <cellStyle name="Total 2 2 3 3 4 2" xfId="13900" xr:uid="{00000000-0005-0000-0000-0000415C0000}"/>
    <cellStyle name="Total 2 2 3 3 4 3" xfId="25232" xr:uid="{00000000-0005-0000-0000-0000425C0000}"/>
    <cellStyle name="Total 2 2 3 3 5" xfId="11237" xr:uid="{00000000-0005-0000-0000-0000435C0000}"/>
    <cellStyle name="Total 2 2 3 3 5 2" xfId="19862" xr:uid="{00000000-0005-0000-0000-0000445C0000}"/>
    <cellStyle name="Total 2 2 3 3 5 3" xfId="31198" xr:uid="{00000000-0005-0000-0000-0000455C0000}"/>
    <cellStyle name="Total 2 2 3 3 6" xfId="10237" xr:uid="{00000000-0005-0000-0000-0000465C0000}"/>
    <cellStyle name="Total 2 2 3 3 6 2" xfId="18864" xr:uid="{00000000-0005-0000-0000-0000475C0000}"/>
    <cellStyle name="Total 2 2 3 3 6 3" xfId="30198" xr:uid="{00000000-0005-0000-0000-0000485C0000}"/>
    <cellStyle name="Total 2 2 3 3 7" xfId="12651" xr:uid="{00000000-0005-0000-0000-0000495C0000}"/>
    <cellStyle name="Total 2 2 3 3 7 2" xfId="21274" xr:uid="{00000000-0005-0000-0000-00004A5C0000}"/>
    <cellStyle name="Total 2 2 3 3 7 3" xfId="32612" xr:uid="{00000000-0005-0000-0000-00004B5C0000}"/>
    <cellStyle name="Total 2 2 3 4" xfId="3166" xr:uid="{00000000-0005-0000-0000-00004C5C0000}"/>
    <cellStyle name="Total 2 2 3 4 2" xfId="7528" xr:uid="{00000000-0005-0000-0000-00004D5C0000}"/>
    <cellStyle name="Total 2 2 3 4 2 2" xfId="16166" xr:uid="{00000000-0005-0000-0000-00004E5C0000}"/>
    <cellStyle name="Total 2 2 3 4 2 3" xfId="27498" xr:uid="{00000000-0005-0000-0000-00004F5C0000}"/>
    <cellStyle name="Total 2 2 3 4 3" xfId="8705" xr:uid="{00000000-0005-0000-0000-0000505C0000}"/>
    <cellStyle name="Total 2 2 3 4 3 2" xfId="17333" xr:uid="{00000000-0005-0000-0000-0000515C0000}"/>
    <cellStyle name="Total 2 2 3 4 3 3" xfId="28666" xr:uid="{00000000-0005-0000-0000-0000525C0000}"/>
    <cellStyle name="Total 2 2 3 4 4" xfId="9616" xr:uid="{00000000-0005-0000-0000-0000535C0000}"/>
    <cellStyle name="Total 2 2 3 4 4 2" xfId="18244" xr:uid="{00000000-0005-0000-0000-0000545C0000}"/>
    <cellStyle name="Total 2 2 3 4 4 3" xfId="29577" xr:uid="{00000000-0005-0000-0000-0000555C0000}"/>
    <cellStyle name="Total 2 2 3 4 5" xfId="11238" xr:uid="{00000000-0005-0000-0000-0000565C0000}"/>
    <cellStyle name="Total 2 2 3 4 5 2" xfId="19863" xr:uid="{00000000-0005-0000-0000-0000575C0000}"/>
    <cellStyle name="Total 2 2 3 4 5 3" xfId="31199" xr:uid="{00000000-0005-0000-0000-0000585C0000}"/>
    <cellStyle name="Total 2 2 3 4 6" xfId="5483" xr:uid="{00000000-0005-0000-0000-0000595C0000}"/>
    <cellStyle name="Total 2 2 3 4 6 2" xfId="14142" xr:uid="{00000000-0005-0000-0000-00005A5C0000}"/>
    <cellStyle name="Total 2 2 3 4 6 3" xfId="25474" xr:uid="{00000000-0005-0000-0000-00005B5C0000}"/>
    <cellStyle name="Total 2 2 3 4 7" xfId="12652" xr:uid="{00000000-0005-0000-0000-00005C5C0000}"/>
    <cellStyle name="Total 2 2 3 4 7 2" xfId="21275" xr:uid="{00000000-0005-0000-0000-00005D5C0000}"/>
    <cellStyle name="Total 2 2 3 4 7 3" xfId="32613" xr:uid="{00000000-0005-0000-0000-00005E5C0000}"/>
    <cellStyle name="Total 2 2 3 5" xfId="3167" xr:uid="{00000000-0005-0000-0000-00005F5C0000}"/>
    <cellStyle name="Total 2 2 3 5 2" xfId="7529" xr:uid="{00000000-0005-0000-0000-0000605C0000}"/>
    <cellStyle name="Total 2 2 3 5 2 2" xfId="16167" xr:uid="{00000000-0005-0000-0000-0000615C0000}"/>
    <cellStyle name="Total 2 2 3 5 2 3" xfId="27499" xr:uid="{00000000-0005-0000-0000-0000625C0000}"/>
    <cellStyle name="Total 2 2 3 5 3" xfId="8706" xr:uid="{00000000-0005-0000-0000-0000635C0000}"/>
    <cellStyle name="Total 2 2 3 5 3 2" xfId="17334" xr:uid="{00000000-0005-0000-0000-0000645C0000}"/>
    <cellStyle name="Total 2 2 3 5 3 3" xfId="28667" xr:uid="{00000000-0005-0000-0000-0000655C0000}"/>
    <cellStyle name="Total 2 2 3 5 4" xfId="7767" xr:uid="{00000000-0005-0000-0000-0000665C0000}"/>
    <cellStyle name="Total 2 2 3 5 4 2" xfId="16405" xr:uid="{00000000-0005-0000-0000-0000675C0000}"/>
    <cellStyle name="Total 2 2 3 5 4 3" xfId="27737" xr:uid="{00000000-0005-0000-0000-0000685C0000}"/>
    <cellStyle name="Total 2 2 3 5 5" xfId="11239" xr:uid="{00000000-0005-0000-0000-0000695C0000}"/>
    <cellStyle name="Total 2 2 3 5 5 2" xfId="19864" xr:uid="{00000000-0005-0000-0000-00006A5C0000}"/>
    <cellStyle name="Total 2 2 3 5 5 3" xfId="31200" xr:uid="{00000000-0005-0000-0000-00006B5C0000}"/>
    <cellStyle name="Total 2 2 3 5 6" xfId="11780" xr:uid="{00000000-0005-0000-0000-00006C5C0000}"/>
    <cellStyle name="Total 2 2 3 5 6 2" xfId="20405" xr:uid="{00000000-0005-0000-0000-00006D5C0000}"/>
    <cellStyle name="Total 2 2 3 5 6 3" xfId="31741" xr:uid="{00000000-0005-0000-0000-00006E5C0000}"/>
    <cellStyle name="Total 2 2 3 5 7" xfId="12653" xr:uid="{00000000-0005-0000-0000-00006F5C0000}"/>
    <cellStyle name="Total 2 2 3 5 7 2" xfId="21276" xr:uid="{00000000-0005-0000-0000-0000705C0000}"/>
    <cellStyle name="Total 2 2 3 5 7 3" xfId="32614" xr:uid="{00000000-0005-0000-0000-0000715C0000}"/>
    <cellStyle name="Total 2 2 3 6" xfId="3168" xr:uid="{00000000-0005-0000-0000-0000725C0000}"/>
    <cellStyle name="Total 2 2 3 6 2" xfId="7530" xr:uid="{00000000-0005-0000-0000-0000735C0000}"/>
    <cellStyle name="Total 2 2 3 6 2 2" xfId="16168" xr:uid="{00000000-0005-0000-0000-0000745C0000}"/>
    <cellStyle name="Total 2 2 3 6 2 3" xfId="27500" xr:uid="{00000000-0005-0000-0000-0000755C0000}"/>
    <cellStyle name="Total 2 2 3 6 3" xfId="8707" xr:uid="{00000000-0005-0000-0000-0000765C0000}"/>
    <cellStyle name="Total 2 2 3 6 3 2" xfId="17335" xr:uid="{00000000-0005-0000-0000-0000775C0000}"/>
    <cellStyle name="Total 2 2 3 6 3 3" xfId="28668" xr:uid="{00000000-0005-0000-0000-0000785C0000}"/>
    <cellStyle name="Total 2 2 3 6 4" xfId="8592" xr:uid="{00000000-0005-0000-0000-0000795C0000}"/>
    <cellStyle name="Total 2 2 3 6 4 2" xfId="17220" xr:uid="{00000000-0005-0000-0000-00007A5C0000}"/>
    <cellStyle name="Total 2 2 3 6 4 3" xfId="28553" xr:uid="{00000000-0005-0000-0000-00007B5C0000}"/>
    <cellStyle name="Total 2 2 3 6 5" xfId="11240" xr:uid="{00000000-0005-0000-0000-00007C5C0000}"/>
    <cellStyle name="Total 2 2 3 6 5 2" xfId="19865" xr:uid="{00000000-0005-0000-0000-00007D5C0000}"/>
    <cellStyle name="Total 2 2 3 6 5 3" xfId="31201" xr:uid="{00000000-0005-0000-0000-00007E5C0000}"/>
    <cellStyle name="Total 2 2 3 6 6" xfId="10518" xr:uid="{00000000-0005-0000-0000-00007F5C0000}"/>
    <cellStyle name="Total 2 2 3 6 6 2" xfId="19145" xr:uid="{00000000-0005-0000-0000-0000805C0000}"/>
    <cellStyle name="Total 2 2 3 6 6 3" xfId="30479" xr:uid="{00000000-0005-0000-0000-0000815C0000}"/>
    <cellStyle name="Total 2 2 3 6 7" xfId="12654" xr:uid="{00000000-0005-0000-0000-0000825C0000}"/>
    <cellStyle name="Total 2 2 3 6 7 2" xfId="21277" xr:uid="{00000000-0005-0000-0000-0000835C0000}"/>
    <cellStyle name="Total 2 2 3 6 7 3" xfId="32615" xr:uid="{00000000-0005-0000-0000-0000845C0000}"/>
    <cellStyle name="Total 2 2 3 7" xfId="3169" xr:uid="{00000000-0005-0000-0000-0000855C0000}"/>
    <cellStyle name="Total 2 2 3 7 2" xfId="7531" xr:uid="{00000000-0005-0000-0000-0000865C0000}"/>
    <cellStyle name="Total 2 2 3 7 2 2" xfId="16169" xr:uid="{00000000-0005-0000-0000-0000875C0000}"/>
    <cellStyle name="Total 2 2 3 7 2 3" xfId="27501" xr:uid="{00000000-0005-0000-0000-0000885C0000}"/>
    <cellStyle name="Total 2 2 3 7 3" xfId="8708" xr:uid="{00000000-0005-0000-0000-0000895C0000}"/>
    <cellStyle name="Total 2 2 3 7 3 2" xfId="17336" xr:uid="{00000000-0005-0000-0000-00008A5C0000}"/>
    <cellStyle name="Total 2 2 3 7 3 3" xfId="28669" xr:uid="{00000000-0005-0000-0000-00008B5C0000}"/>
    <cellStyle name="Total 2 2 3 7 4" xfId="9617" xr:uid="{00000000-0005-0000-0000-00008C5C0000}"/>
    <cellStyle name="Total 2 2 3 7 4 2" xfId="18245" xr:uid="{00000000-0005-0000-0000-00008D5C0000}"/>
    <cellStyle name="Total 2 2 3 7 4 3" xfId="29578" xr:uid="{00000000-0005-0000-0000-00008E5C0000}"/>
    <cellStyle name="Total 2 2 3 7 5" xfId="11241" xr:uid="{00000000-0005-0000-0000-00008F5C0000}"/>
    <cellStyle name="Total 2 2 3 7 5 2" xfId="19866" xr:uid="{00000000-0005-0000-0000-0000905C0000}"/>
    <cellStyle name="Total 2 2 3 7 5 3" xfId="31202" xr:uid="{00000000-0005-0000-0000-0000915C0000}"/>
    <cellStyle name="Total 2 2 3 7 6" xfId="10519" xr:uid="{00000000-0005-0000-0000-0000925C0000}"/>
    <cellStyle name="Total 2 2 3 7 6 2" xfId="19146" xr:uid="{00000000-0005-0000-0000-0000935C0000}"/>
    <cellStyle name="Total 2 2 3 7 6 3" xfId="30480" xr:uid="{00000000-0005-0000-0000-0000945C0000}"/>
    <cellStyle name="Total 2 2 3 7 7" xfId="12655" xr:uid="{00000000-0005-0000-0000-0000955C0000}"/>
    <cellStyle name="Total 2 2 3 7 7 2" xfId="21278" xr:uid="{00000000-0005-0000-0000-0000965C0000}"/>
    <cellStyle name="Total 2 2 3 7 7 3" xfId="32616" xr:uid="{00000000-0005-0000-0000-0000975C0000}"/>
    <cellStyle name="Total 2 2 3 8" xfId="7520" xr:uid="{00000000-0005-0000-0000-0000985C0000}"/>
    <cellStyle name="Total 2 2 3 8 2" xfId="16158" xr:uid="{00000000-0005-0000-0000-0000995C0000}"/>
    <cellStyle name="Total 2 2 3 8 3" xfId="27490" xr:uid="{00000000-0005-0000-0000-00009A5C0000}"/>
    <cellStyle name="Total 2 2 3 9" xfId="8697" xr:uid="{00000000-0005-0000-0000-00009B5C0000}"/>
    <cellStyle name="Total 2 2 3 9 2" xfId="17325" xr:uid="{00000000-0005-0000-0000-00009C5C0000}"/>
    <cellStyle name="Total 2 2 3 9 3" xfId="28658" xr:uid="{00000000-0005-0000-0000-00009D5C0000}"/>
    <cellStyle name="Total 2 2 4" xfId="3170" xr:uid="{00000000-0005-0000-0000-00009E5C0000}"/>
    <cellStyle name="Total 2 2 4 10" xfId="8709" xr:uid="{00000000-0005-0000-0000-00009F5C0000}"/>
    <cellStyle name="Total 2 2 4 10 2" xfId="17337" xr:uid="{00000000-0005-0000-0000-0000A05C0000}"/>
    <cellStyle name="Total 2 2 4 10 3" xfId="28670" xr:uid="{00000000-0005-0000-0000-0000A15C0000}"/>
    <cellStyle name="Total 2 2 4 11" xfId="9618" xr:uid="{00000000-0005-0000-0000-0000A25C0000}"/>
    <cellStyle name="Total 2 2 4 11 2" xfId="18246" xr:uid="{00000000-0005-0000-0000-0000A35C0000}"/>
    <cellStyle name="Total 2 2 4 11 3" xfId="29579" xr:uid="{00000000-0005-0000-0000-0000A45C0000}"/>
    <cellStyle name="Total 2 2 4 12" xfId="11242" xr:uid="{00000000-0005-0000-0000-0000A55C0000}"/>
    <cellStyle name="Total 2 2 4 12 2" xfId="19867" xr:uid="{00000000-0005-0000-0000-0000A65C0000}"/>
    <cellStyle name="Total 2 2 4 12 3" xfId="31203" xr:uid="{00000000-0005-0000-0000-0000A75C0000}"/>
    <cellStyle name="Total 2 2 4 13" xfId="10307" xr:uid="{00000000-0005-0000-0000-0000A85C0000}"/>
    <cellStyle name="Total 2 2 4 13 2" xfId="18934" xr:uid="{00000000-0005-0000-0000-0000A95C0000}"/>
    <cellStyle name="Total 2 2 4 13 3" xfId="30268" xr:uid="{00000000-0005-0000-0000-0000AA5C0000}"/>
    <cellStyle name="Total 2 2 4 14" xfId="12656" xr:uid="{00000000-0005-0000-0000-0000AB5C0000}"/>
    <cellStyle name="Total 2 2 4 14 2" xfId="21279" xr:uid="{00000000-0005-0000-0000-0000AC5C0000}"/>
    <cellStyle name="Total 2 2 4 14 3" xfId="32617" xr:uid="{00000000-0005-0000-0000-0000AD5C0000}"/>
    <cellStyle name="Total 2 2 4 2" xfId="3171" xr:uid="{00000000-0005-0000-0000-0000AE5C0000}"/>
    <cellStyle name="Total 2 2 4 2 2" xfId="7533" xr:uid="{00000000-0005-0000-0000-0000AF5C0000}"/>
    <cellStyle name="Total 2 2 4 2 2 2" xfId="16171" xr:uid="{00000000-0005-0000-0000-0000B05C0000}"/>
    <cellStyle name="Total 2 2 4 2 2 3" xfId="27503" xr:uid="{00000000-0005-0000-0000-0000B15C0000}"/>
    <cellStyle name="Total 2 2 4 2 3" xfId="8710" xr:uid="{00000000-0005-0000-0000-0000B25C0000}"/>
    <cellStyle name="Total 2 2 4 2 3 2" xfId="17338" xr:uid="{00000000-0005-0000-0000-0000B35C0000}"/>
    <cellStyle name="Total 2 2 4 2 3 3" xfId="28671" xr:uid="{00000000-0005-0000-0000-0000B45C0000}"/>
    <cellStyle name="Total 2 2 4 2 4" xfId="8593" xr:uid="{00000000-0005-0000-0000-0000B55C0000}"/>
    <cellStyle name="Total 2 2 4 2 4 2" xfId="17221" xr:uid="{00000000-0005-0000-0000-0000B65C0000}"/>
    <cellStyle name="Total 2 2 4 2 4 3" xfId="28554" xr:uid="{00000000-0005-0000-0000-0000B75C0000}"/>
    <cellStyle name="Total 2 2 4 2 5" xfId="11243" xr:uid="{00000000-0005-0000-0000-0000B85C0000}"/>
    <cellStyle name="Total 2 2 4 2 5 2" xfId="19868" xr:uid="{00000000-0005-0000-0000-0000B95C0000}"/>
    <cellStyle name="Total 2 2 4 2 5 3" xfId="31204" xr:uid="{00000000-0005-0000-0000-0000BA5C0000}"/>
    <cellStyle name="Total 2 2 4 2 6" xfId="5037" xr:uid="{00000000-0005-0000-0000-0000BB5C0000}"/>
    <cellStyle name="Total 2 2 4 2 6 2" xfId="13696" xr:uid="{00000000-0005-0000-0000-0000BC5C0000}"/>
    <cellStyle name="Total 2 2 4 2 6 3" xfId="25028" xr:uid="{00000000-0005-0000-0000-0000BD5C0000}"/>
    <cellStyle name="Total 2 2 4 2 7" xfId="12657" xr:uid="{00000000-0005-0000-0000-0000BE5C0000}"/>
    <cellStyle name="Total 2 2 4 2 7 2" xfId="21280" xr:uid="{00000000-0005-0000-0000-0000BF5C0000}"/>
    <cellStyle name="Total 2 2 4 2 7 3" xfId="32618" xr:uid="{00000000-0005-0000-0000-0000C05C0000}"/>
    <cellStyle name="Total 2 2 4 3" xfId="3172" xr:uid="{00000000-0005-0000-0000-0000C15C0000}"/>
    <cellStyle name="Total 2 2 4 3 2" xfId="7534" xr:uid="{00000000-0005-0000-0000-0000C25C0000}"/>
    <cellStyle name="Total 2 2 4 3 2 2" xfId="16172" xr:uid="{00000000-0005-0000-0000-0000C35C0000}"/>
    <cellStyle name="Total 2 2 4 3 2 3" xfId="27504" xr:uid="{00000000-0005-0000-0000-0000C45C0000}"/>
    <cellStyle name="Total 2 2 4 3 3" xfId="8711" xr:uid="{00000000-0005-0000-0000-0000C55C0000}"/>
    <cellStyle name="Total 2 2 4 3 3 2" xfId="17339" xr:uid="{00000000-0005-0000-0000-0000C65C0000}"/>
    <cellStyle name="Total 2 2 4 3 3 3" xfId="28672" xr:uid="{00000000-0005-0000-0000-0000C75C0000}"/>
    <cellStyle name="Total 2 2 4 3 4" xfId="7766" xr:uid="{00000000-0005-0000-0000-0000C85C0000}"/>
    <cellStyle name="Total 2 2 4 3 4 2" xfId="16404" xr:uid="{00000000-0005-0000-0000-0000C95C0000}"/>
    <cellStyle name="Total 2 2 4 3 4 3" xfId="27736" xr:uid="{00000000-0005-0000-0000-0000CA5C0000}"/>
    <cellStyle name="Total 2 2 4 3 5" xfId="11244" xr:uid="{00000000-0005-0000-0000-0000CB5C0000}"/>
    <cellStyle name="Total 2 2 4 3 5 2" xfId="19869" xr:uid="{00000000-0005-0000-0000-0000CC5C0000}"/>
    <cellStyle name="Total 2 2 4 3 5 3" xfId="31205" xr:uid="{00000000-0005-0000-0000-0000CD5C0000}"/>
    <cellStyle name="Total 2 2 4 3 6" xfId="10810" xr:uid="{00000000-0005-0000-0000-0000CE5C0000}"/>
    <cellStyle name="Total 2 2 4 3 6 2" xfId="19436" xr:uid="{00000000-0005-0000-0000-0000CF5C0000}"/>
    <cellStyle name="Total 2 2 4 3 6 3" xfId="30771" xr:uid="{00000000-0005-0000-0000-0000D05C0000}"/>
    <cellStyle name="Total 2 2 4 3 7" xfId="12658" xr:uid="{00000000-0005-0000-0000-0000D15C0000}"/>
    <cellStyle name="Total 2 2 4 3 7 2" xfId="21281" xr:uid="{00000000-0005-0000-0000-0000D25C0000}"/>
    <cellStyle name="Total 2 2 4 3 7 3" xfId="32619" xr:uid="{00000000-0005-0000-0000-0000D35C0000}"/>
    <cellStyle name="Total 2 2 4 4" xfId="3173" xr:uid="{00000000-0005-0000-0000-0000D45C0000}"/>
    <cellStyle name="Total 2 2 4 4 2" xfId="7535" xr:uid="{00000000-0005-0000-0000-0000D55C0000}"/>
    <cellStyle name="Total 2 2 4 4 2 2" xfId="16173" xr:uid="{00000000-0005-0000-0000-0000D65C0000}"/>
    <cellStyle name="Total 2 2 4 4 2 3" xfId="27505" xr:uid="{00000000-0005-0000-0000-0000D75C0000}"/>
    <cellStyle name="Total 2 2 4 4 3" xfId="8712" xr:uid="{00000000-0005-0000-0000-0000D85C0000}"/>
    <cellStyle name="Total 2 2 4 4 3 2" xfId="17340" xr:uid="{00000000-0005-0000-0000-0000D95C0000}"/>
    <cellStyle name="Total 2 2 4 4 3 3" xfId="28673" xr:uid="{00000000-0005-0000-0000-0000DA5C0000}"/>
    <cellStyle name="Total 2 2 4 4 4" xfId="9619" xr:uid="{00000000-0005-0000-0000-0000DB5C0000}"/>
    <cellStyle name="Total 2 2 4 4 4 2" xfId="18247" xr:uid="{00000000-0005-0000-0000-0000DC5C0000}"/>
    <cellStyle name="Total 2 2 4 4 4 3" xfId="29580" xr:uid="{00000000-0005-0000-0000-0000DD5C0000}"/>
    <cellStyle name="Total 2 2 4 4 5" xfId="11245" xr:uid="{00000000-0005-0000-0000-0000DE5C0000}"/>
    <cellStyle name="Total 2 2 4 4 5 2" xfId="19870" xr:uid="{00000000-0005-0000-0000-0000DF5C0000}"/>
    <cellStyle name="Total 2 2 4 4 5 3" xfId="31206" xr:uid="{00000000-0005-0000-0000-0000E05C0000}"/>
    <cellStyle name="Total 2 2 4 4 6" xfId="11781" xr:uid="{00000000-0005-0000-0000-0000E15C0000}"/>
    <cellStyle name="Total 2 2 4 4 6 2" xfId="20406" xr:uid="{00000000-0005-0000-0000-0000E25C0000}"/>
    <cellStyle name="Total 2 2 4 4 6 3" xfId="31742" xr:uid="{00000000-0005-0000-0000-0000E35C0000}"/>
    <cellStyle name="Total 2 2 4 4 7" xfId="12659" xr:uid="{00000000-0005-0000-0000-0000E45C0000}"/>
    <cellStyle name="Total 2 2 4 4 7 2" xfId="21282" xr:uid="{00000000-0005-0000-0000-0000E55C0000}"/>
    <cellStyle name="Total 2 2 4 4 7 3" xfId="32620" xr:uid="{00000000-0005-0000-0000-0000E65C0000}"/>
    <cellStyle name="Total 2 2 4 5" xfId="3174" xr:uid="{00000000-0005-0000-0000-0000E75C0000}"/>
    <cellStyle name="Total 2 2 4 5 2" xfId="7536" xr:uid="{00000000-0005-0000-0000-0000E85C0000}"/>
    <cellStyle name="Total 2 2 4 5 2 2" xfId="16174" xr:uid="{00000000-0005-0000-0000-0000E95C0000}"/>
    <cellStyle name="Total 2 2 4 5 2 3" xfId="27506" xr:uid="{00000000-0005-0000-0000-0000EA5C0000}"/>
    <cellStyle name="Total 2 2 4 5 3" xfId="8713" xr:uid="{00000000-0005-0000-0000-0000EB5C0000}"/>
    <cellStyle name="Total 2 2 4 5 3 2" xfId="17341" xr:uid="{00000000-0005-0000-0000-0000EC5C0000}"/>
    <cellStyle name="Total 2 2 4 5 3 3" xfId="28674" xr:uid="{00000000-0005-0000-0000-0000ED5C0000}"/>
    <cellStyle name="Total 2 2 4 5 4" xfId="8027" xr:uid="{00000000-0005-0000-0000-0000EE5C0000}"/>
    <cellStyle name="Total 2 2 4 5 4 2" xfId="16665" xr:uid="{00000000-0005-0000-0000-0000EF5C0000}"/>
    <cellStyle name="Total 2 2 4 5 4 3" xfId="27997" xr:uid="{00000000-0005-0000-0000-0000F05C0000}"/>
    <cellStyle name="Total 2 2 4 5 5" xfId="11246" xr:uid="{00000000-0005-0000-0000-0000F15C0000}"/>
    <cellStyle name="Total 2 2 4 5 5 2" xfId="19871" xr:uid="{00000000-0005-0000-0000-0000F25C0000}"/>
    <cellStyle name="Total 2 2 4 5 5 3" xfId="31207" xr:uid="{00000000-0005-0000-0000-0000F35C0000}"/>
    <cellStyle name="Total 2 2 4 5 6" xfId="10809" xr:uid="{00000000-0005-0000-0000-0000F45C0000}"/>
    <cellStyle name="Total 2 2 4 5 6 2" xfId="19435" xr:uid="{00000000-0005-0000-0000-0000F55C0000}"/>
    <cellStyle name="Total 2 2 4 5 6 3" xfId="30770" xr:uid="{00000000-0005-0000-0000-0000F65C0000}"/>
    <cellStyle name="Total 2 2 4 5 7" xfId="12660" xr:uid="{00000000-0005-0000-0000-0000F75C0000}"/>
    <cellStyle name="Total 2 2 4 5 7 2" xfId="21283" xr:uid="{00000000-0005-0000-0000-0000F85C0000}"/>
    <cellStyle name="Total 2 2 4 5 7 3" xfId="32621" xr:uid="{00000000-0005-0000-0000-0000F95C0000}"/>
    <cellStyle name="Total 2 2 4 6" xfId="3175" xr:uid="{00000000-0005-0000-0000-0000FA5C0000}"/>
    <cellStyle name="Total 2 2 4 6 2" xfId="7537" xr:uid="{00000000-0005-0000-0000-0000FB5C0000}"/>
    <cellStyle name="Total 2 2 4 6 2 2" xfId="16175" xr:uid="{00000000-0005-0000-0000-0000FC5C0000}"/>
    <cellStyle name="Total 2 2 4 6 2 3" xfId="27507" xr:uid="{00000000-0005-0000-0000-0000FD5C0000}"/>
    <cellStyle name="Total 2 2 4 6 3" xfId="8714" xr:uid="{00000000-0005-0000-0000-0000FE5C0000}"/>
    <cellStyle name="Total 2 2 4 6 3 2" xfId="17342" xr:uid="{00000000-0005-0000-0000-0000FF5C0000}"/>
    <cellStyle name="Total 2 2 4 6 3 3" xfId="28675" xr:uid="{00000000-0005-0000-0000-0000005D0000}"/>
    <cellStyle name="Total 2 2 4 6 4" xfId="9620" xr:uid="{00000000-0005-0000-0000-0000015D0000}"/>
    <cellStyle name="Total 2 2 4 6 4 2" xfId="18248" xr:uid="{00000000-0005-0000-0000-0000025D0000}"/>
    <cellStyle name="Total 2 2 4 6 4 3" xfId="29581" xr:uid="{00000000-0005-0000-0000-0000035D0000}"/>
    <cellStyle name="Total 2 2 4 6 5" xfId="11247" xr:uid="{00000000-0005-0000-0000-0000045D0000}"/>
    <cellStyle name="Total 2 2 4 6 5 2" xfId="19872" xr:uid="{00000000-0005-0000-0000-0000055D0000}"/>
    <cellStyle name="Total 2 2 4 6 5 3" xfId="31208" xr:uid="{00000000-0005-0000-0000-0000065D0000}"/>
    <cellStyle name="Total 2 2 4 6 6" xfId="7663" xr:uid="{00000000-0005-0000-0000-0000075D0000}"/>
    <cellStyle name="Total 2 2 4 6 6 2" xfId="16301" xr:uid="{00000000-0005-0000-0000-0000085D0000}"/>
    <cellStyle name="Total 2 2 4 6 6 3" xfId="27633" xr:uid="{00000000-0005-0000-0000-0000095D0000}"/>
    <cellStyle name="Total 2 2 4 6 7" xfId="12661" xr:uid="{00000000-0005-0000-0000-00000A5D0000}"/>
    <cellStyle name="Total 2 2 4 6 7 2" xfId="21284" xr:uid="{00000000-0005-0000-0000-00000B5D0000}"/>
    <cellStyle name="Total 2 2 4 6 7 3" xfId="32622" xr:uid="{00000000-0005-0000-0000-00000C5D0000}"/>
    <cellStyle name="Total 2 2 4 7" xfId="3176" xr:uid="{00000000-0005-0000-0000-00000D5D0000}"/>
    <cellStyle name="Total 2 2 4 7 2" xfId="7538" xr:uid="{00000000-0005-0000-0000-00000E5D0000}"/>
    <cellStyle name="Total 2 2 4 7 2 2" xfId="16176" xr:uid="{00000000-0005-0000-0000-00000F5D0000}"/>
    <cellStyle name="Total 2 2 4 7 2 3" xfId="27508" xr:uid="{00000000-0005-0000-0000-0000105D0000}"/>
    <cellStyle name="Total 2 2 4 7 3" xfId="8715" xr:uid="{00000000-0005-0000-0000-0000115D0000}"/>
    <cellStyle name="Total 2 2 4 7 3 2" xfId="17343" xr:uid="{00000000-0005-0000-0000-0000125D0000}"/>
    <cellStyle name="Total 2 2 4 7 3 3" xfId="28676" xr:uid="{00000000-0005-0000-0000-0000135D0000}"/>
    <cellStyle name="Total 2 2 4 7 4" xfId="9621" xr:uid="{00000000-0005-0000-0000-0000145D0000}"/>
    <cellStyle name="Total 2 2 4 7 4 2" xfId="18249" xr:uid="{00000000-0005-0000-0000-0000155D0000}"/>
    <cellStyle name="Total 2 2 4 7 4 3" xfId="29582" xr:uid="{00000000-0005-0000-0000-0000165D0000}"/>
    <cellStyle name="Total 2 2 4 7 5" xfId="11248" xr:uid="{00000000-0005-0000-0000-0000175D0000}"/>
    <cellStyle name="Total 2 2 4 7 5 2" xfId="19873" xr:uid="{00000000-0005-0000-0000-0000185D0000}"/>
    <cellStyle name="Total 2 2 4 7 5 3" xfId="31209" xr:uid="{00000000-0005-0000-0000-0000195D0000}"/>
    <cellStyle name="Total 2 2 4 7 6" xfId="11782" xr:uid="{00000000-0005-0000-0000-00001A5D0000}"/>
    <cellStyle name="Total 2 2 4 7 6 2" xfId="20407" xr:uid="{00000000-0005-0000-0000-00001B5D0000}"/>
    <cellStyle name="Total 2 2 4 7 6 3" xfId="31743" xr:uid="{00000000-0005-0000-0000-00001C5D0000}"/>
    <cellStyle name="Total 2 2 4 7 7" xfId="12662" xr:uid="{00000000-0005-0000-0000-00001D5D0000}"/>
    <cellStyle name="Total 2 2 4 7 7 2" xfId="21285" xr:uid="{00000000-0005-0000-0000-00001E5D0000}"/>
    <cellStyle name="Total 2 2 4 7 7 3" xfId="32623" xr:uid="{00000000-0005-0000-0000-00001F5D0000}"/>
    <cellStyle name="Total 2 2 4 8" xfId="3177" xr:uid="{00000000-0005-0000-0000-0000205D0000}"/>
    <cellStyle name="Total 2 2 4 8 2" xfId="7539" xr:uid="{00000000-0005-0000-0000-0000215D0000}"/>
    <cellStyle name="Total 2 2 4 8 2 2" xfId="16177" xr:uid="{00000000-0005-0000-0000-0000225D0000}"/>
    <cellStyle name="Total 2 2 4 8 2 3" xfId="27509" xr:uid="{00000000-0005-0000-0000-0000235D0000}"/>
    <cellStyle name="Total 2 2 4 8 3" xfId="8716" xr:uid="{00000000-0005-0000-0000-0000245D0000}"/>
    <cellStyle name="Total 2 2 4 8 3 2" xfId="17344" xr:uid="{00000000-0005-0000-0000-0000255D0000}"/>
    <cellStyle name="Total 2 2 4 8 3 3" xfId="28677" xr:uid="{00000000-0005-0000-0000-0000265D0000}"/>
    <cellStyle name="Total 2 2 4 8 4" xfId="8594" xr:uid="{00000000-0005-0000-0000-0000275D0000}"/>
    <cellStyle name="Total 2 2 4 8 4 2" xfId="17222" xr:uid="{00000000-0005-0000-0000-0000285D0000}"/>
    <cellStyle name="Total 2 2 4 8 4 3" xfId="28555" xr:uid="{00000000-0005-0000-0000-0000295D0000}"/>
    <cellStyle name="Total 2 2 4 8 5" xfId="11249" xr:uid="{00000000-0005-0000-0000-00002A5D0000}"/>
    <cellStyle name="Total 2 2 4 8 5 2" xfId="19874" xr:uid="{00000000-0005-0000-0000-00002B5D0000}"/>
    <cellStyle name="Total 2 2 4 8 5 3" xfId="31210" xr:uid="{00000000-0005-0000-0000-00002C5D0000}"/>
    <cellStyle name="Total 2 2 4 8 6" xfId="5484" xr:uid="{00000000-0005-0000-0000-00002D5D0000}"/>
    <cellStyle name="Total 2 2 4 8 6 2" xfId="14143" xr:uid="{00000000-0005-0000-0000-00002E5D0000}"/>
    <cellStyle name="Total 2 2 4 8 6 3" xfId="25475" xr:uid="{00000000-0005-0000-0000-00002F5D0000}"/>
    <cellStyle name="Total 2 2 4 8 7" xfId="12663" xr:uid="{00000000-0005-0000-0000-0000305D0000}"/>
    <cellStyle name="Total 2 2 4 8 7 2" xfId="21286" xr:uid="{00000000-0005-0000-0000-0000315D0000}"/>
    <cellStyle name="Total 2 2 4 8 7 3" xfId="32624" xr:uid="{00000000-0005-0000-0000-0000325D0000}"/>
    <cellStyle name="Total 2 2 4 9" xfId="7532" xr:uid="{00000000-0005-0000-0000-0000335D0000}"/>
    <cellStyle name="Total 2 2 4 9 2" xfId="16170" xr:uid="{00000000-0005-0000-0000-0000345D0000}"/>
    <cellStyle name="Total 2 2 4 9 3" xfId="27502" xr:uid="{00000000-0005-0000-0000-0000355D0000}"/>
    <cellStyle name="Total 2 2 5" xfId="3178" xr:uid="{00000000-0005-0000-0000-0000365D0000}"/>
    <cellStyle name="Total 2 2 5 2" xfId="7540" xr:uid="{00000000-0005-0000-0000-0000375D0000}"/>
    <cellStyle name="Total 2 2 5 2 2" xfId="16178" xr:uid="{00000000-0005-0000-0000-0000385D0000}"/>
    <cellStyle name="Total 2 2 5 2 3" xfId="27510" xr:uid="{00000000-0005-0000-0000-0000395D0000}"/>
    <cellStyle name="Total 2 2 5 3" xfId="8717" xr:uid="{00000000-0005-0000-0000-00003A5D0000}"/>
    <cellStyle name="Total 2 2 5 3 2" xfId="17345" xr:uid="{00000000-0005-0000-0000-00003B5D0000}"/>
    <cellStyle name="Total 2 2 5 3 3" xfId="28678" xr:uid="{00000000-0005-0000-0000-00003C5D0000}"/>
    <cellStyle name="Total 2 2 5 4" xfId="9622" xr:uid="{00000000-0005-0000-0000-00003D5D0000}"/>
    <cellStyle name="Total 2 2 5 4 2" xfId="18250" xr:uid="{00000000-0005-0000-0000-00003E5D0000}"/>
    <cellStyle name="Total 2 2 5 4 3" xfId="29583" xr:uid="{00000000-0005-0000-0000-00003F5D0000}"/>
    <cellStyle name="Total 2 2 5 5" xfId="11250" xr:uid="{00000000-0005-0000-0000-0000405D0000}"/>
    <cellStyle name="Total 2 2 5 5 2" xfId="19875" xr:uid="{00000000-0005-0000-0000-0000415D0000}"/>
    <cellStyle name="Total 2 2 5 5 3" xfId="31211" xr:uid="{00000000-0005-0000-0000-0000425D0000}"/>
    <cellStyle name="Total 2 2 5 6" xfId="9067" xr:uid="{00000000-0005-0000-0000-0000435D0000}"/>
    <cellStyle name="Total 2 2 5 6 2" xfId="17695" xr:uid="{00000000-0005-0000-0000-0000445D0000}"/>
    <cellStyle name="Total 2 2 5 6 3" xfId="29028" xr:uid="{00000000-0005-0000-0000-0000455D0000}"/>
    <cellStyle name="Total 2 2 5 7" xfId="12664" xr:uid="{00000000-0005-0000-0000-0000465D0000}"/>
    <cellStyle name="Total 2 2 5 7 2" xfId="21287" xr:uid="{00000000-0005-0000-0000-0000475D0000}"/>
    <cellStyle name="Total 2 2 5 7 3" xfId="32625" xr:uid="{00000000-0005-0000-0000-0000485D0000}"/>
    <cellStyle name="Total 2 2 6" xfId="3179" xr:uid="{00000000-0005-0000-0000-0000495D0000}"/>
    <cellStyle name="Total 2 2 6 2" xfId="7541" xr:uid="{00000000-0005-0000-0000-00004A5D0000}"/>
    <cellStyle name="Total 2 2 6 2 2" xfId="16179" xr:uid="{00000000-0005-0000-0000-00004B5D0000}"/>
    <cellStyle name="Total 2 2 6 2 3" xfId="27511" xr:uid="{00000000-0005-0000-0000-00004C5D0000}"/>
    <cellStyle name="Total 2 2 6 3" xfId="8718" xr:uid="{00000000-0005-0000-0000-00004D5D0000}"/>
    <cellStyle name="Total 2 2 6 3 2" xfId="17346" xr:uid="{00000000-0005-0000-0000-00004E5D0000}"/>
    <cellStyle name="Total 2 2 6 3 3" xfId="28679" xr:uid="{00000000-0005-0000-0000-00004F5D0000}"/>
    <cellStyle name="Total 2 2 6 4" xfId="9623" xr:uid="{00000000-0005-0000-0000-0000505D0000}"/>
    <cellStyle name="Total 2 2 6 4 2" xfId="18251" xr:uid="{00000000-0005-0000-0000-0000515D0000}"/>
    <cellStyle name="Total 2 2 6 4 3" xfId="29584" xr:uid="{00000000-0005-0000-0000-0000525D0000}"/>
    <cellStyle name="Total 2 2 6 5" xfId="11251" xr:uid="{00000000-0005-0000-0000-0000535D0000}"/>
    <cellStyle name="Total 2 2 6 5 2" xfId="19876" xr:uid="{00000000-0005-0000-0000-0000545D0000}"/>
    <cellStyle name="Total 2 2 6 5 3" xfId="31212" xr:uid="{00000000-0005-0000-0000-0000555D0000}"/>
    <cellStyle name="Total 2 2 6 6" xfId="8848" xr:uid="{00000000-0005-0000-0000-0000565D0000}"/>
    <cellStyle name="Total 2 2 6 6 2" xfId="17476" xr:uid="{00000000-0005-0000-0000-0000575D0000}"/>
    <cellStyle name="Total 2 2 6 6 3" xfId="28809" xr:uid="{00000000-0005-0000-0000-0000585D0000}"/>
    <cellStyle name="Total 2 2 6 7" xfId="12665" xr:uid="{00000000-0005-0000-0000-0000595D0000}"/>
    <cellStyle name="Total 2 2 6 7 2" xfId="21288" xr:uid="{00000000-0005-0000-0000-00005A5D0000}"/>
    <cellStyle name="Total 2 2 6 7 3" xfId="32626" xr:uid="{00000000-0005-0000-0000-00005B5D0000}"/>
    <cellStyle name="Total 2 2 7" xfId="3180" xr:uid="{00000000-0005-0000-0000-00005C5D0000}"/>
    <cellStyle name="Total 2 2 7 2" xfId="7542" xr:uid="{00000000-0005-0000-0000-00005D5D0000}"/>
    <cellStyle name="Total 2 2 7 2 2" xfId="16180" xr:uid="{00000000-0005-0000-0000-00005E5D0000}"/>
    <cellStyle name="Total 2 2 7 2 3" xfId="27512" xr:uid="{00000000-0005-0000-0000-00005F5D0000}"/>
    <cellStyle name="Total 2 2 7 3" xfId="8719" xr:uid="{00000000-0005-0000-0000-0000605D0000}"/>
    <cellStyle name="Total 2 2 7 3 2" xfId="17347" xr:uid="{00000000-0005-0000-0000-0000615D0000}"/>
    <cellStyle name="Total 2 2 7 3 3" xfId="28680" xr:uid="{00000000-0005-0000-0000-0000625D0000}"/>
    <cellStyle name="Total 2 2 7 4" xfId="8595" xr:uid="{00000000-0005-0000-0000-0000635D0000}"/>
    <cellStyle name="Total 2 2 7 4 2" xfId="17223" xr:uid="{00000000-0005-0000-0000-0000645D0000}"/>
    <cellStyle name="Total 2 2 7 4 3" xfId="28556" xr:uid="{00000000-0005-0000-0000-0000655D0000}"/>
    <cellStyle name="Total 2 2 7 5" xfId="11252" xr:uid="{00000000-0005-0000-0000-0000665D0000}"/>
    <cellStyle name="Total 2 2 7 5 2" xfId="19877" xr:uid="{00000000-0005-0000-0000-0000675D0000}"/>
    <cellStyle name="Total 2 2 7 5 3" xfId="31213" xr:uid="{00000000-0005-0000-0000-0000685D0000}"/>
    <cellStyle name="Total 2 2 7 6" xfId="10808" xr:uid="{00000000-0005-0000-0000-0000695D0000}"/>
    <cellStyle name="Total 2 2 7 6 2" xfId="19434" xr:uid="{00000000-0005-0000-0000-00006A5D0000}"/>
    <cellStyle name="Total 2 2 7 6 3" xfId="30769" xr:uid="{00000000-0005-0000-0000-00006B5D0000}"/>
    <cellStyle name="Total 2 2 7 7" xfId="12666" xr:uid="{00000000-0005-0000-0000-00006C5D0000}"/>
    <cellStyle name="Total 2 2 7 7 2" xfId="21289" xr:uid="{00000000-0005-0000-0000-00006D5D0000}"/>
    <cellStyle name="Total 2 2 7 7 3" xfId="32627" xr:uid="{00000000-0005-0000-0000-00006E5D0000}"/>
    <cellStyle name="Total 2 2 8" xfId="3181" xr:uid="{00000000-0005-0000-0000-00006F5D0000}"/>
    <cellStyle name="Total 2 2 8 2" xfId="7543" xr:uid="{00000000-0005-0000-0000-0000705D0000}"/>
    <cellStyle name="Total 2 2 8 2 2" xfId="16181" xr:uid="{00000000-0005-0000-0000-0000715D0000}"/>
    <cellStyle name="Total 2 2 8 2 3" xfId="27513" xr:uid="{00000000-0005-0000-0000-0000725D0000}"/>
    <cellStyle name="Total 2 2 8 3" xfId="8720" xr:uid="{00000000-0005-0000-0000-0000735D0000}"/>
    <cellStyle name="Total 2 2 8 3 2" xfId="17348" xr:uid="{00000000-0005-0000-0000-0000745D0000}"/>
    <cellStyle name="Total 2 2 8 3 3" xfId="28681" xr:uid="{00000000-0005-0000-0000-0000755D0000}"/>
    <cellStyle name="Total 2 2 8 4" xfId="5116" xr:uid="{00000000-0005-0000-0000-0000765D0000}"/>
    <cellStyle name="Total 2 2 8 4 2" xfId="13775" xr:uid="{00000000-0005-0000-0000-0000775D0000}"/>
    <cellStyle name="Total 2 2 8 4 3" xfId="25107" xr:uid="{00000000-0005-0000-0000-0000785D0000}"/>
    <cellStyle name="Total 2 2 8 5" xfId="11253" xr:uid="{00000000-0005-0000-0000-0000795D0000}"/>
    <cellStyle name="Total 2 2 8 5 2" xfId="19878" xr:uid="{00000000-0005-0000-0000-00007A5D0000}"/>
    <cellStyle name="Total 2 2 8 5 3" xfId="31214" xr:uid="{00000000-0005-0000-0000-00007B5D0000}"/>
    <cellStyle name="Total 2 2 8 6" xfId="10807" xr:uid="{00000000-0005-0000-0000-00007C5D0000}"/>
    <cellStyle name="Total 2 2 8 6 2" xfId="19433" xr:uid="{00000000-0005-0000-0000-00007D5D0000}"/>
    <cellStyle name="Total 2 2 8 6 3" xfId="30768" xr:uid="{00000000-0005-0000-0000-00007E5D0000}"/>
    <cellStyle name="Total 2 2 8 7" xfId="12667" xr:uid="{00000000-0005-0000-0000-00007F5D0000}"/>
    <cellStyle name="Total 2 2 8 7 2" xfId="21290" xr:uid="{00000000-0005-0000-0000-0000805D0000}"/>
    <cellStyle name="Total 2 2 8 7 3" xfId="32628" xr:uid="{00000000-0005-0000-0000-0000815D0000}"/>
    <cellStyle name="Total 2 2 9" xfId="3182" xr:uid="{00000000-0005-0000-0000-0000825D0000}"/>
    <cellStyle name="Total 2 2 9 2" xfId="7544" xr:uid="{00000000-0005-0000-0000-0000835D0000}"/>
    <cellStyle name="Total 2 2 9 2 2" xfId="16182" xr:uid="{00000000-0005-0000-0000-0000845D0000}"/>
    <cellStyle name="Total 2 2 9 2 3" xfId="27514" xr:uid="{00000000-0005-0000-0000-0000855D0000}"/>
    <cellStyle name="Total 2 2 9 3" xfId="8721" xr:uid="{00000000-0005-0000-0000-0000865D0000}"/>
    <cellStyle name="Total 2 2 9 3 2" xfId="17349" xr:uid="{00000000-0005-0000-0000-0000875D0000}"/>
    <cellStyle name="Total 2 2 9 3 3" xfId="28682" xr:uid="{00000000-0005-0000-0000-0000885D0000}"/>
    <cellStyle name="Total 2 2 9 4" xfId="9624" xr:uid="{00000000-0005-0000-0000-0000895D0000}"/>
    <cellStyle name="Total 2 2 9 4 2" xfId="18252" xr:uid="{00000000-0005-0000-0000-00008A5D0000}"/>
    <cellStyle name="Total 2 2 9 4 3" xfId="29585" xr:uid="{00000000-0005-0000-0000-00008B5D0000}"/>
    <cellStyle name="Total 2 2 9 5" xfId="11254" xr:uid="{00000000-0005-0000-0000-00008C5D0000}"/>
    <cellStyle name="Total 2 2 9 5 2" xfId="19879" xr:uid="{00000000-0005-0000-0000-00008D5D0000}"/>
    <cellStyle name="Total 2 2 9 5 3" xfId="31215" xr:uid="{00000000-0005-0000-0000-00008E5D0000}"/>
    <cellStyle name="Total 2 2 9 6" xfId="11783" xr:uid="{00000000-0005-0000-0000-00008F5D0000}"/>
    <cellStyle name="Total 2 2 9 6 2" xfId="20408" xr:uid="{00000000-0005-0000-0000-0000905D0000}"/>
    <cellStyle name="Total 2 2 9 6 3" xfId="31744" xr:uid="{00000000-0005-0000-0000-0000915D0000}"/>
    <cellStyle name="Total 2 2 9 7" xfId="12668" xr:uid="{00000000-0005-0000-0000-0000925D0000}"/>
    <cellStyle name="Total 2 2 9 7 2" xfId="21291" xr:uid="{00000000-0005-0000-0000-0000935D0000}"/>
    <cellStyle name="Total 2 2 9 7 3" xfId="32629" xr:uid="{00000000-0005-0000-0000-0000945D0000}"/>
    <cellStyle name="Total 2 20" xfId="9177" xr:uid="{00000000-0005-0000-0000-0000955D0000}"/>
    <cellStyle name="Total 2 20 2" xfId="17805" xr:uid="{00000000-0005-0000-0000-0000965D0000}"/>
    <cellStyle name="Total 2 20 3" xfId="29138" xr:uid="{00000000-0005-0000-0000-0000975D0000}"/>
    <cellStyle name="Total 2 21" xfId="10358" xr:uid="{00000000-0005-0000-0000-0000985D0000}"/>
    <cellStyle name="Total 2 21 2" xfId="18985" xr:uid="{00000000-0005-0000-0000-0000995D0000}"/>
    <cellStyle name="Total 2 21 3" xfId="30319" xr:uid="{00000000-0005-0000-0000-00009A5D0000}"/>
    <cellStyle name="Total 2 22" xfId="10746" xr:uid="{00000000-0005-0000-0000-00009B5D0000}"/>
    <cellStyle name="Total 2 22 2" xfId="19372" xr:uid="{00000000-0005-0000-0000-00009C5D0000}"/>
    <cellStyle name="Total 2 22 3" xfId="30707" xr:uid="{00000000-0005-0000-0000-00009D5D0000}"/>
    <cellStyle name="Total 2 23" xfId="12430" xr:uid="{00000000-0005-0000-0000-00009E5D0000}"/>
    <cellStyle name="Total 2 23 2" xfId="21054" xr:uid="{00000000-0005-0000-0000-00009F5D0000}"/>
    <cellStyle name="Total 2 23 3" xfId="32391" xr:uid="{00000000-0005-0000-0000-0000A05D0000}"/>
    <cellStyle name="Total 2 24" xfId="12424" xr:uid="{00000000-0005-0000-0000-0000A15D0000}"/>
    <cellStyle name="Total 2 24 2" xfId="21048" xr:uid="{00000000-0005-0000-0000-0000A25D0000}"/>
    <cellStyle name="Total 2 24 3" xfId="32385" xr:uid="{00000000-0005-0000-0000-0000A35D0000}"/>
    <cellStyle name="Total 2 3" xfId="3183" xr:uid="{00000000-0005-0000-0000-0000A45D0000}"/>
    <cellStyle name="Total 2 3 10" xfId="8026" xr:uid="{00000000-0005-0000-0000-0000A55D0000}"/>
    <cellStyle name="Total 2 3 10 2" xfId="16664" xr:uid="{00000000-0005-0000-0000-0000A65D0000}"/>
    <cellStyle name="Total 2 3 10 3" xfId="27996" xr:uid="{00000000-0005-0000-0000-0000A75D0000}"/>
    <cellStyle name="Total 2 3 11" xfId="11255" xr:uid="{00000000-0005-0000-0000-0000A85D0000}"/>
    <cellStyle name="Total 2 3 11 2" xfId="19880" xr:uid="{00000000-0005-0000-0000-0000A95D0000}"/>
    <cellStyle name="Total 2 3 11 3" xfId="31216" xr:uid="{00000000-0005-0000-0000-0000AA5D0000}"/>
    <cellStyle name="Total 2 3 12" xfId="10238" xr:uid="{00000000-0005-0000-0000-0000AB5D0000}"/>
    <cellStyle name="Total 2 3 12 2" xfId="18865" xr:uid="{00000000-0005-0000-0000-0000AC5D0000}"/>
    <cellStyle name="Total 2 3 12 3" xfId="30199" xr:uid="{00000000-0005-0000-0000-0000AD5D0000}"/>
    <cellStyle name="Total 2 3 13" xfId="12669" xr:uid="{00000000-0005-0000-0000-0000AE5D0000}"/>
    <cellStyle name="Total 2 3 13 2" xfId="21292" xr:uid="{00000000-0005-0000-0000-0000AF5D0000}"/>
    <cellStyle name="Total 2 3 13 3" xfId="32630" xr:uid="{00000000-0005-0000-0000-0000B05D0000}"/>
    <cellStyle name="Total 2 3 2" xfId="3184" xr:uid="{00000000-0005-0000-0000-0000B15D0000}"/>
    <cellStyle name="Total 2 3 2 10" xfId="11256" xr:uid="{00000000-0005-0000-0000-0000B25D0000}"/>
    <cellStyle name="Total 2 3 2 10 2" xfId="19881" xr:uid="{00000000-0005-0000-0000-0000B35D0000}"/>
    <cellStyle name="Total 2 3 2 10 3" xfId="31217" xr:uid="{00000000-0005-0000-0000-0000B45D0000}"/>
    <cellStyle name="Total 2 3 2 11" xfId="10806" xr:uid="{00000000-0005-0000-0000-0000B55D0000}"/>
    <cellStyle name="Total 2 3 2 11 2" xfId="19432" xr:uid="{00000000-0005-0000-0000-0000B65D0000}"/>
    <cellStyle name="Total 2 3 2 11 3" xfId="30767" xr:uid="{00000000-0005-0000-0000-0000B75D0000}"/>
    <cellStyle name="Total 2 3 2 12" xfId="12670" xr:uid="{00000000-0005-0000-0000-0000B85D0000}"/>
    <cellStyle name="Total 2 3 2 12 2" xfId="21293" xr:uid="{00000000-0005-0000-0000-0000B95D0000}"/>
    <cellStyle name="Total 2 3 2 12 3" xfId="32631" xr:uid="{00000000-0005-0000-0000-0000BA5D0000}"/>
    <cellStyle name="Total 2 3 2 2" xfId="3185" xr:uid="{00000000-0005-0000-0000-0000BB5D0000}"/>
    <cellStyle name="Total 2 3 2 2 2" xfId="7547" xr:uid="{00000000-0005-0000-0000-0000BC5D0000}"/>
    <cellStyle name="Total 2 3 2 2 2 2" xfId="16185" xr:uid="{00000000-0005-0000-0000-0000BD5D0000}"/>
    <cellStyle name="Total 2 3 2 2 2 3" xfId="27517" xr:uid="{00000000-0005-0000-0000-0000BE5D0000}"/>
    <cellStyle name="Total 2 3 2 2 3" xfId="8724" xr:uid="{00000000-0005-0000-0000-0000BF5D0000}"/>
    <cellStyle name="Total 2 3 2 2 3 2" xfId="17352" xr:uid="{00000000-0005-0000-0000-0000C05D0000}"/>
    <cellStyle name="Total 2 3 2 2 3 3" xfId="28685" xr:uid="{00000000-0005-0000-0000-0000C15D0000}"/>
    <cellStyle name="Total 2 3 2 2 4" xfId="9625" xr:uid="{00000000-0005-0000-0000-0000C25D0000}"/>
    <cellStyle name="Total 2 3 2 2 4 2" xfId="18253" xr:uid="{00000000-0005-0000-0000-0000C35D0000}"/>
    <cellStyle name="Total 2 3 2 2 4 3" xfId="29586" xr:uid="{00000000-0005-0000-0000-0000C45D0000}"/>
    <cellStyle name="Total 2 3 2 2 5" xfId="11257" xr:uid="{00000000-0005-0000-0000-0000C55D0000}"/>
    <cellStyle name="Total 2 3 2 2 5 2" xfId="19882" xr:uid="{00000000-0005-0000-0000-0000C65D0000}"/>
    <cellStyle name="Total 2 3 2 2 5 3" xfId="31218" xr:uid="{00000000-0005-0000-0000-0000C75D0000}"/>
    <cellStyle name="Total 2 3 2 2 6" xfId="11784" xr:uid="{00000000-0005-0000-0000-0000C85D0000}"/>
    <cellStyle name="Total 2 3 2 2 6 2" xfId="20409" xr:uid="{00000000-0005-0000-0000-0000C95D0000}"/>
    <cellStyle name="Total 2 3 2 2 6 3" xfId="31745" xr:uid="{00000000-0005-0000-0000-0000CA5D0000}"/>
    <cellStyle name="Total 2 3 2 2 7" xfId="12671" xr:uid="{00000000-0005-0000-0000-0000CB5D0000}"/>
    <cellStyle name="Total 2 3 2 2 7 2" xfId="21294" xr:uid="{00000000-0005-0000-0000-0000CC5D0000}"/>
    <cellStyle name="Total 2 3 2 2 7 3" xfId="32632" xr:uid="{00000000-0005-0000-0000-0000CD5D0000}"/>
    <cellStyle name="Total 2 3 2 3" xfId="3186" xr:uid="{00000000-0005-0000-0000-0000CE5D0000}"/>
    <cellStyle name="Total 2 3 2 3 2" xfId="7548" xr:uid="{00000000-0005-0000-0000-0000CF5D0000}"/>
    <cellStyle name="Total 2 3 2 3 2 2" xfId="16186" xr:uid="{00000000-0005-0000-0000-0000D05D0000}"/>
    <cellStyle name="Total 2 3 2 3 2 3" xfId="27518" xr:uid="{00000000-0005-0000-0000-0000D15D0000}"/>
    <cellStyle name="Total 2 3 2 3 3" xfId="8725" xr:uid="{00000000-0005-0000-0000-0000D25D0000}"/>
    <cellStyle name="Total 2 3 2 3 3 2" xfId="17353" xr:uid="{00000000-0005-0000-0000-0000D35D0000}"/>
    <cellStyle name="Total 2 3 2 3 3 3" xfId="28686" xr:uid="{00000000-0005-0000-0000-0000D45D0000}"/>
    <cellStyle name="Total 2 3 2 3 4" xfId="8597" xr:uid="{00000000-0005-0000-0000-0000D55D0000}"/>
    <cellStyle name="Total 2 3 2 3 4 2" xfId="17225" xr:uid="{00000000-0005-0000-0000-0000D65D0000}"/>
    <cellStyle name="Total 2 3 2 3 4 3" xfId="28558" xr:uid="{00000000-0005-0000-0000-0000D75D0000}"/>
    <cellStyle name="Total 2 3 2 3 5" xfId="11258" xr:uid="{00000000-0005-0000-0000-0000D85D0000}"/>
    <cellStyle name="Total 2 3 2 3 5 2" xfId="19883" xr:uid="{00000000-0005-0000-0000-0000D95D0000}"/>
    <cellStyle name="Total 2 3 2 3 5 3" xfId="31219" xr:uid="{00000000-0005-0000-0000-0000DA5D0000}"/>
    <cellStyle name="Total 2 3 2 3 6" xfId="10805" xr:uid="{00000000-0005-0000-0000-0000DB5D0000}"/>
    <cellStyle name="Total 2 3 2 3 6 2" xfId="19431" xr:uid="{00000000-0005-0000-0000-0000DC5D0000}"/>
    <cellStyle name="Total 2 3 2 3 6 3" xfId="30766" xr:uid="{00000000-0005-0000-0000-0000DD5D0000}"/>
    <cellStyle name="Total 2 3 2 3 7" xfId="12672" xr:uid="{00000000-0005-0000-0000-0000DE5D0000}"/>
    <cellStyle name="Total 2 3 2 3 7 2" xfId="21295" xr:uid="{00000000-0005-0000-0000-0000DF5D0000}"/>
    <cellStyle name="Total 2 3 2 3 7 3" xfId="32633" xr:uid="{00000000-0005-0000-0000-0000E05D0000}"/>
    <cellStyle name="Total 2 3 2 4" xfId="3187" xr:uid="{00000000-0005-0000-0000-0000E15D0000}"/>
    <cellStyle name="Total 2 3 2 4 2" xfId="7549" xr:uid="{00000000-0005-0000-0000-0000E25D0000}"/>
    <cellStyle name="Total 2 3 2 4 2 2" xfId="16187" xr:uid="{00000000-0005-0000-0000-0000E35D0000}"/>
    <cellStyle name="Total 2 3 2 4 2 3" xfId="27519" xr:uid="{00000000-0005-0000-0000-0000E45D0000}"/>
    <cellStyle name="Total 2 3 2 4 3" xfId="8726" xr:uid="{00000000-0005-0000-0000-0000E55D0000}"/>
    <cellStyle name="Total 2 3 2 4 3 2" xfId="17354" xr:uid="{00000000-0005-0000-0000-0000E65D0000}"/>
    <cellStyle name="Total 2 3 2 4 3 3" xfId="28687" xr:uid="{00000000-0005-0000-0000-0000E75D0000}"/>
    <cellStyle name="Total 2 3 2 4 4" xfId="5240" xr:uid="{00000000-0005-0000-0000-0000E85D0000}"/>
    <cellStyle name="Total 2 3 2 4 4 2" xfId="13899" xr:uid="{00000000-0005-0000-0000-0000E95D0000}"/>
    <cellStyle name="Total 2 3 2 4 4 3" xfId="25231" xr:uid="{00000000-0005-0000-0000-0000EA5D0000}"/>
    <cellStyle name="Total 2 3 2 4 5" xfId="11259" xr:uid="{00000000-0005-0000-0000-0000EB5D0000}"/>
    <cellStyle name="Total 2 3 2 4 5 2" xfId="19884" xr:uid="{00000000-0005-0000-0000-0000EC5D0000}"/>
    <cellStyle name="Total 2 3 2 4 5 3" xfId="31220" xr:uid="{00000000-0005-0000-0000-0000ED5D0000}"/>
    <cellStyle name="Total 2 3 2 4 6" xfId="10239" xr:uid="{00000000-0005-0000-0000-0000EE5D0000}"/>
    <cellStyle name="Total 2 3 2 4 6 2" xfId="18866" xr:uid="{00000000-0005-0000-0000-0000EF5D0000}"/>
    <cellStyle name="Total 2 3 2 4 6 3" xfId="30200" xr:uid="{00000000-0005-0000-0000-0000F05D0000}"/>
    <cellStyle name="Total 2 3 2 4 7" xfId="12673" xr:uid="{00000000-0005-0000-0000-0000F15D0000}"/>
    <cellStyle name="Total 2 3 2 4 7 2" xfId="21296" xr:uid="{00000000-0005-0000-0000-0000F25D0000}"/>
    <cellStyle name="Total 2 3 2 4 7 3" xfId="32634" xr:uid="{00000000-0005-0000-0000-0000F35D0000}"/>
    <cellStyle name="Total 2 3 2 5" xfId="3188" xr:uid="{00000000-0005-0000-0000-0000F45D0000}"/>
    <cellStyle name="Total 2 3 2 5 2" xfId="7550" xr:uid="{00000000-0005-0000-0000-0000F55D0000}"/>
    <cellStyle name="Total 2 3 2 5 2 2" xfId="16188" xr:uid="{00000000-0005-0000-0000-0000F65D0000}"/>
    <cellStyle name="Total 2 3 2 5 2 3" xfId="27520" xr:uid="{00000000-0005-0000-0000-0000F75D0000}"/>
    <cellStyle name="Total 2 3 2 5 3" xfId="8727" xr:uid="{00000000-0005-0000-0000-0000F85D0000}"/>
    <cellStyle name="Total 2 3 2 5 3 2" xfId="17355" xr:uid="{00000000-0005-0000-0000-0000F95D0000}"/>
    <cellStyle name="Total 2 3 2 5 3 3" xfId="28688" xr:uid="{00000000-0005-0000-0000-0000FA5D0000}"/>
    <cellStyle name="Total 2 3 2 5 4" xfId="7764" xr:uid="{00000000-0005-0000-0000-0000FB5D0000}"/>
    <cellStyle name="Total 2 3 2 5 4 2" xfId="16402" xr:uid="{00000000-0005-0000-0000-0000FC5D0000}"/>
    <cellStyle name="Total 2 3 2 5 4 3" xfId="27734" xr:uid="{00000000-0005-0000-0000-0000FD5D0000}"/>
    <cellStyle name="Total 2 3 2 5 5" xfId="11260" xr:uid="{00000000-0005-0000-0000-0000FE5D0000}"/>
    <cellStyle name="Total 2 3 2 5 5 2" xfId="19885" xr:uid="{00000000-0005-0000-0000-0000FF5D0000}"/>
    <cellStyle name="Total 2 3 2 5 5 3" xfId="31221" xr:uid="{00000000-0005-0000-0000-0000005E0000}"/>
    <cellStyle name="Total 2 3 2 5 6" xfId="7725" xr:uid="{00000000-0005-0000-0000-0000015E0000}"/>
    <cellStyle name="Total 2 3 2 5 6 2" xfId="16363" xr:uid="{00000000-0005-0000-0000-0000025E0000}"/>
    <cellStyle name="Total 2 3 2 5 6 3" xfId="27695" xr:uid="{00000000-0005-0000-0000-0000035E0000}"/>
    <cellStyle name="Total 2 3 2 5 7" xfId="12674" xr:uid="{00000000-0005-0000-0000-0000045E0000}"/>
    <cellStyle name="Total 2 3 2 5 7 2" xfId="21297" xr:uid="{00000000-0005-0000-0000-0000055E0000}"/>
    <cellStyle name="Total 2 3 2 5 7 3" xfId="32635" xr:uid="{00000000-0005-0000-0000-0000065E0000}"/>
    <cellStyle name="Total 2 3 2 6" xfId="3189" xr:uid="{00000000-0005-0000-0000-0000075E0000}"/>
    <cellStyle name="Total 2 3 2 6 2" xfId="7551" xr:uid="{00000000-0005-0000-0000-0000085E0000}"/>
    <cellStyle name="Total 2 3 2 6 2 2" xfId="16189" xr:uid="{00000000-0005-0000-0000-0000095E0000}"/>
    <cellStyle name="Total 2 3 2 6 2 3" xfId="27521" xr:uid="{00000000-0005-0000-0000-00000A5E0000}"/>
    <cellStyle name="Total 2 3 2 6 3" xfId="8728" xr:uid="{00000000-0005-0000-0000-00000B5E0000}"/>
    <cellStyle name="Total 2 3 2 6 3 2" xfId="17356" xr:uid="{00000000-0005-0000-0000-00000C5E0000}"/>
    <cellStyle name="Total 2 3 2 6 3 3" xfId="28689" xr:uid="{00000000-0005-0000-0000-00000D5E0000}"/>
    <cellStyle name="Total 2 3 2 6 4" xfId="8598" xr:uid="{00000000-0005-0000-0000-00000E5E0000}"/>
    <cellStyle name="Total 2 3 2 6 4 2" xfId="17226" xr:uid="{00000000-0005-0000-0000-00000F5E0000}"/>
    <cellStyle name="Total 2 3 2 6 4 3" xfId="28559" xr:uid="{00000000-0005-0000-0000-0000105E0000}"/>
    <cellStyle name="Total 2 3 2 6 5" xfId="11261" xr:uid="{00000000-0005-0000-0000-0000115E0000}"/>
    <cellStyle name="Total 2 3 2 6 5 2" xfId="19886" xr:uid="{00000000-0005-0000-0000-0000125E0000}"/>
    <cellStyle name="Total 2 3 2 6 5 3" xfId="31222" xr:uid="{00000000-0005-0000-0000-0000135E0000}"/>
    <cellStyle name="Total 2 3 2 6 6" xfId="7664" xr:uid="{00000000-0005-0000-0000-0000145E0000}"/>
    <cellStyle name="Total 2 3 2 6 6 2" xfId="16302" xr:uid="{00000000-0005-0000-0000-0000155E0000}"/>
    <cellStyle name="Total 2 3 2 6 6 3" xfId="27634" xr:uid="{00000000-0005-0000-0000-0000165E0000}"/>
    <cellStyle name="Total 2 3 2 6 7" xfId="12675" xr:uid="{00000000-0005-0000-0000-0000175E0000}"/>
    <cellStyle name="Total 2 3 2 6 7 2" xfId="21298" xr:uid="{00000000-0005-0000-0000-0000185E0000}"/>
    <cellStyle name="Total 2 3 2 6 7 3" xfId="32636" xr:uid="{00000000-0005-0000-0000-0000195E0000}"/>
    <cellStyle name="Total 2 3 2 7" xfId="7546" xr:uid="{00000000-0005-0000-0000-00001A5E0000}"/>
    <cellStyle name="Total 2 3 2 7 2" xfId="16184" xr:uid="{00000000-0005-0000-0000-00001B5E0000}"/>
    <cellStyle name="Total 2 3 2 7 3" xfId="27516" xr:uid="{00000000-0005-0000-0000-00001C5E0000}"/>
    <cellStyle name="Total 2 3 2 8" xfId="8723" xr:uid="{00000000-0005-0000-0000-00001D5E0000}"/>
    <cellStyle name="Total 2 3 2 8 2" xfId="17351" xr:uid="{00000000-0005-0000-0000-00001E5E0000}"/>
    <cellStyle name="Total 2 3 2 8 3" xfId="28684" xr:uid="{00000000-0005-0000-0000-00001F5E0000}"/>
    <cellStyle name="Total 2 3 2 9" xfId="8596" xr:uid="{00000000-0005-0000-0000-0000205E0000}"/>
    <cellStyle name="Total 2 3 2 9 2" xfId="17224" xr:uid="{00000000-0005-0000-0000-0000215E0000}"/>
    <cellStyle name="Total 2 3 2 9 3" xfId="28557" xr:uid="{00000000-0005-0000-0000-0000225E0000}"/>
    <cellStyle name="Total 2 3 3" xfId="3190" xr:uid="{00000000-0005-0000-0000-0000235E0000}"/>
    <cellStyle name="Total 2 3 3 2" xfId="7552" xr:uid="{00000000-0005-0000-0000-0000245E0000}"/>
    <cellStyle name="Total 2 3 3 2 2" xfId="16190" xr:uid="{00000000-0005-0000-0000-0000255E0000}"/>
    <cellStyle name="Total 2 3 3 2 3" xfId="27522" xr:uid="{00000000-0005-0000-0000-0000265E0000}"/>
    <cellStyle name="Total 2 3 3 3" xfId="8729" xr:uid="{00000000-0005-0000-0000-0000275E0000}"/>
    <cellStyle name="Total 2 3 3 3 2" xfId="17357" xr:uid="{00000000-0005-0000-0000-0000285E0000}"/>
    <cellStyle name="Total 2 3 3 3 3" xfId="28690" xr:uid="{00000000-0005-0000-0000-0000295E0000}"/>
    <cellStyle name="Total 2 3 3 4" xfId="8599" xr:uid="{00000000-0005-0000-0000-00002A5E0000}"/>
    <cellStyle name="Total 2 3 3 4 2" xfId="17227" xr:uid="{00000000-0005-0000-0000-00002B5E0000}"/>
    <cellStyle name="Total 2 3 3 4 3" xfId="28560" xr:uid="{00000000-0005-0000-0000-00002C5E0000}"/>
    <cellStyle name="Total 2 3 3 5" xfId="11262" xr:uid="{00000000-0005-0000-0000-00002D5E0000}"/>
    <cellStyle name="Total 2 3 3 5 2" xfId="19887" xr:uid="{00000000-0005-0000-0000-00002E5E0000}"/>
    <cellStyle name="Total 2 3 3 5 3" xfId="31223" xr:uid="{00000000-0005-0000-0000-00002F5E0000}"/>
    <cellStyle name="Total 2 3 3 6" xfId="5038" xr:uid="{00000000-0005-0000-0000-0000305E0000}"/>
    <cellStyle name="Total 2 3 3 6 2" xfId="13697" xr:uid="{00000000-0005-0000-0000-0000315E0000}"/>
    <cellStyle name="Total 2 3 3 6 3" xfId="25029" xr:uid="{00000000-0005-0000-0000-0000325E0000}"/>
    <cellStyle name="Total 2 3 3 7" xfId="12676" xr:uid="{00000000-0005-0000-0000-0000335E0000}"/>
    <cellStyle name="Total 2 3 3 7 2" xfId="21299" xr:uid="{00000000-0005-0000-0000-0000345E0000}"/>
    <cellStyle name="Total 2 3 3 7 3" xfId="32637" xr:uid="{00000000-0005-0000-0000-0000355E0000}"/>
    <cellStyle name="Total 2 3 4" xfId="3191" xr:uid="{00000000-0005-0000-0000-0000365E0000}"/>
    <cellStyle name="Total 2 3 4 2" xfId="7553" xr:uid="{00000000-0005-0000-0000-0000375E0000}"/>
    <cellStyle name="Total 2 3 4 2 2" xfId="16191" xr:uid="{00000000-0005-0000-0000-0000385E0000}"/>
    <cellStyle name="Total 2 3 4 2 3" xfId="27523" xr:uid="{00000000-0005-0000-0000-0000395E0000}"/>
    <cellStyle name="Total 2 3 4 3" xfId="8730" xr:uid="{00000000-0005-0000-0000-00003A5E0000}"/>
    <cellStyle name="Total 2 3 4 3 2" xfId="17358" xr:uid="{00000000-0005-0000-0000-00003B5E0000}"/>
    <cellStyle name="Total 2 3 4 3 3" xfId="28691" xr:uid="{00000000-0005-0000-0000-00003C5E0000}"/>
    <cellStyle name="Total 2 3 4 4" xfId="9670" xr:uid="{00000000-0005-0000-0000-00003D5E0000}"/>
    <cellStyle name="Total 2 3 4 4 2" xfId="18298" xr:uid="{00000000-0005-0000-0000-00003E5E0000}"/>
    <cellStyle name="Total 2 3 4 4 3" xfId="29631" xr:uid="{00000000-0005-0000-0000-00003F5E0000}"/>
    <cellStyle name="Total 2 3 4 5" xfId="11263" xr:uid="{00000000-0005-0000-0000-0000405E0000}"/>
    <cellStyle name="Total 2 3 4 5 2" xfId="19888" xr:uid="{00000000-0005-0000-0000-0000415E0000}"/>
    <cellStyle name="Total 2 3 4 5 3" xfId="31224" xr:uid="{00000000-0005-0000-0000-0000425E0000}"/>
    <cellStyle name="Total 2 3 4 6" xfId="11785" xr:uid="{00000000-0005-0000-0000-0000435E0000}"/>
    <cellStyle name="Total 2 3 4 6 2" xfId="20410" xr:uid="{00000000-0005-0000-0000-0000445E0000}"/>
    <cellStyle name="Total 2 3 4 6 3" xfId="31746" xr:uid="{00000000-0005-0000-0000-0000455E0000}"/>
    <cellStyle name="Total 2 3 4 7" xfId="12677" xr:uid="{00000000-0005-0000-0000-0000465E0000}"/>
    <cellStyle name="Total 2 3 4 7 2" xfId="21300" xr:uid="{00000000-0005-0000-0000-0000475E0000}"/>
    <cellStyle name="Total 2 3 4 7 3" xfId="32638" xr:uid="{00000000-0005-0000-0000-0000485E0000}"/>
    <cellStyle name="Total 2 3 5" xfId="3192" xr:uid="{00000000-0005-0000-0000-0000495E0000}"/>
    <cellStyle name="Total 2 3 5 2" xfId="7554" xr:uid="{00000000-0005-0000-0000-00004A5E0000}"/>
    <cellStyle name="Total 2 3 5 2 2" xfId="16192" xr:uid="{00000000-0005-0000-0000-00004B5E0000}"/>
    <cellStyle name="Total 2 3 5 2 3" xfId="27524" xr:uid="{00000000-0005-0000-0000-00004C5E0000}"/>
    <cellStyle name="Total 2 3 5 3" xfId="8731" xr:uid="{00000000-0005-0000-0000-00004D5E0000}"/>
    <cellStyle name="Total 2 3 5 3 2" xfId="17359" xr:uid="{00000000-0005-0000-0000-00004E5E0000}"/>
    <cellStyle name="Total 2 3 5 3 3" xfId="28692" xr:uid="{00000000-0005-0000-0000-00004F5E0000}"/>
    <cellStyle name="Total 2 3 5 4" xfId="8025" xr:uid="{00000000-0005-0000-0000-0000505E0000}"/>
    <cellStyle name="Total 2 3 5 4 2" xfId="16663" xr:uid="{00000000-0005-0000-0000-0000515E0000}"/>
    <cellStyle name="Total 2 3 5 4 3" xfId="27995" xr:uid="{00000000-0005-0000-0000-0000525E0000}"/>
    <cellStyle name="Total 2 3 5 5" xfId="11264" xr:uid="{00000000-0005-0000-0000-0000535E0000}"/>
    <cellStyle name="Total 2 3 5 5 2" xfId="19889" xr:uid="{00000000-0005-0000-0000-0000545E0000}"/>
    <cellStyle name="Total 2 3 5 5 3" xfId="31225" xr:uid="{00000000-0005-0000-0000-0000555E0000}"/>
    <cellStyle name="Total 2 3 5 6" xfId="10804" xr:uid="{00000000-0005-0000-0000-0000565E0000}"/>
    <cellStyle name="Total 2 3 5 6 2" xfId="19430" xr:uid="{00000000-0005-0000-0000-0000575E0000}"/>
    <cellStyle name="Total 2 3 5 6 3" xfId="30765" xr:uid="{00000000-0005-0000-0000-0000585E0000}"/>
    <cellStyle name="Total 2 3 5 7" xfId="12678" xr:uid="{00000000-0005-0000-0000-0000595E0000}"/>
    <cellStyle name="Total 2 3 5 7 2" xfId="21301" xr:uid="{00000000-0005-0000-0000-00005A5E0000}"/>
    <cellStyle name="Total 2 3 5 7 3" xfId="32639" xr:uid="{00000000-0005-0000-0000-00005B5E0000}"/>
    <cellStyle name="Total 2 3 6" xfId="3193" xr:uid="{00000000-0005-0000-0000-00005C5E0000}"/>
    <cellStyle name="Total 2 3 6 2" xfId="7555" xr:uid="{00000000-0005-0000-0000-00005D5E0000}"/>
    <cellStyle name="Total 2 3 6 2 2" xfId="16193" xr:uid="{00000000-0005-0000-0000-00005E5E0000}"/>
    <cellStyle name="Total 2 3 6 2 3" xfId="27525" xr:uid="{00000000-0005-0000-0000-00005F5E0000}"/>
    <cellStyle name="Total 2 3 6 3" xfId="8732" xr:uid="{00000000-0005-0000-0000-0000605E0000}"/>
    <cellStyle name="Total 2 3 6 3 2" xfId="17360" xr:uid="{00000000-0005-0000-0000-0000615E0000}"/>
    <cellStyle name="Total 2 3 6 3 3" xfId="28693" xr:uid="{00000000-0005-0000-0000-0000625E0000}"/>
    <cellStyle name="Total 2 3 6 4" xfId="8600" xr:uid="{00000000-0005-0000-0000-0000635E0000}"/>
    <cellStyle name="Total 2 3 6 4 2" xfId="17228" xr:uid="{00000000-0005-0000-0000-0000645E0000}"/>
    <cellStyle name="Total 2 3 6 4 3" xfId="28561" xr:uid="{00000000-0005-0000-0000-0000655E0000}"/>
    <cellStyle name="Total 2 3 6 5" xfId="11265" xr:uid="{00000000-0005-0000-0000-0000665E0000}"/>
    <cellStyle name="Total 2 3 6 5 2" xfId="19890" xr:uid="{00000000-0005-0000-0000-0000675E0000}"/>
    <cellStyle name="Total 2 3 6 5 3" xfId="31226" xr:uid="{00000000-0005-0000-0000-0000685E0000}"/>
    <cellStyle name="Total 2 3 6 6" xfId="10803" xr:uid="{00000000-0005-0000-0000-0000695E0000}"/>
    <cellStyle name="Total 2 3 6 6 2" xfId="19429" xr:uid="{00000000-0005-0000-0000-00006A5E0000}"/>
    <cellStyle name="Total 2 3 6 6 3" xfId="30764" xr:uid="{00000000-0005-0000-0000-00006B5E0000}"/>
    <cellStyle name="Total 2 3 6 7" xfId="12679" xr:uid="{00000000-0005-0000-0000-00006C5E0000}"/>
    <cellStyle name="Total 2 3 6 7 2" xfId="21302" xr:uid="{00000000-0005-0000-0000-00006D5E0000}"/>
    <cellStyle name="Total 2 3 6 7 3" xfId="32640" xr:uid="{00000000-0005-0000-0000-00006E5E0000}"/>
    <cellStyle name="Total 2 3 7" xfId="3194" xr:uid="{00000000-0005-0000-0000-00006F5E0000}"/>
    <cellStyle name="Total 2 3 7 2" xfId="7556" xr:uid="{00000000-0005-0000-0000-0000705E0000}"/>
    <cellStyle name="Total 2 3 7 2 2" xfId="16194" xr:uid="{00000000-0005-0000-0000-0000715E0000}"/>
    <cellStyle name="Total 2 3 7 2 3" xfId="27526" xr:uid="{00000000-0005-0000-0000-0000725E0000}"/>
    <cellStyle name="Total 2 3 7 3" xfId="8733" xr:uid="{00000000-0005-0000-0000-0000735E0000}"/>
    <cellStyle name="Total 2 3 7 3 2" xfId="17361" xr:uid="{00000000-0005-0000-0000-0000745E0000}"/>
    <cellStyle name="Total 2 3 7 3 3" xfId="28694" xr:uid="{00000000-0005-0000-0000-0000755E0000}"/>
    <cellStyle name="Total 2 3 7 4" xfId="9671" xr:uid="{00000000-0005-0000-0000-0000765E0000}"/>
    <cellStyle name="Total 2 3 7 4 2" xfId="18299" xr:uid="{00000000-0005-0000-0000-0000775E0000}"/>
    <cellStyle name="Total 2 3 7 4 3" xfId="29632" xr:uid="{00000000-0005-0000-0000-0000785E0000}"/>
    <cellStyle name="Total 2 3 7 5" xfId="11266" xr:uid="{00000000-0005-0000-0000-0000795E0000}"/>
    <cellStyle name="Total 2 3 7 5 2" xfId="19891" xr:uid="{00000000-0005-0000-0000-00007A5E0000}"/>
    <cellStyle name="Total 2 3 7 5 3" xfId="31227" xr:uid="{00000000-0005-0000-0000-00007B5E0000}"/>
    <cellStyle name="Total 2 3 7 6" xfId="11786" xr:uid="{00000000-0005-0000-0000-00007C5E0000}"/>
    <cellStyle name="Total 2 3 7 6 2" xfId="20411" xr:uid="{00000000-0005-0000-0000-00007D5E0000}"/>
    <cellStyle name="Total 2 3 7 6 3" xfId="31747" xr:uid="{00000000-0005-0000-0000-00007E5E0000}"/>
    <cellStyle name="Total 2 3 7 7" xfId="12680" xr:uid="{00000000-0005-0000-0000-00007F5E0000}"/>
    <cellStyle name="Total 2 3 7 7 2" xfId="21303" xr:uid="{00000000-0005-0000-0000-0000805E0000}"/>
    <cellStyle name="Total 2 3 7 7 3" xfId="32641" xr:uid="{00000000-0005-0000-0000-0000815E0000}"/>
    <cellStyle name="Total 2 3 8" xfId="7545" xr:uid="{00000000-0005-0000-0000-0000825E0000}"/>
    <cellStyle name="Total 2 3 8 2" xfId="16183" xr:uid="{00000000-0005-0000-0000-0000835E0000}"/>
    <cellStyle name="Total 2 3 8 3" xfId="27515" xr:uid="{00000000-0005-0000-0000-0000845E0000}"/>
    <cellStyle name="Total 2 3 9" xfId="8722" xr:uid="{00000000-0005-0000-0000-0000855E0000}"/>
    <cellStyle name="Total 2 3 9 2" xfId="17350" xr:uid="{00000000-0005-0000-0000-0000865E0000}"/>
    <cellStyle name="Total 2 3 9 3" xfId="28683" xr:uid="{00000000-0005-0000-0000-0000875E0000}"/>
    <cellStyle name="Total 2 4" xfId="3195" xr:uid="{00000000-0005-0000-0000-0000885E0000}"/>
    <cellStyle name="Total 2 4 10" xfId="8601" xr:uid="{00000000-0005-0000-0000-0000895E0000}"/>
    <cellStyle name="Total 2 4 10 2" xfId="17229" xr:uid="{00000000-0005-0000-0000-00008A5E0000}"/>
    <cellStyle name="Total 2 4 10 3" xfId="28562" xr:uid="{00000000-0005-0000-0000-00008B5E0000}"/>
    <cellStyle name="Total 2 4 11" xfId="11267" xr:uid="{00000000-0005-0000-0000-00008C5E0000}"/>
    <cellStyle name="Total 2 4 11 2" xfId="19892" xr:uid="{00000000-0005-0000-0000-00008D5E0000}"/>
    <cellStyle name="Total 2 4 11 3" xfId="31228" xr:uid="{00000000-0005-0000-0000-00008E5E0000}"/>
    <cellStyle name="Total 2 4 12" xfId="9066" xr:uid="{00000000-0005-0000-0000-00008F5E0000}"/>
    <cellStyle name="Total 2 4 12 2" xfId="17694" xr:uid="{00000000-0005-0000-0000-0000905E0000}"/>
    <cellStyle name="Total 2 4 12 3" xfId="29027" xr:uid="{00000000-0005-0000-0000-0000915E0000}"/>
    <cellStyle name="Total 2 4 13" xfId="12681" xr:uid="{00000000-0005-0000-0000-0000925E0000}"/>
    <cellStyle name="Total 2 4 13 2" xfId="21304" xr:uid="{00000000-0005-0000-0000-0000935E0000}"/>
    <cellStyle name="Total 2 4 13 3" xfId="32642" xr:uid="{00000000-0005-0000-0000-0000945E0000}"/>
    <cellStyle name="Total 2 4 2" xfId="3196" xr:uid="{00000000-0005-0000-0000-0000955E0000}"/>
    <cellStyle name="Total 2 4 2 10" xfId="11268" xr:uid="{00000000-0005-0000-0000-0000965E0000}"/>
    <cellStyle name="Total 2 4 2 10 2" xfId="19893" xr:uid="{00000000-0005-0000-0000-0000975E0000}"/>
    <cellStyle name="Total 2 4 2 10 3" xfId="31229" xr:uid="{00000000-0005-0000-0000-0000985E0000}"/>
    <cellStyle name="Total 2 4 2 11" xfId="5485" xr:uid="{00000000-0005-0000-0000-0000995E0000}"/>
    <cellStyle name="Total 2 4 2 11 2" xfId="14144" xr:uid="{00000000-0005-0000-0000-00009A5E0000}"/>
    <cellStyle name="Total 2 4 2 11 3" xfId="25476" xr:uid="{00000000-0005-0000-0000-00009B5E0000}"/>
    <cellStyle name="Total 2 4 2 12" xfId="12682" xr:uid="{00000000-0005-0000-0000-00009C5E0000}"/>
    <cellStyle name="Total 2 4 2 12 2" xfId="21305" xr:uid="{00000000-0005-0000-0000-00009D5E0000}"/>
    <cellStyle name="Total 2 4 2 12 3" xfId="32643" xr:uid="{00000000-0005-0000-0000-00009E5E0000}"/>
    <cellStyle name="Total 2 4 2 2" xfId="3197" xr:uid="{00000000-0005-0000-0000-00009F5E0000}"/>
    <cellStyle name="Total 2 4 2 2 2" xfId="7559" xr:uid="{00000000-0005-0000-0000-0000A05E0000}"/>
    <cellStyle name="Total 2 4 2 2 2 2" xfId="16197" xr:uid="{00000000-0005-0000-0000-0000A15E0000}"/>
    <cellStyle name="Total 2 4 2 2 2 3" xfId="27529" xr:uid="{00000000-0005-0000-0000-0000A25E0000}"/>
    <cellStyle name="Total 2 4 2 2 3" xfId="8736" xr:uid="{00000000-0005-0000-0000-0000A35E0000}"/>
    <cellStyle name="Total 2 4 2 2 3 2" xfId="17364" xr:uid="{00000000-0005-0000-0000-0000A45E0000}"/>
    <cellStyle name="Total 2 4 2 2 3 3" xfId="28697" xr:uid="{00000000-0005-0000-0000-0000A55E0000}"/>
    <cellStyle name="Total 2 4 2 2 4" xfId="5115" xr:uid="{00000000-0005-0000-0000-0000A65E0000}"/>
    <cellStyle name="Total 2 4 2 2 4 2" xfId="13774" xr:uid="{00000000-0005-0000-0000-0000A75E0000}"/>
    <cellStyle name="Total 2 4 2 2 4 3" xfId="25106" xr:uid="{00000000-0005-0000-0000-0000A85E0000}"/>
    <cellStyle name="Total 2 4 2 2 5" xfId="11269" xr:uid="{00000000-0005-0000-0000-0000A95E0000}"/>
    <cellStyle name="Total 2 4 2 2 5 2" xfId="19894" xr:uid="{00000000-0005-0000-0000-0000AA5E0000}"/>
    <cellStyle name="Total 2 4 2 2 5 3" xfId="31230" xr:uid="{00000000-0005-0000-0000-0000AB5E0000}"/>
    <cellStyle name="Total 2 4 2 2 6" xfId="10308" xr:uid="{00000000-0005-0000-0000-0000AC5E0000}"/>
    <cellStyle name="Total 2 4 2 2 6 2" xfId="18935" xr:uid="{00000000-0005-0000-0000-0000AD5E0000}"/>
    <cellStyle name="Total 2 4 2 2 6 3" xfId="30269" xr:uid="{00000000-0005-0000-0000-0000AE5E0000}"/>
    <cellStyle name="Total 2 4 2 2 7" xfId="12683" xr:uid="{00000000-0005-0000-0000-0000AF5E0000}"/>
    <cellStyle name="Total 2 4 2 2 7 2" xfId="21306" xr:uid="{00000000-0005-0000-0000-0000B05E0000}"/>
    <cellStyle name="Total 2 4 2 2 7 3" xfId="32644" xr:uid="{00000000-0005-0000-0000-0000B15E0000}"/>
    <cellStyle name="Total 2 4 2 3" xfId="3198" xr:uid="{00000000-0005-0000-0000-0000B25E0000}"/>
    <cellStyle name="Total 2 4 2 3 2" xfId="7560" xr:uid="{00000000-0005-0000-0000-0000B35E0000}"/>
    <cellStyle name="Total 2 4 2 3 2 2" xfId="16198" xr:uid="{00000000-0005-0000-0000-0000B45E0000}"/>
    <cellStyle name="Total 2 4 2 3 2 3" xfId="27530" xr:uid="{00000000-0005-0000-0000-0000B55E0000}"/>
    <cellStyle name="Total 2 4 2 3 3" xfId="8737" xr:uid="{00000000-0005-0000-0000-0000B65E0000}"/>
    <cellStyle name="Total 2 4 2 3 3 2" xfId="17365" xr:uid="{00000000-0005-0000-0000-0000B75E0000}"/>
    <cellStyle name="Total 2 4 2 3 3 3" xfId="28698" xr:uid="{00000000-0005-0000-0000-0000B85E0000}"/>
    <cellStyle name="Total 2 4 2 3 4" xfId="8602" xr:uid="{00000000-0005-0000-0000-0000B95E0000}"/>
    <cellStyle name="Total 2 4 2 3 4 2" xfId="17230" xr:uid="{00000000-0005-0000-0000-0000BA5E0000}"/>
    <cellStyle name="Total 2 4 2 3 4 3" xfId="28563" xr:uid="{00000000-0005-0000-0000-0000BB5E0000}"/>
    <cellStyle name="Total 2 4 2 3 5" xfId="11270" xr:uid="{00000000-0005-0000-0000-0000BC5E0000}"/>
    <cellStyle name="Total 2 4 2 3 5 2" xfId="19895" xr:uid="{00000000-0005-0000-0000-0000BD5E0000}"/>
    <cellStyle name="Total 2 4 2 3 5 3" xfId="31231" xr:uid="{00000000-0005-0000-0000-0000BE5E0000}"/>
    <cellStyle name="Total 2 4 2 3 6" xfId="7665" xr:uid="{00000000-0005-0000-0000-0000BF5E0000}"/>
    <cellStyle name="Total 2 4 2 3 6 2" xfId="16303" xr:uid="{00000000-0005-0000-0000-0000C05E0000}"/>
    <cellStyle name="Total 2 4 2 3 6 3" xfId="27635" xr:uid="{00000000-0005-0000-0000-0000C15E0000}"/>
    <cellStyle name="Total 2 4 2 3 7" xfId="12684" xr:uid="{00000000-0005-0000-0000-0000C25E0000}"/>
    <cellStyle name="Total 2 4 2 3 7 2" xfId="21307" xr:uid="{00000000-0005-0000-0000-0000C35E0000}"/>
    <cellStyle name="Total 2 4 2 3 7 3" xfId="32645" xr:uid="{00000000-0005-0000-0000-0000C45E0000}"/>
    <cellStyle name="Total 2 4 2 4" xfId="3199" xr:uid="{00000000-0005-0000-0000-0000C55E0000}"/>
    <cellStyle name="Total 2 4 2 4 2" xfId="7561" xr:uid="{00000000-0005-0000-0000-0000C65E0000}"/>
    <cellStyle name="Total 2 4 2 4 2 2" xfId="16199" xr:uid="{00000000-0005-0000-0000-0000C75E0000}"/>
    <cellStyle name="Total 2 4 2 4 2 3" xfId="27531" xr:uid="{00000000-0005-0000-0000-0000C85E0000}"/>
    <cellStyle name="Total 2 4 2 4 3" xfId="8738" xr:uid="{00000000-0005-0000-0000-0000C95E0000}"/>
    <cellStyle name="Total 2 4 2 4 3 2" xfId="17366" xr:uid="{00000000-0005-0000-0000-0000CA5E0000}"/>
    <cellStyle name="Total 2 4 2 4 3 3" xfId="28699" xr:uid="{00000000-0005-0000-0000-0000CB5E0000}"/>
    <cellStyle name="Total 2 4 2 4 4" xfId="8603" xr:uid="{00000000-0005-0000-0000-0000CC5E0000}"/>
    <cellStyle name="Total 2 4 2 4 4 2" xfId="17231" xr:uid="{00000000-0005-0000-0000-0000CD5E0000}"/>
    <cellStyle name="Total 2 4 2 4 4 3" xfId="28564" xr:uid="{00000000-0005-0000-0000-0000CE5E0000}"/>
    <cellStyle name="Total 2 4 2 4 5" xfId="11271" xr:uid="{00000000-0005-0000-0000-0000CF5E0000}"/>
    <cellStyle name="Total 2 4 2 4 5 2" xfId="19896" xr:uid="{00000000-0005-0000-0000-0000D05E0000}"/>
    <cellStyle name="Total 2 4 2 4 5 3" xfId="31232" xr:uid="{00000000-0005-0000-0000-0000D15E0000}"/>
    <cellStyle name="Total 2 4 2 4 6" xfId="10802" xr:uid="{00000000-0005-0000-0000-0000D25E0000}"/>
    <cellStyle name="Total 2 4 2 4 6 2" xfId="19428" xr:uid="{00000000-0005-0000-0000-0000D35E0000}"/>
    <cellStyle name="Total 2 4 2 4 6 3" xfId="30763" xr:uid="{00000000-0005-0000-0000-0000D45E0000}"/>
    <cellStyle name="Total 2 4 2 4 7" xfId="12685" xr:uid="{00000000-0005-0000-0000-0000D55E0000}"/>
    <cellStyle name="Total 2 4 2 4 7 2" xfId="21308" xr:uid="{00000000-0005-0000-0000-0000D65E0000}"/>
    <cellStyle name="Total 2 4 2 4 7 3" xfId="32646" xr:uid="{00000000-0005-0000-0000-0000D75E0000}"/>
    <cellStyle name="Total 2 4 2 5" xfId="3200" xr:uid="{00000000-0005-0000-0000-0000D85E0000}"/>
    <cellStyle name="Total 2 4 2 5 2" xfId="7562" xr:uid="{00000000-0005-0000-0000-0000D95E0000}"/>
    <cellStyle name="Total 2 4 2 5 2 2" xfId="16200" xr:uid="{00000000-0005-0000-0000-0000DA5E0000}"/>
    <cellStyle name="Total 2 4 2 5 2 3" xfId="27532" xr:uid="{00000000-0005-0000-0000-0000DB5E0000}"/>
    <cellStyle name="Total 2 4 2 5 3" xfId="8739" xr:uid="{00000000-0005-0000-0000-0000DC5E0000}"/>
    <cellStyle name="Total 2 4 2 5 3 2" xfId="17367" xr:uid="{00000000-0005-0000-0000-0000DD5E0000}"/>
    <cellStyle name="Total 2 4 2 5 3 3" xfId="28700" xr:uid="{00000000-0005-0000-0000-0000DE5E0000}"/>
    <cellStyle name="Total 2 4 2 5 4" xfId="9672" xr:uid="{00000000-0005-0000-0000-0000DF5E0000}"/>
    <cellStyle name="Total 2 4 2 5 4 2" xfId="18300" xr:uid="{00000000-0005-0000-0000-0000E05E0000}"/>
    <cellStyle name="Total 2 4 2 5 4 3" xfId="29633" xr:uid="{00000000-0005-0000-0000-0000E15E0000}"/>
    <cellStyle name="Total 2 4 2 5 5" xfId="11272" xr:uid="{00000000-0005-0000-0000-0000E25E0000}"/>
    <cellStyle name="Total 2 4 2 5 5 2" xfId="19897" xr:uid="{00000000-0005-0000-0000-0000E35E0000}"/>
    <cellStyle name="Total 2 4 2 5 5 3" xfId="31233" xr:uid="{00000000-0005-0000-0000-0000E45E0000}"/>
    <cellStyle name="Total 2 4 2 5 6" xfId="11787" xr:uid="{00000000-0005-0000-0000-0000E55E0000}"/>
    <cellStyle name="Total 2 4 2 5 6 2" xfId="20412" xr:uid="{00000000-0005-0000-0000-0000E65E0000}"/>
    <cellStyle name="Total 2 4 2 5 6 3" xfId="31748" xr:uid="{00000000-0005-0000-0000-0000E75E0000}"/>
    <cellStyle name="Total 2 4 2 5 7" xfId="12686" xr:uid="{00000000-0005-0000-0000-0000E85E0000}"/>
    <cellStyle name="Total 2 4 2 5 7 2" xfId="21309" xr:uid="{00000000-0005-0000-0000-0000E95E0000}"/>
    <cellStyle name="Total 2 4 2 5 7 3" xfId="32647" xr:uid="{00000000-0005-0000-0000-0000EA5E0000}"/>
    <cellStyle name="Total 2 4 2 6" xfId="3201" xr:uid="{00000000-0005-0000-0000-0000EB5E0000}"/>
    <cellStyle name="Total 2 4 2 6 2" xfId="7563" xr:uid="{00000000-0005-0000-0000-0000EC5E0000}"/>
    <cellStyle name="Total 2 4 2 6 2 2" xfId="16201" xr:uid="{00000000-0005-0000-0000-0000ED5E0000}"/>
    <cellStyle name="Total 2 4 2 6 2 3" xfId="27533" xr:uid="{00000000-0005-0000-0000-0000EE5E0000}"/>
    <cellStyle name="Total 2 4 2 6 3" xfId="8740" xr:uid="{00000000-0005-0000-0000-0000EF5E0000}"/>
    <cellStyle name="Total 2 4 2 6 3 2" xfId="17368" xr:uid="{00000000-0005-0000-0000-0000F05E0000}"/>
    <cellStyle name="Total 2 4 2 6 3 3" xfId="28701" xr:uid="{00000000-0005-0000-0000-0000F15E0000}"/>
    <cellStyle name="Total 2 4 2 6 4" xfId="9673" xr:uid="{00000000-0005-0000-0000-0000F25E0000}"/>
    <cellStyle name="Total 2 4 2 6 4 2" xfId="18301" xr:uid="{00000000-0005-0000-0000-0000F35E0000}"/>
    <cellStyle name="Total 2 4 2 6 4 3" xfId="29634" xr:uid="{00000000-0005-0000-0000-0000F45E0000}"/>
    <cellStyle name="Total 2 4 2 6 5" xfId="11273" xr:uid="{00000000-0005-0000-0000-0000F55E0000}"/>
    <cellStyle name="Total 2 4 2 6 5 2" xfId="19898" xr:uid="{00000000-0005-0000-0000-0000F65E0000}"/>
    <cellStyle name="Total 2 4 2 6 5 3" xfId="31234" xr:uid="{00000000-0005-0000-0000-0000F75E0000}"/>
    <cellStyle name="Total 2 4 2 6 6" xfId="10801" xr:uid="{00000000-0005-0000-0000-0000F85E0000}"/>
    <cellStyle name="Total 2 4 2 6 6 2" xfId="19427" xr:uid="{00000000-0005-0000-0000-0000F95E0000}"/>
    <cellStyle name="Total 2 4 2 6 6 3" xfId="30762" xr:uid="{00000000-0005-0000-0000-0000FA5E0000}"/>
    <cellStyle name="Total 2 4 2 6 7" xfId="12687" xr:uid="{00000000-0005-0000-0000-0000FB5E0000}"/>
    <cellStyle name="Total 2 4 2 6 7 2" xfId="21310" xr:uid="{00000000-0005-0000-0000-0000FC5E0000}"/>
    <cellStyle name="Total 2 4 2 6 7 3" xfId="32648" xr:uid="{00000000-0005-0000-0000-0000FD5E0000}"/>
    <cellStyle name="Total 2 4 2 7" xfId="7558" xr:uid="{00000000-0005-0000-0000-0000FE5E0000}"/>
    <cellStyle name="Total 2 4 2 7 2" xfId="16196" xr:uid="{00000000-0005-0000-0000-0000FF5E0000}"/>
    <cellStyle name="Total 2 4 2 7 3" xfId="27528" xr:uid="{00000000-0005-0000-0000-0000005F0000}"/>
    <cellStyle name="Total 2 4 2 8" xfId="8735" xr:uid="{00000000-0005-0000-0000-0000015F0000}"/>
    <cellStyle name="Total 2 4 2 8 2" xfId="17363" xr:uid="{00000000-0005-0000-0000-0000025F0000}"/>
    <cellStyle name="Total 2 4 2 8 3" xfId="28696" xr:uid="{00000000-0005-0000-0000-0000035F0000}"/>
    <cellStyle name="Total 2 4 2 9" xfId="8024" xr:uid="{00000000-0005-0000-0000-0000045F0000}"/>
    <cellStyle name="Total 2 4 2 9 2" xfId="16662" xr:uid="{00000000-0005-0000-0000-0000055F0000}"/>
    <cellStyle name="Total 2 4 2 9 3" xfId="27994" xr:uid="{00000000-0005-0000-0000-0000065F0000}"/>
    <cellStyle name="Total 2 4 3" xfId="3202" xr:uid="{00000000-0005-0000-0000-0000075F0000}"/>
    <cellStyle name="Total 2 4 3 2" xfId="7564" xr:uid="{00000000-0005-0000-0000-0000085F0000}"/>
    <cellStyle name="Total 2 4 3 2 2" xfId="16202" xr:uid="{00000000-0005-0000-0000-0000095F0000}"/>
    <cellStyle name="Total 2 4 3 2 3" xfId="27534" xr:uid="{00000000-0005-0000-0000-00000A5F0000}"/>
    <cellStyle name="Total 2 4 3 3" xfId="8741" xr:uid="{00000000-0005-0000-0000-00000B5F0000}"/>
    <cellStyle name="Total 2 4 3 3 2" xfId="17369" xr:uid="{00000000-0005-0000-0000-00000C5F0000}"/>
    <cellStyle name="Total 2 4 3 3 3" xfId="28702" xr:uid="{00000000-0005-0000-0000-00000D5F0000}"/>
    <cellStyle name="Total 2 4 3 4" xfId="7763" xr:uid="{00000000-0005-0000-0000-00000E5F0000}"/>
    <cellStyle name="Total 2 4 3 4 2" xfId="16401" xr:uid="{00000000-0005-0000-0000-00000F5F0000}"/>
    <cellStyle name="Total 2 4 3 4 3" xfId="27733" xr:uid="{00000000-0005-0000-0000-0000105F0000}"/>
    <cellStyle name="Total 2 4 3 5" xfId="11274" xr:uid="{00000000-0005-0000-0000-0000115F0000}"/>
    <cellStyle name="Total 2 4 3 5 2" xfId="19899" xr:uid="{00000000-0005-0000-0000-0000125F0000}"/>
    <cellStyle name="Total 2 4 3 5 3" xfId="31235" xr:uid="{00000000-0005-0000-0000-0000135F0000}"/>
    <cellStyle name="Total 2 4 3 6" xfId="10240" xr:uid="{00000000-0005-0000-0000-0000145F0000}"/>
    <cellStyle name="Total 2 4 3 6 2" xfId="18867" xr:uid="{00000000-0005-0000-0000-0000155F0000}"/>
    <cellStyle name="Total 2 4 3 6 3" xfId="30201" xr:uid="{00000000-0005-0000-0000-0000165F0000}"/>
    <cellStyle name="Total 2 4 3 7" xfId="12688" xr:uid="{00000000-0005-0000-0000-0000175F0000}"/>
    <cellStyle name="Total 2 4 3 7 2" xfId="21311" xr:uid="{00000000-0005-0000-0000-0000185F0000}"/>
    <cellStyle name="Total 2 4 3 7 3" xfId="32649" xr:uid="{00000000-0005-0000-0000-0000195F0000}"/>
    <cellStyle name="Total 2 4 4" xfId="3203" xr:uid="{00000000-0005-0000-0000-00001A5F0000}"/>
    <cellStyle name="Total 2 4 4 2" xfId="7565" xr:uid="{00000000-0005-0000-0000-00001B5F0000}"/>
    <cellStyle name="Total 2 4 4 2 2" xfId="16203" xr:uid="{00000000-0005-0000-0000-00001C5F0000}"/>
    <cellStyle name="Total 2 4 4 2 3" xfId="27535" xr:uid="{00000000-0005-0000-0000-00001D5F0000}"/>
    <cellStyle name="Total 2 4 4 3" xfId="8742" xr:uid="{00000000-0005-0000-0000-00001E5F0000}"/>
    <cellStyle name="Total 2 4 4 3 2" xfId="17370" xr:uid="{00000000-0005-0000-0000-00001F5F0000}"/>
    <cellStyle name="Total 2 4 4 3 3" xfId="28703" xr:uid="{00000000-0005-0000-0000-0000205F0000}"/>
    <cellStyle name="Total 2 4 4 4" xfId="9674" xr:uid="{00000000-0005-0000-0000-0000215F0000}"/>
    <cellStyle name="Total 2 4 4 4 2" xfId="18302" xr:uid="{00000000-0005-0000-0000-0000225F0000}"/>
    <cellStyle name="Total 2 4 4 4 3" xfId="29635" xr:uid="{00000000-0005-0000-0000-0000235F0000}"/>
    <cellStyle name="Total 2 4 4 5" xfId="11275" xr:uid="{00000000-0005-0000-0000-0000245F0000}"/>
    <cellStyle name="Total 2 4 4 5 2" xfId="19900" xr:uid="{00000000-0005-0000-0000-0000255F0000}"/>
    <cellStyle name="Total 2 4 4 5 3" xfId="31236" xr:uid="{00000000-0005-0000-0000-0000265F0000}"/>
    <cellStyle name="Total 2 4 4 6" xfId="11788" xr:uid="{00000000-0005-0000-0000-0000275F0000}"/>
    <cellStyle name="Total 2 4 4 6 2" xfId="20413" xr:uid="{00000000-0005-0000-0000-0000285F0000}"/>
    <cellStyle name="Total 2 4 4 6 3" xfId="31749" xr:uid="{00000000-0005-0000-0000-0000295F0000}"/>
    <cellStyle name="Total 2 4 4 7" xfId="12689" xr:uid="{00000000-0005-0000-0000-00002A5F0000}"/>
    <cellStyle name="Total 2 4 4 7 2" xfId="21312" xr:uid="{00000000-0005-0000-0000-00002B5F0000}"/>
    <cellStyle name="Total 2 4 4 7 3" xfId="32650" xr:uid="{00000000-0005-0000-0000-00002C5F0000}"/>
    <cellStyle name="Total 2 4 5" xfId="3204" xr:uid="{00000000-0005-0000-0000-00002D5F0000}"/>
    <cellStyle name="Total 2 4 5 2" xfId="7566" xr:uid="{00000000-0005-0000-0000-00002E5F0000}"/>
    <cellStyle name="Total 2 4 5 2 2" xfId="16204" xr:uid="{00000000-0005-0000-0000-00002F5F0000}"/>
    <cellStyle name="Total 2 4 5 2 3" xfId="27536" xr:uid="{00000000-0005-0000-0000-0000305F0000}"/>
    <cellStyle name="Total 2 4 5 3" xfId="8743" xr:uid="{00000000-0005-0000-0000-0000315F0000}"/>
    <cellStyle name="Total 2 4 5 3 2" xfId="17371" xr:uid="{00000000-0005-0000-0000-0000325F0000}"/>
    <cellStyle name="Total 2 4 5 3 3" xfId="28704" xr:uid="{00000000-0005-0000-0000-0000335F0000}"/>
    <cellStyle name="Total 2 4 5 4" xfId="9675" xr:uid="{00000000-0005-0000-0000-0000345F0000}"/>
    <cellStyle name="Total 2 4 5 4 2" xfId="18303" xr:uid="{00000000-0005-0000-0000-0000355F0000}"/>
    <cellStyle name="Total 2 4 5 4 3" xfId="29636" xr:uid="{00000000-0005-0000-0000-0000365F0000}"/>
    <cellStyle name="Total 2 4 5 5" xfId="11276" xr:uid="{00000000-0005-0000-0000-0000375F0000}"/>
    <cellStyle name="Total 2 4 5 5 2" xfId="19901" xr:uid="{00000000-0005-0000-0000-0000385F0000}"/>
    <cellStyle name="Total 2 4 5 5 3" xfId="31237" xr:uid="{00000000-0005-0000-0000-0000395F0000}"/>
    <cellStyle name="Total 2 4 5 6" xfId="10248" xr:uid="{00000000-0005-0000-0000-00003A5F0000}"/>
    <cellStyle name="Total 2 4 5 6 2" xfId="18875" xr:uid="{00000000-0005-0000-0000-00003B5F0000}"/>
    <cellStyle name="Total 2 4 5 6 3" xfId="30209" xr:uid="{00000000-0005-0000-0000-00003C5F0000}"/>
    <cellStyle name="Total 2 4 5 7" xfId="12690" xr:uid="{00000000-0005-0000-0000-00003D5F0000}"/>
    <cellStyle name="Total 2 4 5 7 2" xfId="21313" xr:uid="{00000000-0005-0000-0000-00003E5F0000}"/>
    <cellStyle name="Total 2 4 5 7 3" xfId="32651" xr:uid="{00000000-0005-0000-0000-00003F5F0000}"/>
    <cellStyle name="Total 2 4 6" xfId="3205" xr:uid="{00000000-0005-0000-0000-0000405F0000}"/>
    <cellStyle name="Total 2 4 6 2" xfId="7567" xr:uid="{00000000-0005-0000-0000-0000415F0000}"/>
    <cellStyle name="Total 2 4 6 2 2" xfId="16205" xr:uid="{00000000-0005-0000-0000-0000425F0000}"/>
    <cellStyle name="Total 2 4 6 2 3" xfId="27537" xr:uid="{00000000-0005-0000-0000-0000435F0000}"/>
    <cellStyle name="Total 2 4 6 3" xfId="8744" xr:uid="{00000000-0005-0000-0000-0000445F0000}"/>
    <cellStyle name="Total 2 4 6 3 2" xfId="17372" xr:uid="{00000000-0005-0000-0000-0000455F0000}"/>
    <cellStyle name="Total 2 4 6 3 3" xfId="28705" xr:uid="{00000000-0005-0000-0000-0000465F0000}"/>
    <cellStyle name="Total 2 4 6 4" xfId="7762" xr:uid="{00000000-0005-0000-0000-0000475F0000}"/>
    <cellStyle name="Total 2 4 6 4 2" xfId="16400" xr:uid="{00000000-0005-0000-0000-0000485F0000}"/>
    <cellStyle name="Total 2 4 6 4 3" xfId="27732" xr:uid="{00000000-0005-0000-0000-0000495F0000}"/>
    <cellStyle name="Total 2 4 6 5" xfId="11277" xr:uid="{00000000-0005-0000-0000-00004A5F0000}"/>
    <cellStyle name="Total 2 4 6 5 2" xfId="19902" xr:uid="{00000000-0005-0000-0000-00004B5F0000}"/>
    <cellStyle name="Total 2 4 6 5 3" xfId="31238" xr:uid="{00000000-0005-0000-0000-00004C5F0000}"/>
    <cellStyle name="Total 2 4 6 6" xfId="10800" xr:uid="{00000000-0005-0000-0000-00004D5F0000}"/>
    <cellStyle name="Total 2 4 6 6 2" xfId="19426" xr:uid="{00000000-0005-0000-0000-00004E5F0000}"/>
    <cellStyle name="Total 2 4 6 6 3" xfId="30761" xr:uid="{00000000-0005-0000-0000-00004F5F0000}"/>
    <cellStyle name="Total 2 4 6 7" xfId="12691" xr:uid="{00000000-0005-0000-0000-0000505F0000}"/>
    <cellStyle name="Total 2 4 6 7 2" xfId="21314" xr:uid="{00000000-0005-0000-0000-0000515F0000}"/>
    <cellStyle name="Total 2 4 6 7 3" xfId="32652" xr:uid="{00000000-0005-0000-0000-0000525F0000}"/>
    <cellStyle name="Total 2 4 7" xfId="3206" xr:uid="{00000000-0005-0000-0000-0000535F0000}"/>
    <cellStyle name="Total 2 4 7 2" xfId="7568" xr:uid="{00000000-0005-0000-0000-0000545F0000}"/>
    <cellStyle name="Total 2 4 7 2 2" xfId="16206" xr:uid="{00000000-0005-0000-0000-0000555F0000}"/>
    <cellStyle name="Total 2 4 7 2 3" xfId="27538" xr:uid="{00000000-0005-0000-0000-0000565F0000}"/>
    <cellStyle name="Total 2 4 7 3" xfId="8745" xr:uid="{00000000-0005-0000-0000-0000575F0000}"/>
    <cellStyle name="Total 2 4 7 3 2" xfId="17373" xr:uid="{00000000-0005-0000-0000-0000585F0000}"/>
    <cellStyle name="Total 2 4 7 3 3" xfId="28706" xr:uid="{00000000-0005-0000-0000-0000595F0000}"/>
    <cellStyle name="Total 2 4 7 4" xfId="9676" xr:uid="{00000000-0005-0000-0000-00005A5F0000}"/>
    <cellStyle name="Total 2 4 7 4 2" xfId="18304" xr:uid="{00000000-0005-0000-0000-00005B5F0000}"/>
    <cellStyle name="Total 2 4 7 4 3" xfId="29637" xr:uid="{00000000-0005-0000-0000-00005C5F0000}"/>
    <cellStyle name="Total 2 4 7 5" xfId="11278" xr:uid="{00000000-0005-0000-0000-00005D5F0000}"/>
    <cellStyle name="Total 2 4 7 5 2" xfId="19903" xr:uid="{00000000-0005-0000-0000-00005E5F0000}"/>
    <cellStyle name="Total 2 4 7 5 3" xfId="31239" xr:uid="{00000000-0005-0000-0000-00005F5F0000}"/>
    <cellStyle name="Total 2 4 7 6" xfId="8847" xr:uid="{00000000-0005-0000-0000-0000605F0000}"/>
    <cellStyle name="Total 2 4 7 6 2" xfId="17475" xr:uid="{00000000-0005-0000-0000-0000615F0000}"/>
    <cellStyle name="Total 2 4 7 6 3" xfId="28808" xr:uid="{00000000-0005-0000-0000-0000625F0000}"/>
    <cellStyle name="Total 2 4 7 7" xfId="12692" xr:uid="{00000000-0005-0000-0000-0000635F0000}"/>
    <cellStyle name="Total 2 4 7 7 2" xfId="21315" xr:uid="{00000000-0005-0000-0000-0000645F0000}"/>
    <cellStyle name="Total 2 4 7 7 3" xfId="32653" xr:uid="{00000000-0005-0000-0000-0000655F0000}"/>
    <cellStyle name="Total 2 4 8" xfId="7557" xr:uid="{00000000-0005-0000-0000-0000665F0000}"/>
    <cellStyle name="Total 2 4 8 2" xfId="16195" xr:uid="{00000000-0005-0000-0000-0000675F0000}"/>
    <cellStyle name="Total 2 4 8 3" xfId="27527" xr:uid="{00000000-0005-0000-0000-0000685F0000}"/>
    <cellStyle name="Total 2 4 9" xfId="8734" xr:uid="{00000000-0005-0000-0000-0000695F0000}"/>
    <cellStyle name="Total 2 4 9 2" xfId="17362" xr:uid="{00000000-0005-0000-0000-00006A5F0000}"/>
    <cellStyle name="Total 2 4 9 3" xfId="28695" xr:uid="{00000000-0005-0000-0000-00006B5F0000}"/>
    <cellStyle name="Total 2 5" xfId="3207" xr:uid="{00000000-0005-0000-0000-00006C5F0000}"/>
    <cellStyle name="Total 2 5 10" xfId="8746" xr:uid="{00000000-0005-0000-0000-00006D5F0000}"/>
    <cellStyle name="Total 2 5 10 2" xfId="17374" xr:uid="{00000000-0005-0000-0000-00006E5F0000}"/>
    <cellStyle name="Total 2 5 10 3" xfId="28707" xr:uid="{00000000-0005-0000-0000-00006F5F0000}"/>
    <cellStyle name="Total 2 5 11" xfId="5239" xr:uid="{00000000-0005-0000-0000-0000705F0000}"/>
    <cellStyle name="Total 2 5 11 2" xfId="13898" xr:uid="{00000000-0005-0000-0000-0000715F0000}"/>
    <cellStyle name="Total 2 5 11 3" xfId="25230" xr:uid="{00000000-0005-0000-0000-0000725F0000}"/>
    <cellStyle name="Total 2 5 12" xfId="11279" xr:uid="{00000000-0005-0000-0000-0000735F0000}"/>
    <cellStyle name="Total 2 5 12 2" xfId="19904" xr:uid="{00000000-0005-0000-0000-0000745F0000}"/>
    <cellStyle name="Total 2 5 12 3" xfId="31240" xr:uid="{00000000-0005-0000-0000-0000755F0000}"/>
    <cellStyle name="Total 2 5 13" xfId="10799" xr:uid="{00000000-0005-0000-0000-0000765F0000}"/>
    <cellStyle name="Total 2 5 13 2" xfId="19425" xr:uid="{00000000-0005-0000-0000-0000775F0000}"/>
    <cellStyle name="Total 2 5 13 3" xfId="30760" xr:uid="{00000000-0005-0000-0000-0000785F0000}"/>
    <cellStyle name="Total 2 5 14" xfId="12693" xr:uid="{00000000-0005-0000-0000-0000795F0000}"/>
    <cellStyle name="Total 2 5 14 2" xfId="21316" xr:uid="{00000000-0005-0000-0000-00007A5F0000}"/>
    <cellStyle name="Total 2 5 14 3" xfId="32654" xr:uid="{00000000-0005-0000-0000-00007B5F0000}"/>
    <cellStyle name="Total 2 5 2" xfId="3208" xr:uid="{00000000-0005-0000-0000-00007C5F0000}"/>
    <cellStyle name="Total 2 5 2 2" xfId="7570" xr:uid="{00000000-0005-0000-0000-00007D5F0000}"/>
    <cellStyle name="Total 2 5 2 2 2" xfId="16208" xr:uid="{00000000-0005-0000-0000-00007E5F0000}"/>
    <cellStyle name="Total 2 5 2 2 3" xfId="27540" xr:uid="{00000000-0005-0000-0000-00007F5F0000}"/>
    <cellStyle name="Total 2 5 2 3" xfId="8747" xr:uid="{00000000-0005-0000-0000-0000805F0000}"/>
    <cellStyle name="Total 2 5 2 3 2" xfId="17375" xr:uid="{00000000-0005-0000-0000-0000815F0000}"/>
    <cellStyle name="Total 2 5 2 3 3" xfId="28708" xr:uid="{00000000-0005-0000-0000-0000825F0000}"/>
    <cellStyle name="Total 2 5 2 4" xfId="9677" xr:uid="{00000000-0005-0000-0000-0000835F0000}"/>
    <cellStyle name="Total 2 5 2 4 2" xfId="18305" xr:uid="{00000000-0005-0000-0000-0000845F0000}"/>
    <cellStyle name="Total 2 5 2 4 3" xfId="29638" xr:uid="{00000000-0005-0000-0000-0000855F0000}"/>
    <cellStyle name="Total 2 5 2 5" xfId="11280" xr:uid="{00000000-0005-0000-0000-0000865F0000}"/>
    <cellStyle name="Total 2 5 2 5 2" xfId="19905" xr:uid="{00000000-0005-0000-0000-0000875F0000}"/>
    <cellStyle name="Total 2 5 2 5 3" xfId="31241" xr:uid="{00000000-0005-0000-0000-0000885F0000}"/>
    <cellStyle name="Total 2 5 2 6" xfId="10241" xr:uid="{00000000-0005-0000-0000-0000895F0000}"/>
    <cellStyle name="Total 2 5 2 6 2" xfId="18868" xr:uid="{00000000-0005-0000-0000-00008A5F0000}"/>
    <cellStyle name="Total 2 5 2 6 3" xfId="30202" xr:uid="{00000000-0005-0000-0000-00008B5F0000}"/>
    <cellStyle name="Total 2 5 2 7" xfId="12694" xr:uid="{00000000-0005-0000-0000-00008C5F0000}"/>
    <cellStyle name="Total 2 5 2 7 2" xfId="21317" xr:uid="{00000000-0005-0000-0000-00008D5F0000}"/>
    <cellStyle name="Total 2 5 2 7 3" xfId="32655" xr:uid="{00000000-0005-0000-0000-00008E5F0000}"/>
    <cellStyle name="Total 2 5 3" xfId="3209" xr:uid="{00000000-0005-0000-0000-00008F5F0000}"/>
    <cellStyle name="Total 2 5 3 2" xfId="7571" xr:uid="{00000000-0005-0000-0000-0000905F0000}"/>
    <cellStyle name="Total 2 5 3 2 2" xfId="16209" xr:uid="{00000000-0005-0000-0000-0000915F0000}"/>
    <cellStyle name="Total 2 5 3 2 3" xfId="27541" xr:uid="{00000000-0005-0000-0000-0000925F0000}"/>
    <cellStyle name="Total 2 5 3 3" xfId="8748" xr:uid="{00000000-0005-0000-0000-0000935F0000}"/>
    <cellStyle name="Total 2 5 3 3 2" xfId="17376" xr:uid="{00000000-0005-0000-0000-0000945F0000}"/>
    <cellStyle name="Total 2 5 3 3 3" xfId="28709" xr:uid="{00000000-0005-0000-0000-0000955F0000}"/>
    <cellStyle name="Total 2 5 3 4" xfId="5114" xr:uid="{00000000-0005-0000-0000-0000965F0000}"/>
    <cellStyle name="Total 2 5 3 4 2" xfId="13773" xr:uid="{00000000-0005-0000-0000-0000975F0000}"/>
    <cellStyle name="Total 2 5 3 4 3" xfId="25105" xr:uid="{00000000-0005-0000-0000-0000985F0000}"/>
    <cellStyle name="Total 2 5 3 5" xfId="11281" xr:uid="{00000000-0005-0000-0000-0000995F0000}"/>
    <cellStyle name="Total 2 5 3 5 2" xfId="19906" xr:uid="{00000000-0005-0000-0000-00009A5F0000}"/>
    <cellStyle name="Total 2 5 3 5 3" xfId="31242" xr:uid="{00000000-0005-0000-0000-00009B5F0000}"/>
    <cellStyle name="Total 2 5 3 6" xfId="11789" xr:uid="{00000000-0005-0000-0000-00009C5F0000}"/>
    <cellStyle name="Total 2 5 3 6 2" xfId="20414" xr:uid="{00000000-0005-0000-0000-00009D5F0000}"/>
    <cellStyle name="Total 2 5 3 6 3" xfId="31750" xr:uid="{00000000-0005-0000-0000-00009E5F0000}"/>
    <cellStyle name="Total 2 5 3 7" xfId="12695" xr:uid="{00000000-0005-0000-0000-00009F5F0000}"/>
    <cellStyle name="Total 2 5 3 7 2" xfId="21318" xr:uid="{00000000-0005-0000-0000-0000A05F0000}"/>
    <cellStyle name="Total 2 5 3 7 3" xfId="32656" xr:uid="{00000000-0005-0000-0000-0000A15F0000}"/>
    <cellStyle name="Total 2 5 4" xfId="3210" xr:uid="{00000000-0005-0000-0000-0000A25F0000}"/>
    <cellStyle name="Total 2 5 4 2" xfId="7572" xr:uid="{00000000-0005-0000-0000-0000A35F0000}"/>
    <cellStyle name="Total 2 5 4 2 2" xfId="16210" xr:uid="{00000000-0005-0000-0000-0000A45F0000}"/>
    <cellStyle name="Total 2 5 4 2 3" xfId="27542" xr:uid="{00000000-0005-0000-0000-0000A55F0000}"/>
    <cellStyle name="Total 2 5 4 3" xfId="8749" xr:uid="{00000000-0005-0000-0000-0000A65F0000}"/>
    <cellStyle name="Total 2 5 4 3 2" xfId="17377" xr:uid="{00000000-0005-0000-0000-0000A75F0000}"/>
    <cellStyle name="Total 2 5 4 3 3" xfId="28710" xr:uid="{00000000-0005-0000-0000-0000A85F0000}"/>
    <cellStyle name="Total 2 5 4 4" xfId="8604" xr:uid="{00000000-0005-0000-0000-0000A95F0000}"/>
    <cellStyle name="Total 2 5 4 4 2" xfId="17232" xr:uid="{00000000-0005-0000-0000-0000AA5F0000}"/>
    <cellStyle name="Total 2 5 4 4 3" xfId="28565" xr:uid="{00000000-0005-0000-0000-0000AB5F0000}"/>
    <cellStyle name="Total 2 5 4 5" xfId="11282" xr:uid="{00000000-0005-0000-0000-0000AC5F0000}"/>
    <cellStyle name="Total 2 5 4 5 2" xfId="19907" xr:uid="{00000000-0005-0000-0000-0000AD5F0000}"/>
    <cellStyle name="Total 2 5 4 5 3" xfId="31243" xr:uid="{00000000-0005-0000-0000-0000AE5F0000}"/>
    <cellStyle name="Total 2 5 4 6" xfId="7902" xr:uid="{00000000-0005-0000-0000-0000AF5F0000}"/>
    <cellStyle name="Total 2 5 4 6 2" xfId="16540" xr:uid="{00000000-0005-0000-0000-0000B05F0000}"/>
    <cellStyle name="Total 2 5 4 6 3" xfId="27872" xr:uid="{00000000-0005-0000-0000-0000B15F0000}"/>
    <cellStyle name="Total 2 5 4 7" xfId="12696" xr:uid="{00000000-0005-0000-0000-0000B25F0000}"/>
    <cellStyle name="Total 2 5 4 7 2" xfId="21319" xr:uid="{00000000-0005-0000-0000-0000B35F0000}"/>
    <cellStyle name="Total 2 5 4 7 3" xfId="32657" xr:uid="{00000000-0005-0000-0000-0000B45F0000}"/>
    <cellStyle name="Total 2 5 5" xfId="3211" xr:uid="{00000000-0005-0000-0000-0000B55F0000}"/>
    <cellStyle name="Total 2 5 5 2" xfId="7573" xr:uid="{00000000-0005-0000-0000-0000B65F0000}"/>
    <cellStyle name="Total 2 5 5 2 2" xfId="16211" xr:uid="{00000000-0005-0000-0000-0000B75F0000}"/>
    <cellStyle name="Total 2 5 5 2 3" xfId="27543" xr:uid="{00000000-0005-0000-0000-0000B85F0000}"/>
    <cellStyle name="Total 2 5 5 3" xfId="8750" xr:uid="{00000000-0005-0000-0000-0000B95F0000}"/>
    <cellStyle name="Total 2 5 5 3 2" xfId="17378" xr:uid="{00000000-0005-0000-0000-0000BA5F0000}"/>
    <cellStyle name="Total 2 5 5 3 3" xfId="28711" xr:uid="{00000000-0005-0000-0000-0000BB5F0000}"/>
    <cellStyle name="Total 2 5 5 4" xfId="9678" xr:uid="{00000000-0005-0000-0000-0000BC5F0000}"/>
    <cellStyle name="Total 2 5 5 4 2" xfId="18306" xr:uid="{00000000-0005-0000-0000-0000BD5F0000}"/>
    <cellStyle name="Total 2 5 5 4 3" xfId="29639" xr:uid="{00000000-0005-0000-0000-0000BE5F0000}"/>
    <cellStyle name="Total 2 5 5 5" xfId="11283" xr:uid="{00000000-0005-0000-0000-0000BF5F0000}"/>
    <cellStyle name="Total 2 5 5 5 2" xfId="19908" xr:uid="{00000000-0005-0000-0000-0000C05F0000}"/>
    <cellStyle name="Total 2 5 5 5 3" xfId="31244" xr:uid="{00000000-0005-0000-0000-0000C15F0000}"/>
    <cellStyle name="Total 2 5 5 6" xfId="10798" xr:uid="{00000000-0005-0000-0000-0000C25F0000}"/>
    <cellStyle name="Total 2 5 5 6 2" xfId="19424" xr:uid="{00000000-0005-0000-0000-0000C35F0000}"/>
    <cellStyle name="Total 2 5 5 6 3" xfId="30759" xr:uid="{00000000-0005-0000-0000-0000C45F0000}"/>
    <cellStyle name="Total 2 5 5 7" xfId="12697" xr:uid="{00000000-0005-0000-0000-0000C55F0000}"/>
    <cellStyle name="Total 2 5 5 7 2" xfId="21320" xr:uid="{00000000-0005-0000-0000-0000C65F0000}"/>
    <cellStyle name="Total 2 5 5 7 3" xfId="32658" xr:uid="{00000000-0005-0000-0000-0000C75F0000}"/>
    <cellStyle name="Total 2 5 6" xfId="3212" xr:uid="{00000000-0005-0000-0000-0000C85F0000}"/>
    <cellStyle name="Total 2 5 6 2" xfId="7574" xr:uid="{00000000-0005-0000-0000-0000C95F0000}"/>
    <cellStyle name="Total 2 5 6 2 2" xfId="16212" xr:uid="{00000000-0005-0000-0000-0000CA5F0000}"/>
    <cellStyle name="Total 2 5 6 2 3" xfId="27544" xr:uid="{00000000-0005-0000-0000-0000CB5F0000}"/>
    <cellStyle name="Total 2 5 6 3" xfId="8751" xr:uid="{00000000-0005-0000-0000-0000CC5F0000}"/>
    <cellStyle name="Total 2 5 6 3 2" xfId="17379" xr:uid="{00000000-0005-0000-0000-0000CD5F0000}"/>
    <cellStyle name="Total 2 5 6 3 3" xfId="28712" xr:uid="{00000000-0005-0000-0000-0000CE5F0000}"/>
    <cellStyle name="Total 2 5 6 4" xfId="9679" xr:uid="{00000000-0005-0000-0000-0000CF5F0000}"/>
    <cellStyle name="Total 2 5 6 4 2" xfId="18307" xr:uid="{00000000-0005-0000-0000-0000D05F0000}"/>
    <cellStyle name="Total 2 5 6 4 3" xfId="29640" xr:uid="{00000000-0005-0000-0000-0000D15F0000}"/>
    <cellStyle name="Total 2 5 6 5" xfId="11284" xr:uid="{00000000-0005-0000-0000-0000D25F0000}"/>
    <cellStyle name="Total 2 5 6 5 2" xfId="19909" xr:uid="{00000000-0005-0000-0000-0000D35F0000}"/>
    <cellStyle name="Total 2 5 6 5 3" xfId="31245" xr:uid="{00000000-0005-0000-0000-0000D45F0000}"/>
    <cellStyle name="Total 2 5 6 6" xfId="11790" xr:uid="{00000000-0005-0000-0000-0000D55F0000}"/>
    <cellStyle name="Total 2 5 6 6 2" xfId="20415" xr:uid="{00000000-0005-0000-0000-0000D65F0000}"/>
    <cellStyle name="Total 2 5 6 6 3" xfId="31751" xr:uid="{00000000-0005-0000-0000-0000D75F0000}"/>
    <cellStyle name="Total 2 5 6 7" xfId="12698" xr:uid="{00000000-0005-0000-0000-0000D85F0000}"/>
    <cellStyle name="Total 2 5 6 7 2" xfId="21321" xr:uid="{00000000-0005-0000-0000-0000D95F0000}"/>
    <cellStyle name="Total 2 5 6 7 3" xfId="32659" xr:uid="{00000000-0005-0000-0000-0000DA5F0000}"/>
    <cellStyle name="Total 2 5 7" xfId="3213" xr:uid="{00000000-0005-0000-0000-0000DB5F0000}"/>
    <cellStyle name="Total 2 5 7 2" xfId="7575" xr:uid="{00000000-0005-0000-0000-0000DC5F0000}"/>
    <cellStyle name="Total 2 5 7 2 2" xfId="16213" xr:uid="{00000000-0005-0000-0000-0000DD5F0000}"/>
    <cellStyle name="Total 2 5 7 2 3" xfId="27545" xr:uid="{00000000-0005-0000-0000-0000DE5F0000}"/>
    <cellStyle name="Total 2 5 7 3" xfId="8752" xr:uid="{00000000-0005-0000-0000-0000DF5F0000}"/>
    <cellStyle name="Total 2 5 7 3 2" xfId="17380" xr:uid="{00000000-0005-0000-0000-0000E05F0000}"/>
    <cellStyle name="Total 2 5 7 3 3" xfId="28713" xr:uid="{00000000-0005-0000-0000-0000E15F0000}"/>
    <cellStyle name="Total 2 5 7 4" xfId="8605" xr:uid="{00000000-0005-0000-0000-0000E25F0000}"/>
    <cellStyle name="Total 2 5 7 4 2" xfId="17233" xr:uid="{00000000-0005-0000-0000-0000E35F0000}"/>
    <cellStyle name="Total 2 5 7 4 3" xfId="28566" xr:uid="{00000000-0005-0000-0000-0000E45F0000}"/>
    <cellStyle name="Total 2 5 7 5" xfId="11285" xr:uid="{00000000-0005-0000-0000-0000E55F0000}"/>
    <cellStyle name="Total 2 5 7 5 2" xfId="19910" xr:uid="{00000000-0005-0000-0000-0000E65F0000}"/>
    <cellStyle name="Total 2 5 7 5 3" xfId="31246" xr:uid="{00000000-0005-0000-0000-0000E75F0000}"/>
    <cellStyle name="Total 2 5 7 6" xfId="10797" xr:uid="{00000000-0005-0000-0000-0000E85F0000}"/>
    <cellStyle name="Total 2 5 7 6 2" xfId="19423" xr:uid="{00000000-0005-0000-0000-0000E95F0000}"/>
    <cellStyle name="Total 2 5 7 6 3" xfId="30758" xr:uid="{00000000-0005-0000-0000-0000EA5F0000}"/>
    <cellStyle name="Total 2 5 7 7" xfId="12699" xr:uid="{00000000-0005-0000-0000-0000EB5F0000}"/>
    <cellStyle name="Total 2 5 7 7 2" xfId="21322" xr:uid="{00000000-0005-0000-0000-0000EC5F0000}"/>
    <cellStyle name="Total 2 5 7 7 3" xfId="32660" xr:uid="{00000000-0005-0000-0000-0000ED5F0000}"/>
    <cellStyle name="Total 2 5 8" xfId="3214" xr:uid="{00000000-0005-0000-0000-0000EE5F0000}"/>
    <cellStyle name="Total 2 5 8 2" xfId="7576" xr:uid="{00000000-0005-0000-0000-0000EF5F0000}"/>
    <cellStyle name="Total 2 5 8 2 2" xfId="16214" xr:uid="{00000000-0005-0000-0000-0000F05F0000}"/>
    <cellStyle name="Total 2 5 8 2 3" xfId="27546" xr:uid="{00000000-0005-0000-0000-0000F15F0000}"/>
    <cellStyle name="Total 2 5 8 3" xfId="8753" xr:uid="{00000000-0005-0000-0000-0000F25F0000}"/>
    <cellStyle name="Total 2 5 8 3 2" xfId="17381" xr:uid="{00000000-0005-0000-0000-0000F35F0000}"/>
    <cellStyle name="Total 2 5 8 3 3" xfId="28714" xr:uid="{00000000-0005-0000-0000-0000F45F0000}"/>
    <cellStyle name="Total 2 5 8 4" xfId="7760" xr:uid="{00000000-0005-0000-0000-0000F55F0000}"/>
    <cellStyle name="Total 2 5 8 4 2" xfId="16398" xr:uid="{00000000-0005-0000-0000-0000F65F0000}"/>
    <cellStyle name="Total 2 5 8 4 3" xfId="27730" xr:uid="{00000000-0005-0000-0000-0000F75F0000}"/>
    <cellStyle name="Total 2 5 8 5" xfId="11286" xr:uid="{00000000-0005-0000-0000-0000F85F0000}"/>
    <cellStyle name="Total 2 5 8 5 2" xfId="19911" xr:uid="{00000000-0005-0000-0000-0000F95F0000}"/>
    <cellStyle name="Total 2 5 8 5 3" xfId="31247" xr:uid="{00000000-0005-0000-0000-0000FA5F0000}"/>
    <cellStyle name="Total 2 5 8 6" xfId="10242" xr:uid="{00000000-0005-0000-0000-0000FB5F0000}"/>
    <cellStyle name="Total 2 5 8 6 2" xfId="18869" xr:uid="{00000000-0005-0000-0000-0000FC5F0000}"/>
    <cellStyle name="Total 2 5 8 6 3" xfId="30203" xr:uid="{00000000-0005-0000-0000-0000FD5F0000}"/>
    <cellStyle name="Total 2 5 8 7" xfId="12700" xr:uid="{00000000-0005-0000-0000-0000FE5F0000}"/>
    <cellStyle name="Total 2 5 8 7 2" xfId="21323" xr:uid="{00000000-0005-0000-0000-0000FF5F0000}"/>
    <cellStyle name="Total 2 5 8 7 3" xfId="32661" xr:uid="{00000000-0005-0000-0000-000000600000}"/>
    <cellStyle name="Total 2 5 9" xfId="7569" xr:uid="{00000000-0005-0000-0000-000001600000}"/>
    <cellStyle name="Total 2 5 9 2" xfId="16207" xr:uid="{00000000-0005-0000-0000-000002600000}"/>
    <cellStyle name="Total 2 5 9 3" xfId="27539" xr:uid="{00000000-0005-0000-0000-000003600000}"/>
    <cellStyle name="Total 2 6" xfId="3215" xr:uid="{00000000-0005-0000-0000-000004600000}"/>
    <cellStyle name="Total 2 6 2" xfId="7577" xr:uid="{00000000-0005-0000-0000-000005600000}"/>
    <cellStyle name="Total 2 6 2 2" xfId="16215" xr:uid="{00000000-0005-0000-0000-000006600000}"/>
    <cellStyle name="Total 2 6 2 3" xfId="27547" xr:uid="{00000000-0005-0000-0000-000007600000}"/>
    <cellStyle name="Total 2 6 3" xfId="8754" xr:uid="{00000000-0005-0000-0000-000008600000}"/>
    <cellStyle name="Total 2 6 3 2" xfId="17382" xr:uid="{00000000-0005-0000-0000-000009600000}"/>
    <cellStyle name="Total 2 6 3 3" xfId="28715" xr:uid="{00000000-0005-0000-0000-00000A600000}"/>
    <cellStyle name="Total 2 6 4" xfId="9724" xr:uid="{00000000-0005-0000-0000-00000B600000}"/>
    <cellStyle name="Total 2 6 4 2" xfId="18352" xr:uid="{00000000-0005-0000-0000-00000C600000}"/>
    <cellStyle name="Total 2 6 4 3" xfId="29685" xr:uid="{00000000-0005-0000-0000-00000D600000}"/>
    <cellStyle name="Total 2 6 5" xfId="11287" xr:uid="{00000000-0005-0000-0000-00000E600000}"/>
    <cellStyle name="Total 2 6 5 2" xfId="19912" xr:uid="{00000000-0005-0000-0000-00000F600000}"/>
    <cellStyle name="Total 2 6 5 3" xfId="31248" xr:uid="{00000000-0005-0000-0000-000010600000}"/>
    <cellStyle name="Total 2 6 6" xfId="7980" xr:uid="{00000000-0005-0000-0000-000011600000}"/>
    <cellStyle name="Total 2 6 6 2" xfId="16618" xr:uid="{00000000-0005-0000-0000-000012600000}"/>
    <cellStyle name="Total 2 6 6 3" xfId="27950" xr:uid="{00000000-0005-0000-0000-000013600000}"/>
    <cellStyle name="Total 2 6 7" xfId="12701" xr:uid="{00000000-0005-0000-0000-000014600000}"/>
    <cellStyle name="Total 2 6 7 2" xfId="21324" xr:uid="{00000000-0005-0000-0000-000015600000}"/>
    <cellStyle name="Total 2 6 7 3" xfId="32662" xr:uid="{00000000-0005-0000-0000-000016600000}"/>
    <cellStyle name="Total 2 7" xfId="3216" xr:uid="{00000000-0005-0000-0000-000017600000}"/>
    <cellStyle name="Total 2 7 2" xfId="7578" xr:uid="{00000000-0005-0000-0000-000018600000}"/>
    <cellStyle name="Total 2 7 2 2" xfId="16216" xr:uid="{00000000-0005-0000-0000-000019600000}"/>
    <cellStyle name="Total 2 7 2 3" xfId="27548" xr:uid="{00000000-0005-0000-0000-00001A600000}"/>
    <cellStyle name="Total 2 7 3" xfId="8755" xr:uid="{00000000-0005-0000-0000-00001B600000}"/>
    <cellStyle name="Total 2 7 3 2" xfId="17383" xr:uid="{00000000-0005-0000-0000-00001C600000}"/>
    <cellStyle name="Total 2 7 3 3" xfId="28716" xr:uid="{00000000-0005-0000-0000-00001D600000}"/>
    <cellStyle name="Total 2 7 4" xfId="8023" xr:uid="{00000000-0005-0000-0000-00001E600000}"/>
    <cellStyle name="Total 2 7 4 2" xfId="16661" xr:uid="{00000000-0005-0000-0000-00001F600000}"/>
    <cellStyle name="Total 2 7 4 3" xfId="27993" xr:uid="{00000000-0005-0000-0000-000020600000}"/>
    <cellStyle name="Total 2 7 5" xfId="11288" xr:uid="{00000000-0005-0000-0000-000021600000}"/>
    <cellStyle name="Total 2 7 5 2" xfId="19913" xr:uid="{00000000-0005-0000-0000-000022600000}"/>
    <cellStyle name="Total 2 7 5 3" xfId="31249" xr:uid="{00000000-0005-0000-0000-000023600000}"/>
    <cellStyle name="Total 2 7 6" xfId="10795" xr:uid="{00000000-0005-0000-0000-000024600000}"/>
    <cellStyle name="Total 2 7 6 2" xfId="19421" xr:uid="{00000000-0005-0000-0000-000025600000}"/>
    <cellStyle name="Total 2 7 6 3" xfId="30756" xr:uid="{00000000-0005-0000-0000-000026600000}"/>
    <cellStyle name="Total 2 7 7" xfId="12702" xr:uid="{00000000-0005-0000-0000-000027600000}"/>
    <cellStyle name="Total 2 7 7 2" xfId="21325" xr:uid="{00000000-0005-0000-0000-000028600000}"/>
    <cellStyle name="Total 2 7 7 3" xfId="32663" xr:uid="{00000000-0005-0000-0000-000029600000}"/>
    <cellStyle name="Total 2 8" xfId="3217" xr:uid="{00000000-0005-0000-0000-00002A600000}"/>
    <cellStyle name="Total 2 8 2" xfId="7579" xr:uid="{00000000-0005-0000-0000-00002B600000}"/>
    <cellStyle name="Total 2 8 2 2" xfId="16217" xr:uid="{00000000-0005-0000-0000-00002C600000}"/>
    <cellStyle name="Total 2 8 2 3" xfId="27549" xr:uid="{00000000-0005-0000-0000-00002D600000}"/>
    <cellStyle name="Total 2 8 3" xfId="8756" xr:uid="{00000000-0005-0000-0000-00002E600000}"/>
    <cellStyle name="Total 2 8 3 2" xfId="17384" xr:uid="{00000000-0005-0000-0000-00002F600000}"/>
    <cellStyle name="Total 2 8 3 3" xfId="28717" xr:uid="{00000000-0005-0000-0000-000030600000}"/>
    <cellStyle name="Total 2 8 4" xfId="9725" xr:uid="{00000000-0005-0000-0000-000031600000}"/>
    <cellStyle name="Total 2 8 4 2" xfId="18353" xr:uid="{00000000-0005-0000-0000-000032600000}"/>
    <cellStyle name="Total 2 8 4 3" xfId="29686" xr:uid="{00000000-0005-0000-0000-000033600000}"/>
    <cellStyle name="Total 2 8 5" xfId="11289" xr:uid="{00000000-0005-0000-0000-000034600000}"/>
    <cellStyle name="Total 2 8 5 2" xfId="19914" xr:uid="{00000000-0005-0000-0000-000035600000}"/>
    <cellStyle name="Total 2 8 5 3" xfId="31250" xr:uid="{00000000-0005-0000-0000-000036600000}"/>
    <cellStyle name="Total 2 8 6" xfId="10243" xr:uid="{00000000-0005-0000-0000-000037600000}"/>
    <cellStyle name="Total 2 8 6 2" xfId="18870" xr:uid="{00000000-0005-0000-0000-000038600000}"/>
    <cellStyle name="Total 2 8 6 3" xfId="30204" xr:uid="{00000000-0005-0000-0000-000039600000}"/>
    <cellStyle name="Total 2 8 7" xfId="12703" xr:uid="{00000000-0005-0000-0000-00003A600000}"/>
    <cellStyle name="Total 2 8 7 2" xfId="21326" xr:uid="{00000000-0005-0000-0000-00003B600000}"/>
    <cellStyle name="Total 2 8 7 3" xfId="32664" xr:uid="{00000000-0005-0000-0000-00003C600000}"/>
    <cellStyle name="Total 2 9" xfId="3218" xr:uid="{00000000-0005-0000-0000-00003D600000}"/>
    <cellStyle name="Total 2 9 2" xfId="7580" xr:uid="{00000000-0005-0000-0000-00003E600000}"/>
    <cellStyle name="Total 2 9 2 2" xfId="16218" xr:uid="{00000000-0005-0000-0000-00003F600000}"/>
    <cellStyle name="Total 2 9 2 3" xfId="27550" xr:uid="{00000000-0005-0000-0000-000040600000}"/>
    <cellStyle name="Total 2 9 3" xfId="8757" xr:uid="{00000000-0005-0000-0000-000041600000}"/>
    <cellStyle name="Total 2 9 3 2" xfId="17385" xr:uid="{00000000-0005-0000-0000-000042600000}"/>
    <cellStyle name="Total 2 9 3 3" xfId="28718" xr:uid="{00000000-0005-0000-0000-000043600000}"/>
    <cellStyle name="Total 2 9 4" xfId="5113" xr:uid="{00000000-0005-0000-0000-000044600000}"/>
    <cellStyle name="Total 2 9 4 2" xfId="13772" xr:uid="{00000000-0005-0000-0000-000045600000}"/>
    <cellStyle name="Total 2 9 4 3" xfId="25104" xr:uid="{00000000-0005-0000-0000-000046600000}"/>
    <cellStyle name="Total 2 9 5" xfId="11290" xr:uid="{00000000-0005-0000-0000-000047600000}"/>
    <cellStyle name="Total 2 9 5 2" xfId="19915" xr:uid="{00000000-0005-0000-0000-000048600000}"/>
    <cellStyle name="Total 2 9 5 3" xfId="31251" xr:uid="{00000000-0005-0000-0000-000049600000}"/>
    <cellStyle name="Total 2 9 6" xfId="11791" xr:uid="{00000000-0005-0000-0000-00004A600000}"/>
    <cellStyle name="Total 2 9 6 2" xfId="20416" xr:uid="{00000000-0005-0000-0000-00004B600000}"/>
    <cellStyle name="Total 2 9 6 3" xfId="31752" xr:uid="{00000000-0005-0000-0000-00004C600000}"/>
    <cellStyle name="Total 2 9 7" xfId="12704" xr:uid="{00000000-0005-0000-0000-00004D600000}"/>
    <cellStyle name="Total 2 9 7 2" xfId="21327" xr:uid="{00000000-0005-0000-0000-00004E600000}"/>
    <cellStyle name="Total 2 9 7 3" xfId="32665" xr:uid="{00000000-0005-0000-0000-00004F600000}"/>
    <cellStyle name="Total 2_111226 Casing Running Cost Mapale wells" xfId="699" xr:uid="{00000000-0005-0000-0000-000050600000}"/>
    <cellStyle name="Total 20" xfId="7990" xr:uid="{00000000-0005-0000-0000-000051600000}"/>
    <cellStyle name="Total 20 2" xfId="16628" xr:uid="{00000000-0005-0000-0000-000052600000}"/>
    <cellStyle name="Total 20 3" xfId="27960" xr:uid="{00000000-0005-0000-0000-000053600000}"/>
    <cellStyle name="Total 21" xfId="9178" xr:uid="{00000000-0005-0000-0000-000054600000}"/>
    <cellStyle name="Total 21 2" xfId="17806" xr:uid="{00000000-0005-0000-0000-000055600000}"/>
    <cellStyle name="Total 21 3" xfId="29139" xr:uid="{00000000-0005-0000-0000-000056600000}"/>
    <cellStyle name="Total 22" xfId="9028" xr:uid="{00000000-0005-0000-0000-000057600000}"/>
    <cellStyle name="Total 22 2" xfId="17656" xr:uid="{00000000-0005-0000-0000-000058600000}"/>
    <cellStyle name="Total 22 3" xfId="28989" xr:uid="{00000000-0005-0000-0000-000059600000}"/>
    <cellStyle name="Total 23" xfId="10747" xr:uid="{00000000-0005-0000-0000-00005A600000}"/>
    <cellStyle name="Total 23 2" xfId="19373" xr:uid="{00000000-0005-0000-0000-00005B600000}"/>
    <cellStyle name="Total 23 3" xfId="30708" xr:uid="{00000000-0005-0000-0000-00005C600000}"/>
    <cellStyle name="Total 24" xfId="12431" xr:uid="{00000000-0005-0000-0000-00005D600000}"/>
    <cellStyle name="Total 24 2" xfId="21055" xr:uid="{00000000-0005-0000-0000-00005E600000}"/>
    <cellStyle name="Total 24 3" xfId="32392" xr:uid="{00000000-0005-0000-0000-00005F600000}"/>
    <cellStyle name="Total 25" xfId="12790" xr:uid="{00000000-0005-0000-0000-000060600000}"/>
    <cellStyle name="Total 25 2" xfId="21413" xr:uid="{00000000-0005-0000-0000-000061600000}"/>
    <cellStyle name="Total 25 3" xfId="32751" xr:uid="{00000000-0005-0000-0000-000062600000}"/>
    <cellStyle name="Total 26" xfId="696" xr:uid="{00000000-0005-0000-0000-000063600000}"/>
    <cellStyle name="Total 3" xfId="700" xr:uid="{00000000-0005-0000-0000-000064600000}"/>
    <cellStyle name="Total 3 10" xfId="3219" xr:uid="{00000000-0005-0000-0000-000065600000}"/>
    <cellStyle name="Total 3 10 2" xfId="7581" xr:uid="{00000000-0005-0000-0000-000066600000}"/>
    <cellStyle name="Total 3 10 2 2" xfId="16219" xr:uid="{00000000-0005-0000-0000-000067600000}"/>
    <cellStyle name="Total 3 10 2 3" xfId="27551" xr:uid="{00000000-0005-0000-0000-000068600000}"/>
    <cellStyle name="Total 3 10 3" xfId="8758" xr:uid="{00000000-0005-0000-0000-000069600000}"/>
    <cellStyle name="Total 3 10 3 2" xfId="17386" xr:uid="{00000000-0005-0000-0000-00006A600000}"/>
    <cellStyle name="Total 3 10 3 3" xfId="28719" xr:uid="{00000000-0005-0000-0000-00006B600000}"/>
    <cellStyle name="Total 3 10 4" xfId="8606" xr:uid="{00000000-0005-0000-0000-00006C600000}"/>
    <cellStyle name="Total 3 10 4 2" xfId="17234" xr:uid="{00000000-0005-0000-0000-00006D600000}"/>
    <cellStyle name="Total 3 10 4 3" xfId="28567" xr:uid="{00000000-0005-0000-0000-00006E600000}"/>
    <cellStyle name="Total 3 10 5" xfId="11291" xr:uid="{00000000-0005-0000-0000-00006F600000}"/>
    <cellStyle name="Total 3 10 5 2" xfId="19916" xr:uid="{00000000-0005-0000-0000-000070600000}"/>
    <cellStyle name="Total 3 10 5 3" xfId="31252" xr:uid="{00000000-0005-0000-0000-000071600000}"/>
    <cellStyle name="Total 3 10 6" xfId="7690" xr:uid="{00000000-0005-0000-0000-000072600000}"/>
    <cellStyle name="Total 3 10 6 2" xfId="16328" xr:uid="{00000000-0005-0000-0000-000073600000}"/>
    <cellStyle name="Total 3 10 6 3" xfId="27660" xr:uid="{00000000-0005-0000-0000-000074600000}"/>
    <cellStyle name="Total 3 10 7" xfId="12705" xr:uid="{00000000-0005-0000-0000-000075600000}"/>
    <cellStyle name="Total 3 10 7 2" xfId="21328" xr:uid="{00000000-0005-0000-0000-000076600000}"/>
    <cellStyle name="Total 3 10 7 3" xfId="32666" xr:uid="{00000000-0005-0000-0000-000077600000}"/>
    <cellStyle name="Total 3 11" xfId="3220" xr:uid="{00000000-0005-0000-0000-000078600000}"/>
    <cellStyle name="Total 3 11 2" xfId="7582" xr:uid="{00000000-0005-0000-0000-000079600000}"/>
    <cellStyle name="Total 3 11 2 2" xfId="16220" xr:uid="{00000000-0005-0000-0000-00007A600000}"/>
    <cellStyle name="Total 3 11 2 3" xfId="27552" xr:uid="{00000000-0005-0000-0000-00007B600000}"/>
    <cellStyle name="Total 3 11 3" xfId="8759" xr:uid="{00000000-0005-0000-0000-00007C600000}"/>
    <cellStyle name="Total 3 11 3 2" xfId="17387" xr:uid="{00000000-0005-0000-0000-00007D600000}"/>
    <cellStyle name="Total 3 11 3 3" xfId="28720" xr:uid="{00000000-0005-0000-0000-00007E600000}"/>
    <cellStyle name="Total 3 11 4" xfId="7759" xr:uid="{00000000-0005-0000-0000-00007F600000}"/>
    <cellStyle name="Total 3 11 4 2" xfId="16397" xr:uid="{00000000-0005-0000-0000-000080600000}"/>
    <cellStyle name="Total 3 11 4 3" xfId="27729" xr:uid="{00000000-0005-0000-0000-000081600000}"/>
    <cellStyle name="Total 3 11 5" xfId="11292" xr:uid="{00000000-0005-0000-0000-000082600000}"/>
    <cellStyle name="Total 3 11 5 2" xfId="19917" xr:uid="{00000000-0005-0000-0000-000083600000}"/>
    <cellStyle name="Total 3 11 5 3" xfId="31253" xr:uid="{00000000-0005-0000-0000-000084600000}"/>
    <cellStyle name="Total 3 11 6" xfId="10548" xr:uid="{00000000-0005-0000-0000-000085600000}"/>
    <cellStyle name="Total 3 11 6 2" xfId="19175" xr:uid="{00000000-0005-0000-0000-000086600000}"/>
    <cellStyle name="Total 3 11 6 3" xfId="30509" xr:uid="{00000000-0005-0000-0000-000087600000}"/>
    <cellStyle name="Total 3 11 7" xfId="12706" xr:uid="{00000000-0005-0000-0000-000088600000}"/>
    <cellStyle name="Total 3 11 7 2" xfId="21329" xr:uid="{00000000-0005-0000-0000-000089600000}"/>
    <cellStyle name="Total 3 11 7 3" xfId="32667" xr:uid="{00000000-0005-0000-0000-00008A600000}"/>
    <cellStyle name="Total 3 12" xfId="3221" xr:uid="{00000000-0005-0000-0000-00008B600000}"/>
    <cellStyle name="Total 3 12 2" xfId="7583" xr:uid="{00000000-0005-0000-0000-00008C600000}"/>
    <cellStyle name="Total 3 12 2 2" xfId="16221" xr:uid="{00000000-0005-0000-0000-00008D600000}"/>
    <cellStyle name="Total 3 12 2 3" xfId="27553" xr:uid="{00000000-0005-0000-0000-00008E600000}"/>
    <cellStyle name="Total 3 12 3" xfId="8760" xr:uid="{00000000-0005-0000-0000-00008F600000}"/>
    <cellStyle name="Total 3 12 3 2" xfId="17388" xr:uid="{00000000-0005-0000-0000-000090600000}"/>
    <cellStyle name="Total 3 12 3 3" xfId="28721" xr:uid="{00000000-0005-0000-0000-000091600000}"/>
    <cellStyle name="Total 3 12 4" xfId="9726" xr:uid="{00000000-0005-0000-0000-000092600000}"/>
    <cellStyle name="Total 3 12 4 2" xfId="18354" xr:uid="{00000000-0005-0000-0000-000093600000}"/>
    <cellStyle name="Total 3 12 4 3" xfId="29687" xr:uid="{00000000-0005-0000-0000-000094600000}"/>
    <cellStyle name="Total 3 12 5" xfId="11293" xr:uid="{00000000-0005-0000-0000-000095600000}"/>
    <cellStyle name="Total 3 12 5 2" xfId="19918" xr:uid="{00000000-0005-0000-0000-000096600000}"/>
    <cellStyle name="Total 3 12 5 3" xfId="31254" xr:uid="{00000000-0005-0000-0000-000097600000}"/>
    <cellStyle name="Total 3 12 6" xfId="11792" xr:uid="{00000000-0005-0000-0000-000098600000}"/>
    <cellStyle name="Total 3 12 6 2" xfId="20417" xr:uid="{00000000-0005-0000-0000-000099600000}"/>
    <cellStyle name="Total 3 12 6 3" xfId="31753" xr:uid="{00000000-0005-0000-0000-00009A600000}"/>
    <cellStyle name="Total 3 12 7" xfId="12707" xr:uid="{00000000-0005-0000-0000-00009B600000}"/>
    <cellStyle name="Total 3 12 7 2" xfId="21330" xr:uid="{00000000-0005-0000-0000-00009C600000}"/>
    <cellStyle name="Total 3 12 7 3" xfId="32668" xr:uid="{00000000-0005-0000-0000-00009D600000}"/>
    <cellStyle name="Total 3 13" xfId="3222" xr:uid="{00000000-0005-0000-0000-00009E600000}"/>
    <cellStyle name="Total 3 13 2" xfId="7584" xr:uid="{00000000-0005-0000-0000-00009F600000}"/>
    <cellStyle name="Total 3 13 2 2" xfId="16222" xr:uid="{00000000-0005-0000-0000-0000A0600000}"/>
    <cellStyle name="Total 3 13 2 3" xfId="27554" xr:uid="{00000000-0005-0000-0000-0000A1600000}"/>
    <cellStyle name="Total 3 13 3" xfId="8761" xr:uid="{00000000-0005-0000-0000-0000A2600000}"/>
    <cellStyle name="Total 3 13 3 2" xfId="17389" xr:uid="{00000000-0005-0000-0000-0000A3600000}"/>
    <cellStyle name="Total 3 13 3 3" xfId="28722" xr:uid="{00000000-0005-0000-0000-0000A4600000}"/>
    <cellStyle name="Total 3 13 4" xfId="8607" xr:uid="{00000000-0005-0000-0000-0000A5600000}"/>
    <cellStyle name="Total 3 13 4 2" xfId="17235" xr:uid="{00000000-0005-0000-0000-0000A6600000}"/>
    <cellStyle name="Total 3 13 4 3" xfId="28568" xr:uid="{00000000-0005-0000-0000-0000A7600000}"/>
    <cellStyle name="Total 3 13 5" xfId="11294" xr:uid="{00000000-0005-0000-0000-0000A8600000}"/>
    <cellStyle name="Total 3 13 5 2" xfId="19919" xr:uid="{00000000-0005-0000-0000-0000A9600000}"/>
    <cellStyle name="Total 3 13 5 3" xfId="31255" xr:uid="{00000000-0005-0000-0000-0000AA600000}"/>
    <cellStyle name="Total 3 13 6" xfId="7910" xr:uid="{00000000-0005-0000-0000-0000AB600000}"/>
    <cellStyle name="Total 3 13 6 2" xfId="16548" xr:uid="{00000000-0005-0000-0000-0000AC600000}"/>
    <cellStyle name="Total 3 13 6 3" xfId="27880" xr:uid="{00000000-0005-0000-0000-0000AD600000}"/>
    <cellStyle name="Total 3 13 7" xfId="12708" xr:uid="{00000000-0005-0000-0000-0000AE600000}"/>
    <cellStyle name="Total 3 13 7 2" xfId="21331" xr:uid="{00000000-0005-0000-0000-0000AF600000}"/>
    <cellStyle name="Total 3 13 7 3" xfId="32669" xr:uid="{00000000-0005-0000-0000-0000B0600000}"/>
    <cellStyle name="Total 3 14" xfId="3223" xr:uid="{00000000-0005-0000-0000-0000B1600000}"/>
    <cellStyle name="Total 3 14 2" xfId="7585" xr:uid="{00000000-0005-0000-0000-0000B2600000}"/>
    <cellStyle name="Total 3 14 2 2" xfId="16223" xr:uid="{00000000-0005-0000-0000-0000B3600000}"/>
    <cellStyle name="Total 3 14 2 3" xfId="27555" xr:uid="{00000000-0005-0000-0000-0000B4600000}"/>
    <cellStyle name="Total 3 14 3" xfId="8762" xr:uid="{00000000-0005-0000-0000-0000B5600000}"/>
    <cellStyle name="Total 3 14 3 2" xfId="17390" xr:uid="{00000000-0005-0000-0000-0000B6600000}"/>
    <cellStyle name="Total 3 14 3 3" xfId="28723" xr:uid="{00000000-0005-0000-0000-0000B7600000}"/>
    <cellStyle name="Total 3 14 4" xfId="9727" xr:uid="{00000000-0005-0000-0000-0000B8600000}"/>
    <cellStyle name="Total 3 14 4 2" xfId="18355" xr:uid="{00000000-0005-0000-0000-0000B9600000}"/>
    <cellStyle name="Total 3 14 4 3" xfId="29688" xr:uid="{00000000-0005-0000-0000-0000BA600000}"/>
    <cellStyle name="Total 3 14 5" xfId="11295" xr:uid="{00000000-0005-0000-0000-0000BB600000}"/>
    <cellStyle name="Total 3 14 5 2" xfId="19920" xr:uid="{00000000-0005-0000-0000-0000BC600000}"/>
    <cellStyle name="Total 3 14 5 3" xfId="31256" xr:uid="{00000000-0005-0000-0000-0000BD600000}"/>
    <cellStyle name="Total 3 14 6" xfId="10794" xr:uid="{00000000-0005-0000-0000-0000BE600000}"/>
    <cellStyle name="Total 3 14 6 2" xfId="19420" xr:uid="{00000000-0005-0000-0000-0000BF600000}"/>
    <cellStyle name="Total 3 14 6 3" xfId="30755" xr:uid="{00000000-0005-0000-0000-0000C0600000}"/>
    <cellStyle name="Total 3 14 7" xfId="12709" xr:uid="{00000000-0005-0000-0000-0000C1600000}"/>
    <cellStyle name="Total 3 14 7 2" xfId="21332" xr:uid="{00000000-0005-0000-0000-0000C2600000}"/>
    <cellStyle name="Total 3 14 7 3" xfId="32670" xr:uid="{00000000-0005-0000-0000-0000C3600000}"/>
    <cellStyle name="Total 3 15" xfId="3224" xr:uid="{00000000-0005-0000-0000-0000C4600000}"/>
    <cellStyle name="Total 3 15 2" xfId="7586" xr:uid="{00000000-0005-0000-0000-0000C5600000}"/>
    <cellStyle name="Total 3 15 2 2" xfId="16224" xr:uid="{00000000-0005-0000-0000-0000C6600000}"/>
    <cellStyle name="Total 3 15 2 3" xfId="27556" xr:uid="{00000000-0005-0000-0000-0000C7600000}"/>
    <cellStyle name="Total 3 15 3" xfId="8763" xr:uid="{00000000-0005-0000-0000-0000C8600000}"/>
    <cellStyle name="Total 3 15 3 2" xfId="17391" xr:uid="{00000000-0005-0000-0000-0000C9600000}"/>
    <cellStyle name="Total 3 15 3 3" xfId="28724" xr:uid="{00000000-0005-0000-0000-0000CA600000}"/>
    <cellStyle name="Total 3 15 4" xfId="7758" xr:uid="{00000000-0005-0000-0000-0000CB600000}"/>
    <cellStyle name="Total 3 15 4 2" xfId="16396" xr:uid="{00000000-0005-0000-0000-0000CC600000}"/>
    <cellStyle name="Total 3 15 4 3" xfId="27728" xr:uid="{00000000-0005-0000-0000-0000CD600000}"/>
    <cellStyle name="Total 3 15 5" xfId="11296" xr:uid="{00000000-0005-0000-0000-0000CE600000}"/>
    <cellStyle name="Total 3 15 5 2" xfId="19921" xr:uid="{00000000-0005-0000-0000-0000CF600000}"/>
    <cellStyle name="Total 3 15 5 3" xfId="31257" xr:uid="{00000000-0005-0000-0000-0000D0600000}"/>
    <cellStyle name="Total 3 15 6" xfId="5506" xr:uid="{00000000-0005-0000-0000-0000D1600000}"/>
    <cellStyle name="Total 3 15 6 2" xfId="14165" xr:uid="{00000000-0005-0000-0000-0000D2600000}"/>
    <cellStyle name="Total 3 15 6 3" xfId="25497" xr:uid="{00000000-0005-0000-0000-0000D3600000}"/>
    <cellStyle name="Total 3 15 7" xfId="12710" xr:uid="{00000000-0005-0000-0000-0000D4600000}"/>
    <cellStyle name="Total 3 15 7 2" xfId="21333" xr:uid="{00000000-0005-0000-0000-0000D5600000}"/>
    <cellStyle name="Total 3 15 7 3" xfId="32671" xr:uid="{00000000-0005-0000-0000-0000D6600000}"/>
    <cellStyle name="Total 3 16" xfId="3225" xr:uid="{00000000-0005-0000-0000-0000D7600000}"/>
    <cellStyle name="Total 3 16 2" xfId="7587" xr:uid="{00000000-0005-0000-0000-0000D8600000}"/>
    <cellStyle name="Total 3 16 2 2" xfId="16225" xr:uid="{00000000-0005-0000-0000-0000D9600000}"/>
    <cellStyle name="Total 3 16 2 3" xfId="27557" xr:uid="{00000000-0005-0000-0000-0000DA600000}"/>
    <cellStyle name="Total 3 16 3" xfId="8764" xr:uid="{00000000-0005-0000-0000-0000DB600000}"/>
    <cellStyle name="Total 3 16 3 2" xfId="17392" xr:uid="{00000000-0005-0000-0000-0000DC600000}"/>
    <cellStyle name="Total 3 16 3 3" xfId="28725" xr:uid="{00000000-0005-0000-0000-0000DD600000}"/>
    <cellStyle name="Total 3 16 4" xfId="8022" xr:uid="{00000000-0005-0000-0000-0000DE600000}"/>
    <cellStyle name="Total 3 16 4 2" xfId="16660" xr:uid="{00000000-0005-0000-0000-0000DF600000}"/>
    <cellStyle name="Total 3 16 4 3" xfId="27992" xr:uid="{00000000-0005-0000-0000-0000E0600000}"/>
    <cellStyle name="Total 3 16 5" xfId="11297" xr:uid="{00000000-0005-0000-0000-0000E1600000}"/>
    <cellStyle name="Total 3 16 5 2" xfId="19922" xr:uid="{00000000-0005-0000-0000-0000E2600000}"/>
    <cellStyle name="Total 3 16 5 3" xfId="31258" xr:uid="{00000000-0005-0000-0000-0000E3600000}"/>
    <cellStyle name="Total 3 16 6" xfId="11793" xr:uid="{00000000-0005-0000-0000-0000E4600000}"/>
    <cellStyle name="Total 3 16 6 2" xfId="20418" xr:uid="{00000000-0005-0000-0000-0000E5600000}"/>
    <cellStyle name="Total 3 16 6 3" xfId="31754" xr:uid="{00000000-0005-0000-0000-0000E6600000}"/>
    <cellStyle name="Total 3 16 7" xfId="12711" xr:uid="{00000000-0005-0000-0000-0000E7600000}"/>
    <cellStyle name="Total 3 16 7 2" xfId="21334" xr:uid="{00000000-0005-0000-0000-0000E8600000}"/>
    <cellStyle name="Total 3 16 7 3" xfId="32672" xr:uid="{00000000-0005-0000-0000-0000E9600000}"/>
    <cellStyle name="Total 3 17" xfId="5029" xr:uid="{00000000-0005-0000-0000-0000EA600000}"/>
    <cellStyle name="Total 3 17 2" xfId="13688" xr:uid="{00000000-0005-0000-0000-0000EB600000}"/>
    <cellStyle name="Total 3 17 3" xfId="25020" xr:uid="{00000000-0005-0000-0000-0000EC600000}"/>
    <cellStyle name="Total 3 18" xfId="5228" xr:uid="{00000000-0005-0000-0000-0000ED600000}"/>
    <cellStyle name="Total 3 18 2" xfId="13887" xr:uid="{00000000-0005-0000-0000-0000EE600000}"/>
    <cellStyle name="Total 3 18 3" xfId="25219" xr:uid="{00000000-0005-0000-0000-0000EF600000}"/>
    <cellStyle name="Total 3 19" xfId="7872" xr:uid="{00000000-0005-0000-0000-0000F0600000}"/>
    <cellStyle name="Total 3 19 2" xfId="16510" xr:uid="{00000000-0005-0000-0000-0000F1600000}"/>
    <cellStyle name="Total 3 19 3" xfId="27842" xr:uid="{00000000-0005-0000-0000-0000F2600000}"/>
    <cellStyle name="Total 3 2" xfId="3226" xr:uid="{00000000-0005-0000-0000-0000F3600000}"/>
    <cellStyle name="Total 3 2 10" xfId="8608" xr:uid="{00000000-0005-0000-0000-0000F4600000}"/>
    <cellStyle name="Total 3 2 10 2" xfId="17236" xr:uid="{00000000-0005-0000-0000-0000F5600000}"/>
    <cellStyle name="Total 3 2 10 3" xfId="28569" xr:uid="{00000000-0005-0000-0000-0000F6600000}"/>
    <cellStyle name="Total 3 2 11" xfId="11298" xr:uid="{00000000-0005-0000-0000-0000F7600000}"/>
    <cellStyle name="Total 3 2 11 2" xfId="19923" xr:uid="{00000000-0005-0000-0000-0000F8600000}"/>
    <cellStyle name="Total 3 2 11 3" xfId="31259" xr:uid="{00000000-0005-0000-0000-0000F9600000}"/>
    <cellStyle name="Total 3 2 12" xfId="5055" xr:uid="{00000000-0005-0000-0000-0000FA600000}"/>
    <cellStyle name="Total 3 2 12 2" xfId="13714" xr:uid="{00000000-0005-0000-0000-0000FB600000}"/>
    <cellStyle name="Total 3 2 12 3" xfId="25046" xr:uid="{00000000-0005-0000-0000-0000FC600000}"/>
    <cellStyle name="Total 3 2 13" xfId="12712" xr:uid="{00000000-0005-0000-0000-0000FD600000}"/>
    <cellStyle name="Total 3 2 13 2" xfId="21335" xr:uid="{00000000-0005-0000-0000-0000FE600000}"/>
    <cellStyle name="Total 3 2 13 3" xfId="32673" xr:uid="{00000000-0005-0000-0000-0000FF600000}"/>
    <cellStyle name="Total 3 2 2" xfId="3227" xr:uid="{00000000-0005-0000-0000-000000610000}"/>
    <cellStyle name="Total 3 2 2 10" xfId="11299" xr:uid="{00000000-0005-0000-0000-000001610000}"/>
    <cellStyle name="Total 3 2 2 10 2" xfId="19924" xr:uid="{00000000-0005-0000-0000-000002610000}"/>
    <cellStyle name="Total 3 2 2 10 3" xfId="31260" xr:uid="{00000000-0005-0000-0000-000003610000}"/>
    <cellStyle name="Total 3 2 2 11" xfId="10793" xr:uid="{00000000-0005-0000-0000-000004610000}"/>
    <cellStyle name="Total 3 2 2 11 2" xfId="19419" xr:uid="{00000000-0005-0000-0000-000005610000}"/>
    <cellStyle name="Total 3 2 2 11 3" xfId="30754" xr:uid="{00000000-0005-0000-0000-000006610000}"/>
    <cellStyle name="Total 3 2 2 12" xfId="12713" xr:uid="{00000000-0005-0000-0000-000007610000}"/>
    <cellStyle name="Total 3 2 2 12 2" xfId="21336" xr:uid="{00000000-0005-0000-0000-000008610000}"/>
    <cellStyle name="Total 3 2 2 12 3" xfId="32674" xr:uid="{00000000-0005-0000-0000-000009610000}"/>
    <cellStyle name="Total 3 2 2 2" xfId="3228" xr:uid="{00000000-0005-0000-0000-00000A610000}"/>
    <cellStyle name="Total 3 2 2 2 2" xfId="7590" xr:uid="{00000000-0005-0000-0000-00000B610000}"/>
    <cellStyle name="Total 3 2 2 2 2 2" xfId="16228" xr:uid="{00000000-0005-0000-0000-00000C610000}"/>
    <cellStyle name="Total 3 2 2 2 2 3" xfId="27560" xr:uid="{00000000-0005-0000-0000-00000D610000}"/>
    <cellStyle name="Total 3 2 2 2 3" xfId="8767" xr:uid="{00000000-0005-0000-0000-00000E610000}"/>
    <cellStyle name="Total 3 2 2 2 3 2" xfId="17395" xr:uid="{00000000-0005-0000-0000-00000F610000}"/>
    <cellStyle name="Total 3 2 2 2 3 3" xfId="28728" xr:uid="{00000000-0005-0000-0000-000010610000}"/>
    <cellStyle name="Total 3 2 2 2 4" xfId="8609" xr:uid="{00000000-0005-0000-0000-000011610000}"/>
    <cellStyle name="Total 3 2 2 2 4 2" xfId="17237" xr:uid="{00000000-0005-0000-0000-000012610000}"/>
    <cellStyle name="Total 3 2 2 2 4 3" xfId="28570" xr:uid="{00000000-0005-0000-0000-000013610000}"/>
    <cellStyle name="Total 3 2 2 2 5" xfId="11300" xr:uid="{00000000-0005-0000-0000-000014610000}"/>
    <cellStyle name="Total 3 2 2 2 5 2" xfId="19925" xr:uid="{00000000-0005-0000-0000-000015610000}"/>
    <cellStyle name="Total 3 2 2 2 5 3" xfId="31261" xr:uid="{00000000-0005-0000-0000-000016610000}"/>
    <cellStyle name="Total 3 2 2 2 6" xfId="11794" xr:uid="{00000000-0005-0000-0000-000017610000}"/>
    <cellStyle name="Total 3 2 2 2 6 2" xfId="20419" xr:uid="{00000000-0005-0000-0000-000018610000}"/>
    <cellStyle name="Total 3 2 2 2 6 3" xfId="31755" xr:uid="{00000000-0005-0000-0000-000019610000}"/>
    <cellStyle name="Total 3 2 2 2 7" xfId="12714" xr:uid="{00000000-0005-0000-0000-00001A610000}"/>
    <cellStyle name="Total 3 2 2 2 7 2" xfId="21337" xr:uid="{00000000-0005-0000-0000-00001B610000}"/>
    <cellStyle name="Total 3 2 2 2 7 3" xfId="32675" xr:uid="{00000000-0005-0000-0000-00001C610000}"/>
    <cellStyle name="Total 3 2 2 3" xfId="3229" xr:uid="{00000000-0005-0000-0000-00001D610000}"/>
    <cellStyle name="Total 3 2 2 3 2" xfId="7591" xr:uid="{00000000-0005-0000-0000-00001E610000}"/>
    <cellStyle name="Total 3 2 2 3 2 2" xfId="16229" xr:uid="{00000000-0005-0000-0000-00001F610000}"/>
    <cellStyle name="Total 3 2 2 3 2 3" xfId="27561" xr:uid="{00000000-0005-0000-0000-000020610000}"/>
    <cellStyle name="Total 3 2 2 3 3" xfId="8768" xr:uid="{00000000-0005-0000-0000-000021610000}"/>
    <cellStyle name="Total 3 2 2 3 3 2" xfId="17396" xr:uid="{00000000-0005-0000-0000-000022610000}"/>
    <cellStyle name="Total 3 2 2 3 3 3" xfId="28729" xr:uid="{00000000-0005-0000-0000-000023610000}"/>
    <cellStyle name="Total 3 2 2 3 4" xfId="5238" xr:uid="{00000000-0005-0000-0000-000024610000}"/>
    <cellStyle name="Total 3 2 2 3 4 2" xfId="13897" xr:uid="{00000000-0005-0000-0000-000025610000}"/>
    <cellStyle name="Total 3 2 2 3 4 3" xfId="25229" xr:uid="{00000000-0005-0000-0000-000026610000}"/>
    <cellStyle name="Total 3 2 2 3 5" xfId="11301" xr:uid="{00000000-0005-0000-0000-000027610000}"/>
    <cellStyle name="Total 3 2 2 3 5 2" xfId="19926" xr:uid="{00000000-0005-0000-0000-000028610000}"/>
    <cellStyle name="Total 3 2 2 3 5 3" xfId="31262" xr:uid="{00000000-0005-0000-0000-000029610000}"/>
    <cellStyle name="Total 3 2 2 3 6" xfId="9065" xr:uid="{00000000-0005-0000-0000-00002A610000}"/>
    <cellStyle name="Total 3 2 2 3 6 2" xfId="17693" xr:uid="{00000000-0005-0000-0000-00002B610000}"/>
    <cellStyle name="Total 3 2 2 3 6 3" xfId="29026" xr:uid="{00000000-0005-0000-0000-00002C610000}"/>
    <cellStyle name="Total 3 2 2 3 7" xfId="12715" xr:uid="{00000000-0005-0000-0000-00002D610000}"/>
    <cellStyle name="Total 3 2 2 3 7 2" xfId="21338" xr:uid="{00000000-0005-0000-0000-00002E610000}"/>
    <cellStyle name="Total 3 2 2 3 7 3" xfId="32676" xr:uid="{00000000-0005-0000-0000-00002F610000}"/>
    <cellStyle name="Total 3 2 2 4" xfId="3230" xr:uid="{00000000-0005-0000-0000-000030610000}"/>
    <cellStyle name="Total 3 2 2 4 2" xfId="7592" xr:uid="{00000000-0005-0000-0000-000031610000}"/>
    <cellStyle name="Total 3 2 2 4 2 2" xfId="16230" xr:uid="{00000000-0005-0000-0000-000032610000}"/>
    <cellStyle name="Total 3 2 2 4 2 3" xfId="27562" xr:uid="{00000000-0005-0000-0000-000033610000}"/>
    <cellStyle name="Total 3 2 2 4 3" xfId="8769" xr:uid="{00000000-0005-0000-0000-000034610000}"/>
    <cellStyle name="Total 3 2 2 4 3 2" xfId="17397" xr:uid="{00000000-0005-0000-0000-000035610000}"/>
    <cellStyle name="Total 3 2 2 4 3 3" xfId="28730" xr:uid="{00000000-0005-0000-0000-000036610000}"/>
    <cellStyle name="Total 3 2 2 4 4" xfId="9729" xr:uid="{00000000-0005-0000-0000-000037610000}"/>
    <cellStyle name="Total 3 2 2 4 4 2" xfId="18357" xr:uid="{00000000-0005-0000-0000-000038610000}"/>
    <cellStyle name="Total 3 2 2 4 4 3" xfId="29690" xr:uid="{00000000-0005-0000-0000-000039610000}"/>
    <cellStyle name="Total 3 2 2 4 5" xfId="11302" xr:uid="{00000000-0005-0000-0000-00003A610000}"/>
    <cellStyle name="Total 3 2 2 4 5 2" xfId="19927" xr:uid="{00000000-0005-0000-0000-00003B610000}"/>
    <cellStyle name="Total 3 2 2 4 5 3" xfId="31263" xr:uid="{00000000-0005-0000-0000-00003C610000}"/>
    <cellStyle name="Total 3 2 2 4 6" xfId="10549" xr:uid="{00000000-0005-0000-0000-00003D610000}"/>
    <cellStyle name="Total 3 2 2 4 6 2" xfId="19176" xr:uid="{00000000-0005-0000-0000-00003E610000}"/>
    <cellStyle name="Total 3 2 2 4 6 3" xfId="30510" xr:uid="{00000000-0005-0000-0000-00003F610000}"/>
    <cellStyle name="Total 3 2 2 4 7" xfId="12716" xr:uid="{00000000-0005-0000-0000-000040610000}"/>
    <cellStyle name="Total 3 2 2 4 7 2" xfId="21339" xr:uid="{00000000-0005-0000-0000-000041610000}"/>
    <cellStyle name="Total 3 2 2 4 7 3" xfId="32677" xr:uid="{00000000-0005-0000-0000-000042610000}"/>
    <cellStyle name="Total 3 2 2 5" xfId="3231" xr:uid="{00000000-0005-0000-0000-000043610000}"/>
    <cellStyle name="Total 3 2 2 5 2" xfId="7593" xr:uid="{00000000-0005-0000-0000-000044610000}"/>
    <cellStyle name="Total 3 2 2 5 2 2" xfId="16231" xr:uid="{00000000-0005-0000-0000-000045610000}"/>
    <cellStyle name="Total 3 2 2 5 2 3" xfId="27563" xr:uid="{00000000-0005-0000-0000-000046610000}"/>
    <cellStyle name="Total 3 2 2 5 3" xfId="8770" xr:uid="{00000000-0005-0000-0000-000047610000}"/>
    <cellStyle name="Total 3 2 2 5 3 2" xfId="17398" xr:uid="{00000000-0005-0000-0000-000048610000}"/>
    <cellStyle name="Total 3 2 2 5 3 3" xfId="28731" xr:uid="{00000000-0005-0000-0000-000049610000}"/>
    <cellStyle name="Total 3 2 2 5 4" xfId="8610" xr:uid="{00000000-0005-0000-0000-00004A610000}"/>
    <cellStyle name="Total 3 2 2 5 4 2" xfId="17238" xr:uid="{00000000-0005-0000-0000-00004B610000}"/>
    <cellStyle name="Total 3 2 2 5 4 3" xfId="28571" xr:uid="{00000000-0005-0000-0000-00004C610000}"/>
    <cellStyle name="Total 3 2 2 5 5" xfId="11303" xr:uid="{00000000-0005-0000-0000-00004D610000}"/>
    <cellStyle name="Total 3 2 2 5 5 2" xfId="19928" xr:uid="{00000000-0005-0000-0000-00004E610000}"/>
    <cellStyle name="Total 3 2 2 5 5 3" xfId="31264" xr:uid="{00000000-0005-0000-0000-00004F610000}"/>
    <cellStyle name="Total 3 2 2 5 6" xfId="7724" xr:uid="{00000000-0005-0000-0000-000050610000}"/>
    <cellStyle name="Total 3 2 2 5 6 2" xfId="16362" xr:uid="{00000000-0005-0000-0000-000051610000}"/>
    <cellStyle name="Total 3 2 2 5 6 3" xfId="27694" xr:uid="{00000000-0005-0000-0000-000052610000}"/>
    <cellStyle name="Total 3 2 2 5 7" xfId="12717" xr:uid="{00000000-0005-0000-0000-000053610000}"/>
    <cellStyle name="Total 3 2 2 5 7 2" xfId="21340" xr:uid="{00000000-0005-0000-0000-000054610000}"/>
    <cellStyle name="Total 3 2 2 5 7 3" xfId="32678" xr:uid="{00000000-0005-0000-0000-000055610000}"/>
    <cellStyle name="Total 3 2 2 6" xfId="3232" xr:uid="{00000000-0005-0000-0000-000056610000}"/>
    <cellStyle name="Total 3 2 2 6 2" xfId="7594" xr:uid="{00000000-0005-0000-0000-000057610000}"/>
    <cellStyle name="Total 3 2 2 6 2 2" xfId="16232" xr:uid="{00000000-0005-0000-0000-000058610000}"/>
    <cellStyle name="Total 3 2 2 6 2 3" xfId="27564" xr:uid="{00000000-0005-0000-0000-000059610000}"/>
    <cellStyle name="Total 3 2 2 6 3" xfId="8771" xr:uid="{00000000-0005-0000-0000-00005A610000}"/>
    <cellStyle name="Total 3 2 2 6 3 2" xfId="17399" xr:uid="{00000000-0005-0000-0000-00005B610000}"/>
    <cellStyle name="Total 3 2 2 6 3 3" xfId="28732" xr:uid="{00000000-0005-0000-0000-00005C610000}"/>
    <cellStyle name="Total 3 2 2 6 4" xfId="8611" xr:uid="{00000000-0005-0000-0000-00005D610000}"/>
    <cellStyle name="Total 3 2 2 6 4 2" xfId="17239" xr:uid="{00000000-0005-0000-0000-00005E610000}"/>
    <cellStyle name="Total 3 2 2 6 4 3" xfId="28572" xr:uid="{00000000-0005-0000-0000-00005F610000}"/>
    <cellStyle name="Total 3 2 2 6 5" xfId="11304" xr:uid="{00000000-0005-0000-0000-000060610000}"/>
    <cellStyle name="Total 3 2 2 6 5 2" xfId="19929" xr:uid="{00000000-0005-0000-0000-000061610000}"/>
    <cellStyle name="Total 3 2 2 6 5 3" xfId="31265" xr:uid="{00000000-0005-0000-0000-000062610000}"/>
    <cellStyle name="Total 3 2 2 6 6" xfId="10792" xr:uid="{00000000-0005-0000-0000-000063610000}"/>
    <cellStyle name="Total 3 2 2 6 6 2" xfId="19418" xr:uid="{00000000-0005-0000-0000-000064610000}"/>
    <cellStyle name="Total 3 2 2 6 6 3" xfId="30753" xr:uid="{00000000-0005-0000-0000-000065610000}"/>
    <cellStyle name="Total 3 2 2 6 7" xfId="12718" xr:uid="{00000000-0005-0000-0000-000066610000}"/>
    <cellStyle name="Total 3 2 2 6 7 2" xfId="21341" xr:uid="{00000000-0005-0000-0000-000067610000}"/>
    <cellStyle name="Total 3 2 2 6 7 3" xfId="32679" xr:uid="{00000000-0005-0000-0000-000068610000}"/>
    <cellStyle name="Total 3 2 2 7" xfId="7589" xr:uid="{00000000-0005-0000-0000-000069610000}"/>
    <cellStyle name="Total 3 2 2 7 2" xfId="16227" xr:uid="{00000000-0005-0000-0000-00006A610000}"/>
    <cellStyle name="Total 3 2 2 7 3" xfId="27559" xr:uid="{00000000-0005-0000-0000-00006B610000}"/>
    <cellStyle name="Total 3 2 2 8" xfId="8766" xr:uid="{00000000-0005-0000-0000-00006C610000}"/>
    <cellStyle name="Total 3 2 2 8 2" xfId="17394" xr:uid="{00000000-0005-0000-0000-00006D610000}"/>
    <cellStyle name="Total 3 2 2 8 3" xfId="28727" xr:uid="{00000000-0005-0000-0000-00006E610000}"/>
    <cellStyle name="Total 3 2 2 9" xfId="9728" xr:uid="{00000000-0005-0000-0000-00006F610000}"/>
    <cellStyle name="Total 3 2 2 9 2" xfId="18356" xr:uid="{00000000-0005-0000-0000-000070610000}"/>
    <cellStyle name="Total 3 2 2 9 3" xfId="29689" xr:uid="{00000000-0005-0000-0000-000071610000}"/>
    <cellStyle name="Total 3 2 3" xfId="3233" xr:uid="{00000000-0005-0000-0000-000072610000}"/>
    <cellStyle name="Total 3 2 3 2" xfId="7595" xr:uid="{00000000-0005-0000-0000-000073610000}"/>
    <cellStyle name="Total 3 2 3 2 2" xfId="16233" xr:uid="{00000000-0005-0000-0000-000074610000}"/>
    <cellStyle name="Total 3 2 3 2 3" xfId="27565" xr:uid="{00000000-0005-0000-0000-000075610000}"/>
    <cellStyle name="Total 3 2 3 3" xfId="8772" xr:uid="{00000000-0005-0000-0000-000076610000}"/>
    <cellStyle name="Total 3 2 3 3 2" xfId="17400" xr:uid="{00000000-0005-0000-0000-000077610000}"/>
    <cellStyle name="Total 3 2 3 3 3" xfId="28733" xr:uid="{00000000-0005-0000-0000-000078610000}"/>
    <cellStyle name="Total 3 2 3 4" xfId="5112" xr:uid="{00000000-0005-0000-0000-000079610000}"/>
    <cellStyle name="Total 3 2 3 4 2" xfId="13771" xr:uid="{00000000-0005-0000-0000-00007A610000}"/>
    <cellStyle name="Total 3 2 3 4 3" xfId="25103" xr:uid="{00000000-0005-0000-0000-00007B610000}"/>
    <cellStyle name="Total 3 2 3 5" xfId="11305" xr:uid="{00000000-0005-0000-0000-00007C610000}"/>
    <cellStyle name="Total 3 2 3 5 2" xfId="19930" xr:uid="{00000000-0005-0000-0000-00007D610000}"/>
    <cellStyle name="Total 3 2 3 5 3" xfId="31266" xr:uid="{00000000-0005-0000-0000-00007E610000}"/>
    <cellStyle name="Total 3 2 3 6" xfId="7691" xr:uid="{00000000-0005-0000-0000-00007F610000}"/>
    <cellStyle name="Total 3 2 3 6 2" xfId="16329" xr:uid="{00000000-0005-0000-0000-000080610000}"/>
    <cellStyle name="Total 3 2 3 6 3" xfId="27661" xr:uid="{00000000-0005-0000-0000-000081610000}"/>
    <cellStyle name="Total 3 2 3 7" xfId="12719" xr:uid="{00000000-0005-0000-0000-000082610000}"/>
    <cellStyle name="Total 3 2 3 7 2" xfId="21342" xr:uid="{00000000-0005-0000-0000-000083610000}"/>
    <cellStyle name="Total 3 2 3 7 3" xfId="32680" xr:uid="{00000000-0005-0000-0000-000084610000}"/>
    <cellStyle name="Total 3 2 4" xfId="3234" xr:uid="{00000000-0005-0000-0000-000085610000}"/>
    <cellStyle name="Total 3 2 4 2" xfId="7596" xr:uid="{00000000-0005-0000-0000-000086610000}"/>
    <cellStyle name="Total 3 2 4 2 2" xfId="16234" xr:uid="{00000000-0005-0000-0000-000087610000}"/>
    <cellStyle name="Total 3 2 4 2 3" xfId="27566" xr:uid="{00000000-0005-0000-0000-000088610000}"/>
    <cellStyle name="Total 3 2 4 3" xfId="8773" xr:uid="{00000000-0005-0000-0000-000089610000}"/>
    <cellStyle name="Total 3 2 4 3 2" xfId="17401" xr:uid="{00000000-0005-0000-0000-00008A610000}"/>
    <cellStyle name="Total 3 2 4 3 3" xfId="28734" xr:uid="{00000000-0005-0000-0000-00008B610000}"/>
    <cellStyle name="Total 3 2 4 4" xfId="8021" xr:uid="{00000000-0005-0000-0000-00008C610000}"/>
    <cellStyle name="Total 3 2 4 4 2" xfId="16659" xr:uid="{00000000-0005-0000-0000-00008D610000}"/>
    <cellStyle name="Total 3 2 4 4 3" xfId="27991" xr:uid="{00000000-0005-0000-0000-00008E610000}"/>
    <cellStyle name="Total 3 2 4 5" xfId="11306" xr:uid="{00000000-0005-0000-0000-00008F610000}"/>
    <cellStyle name="Total 3 2 4 5 2" xfId="19931" xr:uid="{00000000-0005-0000-0000-000090610000}"/>
    <cellStyle name="Total 3 2 4 5 3" xfId="31267" xr:uid="{00000000-0005-0000-0000-000091610000}"/>
    <cellStyle name="Total 3 2 4 6" xfId="11795" xr:uid="{00000000-0005-0000-0000-000092610000}"/>
    <cellStyle name="Total 3 2 4 6 2" xfId="20420" xr:uid="{00000000-0005-0000-0000-000093610000}"/>
    <cellStyle name="Total 3 2 4 6 3" xfId="31756" xr:uid="{00000000-0005-0000-0000-000094610000}"/>
    <cellStyle name="Total 3 2 4 7" xfId="12720" xr:uid="{00000000-0005-0000-0000-000095610000}"/>
    <cellStyle name="Total 3 2 4 7 2" xfId="21343" xr:uid="{00000000-0005-0000-0000-000096610000}"/>
    <cellStyle name="Total 3 2 4 7 3" xfId="32681" xr:uid="{00000000-0005-0000-0000-000097610000}"/>
    <cellStyle name="Total 3 2 5" xfId="3235" xr:uid="{00000000-0005-0000-0000-000098610000}"/>
    <cellStyle name="Total 3 2 5 2" xfId="7597" xr:uid="{00000000-0005-0000-0000-000099610000}"/>
    <cellStyle name="Total 3 2 5 2 2" xfId="16235" xr:uid="{00000000-0005-0000-0000-00009A610000}"/>
    <cellStyle name="Total 3 2 5 2 3" xfId="27567" xr:uid="{00000000-0005-0000-0000-00009B610000}"/>
    <cellStyle name="Total 3 2 5 3" xfId="8774" xr:uid="{00000000-0005-0000-0000-00009C610000}"/>
    <cellStyle name="Total 3 2 5 3 2" xfId="17402" xr:uid="{00000000-0005-0000-0000-00009D610000}"/>
    <cellStyle name="Total 3 2 5 3 3" xfId="28735" xr:uid="{00000000-0005-0000-0000-00009E610000}"/>
    <cellStyle name="Total 3 2 5 4" xfId="8612" xr:uid="{00000000-0005-0000-0000-00009F610000}"/>
    <cellStyle name="Total 3 2 5 4 2" xfId="17240" xr:uid="{00000000-0005-0000-0000-0000A0610000}"/>
    <cellStyle name="Total 3 2 5 4 3" xfId="28573" xr:uid="{00000000-0005-0000-0000-0000A1610000}"/>
    <cellStyle name="Total 3 2 5 5" xfId="11307" xr:uid="{00000000-0005-0000-0000-0000A2610000}"/>
    <cellStyle name="Total 3 2 5 5 2" xfId="19932" xr:uid="{00000000-0005-0000-0000-0000A3610000}"/>
    <cellStyle name="Total 3 2 5 5 3" xfId="31268" xr:uid="{00000000-0005-0000-0000-0000A4610000}"/>
    <cellStyle name="Total 3 2 5 6" xfId="5507" xr:uid="{00000000-0005-0000-0000-0000A5610000}"/>
    <cellStyle name="Total 3 2 5 6 2" xfId="14166" xr:uid="{00000000-0005-0000-0000-0000A6610000}"/>
    <cellStyle name="Total 3 2 5 6 3" xfId="25498" xr:uid="{00000000-0005-0000-0000-0000A7610000}"/>
    <cellStyle name="Total 3 2 5 7" xfId="12721" xr:uid="{00000000-0005-0000-0000-0000A8610000}"/>
    <cellStyle name="Total 3 2 5 7 2" xfId="21344" xr:uid="{00000000-0005-0000-0000-0000A9610000}"/>
    <cellStyle name="Total 3 2 5 7 3" xfId="32682" xr:uid="{00000000-0005-0000-0000-0000AA610000}"/>
    <cellStyle name="Total 3 2 6" xfId="3236" xr:uid="{00000000-0005-0000-0000-0000AB610000}"/>
    <cellStyle name="Total 3 2 6 2" xfId="7598" xr:uid="{00000000-0005-0000-0000-0000AC610000}"/>
    <cellStyle name="Total 3 2 6 2 2" xfId="16236" xr:uid="{00000000-0005-0000-0000-0000AD610000}"/>
    <cellStyle name="Total 3 2 6 2 3" xfId="27568" xr:uid="{00000000-0005-0000-0000-0000AE610000}"/>
    <cellStyle name="Total 3 2 6 3" xfId="8775" xr:uid="{00000000-0005-0000-0000-0000AF610000}"/>
    <cellStyle name="Total 3 2 6 3 2" xfId="17403" xr:uid="{00000000-0005-0000-0000-0000B0610000}"/>
    <cellStyle name="Total 3 2 6 3 3" xfId="28736" xr:uid="{00000000-0005-0000-0000-0000B1610000}"/>
    <cellStyle name="Total 3 2 6 4" xfId="7757" xr:uid="{00000000-0005-0000-0000-0000B2610000}"/>
    <cellStyle name="Total 3 2 6 4 2" xfId="16395" xr:uid="{00000000-0005-0000-0000-0000B3610000}"/>
    <cellStyle name="Total 3 2 6 4 3" xfId="27727" xr:uid="{00000000-0005-0000-0000-0000B4610000}"/>
    <cellStyle name="Total 3 2 6 5" xfId="11308" xr:uid="{00000000-0005-0000-0000-0000B5610000}"/>
    <cellStyle name="Total 3 2 6 5 2" xfId="19933" xr:uid="{00000000-0005-0000-0000-0000B6610000}"/>
    <cellStyle name="Total 3 2 6 5 3" xfId="31269" xr:uid="{00000000-0005-0000-0000-0000B7610000}"/>
    <cellStyle name="Total 3 2 6 6" xfId="10791" xr:uid="{00000000-0005-0000-0000-0000B8610000}"/>
    <cellStyle name="Total 3 2 6 6 2" xfId="19417" xr:uid="{00000000-0005-0000-0000-0000B9610000}"/>
    <cellStyle name="Total 3 2 6 6 3" xfId="30752" xr:uid="{00000000-0005-0000-0000-0000BA610000}"/>
    <cellStyle name="Total 3 2 6 7" xfId="12722" xr:uid="{00000000-0005-0000-0000-0000BB610000}"/>
    <cellStyle name="Total 3 2 6 7 2" xfId="21345" xr:uid="{00000000-0005-0000-0000-0000BC610000}"/>
    <cellStyle name="Total 3 2 6 7 3" xfId="32683" xr:uid="{00000000-0005-0000-0000-0000BD610000}"/>
    <cellStyle name="Total 3 2 7" xfId="3237" xr:uid="{00000000-0005-0000-0000-0000BE610000}"/>
    <cellStyle name="Total 3 2 7 2" xfId="7599" xr:uid="{00000000-0005-0000-0000-0000BF610000}"/>
    <cellStyle name="Total 3 2 7 2 2" xfId="16237" xr:uid="{00000000-0005-0000-0000-0000C0610000}"/>
    <cellStyle name="Total 3 2 7 2 3" xfId="27569" xr:uid="{00000000-0005-0000-0000-0000C1610000}"/>
    <cellStyle name="Total 3 2 7 3" xfId="8776" xr:uid="{00000000-0005-0000-0000-0000C2610000}"/>
    <cellStyle name="Total 3 2 7 3 2" xfId="17404" xr:uid="{00000000-0005-0000-0000-0000C3610000}"/>
    <cellStyle name="Total 3 2 7 3 3" xfId="28737" xr:uid="{00000000-0005-0000-0000-0000C4610000}"/>
    <cellStyle name="Total 3 2 7 4" xfId="8613" xr:uid="{00000000-0005-0000-0000-0000C5610000}"/>
    <cellStyle name="Total 3 2 7 4 2" xfId="17241" xr:uid="{00000000-0005-0000-0000-0000C6610000}"/>
    <cellStyle name="Total 3 2 7 4 3" xfId="28574" xr:uid="{00000000-0005-0000-0000-0000C7610000}"/>
    <cellStyle name="Total 3 2 7 5" xfId="11309" xr:uid="{00000000-0005-0000-0000-0000C8610000}"/>
    <cellStyle name="Total 3 2 7 5 2" xfId="19934" xr:uid="{00000000-0005-0000-0000-0000C9610000}"/>
    <cellStyle name="Total 3 2 7 5 3" xfId="31270" xr:uid="{00000000-0005-0000-0000-0000CA610000}"/>
    <cellStyle name="Total 3 2 7 6" xfId="11796" xr:uid="{00000000-0005-0000-0000-0000CB610000}"/>
    <cellStyle name="Total 3 2 7 6 2" xfId="20421" xr:uid="{00000000-0005-0000-0000-0000CC610000}"/>
    <cellStyle name="Total 3 2 7 6 3" xfId="31757" xr:uid="{00000000-0005-0000-0000-0000CD610000}"/>
    <cellStyle name="Total 3 2 7 7" xfId="12723" xr:uid="{00000000-0005-0000-0000-0000CE610000}"/>
    <cellStyle name="Total 3 2 7 7 2" xfId="21346" xr:uid="{00000000-0005-0000-0000-0000CF610000}"/>
    <cellStyle name="Total 3 2 7 7 3" xfId="32684" xr:uid="{00000000-0005-0000-0000-0000D0610000}"/>
    <cellStyle name="Total 3 2 8" xfId="7588" xr:uid="{00000000-0005-0000-0000-0000D1610000}"/>
    <cellStyle name="Total 3 2 8 2" xfId="16226" xr:uid="{00000000-0005-0000-0000-0000D2610000}"/>
    <cellStyle name="Total 3 2 8 3" xfId="27558" xr:uid="{00000000-0005-0000-0000-0000D3610000}"/>
    <cellStyle name="Total 3 2 9" xfId="8765" xr:uid="{00000000-0005-0000-0000-0000D4610000}"/>
    <cellStyle name="Total 3 2 9 2" xfId="17393" xr:uid="{00000000-0005-0000-0000-0000D5610000}"/>
    <cellStyle name="Total 3 2 9 3" xfId="28726" xr:uid="{00000000-0005-0000-0000-0000D6610000}"/>
    <cellStyle name="Total 3 20" xfId="10356" xr:uid="{00000000-0005-0000-0000-0000D7610000}"/>
    <cellStyle name="Total 3 20 2" xfId="18983" xr:uid="{00000000-0005-0000-0000-0000D8610000}"/>
    <cellStyle name="Total 3 20 3" xfId="30317" xr:uid="{00000000-0005-0000-0000-0000D9610000}"/>
    <cellStyle name="Total 3 21" xfId="10259" xr:uid="{00000000-0005-0000-0000-0000DA610000}"/>
    <cellStyle name="Total 3 21 2" xfId="18886" xr:uid="{00000000-0005-0000-0000-0000DB610000}"/>
    <cellStyle name="Total 3 21 3" xfId="30220" xr:uid="{00000000-0005-0000-0000-0000DC610000}"/>
    <cellStyle name="Total 3 22" xfId="12429" xr:uid="{00000000-0005-0000-0000-0000DD610000}"/>
    <cellStyle name="Total 3 22 2" xfId="21053" xr:uid="{00000000-0005-0000-0000-0000DE610000}"/>
    <cellStyle name="Total 3 22 3" xfId="32390" xr:uid="{00000000-0005-0000-0000-0000DF610000}"/>
    <cellStyle name="Total 3 23" xfId="9740" xr:uid="{00000000-0005-0000-0000-0000E0610000}"/>
    <cellStyle name="Total 3 23 2" xfId="18367" xr:uid="{00000000-0005-0000-0000-0000E1610000}"/>
    <cellStyle name="Total 3 23 3" xfId="29701" xr:uid="{00000000-0005-0000-0000-0000E2610000}"/>
    <cellStyle name="Total 3 3" xfId="3238" xr:uid="{00000000-0005-0000-0000-0000E3610000}"/>
    <cellStyle name="Total 3 3 10" xfId="8020" xr:uid="{00000000-0005-0000-0000-0000E4610000}"/>
    <cellStyle name="Total 3 3 10 2" xfId="16658" xr:uid="{00000000-0005-0000-0000-0000E5610000}"/>
    <cellStyle name="Total 3 3 10 3" xfId="27990" xr:uid="{00000000-0005-0000-0000-0000E6610000}"/>
    <cellStyle name="Total 3 3 11" xfId="11310" xr:uid="{00000000-0005-0000-0000-0000E7610000}"/>
    <cellStyle name="Total 3 3 11 2" xfId="19935" xr:uid="{00000000-0005-0000-0000-0000E8610000}"/>
    <cellStyle name="Total 3 3 11 3" xfId="31271" xr:uid="{00000000-0005-0000-0000-0000E9610000}"/>
    <cellStyle name="Total 3 3 12" xfId="10550" xr:uid="{00000000-0005-0000-0000-0000EA610000}"/>
    <cellStyle name="Total 3 3 12 2" xfId="19177" xr:uid="{00000000-0005-0000-0000-0000EB610000}"/>
    <cellStyle name="Total 3 3 12 3" xfId="30511" xr:uid="{00000000-0005-0000-0000-0000EC610000}"/>
    <cellStyle name="Total 3 3 13" xfId="12724" xr:uid="{00000000-0005-0000-0000-0000ED610000}"/>
    <cellStyle name="Total 3 3 13 2" xfId="21347" xr:uid="{00000000-0005-0000-0000-0000EE610000}"/>
    <cellStyle name="Total 3 3 13 3" xfId="32685" xr:uid="{00000000-0005-0000-0000-0000EF610000}"/>
    <cellStyle name="Total 3 3 2" xfId="3239" xr:uid="{00000000-0005-0000-0000-0000F0610000}"/>
    <cellStyle name="Total 3 3 2 10" xfId="11311" xr:uid="{00000000-0005-0000-0000-0000F1610000}"/>
    <cellStyle name="Total 3 3 2 10 2" xfId="19936" xr:uid="{00000000-0005-0000-0000-0000F2610000}"/>
    <cellStyle name="Total 3 3 2 10 3" xfId="31272" xr:uid="{00000000-0005-0000-0000-0000F3610000}"/>
    <cellStyle name="Total 3 3 2 11" xfId="7692" xr:uid="{00000000-0005-0000-0000-0000F4610000}"/>
    <cellStyle name="Total 3 3 2 11 2" xfId="16330" xr:uid="{00000000-0005-0000-0000-0000F5610000}"/>
    <cellStyle name="Total 3 3 2 11 3" xfId="27662" xr:uid="{00000000-0005-0000-0000-0000F6610000}"/>
    <cellStyle name="Total 3 3 2 12" xfId="12725" xr:uid="{00000000-0005-0000-0000-0000F7610000}"/>
    <cellStyle name="Total 3 3 2 12 2" xfId="21348" xr:uid="{00000000-0005-0000-0000-0000F8610000}"/>
    <cellStyle name="Total 3 3 2 12 3" xfId="32686" xr:uid="{00000000-0005-0000-0000-0000F9610000}"/>
    <cellStyle name="Total 3 3 2 2" xfId="3240" xr:uid="{00000000-0005-0000-0000-0000FA610000}"/>
    <cellStyle name="Total 3 3 2 2 2" xfId="7602" xr:uid="{00000000-0005-0000-0000-0000FB610000}"/>
    <cellStyle name="Total 3 3 2 2 2 2" xfId="16240" xr:uid="{00000000-0005-0000-0000-0000FC610000}"/>
    <cellStyle name="Total 3 3 2 2 2 3" xfId="27572" xr:uid="{00000000-0005-0000-0000-0000FD610000}"/>
    <cellStyle name="Total 3 3 2 2 3" xfId="8779" xr:uid="{00000000-0005-0000-0000-0000FE610000}"/>
    <cellStyle name="Total 3 3 2 2 3 2" xfId="17407" xr:uid="{00000000-0005-0000-0000-0000FF610000}"/>
    <cellStyle name="Total 3 3 2 2 3 3" xfId="28740" xr:uid="{00000000-0005-0000-0000-000000620000}"/>
    <cellStyle name="Total 3 3 2 2 4" xfId="8614" xr:uid="{00000000-0005-0000-0000-000001620000}"/>
    <cellStyle name="Total 3 3 2 2 4 2" xfId="17242" xr:uid="{00000000-0005-0000-0000-000002620000}"/>
    <cellStyle name="Total 3 3 2 2 4 3" xfId="28575" xr:uid="{00000000-0005-0000-0000-000003620000}"/>
    <cellStyle name="Total 3 3 2 2 5" xfId="11312" xr:uid="{00000000-0005-0000-0000-000004620000}"/>
    <cellStyle name="Total 3 3 2 2 5 2" xfId="19937" xr:uid="{00000000-0005-0000-0000-000005620000}"/>
    <cellStyle name="Total 3 3 2 2 5 3" xfId="31273" xr:uid="{00000000-0005-0000-0000-000006620000}"/>
    <cellStyle name="Total 3 3 2 2 6" xfId="8846" xr:uid="{00000000-0005-0000-0000-000007620000}"/>
    <cellStyle name="Total 3 3 2 2 6 2" xfId="17474" xr:uid="{00000000-0005-0000-0000-000008620000}"/>
    <cellStyle name="Total 3 3 2 2 6 3" xfId="28807" xr:uid="{00000000-0005-0000-0000-000009620000}"/>
    <cellStyle name="Total 3 3 2 2 7" xfId="12726" xr:uid="{00000000-0005-0000-0000-00000A620000}"/>
    <cellStyle name="Total 3 3 2 2 7 2" xfId="21349" xr:uid="{00000000-0005-0000-0000-00000B620000}"/>
    <cellStyle name="Total 3 3 2 2 7 3" xfId="32687" xr:uid="{00000000-0005-0000-0000-00000C620000}"/>
    <cellStyle name="Total 3 3 2 3" xfId="3241" xr:uid="{00000000-0005-0000-0000-00000D620000}"/>
    <cellStyle name="Total 3 3 2 3 2" xfId="7603" xr:uid="{00000000-0005-0000-0000-00000E620000}"/>
    <cellStyle name="Total 3 3 2 3 2 2" xfId="16241" xr:uid="{00000000-0005-0000-0000-00000F620000}"/>
    <cellStyle name="Total 3 3 2 3 2 3" xfId="27573" xr:uid="{00000000-0005-0000-0000-000010620000}"/>
    <cellStyle name="Total 3 3 2 3 3" xfId="8780" xr:uid="{00000000-0005-0000-0000-000011620000}"/>
    <cellStyle name="Total 3 3 2 3 3 2" xfId="17408" xr:uid="{00000000-0005-0000-0000-000012620000}"/>
    <cellStyle name="Total 3 3 2 3 3 3" xfId="28741" xr:uid="{00000000-0005-0000-0000-000013620000}"/>
    <cellStyle name="Total 3 3 2 3 4" xfId="8615" xr:uid="{00000000-0005-0000-0000-000014620000}"/>
    <cellStyle name="Total 3 3 2 3 4 2" xfId="17243" xr:uid="{00000000-0005-0000-0000-000015620000}"/>
    <cellStyle name="Total 3 3 2 3 4 3" xfId="28576" xr:uid="{00000000-0005-0000-0000-000016620000}"/>
    <cellStyle name="Total 3 3 2 3 5" xfId="11313" xr:uid="{00000000-0005-0000-0000-000017620000}"/>
    <cellStyle name="Total 3 3 2 3 5 2" xfId="19938" xr:uid="{00000000-0005-0000-0000-000018620000}"/>
    <cellStyle name="Total 3 3 2 3 5 3" xfId="31274" xr:uid="{00000000-0005-0000-0000-000019620000}"/>
    <cellStyle name="Total 3 3 2 3 6" xfId="10244" xr:uid="{00000000-0005-0000-0000-00001A620000}"/>
    <cellStyle name="Total 3 3 2 3 6 2" xfId="18871" xr:uid="{00000000-0005-0000-0000-00001B620000}"/>
    <cellStyle name="Total 3 3 2 3 6 3" xfId="30205" xr:uid="{00000000-0005-0000-0000-00001C620000}"/>
    <cellStyle name="Total 3 3 2 3 7" xfId="12727" xr:uid="{00000000-0005-0000-0000-00001D620000}"/>
    <cellStyle name="Total 3 3 2 3 7 2" xfId="21350" xr:uid="{00000000-0005-0000-0000-00001E620000}"/>
    <cellStyle name="Total 3 3 2 3 7 3" xfId="32688" xr:uid="{00000000-0005-0000-0000-00001F620000}"/>
    <cellStyle name="Total 3 3 2 4" xfId="3242" xr:uid="{00000000-0005-0000-0000-000020620000}"/>
    <cellStyle name="Total 3 3 2 4 2" xfId="7604" xr:uid="{00000000-0005-0000-0000-000021620000}"/>
    <cellStyle name="Total 3 3 2 4 2 2" xfId="16242" xr:uid="{00000000-0005-0000-0000-000022620000}"/>
    <cellStyle name="Total 3 3 2 4 2 3" xfId="27574" xr:uid="{00000000-0005-0000-0000-000023620000}"/>
    <cellStyle name="Total 3 3 2 4 3" xfId="8781" xr:uid="{00000000-0005-0000-0000-000024620000}"/>
    <cellStyle name="Total 3 3 2 4 3 2" xfId="17409" xr:uid="{00000000-0005-0000-0000-000025620000}"/>
    <cellStyle name="Total 3 3 2 4 3 3" xfId="28742" xr:uid="{00000000-0005-0000-0000-000026620000}"/>
    <cellStyle name="Total 3 3 2 4 4" xfId="5069" xr:uid="{00000000-0005-0000-0000-000027620000}"/>
    <cellStyle name="Total 3 3 2 4 4 2" xfId="13728" xr:uid="{00000000-0005-0000-0000-000028620000}"/>
    <cellStyle name="Total 3 3 2 4 4 3" xfId="25060" xr:uid="{00000000-0005-0000-0000-000029620000}"/>
    <cellStyle name="Total 3 3 2 4 5" xfId="11314" xr:uid="{00000000-0005-0000-0000-00002A620000}"/>
    <cellStyle name="Total 3 3 2 4 5 2" xfId="19939" xr:uid="{00000000-0005-0000-0000-00002B620000}"/>
    <cellStyle name="Total 3 3 2 4 5 3" xfId="31275" xr:uid="{00000000-0005-0000-0000-00002C620000}"/>
    <cellStyle name="Total 3 3 2 4 6" xfId="5056" xr:uid="{00000000-0005-0000-0000-00002D620000}"/>
    <cellStyle name="Total 3 3 2 4 6 2" xfId="13715" xr:uid="{00000000-0005-0000-0000-00002E620000}"/>
    <cellStyle name="Total 3 3 2 4 6 3" xfId="25047" xr:uid="{00000000-0005-0000-0000-00002F620000}"/>
    <cellStyle name="Total 3 3 2 4 7" xfId="12728" xr:uid="{00000000-0005-0000-0000-000030620000}"/>
    <cellStyle name="Total 3 3 2 4 7 2" xfId="21351" xr:uid="{00000000-0005-0000-0000-000031620000}"/>
    <cellStyle name="Total 3 3 2 4 7 3" xfId="32689" xr:uid="{00000000-0005-0000-0000-000032620000}"/>
    <cellStyle name="Total 3 3 2 5" xfId="3243" xr:uid="{00000000-0005-0000-0000-000033620000}"/>
    <cellStyle name="Total 3 3 2 5 2" xfId="7605" xr:uid="{00000000-0005-0000-0000-000034620000}"/>
    <cellStyle name="Total 3 3 2 5 2 2" xfId="16243" xr:uid="{00000000-0005-0000-0000-000035620000}"/>
    <cellStyle name="Total 3 3 2 5 2 3" xfId="27575" xr:uid="{00000000-0005-0000-0000-000036620000}"/>
    <cellStyle name="Total 3 3 2 5 3" xfId="8782" xr:uid="{00000000-0005-0000-0000-000037620000}"/>
    <cellStyle name="Total 3 3 2 5 3 2" xfId="17410" xr:uid="{00000000-0005-0000-0000-000038620000}"/>
    <cellStyle name="Total 3 3 2 5 3 3" xfId="28743" xr:uid="{00000000-0005-0000-0000-000039620000}"/>
    <cellStyle name="Total 3 3 2 5 4" xfId="5237" xr:uid="{00000000-0005-0000-0000-00003A620000}"/>
    <cellStyle name="Total 3 3 2 5 4 2" xfId="13896" xr:uid="{00000000-0005-0000-0000-00003B620000}"/>
    <cellStyle name="Total 3 3 2 5 4 3" xfId="25228" xr:uid="{00000000-0005-0000-0000-00003C620000}"/>
    <cellStyle name="Total 3 3 2 5 5" xfId="11315" xr:uid="{00000000-0005-0000-0000-00003D620000}"/>
    <cellStyle name="Total 3 3 2 5 5 2" xfId="19940" xr:uid="{00000000-0005-0000-0000-00003E620000}"/>
    <cellStyle name="Total 3 3 2 5 5 3" xfId="31276" xr:uid="{00000000-0005-0000-0000-00003F620000}"/>
    <cellStyle name="Total 3 3 2 5 6" xfId="10551" xr:uid="{00000000-0005-0000-0000-000040620000}"/>
    <cellStyle name="Total 3 3 2 5 6 2" xfId="19178" xr:uid="{00000000-0005-0000-0000-000041620000}"/>
    <cellStyle name="Total 3 3 2 5 6 3" xfId="30512" xr:uid="{00000000-0005-0000-0000-000042620000}"/>
    <cellStyle name="Total 3 3 2 5 7" xfId="12729" xr:uid="{00000000-0005-0000-0000-000043620000}"/>
    <cellStyle name="Total 3 3 2 5 7 2" xfId="21352" xr:uid="{00000000-0005-0000-0000-000044620000}"/>
    <cellStyle name="Total 3 3 2 5 7 3" xfId="32690" xr:uid="{00000000-0005-0000-0000-000045620000}"/>
    <cellStyle name="Total 3 3 2 6" xfId="3244" xr:uid="{00000000-0005-0000-0000-000046620000}"/>
    <cellStyle name="Total 3 3 2 6 2" xfId="7606" xr:uid="{00000000-0005-0000-0000-000047620000}"/>
    <cellStyle name="Total 3 3 2 6 2 2" xfId="16244" xr:uid="{00000000-0005-0000-0000-000048620000}"/>
    <cellStyle name="Total 3 3 2 6 2 3" xfId="27576" xr:uid="{00000000-0005-0000-0000-000049620000}"/>
    <cellStyle name="Total 3 3 2 6 3" xfId="8783" xr:uid="{00000000-0005-0000-0000-00004A620000}"/>
    <cellStyle name="Total 3 3 2 6 3 2" xfId="17411" xr:uid="{00000000-0005-0000-0000-00004B620000}"/>
    <cellStyle name="Total 3 3 2 6 3 3" xfId="28744" xr:uid="{00000000-0005-0000-0000-00004C620000}"/>
    <cellStyle name="Total 3 3 2 6 4" xfId="8616" xr:uid="{00000000-0005-0000-0000-00004D620000}"/>
    <cellStyle name="Total 3 3 2 6 4 2" xfId="17244" xr:uid="{00000000-0005-0000-0000-00004E620000}"/>
    <cellStyle name="Total 3 3 2 6 4 3" xfId="28577" xr:uid="{00000000-0005-0000-0000-00004F620000}"/>
    <cellStyle name="Total 3 3 2 6 5" xfId="11316" xr:uid="{00000000-0005-0000-0000-000050620000}"/>
    <cellStyle name="Total 3 3 2 6 5 2" xfId="19941" xr:uid="{00000000-0005-0000-0000-000051620000}"/>
    <cellStyle name="Total 3 3 2 6 5 3" xfId="31277" xr:uid="{00000000-0005-0000-0000-000052620000}"/>
    <cellStyle name="Total 3 3 2 6 6" xfId="10790" xr:uid="{00000000-0005-0000-0000-000053620000}"/>
    <cellStyle name="Total 3 3 2 6 6 2" xfId="19416" xr:uid="{00000000-0005-0000-0000-000054620000}"/>
    <cellStyle name="Total 3 3 2 6 6 3" xfId="30751" xr:uid="{00000000-0005-0000-0000-000055620000}"/>
    <cellStyle name="Total 3 3 2 6 7" xfId="12730" xr:uid="{00000000-0005-0000-0000-000056620000}"/>
    <cellStyle name="Total 3 3 2 6 7 2" xfId="21353" xr:uid="{00000000-0005-0000-0000-000057620000}"/>
    <cellStyle name="Total 3 3 2 6 7 3" xfId="32691" xr:uid="{00000000-0005-0000-0000-000058620000}"/>
    <cellStyle name="Total 3 3 2 7" xfId="7601" xr:uid="{00000000-0005-0000-0000-000059620000}"/>
    <cellStyle name="Total 3 3 2 7 2" xfId="16239" xr:uid="{00000000-0005-0000-0000-00005A620000}"/>
    <cellStyle name="Total 3 3 2 7 3" xfId="27571" xr:uid="{00000000-0005-0000-0000-00005B620000}"/>
    <cellStyle name="Total 3 3 2 8" xfId="8778" xr:uid="{00000000-0005-0000-0000-00005C620000}"/>
    <cellStyle name="Total 3 3 2 8 2" xfId="17406" xr:uid="{00000000-0005-0000-0000-00005D620000}"/>
    <cellStyle name="Total 3 3 2 8 3" xfId="28739" xr:uid="{00000000-0005-0000-0000-00005E620000}"/>
    <cellStyle name="Total 3 3 2 9" xfId="7756" xr:uid="{00000000-0005-0000-0000-00005F620000}"/>
    <cellStyle name="Total 3 3 2 9 2" xfId="16394" xr:uid="{00000000-0005-0000-0000-000060620000}"/>
    <cellStyle name="Total 3 3 2 9 3" xfId="27726" xr:uid="{00000000-0005-0000-0000-000061620000}"/>
    <cellStyle name="Total 3 3 3" xfId="3245" xr:uid="{00000000-0005-0000-0000-000062620000}"/>
    <cellStyle name="Total 3 3 3 2" xfId="7607" xr:uid="{00000000-0005-0000-0000-000063620000}"/>
    <cellStyle name="Total 3 3 3 2 2" xfId="16245" xr:uid="{00000000-0005-0000-0000-000064620000}"/>
    <cellStyle name="Total 3 3 3 2 3" xfId="27577" xr:uid="{00000000-0005-0000-0000-000065620000}"/>
    <cellStyle name="Total 3 3 3 3" xfId="8784" xr:uid="{00000000-0005-0000-0000-000066620000}"/>
    <cellStyle name="Total 3 3 3 3 2" xfId="17412" xr:uid="{00000000-0005-0000-0000-000067620000}"/>
    <cellStyle name="Total 3 3 3 3 3" xfId="28745" xr:uid="{00000000-0005-0000-0000-000068620000}"/>
    <cellStyle name="Total 3 3 3 4" xfId="5070" xr:uid="{00000000-0005-0000-0000-000069620000}"/>
    <cellStyle name="Total 3 3 3 4 2" xfId="13729" xr:uid="{00000000-0005-0000-0000-00006A620000}"/>
    <cellStyle name="Total 3 3 3 4 3" xfId="25061" xr:uid="{00000000-0005-0000-0000-00006B620000}"/>
    <cellStyle name="Total 3 3 3 5" xfId="11317" xr:uid="{00000000-0005-0000-0000-00006C620000}"/>
    <cellStyle name="Total 3 3 3 5 2" xfId="19942" xr:uid="{00000000-0005-0000-0000-00006D620000}"/>
    <cellStyle name="Total 3 3 3 5 3" xfId="31278" xr:uid="{00000000-0005-0000-0000-00006E620000}"/>
    <cellStyle name="Total 3 3 3 6" xfId="11797" xr:uid="{00000000-0005-0000-0000-00006F620000}"/>
    <cellStyle name="Total 3 3 3 6 2" xfId="20422" xr:uid="{00000000-0005-0000-0000-000070620000}"/>
    <cellStyle name="Total 3 3 3 6 3" xfId="31758" xr:uid="{00000000-0005-0000-0000-000071620000}"/>
    <cellStyle name="Total 3 3 3 7" xfId="12731" xr:uid="{00000000-0005-0000-0000-000072620000}"/>
    <cellStyle name="Total 3 3 3 7 2" xfId="21354" xr:uid="{00000000-0005-0000-0000-000073620000}"/>
    <cellStyle name="Total 3 3 3 7 3" xfId="32692" xr:uid="{00000000-0005-0000-0000-000074620000}"/>
    <cellStyle name="Total 3 3 4" xfId="3246" xr:uid="{00000000-0005-0000-0000-000075620000}"/>
    <cellStyle name="Total 3 3 4 2" xfId="7608" xr:uid="{00000000-0005-0000-0000-000076620000}"/>
    <cellStyle name="Total 3 3 4 2 2" xfId="16246" xr:uid="{00000000-0005-0000-0000-000077620000}"/>
    <cellStyle name="Total 3 3 4 2 3" xfId="27578" xr:uid="{00000000-0005-0000-0000-000078620000}"/>
    <cellStyle name="Total 3 3 4 3" xfId="8785" xr:uid="{00000000-0005-0000-0000-000079620000}"/>
    <cellStyle name="Total 3 3 4 3 2" xfId="17413" xr:uid="{00000000-0005-0000-0000-00007A620000}"/>
    <cellStyle name="Total 3 3 4 3 3" xfId="28746" xr:uid="{00000000-0005-0000-0000-00007B620000}"/>
    <cellStyle name="Total 3 3 4 4" xfId="5071" xr:uid="{00000000-0005-0000-0000-00007C620000}"/>
    <cellStyle name="Total 3 3 4 4 2" xfId="13730" xr:uid="{00000000-0005-0000-0000-00007D620000}"/>
    <cellStyle name="Total 3 3 4 4 3" xfId="25062" xr:uid="{00000000-0005-0000-0000-00007E620000}"/>
    <cellStyle name="Total 3 3 4 5" xfId="11318" xr:uid="{00000000-0005-0000-0000-00007F620000}"/>
    <cellStyle name="Total 3 3 4 5 2" xfId="19943" xr:uid="{00000000-0005-0000-0000-000080620000}"/>
    <cellStyle name="Total 3 3 4 5 3" xfId="31279" xr:uid="{00000000-0005-0000-0000-000081620000}"/>
    <cellStyle name="Total 3 3 4 6" xfId="5508" xr:uid="{00000000-0005-0000-0000-000082620000}"/>
    <cellStyle name="Total 3 3 4 6 2" xfId="14167" xr:uid="{00000000-0005-0000-0000-000083620000}"/>
    <cellStyle name="Total 3 3 4 6 3" xfId="25499" xr:uid="{00000000-0005-0000-0000-000084620000}"/>
    <cellStyle name="Total 3 3 4 7" xfId="12732" xr:uid="{00000000-0005-0000-0000-000085620000}"/>
    <cellStyle name="Total 3 3 4 7 2" xfId="21355" xr:uid="{00000000-0005-0000-0000-000086620000}"/>
    <cellStyle name="Total 3 3 4 7 3" xfId="32693" xr:uid="{00000000-0005-0000-0000-000087620000}"/>
    <cellStyle name="Total 3 3 5" xfId="3247" xr:uid="{00000000-0005-0000-0000-000088620000}"/>
    <cellStyle name="Total 3 3 5 2" xfId="7609" xr:uid="{00000000-0005-0000-0000-000089620000}"/>
    <cellStyle name="Total 3 3 5 2 2" xfId="16247" xr:uid="{00000000-0005-0000-0000-00008A620000}"/>
    <cellStyle name="Total 3 3 5 2 3" xfId="27579" xr:uid="{00000000-0005-0000-0000-00008B620000}"/>
    <cellStyle name="Total 3 3 5 3" xfId="8786" xr:uid="{00000000-0005-0000-0000-00008C620000}"/>
    <cellStyle name="Total 3 3 5 3 2" xfId="17414" xr:uid="{00000000-0005-0000-0000-00008D620000}"/>
    <cellStyle name="Total 3 3 5 3 3" xfId="28747" xr:uid="{00000000-0005-0000-0000-00008E620000}"/>
    <cellStyle name="Total 3 3 5 4" xfId="5072" xr:uid="{00000000-0005-0000-0000-00008F620000}"/>
    <cellStyle name="Total 3 3 5 4 2" xfId="13731" xr:uid="{00000000-0005-0000-0000-000090620000}"/>
    <cellStyle name="Total 3 3 5 4 3" xfId="25063" xr:uid="{00000000-0005-0000-0000-000091620000}"/>
    <cellStyle name="Total 3 3 5 5" xfId="11319" xr:uid="{00000000-0005-0000-0000-000092620000}"/>
    <cellStyle name="Total 3 3 5 5 2" xfId="19944" xr:uid="{00000000-0005-0000-0000-000093620000}"/>
    <cellStyle name="Total 3 3 5 5 3" xfId="31280" xr:uid="{00000000-0005-0000-0000-000094620000}"/>
    <cellStyle name="Total 3 3 5 6" xfId="7693" xr:uid="{00000000-0005-0000-0000-000095620000}"/>
    <cellStyle name="Total 3 3 5 6 2" xfId="16331" xr:uid="{00000000-0005-0000-0000-000096620000}"/>
    <cellStyle name="Total 3 3 5 6 3" xfId="27663" xr:uid="{00000000-0005-0000-0000-000097620000}"/>
    <cellStyle name="Total 3 3 5 7" xfId="12733" xr:uid="{00000000-0005-0000-0000-000098620000}"/>
    <cellStyle name="Total 3 3 5 7 2" xfId="21356" xr:uid="{00000000-0005-0000-0000-000099620000}"/>
    <cellStyle name="Total 3 3 5 7 3" xfId="32694" xr:uid="{00000000-0005-0000-0000-00009A620000}"/>
    <cellStyle name="Total 3 3 6" xfId="3248" xr:uid="{00000000-0005-0000-0000-00009B620000}"/>
    <cellStyle name="Total 3 3 6 2" xfId="7610" xr:uid="{00000000-0005-0000-0000-00009C620000}"/>
    <cellStyle name="Total 3 3 6 2 2" xfId="16248" xr:uid="{00000000-0005-0000-0000-00009D620000}"/>
    <cellStyle name="Total 3 3 6 2 3" xfId="27580" xr:uid="{00000000-0005-0000-0000-00009E620000}"/>
    <cellStyle name="Total 3 3 6 3" xfId="8787" xr:uid="{00000000-0005-0000-0000-00009F620000}"/>
    <cellStyle name="Total 3 3 6 3 2" xfId="17415" xr:uid="{00000000-0005-0000-0000-0000A0620000}"/>
    <cellStyle name="Total 3 3 6 3 3" xfId="28748" xr:uid="{00000000-0005-0000-0000-0000A1620000}"/>
    <cellStyle name="Total 3 3 6 4" xfId="5073" xr:uid="{00000000-0005-0000-0000-0000A2620000}"/>
    <cellStyle name="Total 3 3 6 4 2" xfId="13732" xr:uid="{00000000-0005-0000-0000-0000A3620000}"/>
    <cellStyle name="Total 3 3 6 4 3" xfId="25064" xr:uid="{00000000-0005-0000-0000-0000A4620000}"/>
    <cellStyle name="Total 3 3 6 5" xfId="11320" xr:uid="{00000000-0005-0000-0000-0000A5620000}"/>
    <cellStyle name="Total 3 3 6 5 2" xfId="19945" xr:uid="{00000000-0005-0000-0000-0000A6620000}"/>
    <cellStyle name="Total 3 3 6 5 3" xfId="31281" xr:uid="{00000000-0005-0000-0000-0000A7620000}"/>
    <cellStyle name="Total 3 3 6 6" xfId="11798" xr:uid="{00000000-0005-0000-0000-0000A8620000}"/>
    <cellStyle name="Total 3 3 6 6 2" xfId="20423" xr:uid="{00000000-0005-0000-0000-0000A9620000}"/>
    <cellStyle name="Total 3 3 6 6 3" xfId="31759" xr:uid="{00000000-0005-0000-0000-0000AA620000}"/>
    <cellStyle name="Total 3 3 6 7" xfId="12734" xr:uid="{00000000-0005-0000-0000-0000AB620000}"/>
    <cellStyle name="Total 3 3 6 7 2" xfId="21357" xr:uid="{00000000-0005-0000-0000-0000AC620000}"/>
    <cellStyle name="Total 3 3 6 7 3" xfId="32695" xr:uid="{00000000-0005-0000-0000-0000AD620000}"/>
    <cellStyle name="Total 3 3 7" xfId="3249" xr:uid="{00000000-0005-0000-0000-0000AE620000}"/>
    <cellStyle name="Total 3 3 7 2" xfId="7611" xr:uid="{00000000-0005-0000-0000-0000AF620000}"/>
    <cellStyle name="Total 3 3 7 2 2" xfId="16249" xr:uid="{00000000-0005-0000-0000-0000B0620000}"/>
    <cellStyle name="Total 3 3 7 2 3" xfId="27581" xr:uid="{00000000-0005-0000-0000-0000B1620000}"/>
    <cellStyle name="Total 3 3 7 3" xfId="8788" xr:uid="{00000000-0005-0000-0000-0000B2620000}"/>
    <cellStyle name="Total 3 3 7 3 2" xfId="17416" xr:uid="{00000000-0005-0000-0000-0000B3620000}"/>
    <cellStyle name="Total 3 3 7 3 3" xfId="28749" xr:uid="{00000000-0005-0000-0000-0000B4620000}"/>
    <cellStyle name="Total 3 3 7 4" xfId="5074" xr:uid="{00000000-0005-0000-0000-0000B5620000}"/>
    <cellStyle name="Total 3 3 7 4 2" xfId="13733" xr:uid="{00000000-0005-0000-0000-0000B6620000}"/>
    <cellStyle name="Total 3 3 7 4 3" xfId="25065" xr:uid="{00000000-0005-0000-0000-0000B7620000}"/>
    <cellStyle name="Total 3 3 7 5" xfId="11321" xr:uid="{00000000-0005-0000-0000-0000B8620000}"/>
    <cellStyle name="Total 3 3 7 5 2" xfId="19946" xr:uid="{00000000-0005-0000-0000-0000B9620000}"/>
    <cellStyle name="Total 3 3 7 5 3" xfId="31282" xr:uid="{00000000-0005-0000-0000-0000BA620000}"/>
    <cellStyle name="Total 3 3 7 6" xfId="10789" xr:uid="{00000000-0005-0000-0000-0000BB620000}"/>
    <cellStyle name="Total 3 3 7 6 2" xfId="19415" xr:uid="{00000000-0005-0000-0000-0000BC620000}"/>
    <cellStyle name="Total 3 3 7 6 3" xfId="30750" xr:uid="{00000000-0005-0000-0000-0000BD620000}"/>
    <cellStyle name="Total 3 3 7 7" xfId="12735" xr:uid="{00000000-0005-0000-0000-0000BE620000}"/>
    <cellStyle name="Total 3 3 7 7 2" xfId="21358" xr:uid="{00000000-0005-0000-0000-0000BF620000}"/>
    <cellStyle name="Total 3 3 7 7 3" xfId="32696" xr:uid="{00000000-0005-0000-0000-0000C0620000}"/>
    <cellStyle name="Total 3 3 8" xfId="7600" xr:uid="{00000000-0005-0000-0000-0000C1620000}"/>
    <cellStyle name="Total 3 3 8 2" xfId="16238" xr:uid="{00000000-0005-0000-0000-0000C2620000}"/>
    <cellStyle name="Total 3 3 8 3" xfId="27570" xr:uid="{00000000-0005-0000-0000-0000C3620000}"/>
    <cellStyle name="Total 3 3 9" xfId="8777" xr:uid="{00000000-0005-0000-0000-0000C4620000}"/>
    <cellStyle name="Total 3 3 9 2" xfId="17405" xr:uid="{00000000-0005-0000-0000-0000C5620000}"/>
    <cellStyle name="Total 3 3 9 3" xfId="28738" xr:uid="{00000000-0005-0000-0000-0000C6620000}"/>
    <cellStyle name="Total 3 4" xfId="3250" xr:uid="{00000000-0005-0000-0000-0000C7620000}"/>
    <cellStyle name="Total 3 4 10" xfId="8789" xr:uid="{00000000-0005-0000-0000-0000C8620000}"/>
    <cellStyle name="Total 3 4 10 2" xfId="17417" xr:uid="{00000000-0005-0000-0000-0000C9620000}"/>
    <cellStyle name="Total 3 4 10 3" xfId="28750" xr:uid="{00000000-0005-0000-0000-0000CA620000}"/>
    <cellStyle name="Total 3 4 11" xfId="5075" xr:uid="{00000000-0005-0000-0000-0000CB620000}"/>
    <cellStyle name="Total 3 4 11 2" xfId="13734" xr:uid="{00000000-0005-0000-0000-0000CC620000}"/>
    <cellStyle name="Total 3 4 11 3" xfId="25066" xr:uid="{00000000-0005-0000-0000-0000CD620000}"/>
    <cellStyle name="Total 3 4 12" xfId="11322" xr:uid="{00000000-0005-0000-0000-0000CE620000}"/>
    <cellStyle name="Total 3 4 12 2" xfId="19947" xr:uid="{00000000-0005-0000-0000-0000CF620000}"/>
    <cellStyle name="Total 3 4 12 3" xfId="31283" xr:uid="{00000000-0005-0000-0000-0000D0620000}"/>
    <cellStyle name="Total 3 4 13" xfId="10552" xr:uid="{00000000-0005-0000-0000-0000D1620000}"/>
    <cellStyle name="Total 3 4 13 2" xfId="19179" xr:uid="{00000000-0005-0000-0000-0000D2620000}"/>
    <cellStyle name="Total 3 4 13 3" xfId="30513" xr:uid="{00000000-0005-0000-0000-0000D3620000}"/>
    <cellStyle name="Total 3 4 14" xfId="12736" xr:uid="{00000000-0005-0000-0000-0000D4620000}"/>
    <cellStyle name="Total 3 4 14 2" xfId="21359" xr:uid="{00000000-0005-0000-0000-0000D5620000}"/>
    <cellStyle name="Total 3 4 14 3" xfId="32697" xr:uid="{00000000-0005-0000-0000-0000D6620000}"/>
    <cellStyle name="Total 3 4 2" xfId="3251" xr:uid="{00000000-0005-0000-0000-0000D7620000}"/>
    <cellStyle name="Total 3 4 2 2" xfId="7613" xr:uid="{00000000-0005-0000-0000-0000D8620000}"/>
    <cellStyle name="Total 3 4 2 2 2" xfId="16251" xr:uid="{00000000-0005-0000-0000-0000D9620000}"/>
    <cellStyle name="Total 3 4 2 2 3" xfId="27583" xr:uid="{00000000-0005-0000-0000-0000DA620000}"/>
    <cellStyle name="Total 3 4 2 3" xfId="8790" xr:uid="{00000000-0005-0000-0000-0000DB620000}"/>
    <cellStyle name="Total 3 4 2 3 2" xfId="17418" xr:uid="{00000000-0005-0000-0000-0000DC620000}"/>
    <cellStyle name="Total 3 4 2 3 3" xfId="28751" xr:uid="{00000000-0005-0000-0000-0000DD620000}"/>
    <cellStyle name="Total 3 4 2 4" xfId="5076" xr:uid="{00000000-0005-0000-0000-0000DE620000}"/>
    <cellStyle name="Total 3 4 2 4 2" xfId="13735" xr:uid="{00000000-0005-0000-0000-0000DF620000}"/>
    <cellStyle name="Total 3 4 2 4 3" xfId="25067" xr:uid="{00000000-0005-0000-0000-0000E0620000}"/>
    <cellStyle name="Total 3 4 2 5" xfId="11323" xr:uid="{00000000-0005-0000-0000-0000E1620000}"/>
    <cellStyle name="Total 3 4 2 5 2" xfId="19948" xr:uid="{00000000-0005-0000-0000-0000E2620000}"/>
    <cellStyle name="Total 3 4 2 5 3" xfId="31284" xr:uid="{00000000-0005-0000-0000-0000E3620000}"/>
    <cellStyle name="Total 3 4 2 6" xfId="10309" xr:uid="{00000000-0005-0000-0000-0000E4620000}"/>
    <cellStyle name="Total 3 4 2 6 2" xfId="18936" xr:uid="{00000000-0005-0000-0000-0000E5620000}"/>
    <cellStyle name="Total 3 4 2 6 3" xfId="30270" xr:uid="{00000000-0005-0000-0000-0000E6620000}"/>
    <cellStyle name="Total 3 4 2 7" xfId="12737" xr:uid="{00000000-0005-0000-0000-0000E7620000}"/>
    <cellStyle name="Total 3 4 2 7 2" xfId="21360" xr:uid="{00000000-0005-0000-0000-0000E8620000}"/>
    <cellStyle name="Total 3 4 2 7 3" xfId="32698" xr:uid="{00000000-0005-0000-0000-0000E9620000}"/>
    <cellStyle name="Total 3 4 3" xfId="3252" xr:uid="{00000000-0005-0000-0000-0000EA620000}"/>
    <cellStyle name="Total 3 4 3 2" xfId="7614" xr:uid="{00000000-0005-0000-0000-0000EB620000}"/>
    <cellStyle name="Total 3 4 3 2 2" xfId="16252" xr:uid="{00000000-0005-0000-0000-0000EC620000}"/>
    <cellStyle name="Total 3 4 3 2 3" xfId="27584" xr:uid="{00000000-0005-0000-0000-0000ED620000}"/>
    <cellStyle name="Total 3 4 3 3" xfId="8791" xr:uid="{00000000-0005-0000-0000-0000EE620000}"/>
    <cellStyle name="Total 3 4 3 3 2" xfId="17419" xr:uid="{00000000-0005-0000-0000-0000EF620000}"/>
    <cellStyle name="Total 3 4 3 3 3" xfId="28752" xr:uid="{00000000-0005-0000-0000-0000F0620000}"/>
    <cellStyle name="Total 3 4 3 4" xfId="8617" xr:uid="{00000000-0005-0000-0000-0000F1620000}"/>
    <cellStyle name="Total 3 4 3 4 2" xfId="17245" xr:uid="{00000000-0005-0000-0000-0000F2620000}"/>
    <cellStyle name="Total 3 4 3 4 3" xfId="28578" xr:uid="{00000000-0005-0000-0000-0000F3620000}"/>
    <cellStyle name="Total 3 4 3 5" xfId="11324" xr:uid="{00000000-0005-0000-0000-0000F4620000}"/>
    <cellStyle name="Total 3 4 3 5 2" xfId="19949" xr:uid="{00000000-0005-0000-0000-0000F5620000}"/>
    <cellStyle name="Total 3 4 3 5 3" xfId="31285" xr:uid="{00000000-0005-0000-0000-0000F6620000}"/>
    <cellStyle name="Total 3 4 3 6" xfId="7694" xr:uid="{00000000-0005-0000-0000-0000F7620000}"/>
    <cellStyle name="Total 3 4 3 6 2" xfId="16332" xr:uid="{00000000-0005-0000-0000-0000F8620000}"/>
    <cellStyle name="Total 3 4 3 6 3" xfId="27664" xr:uid="{00000000-0005-0000-0000-0000F9620000}"/>
    <cellStyle name="Total 3 4 3 7" xfId="12738" xr:uid="{00000000-0005-0000-0000-0000FA620000}"/>
    <cellStyle name="Total 3 4 3 7 2" xfId="21361" xr:uid="{00000000-0005-0000-0000-0000FB620000}"/>
    <cellStyle name="Total 3 4 3 7 3" xfId="32699" xr:uid="{00000000-0005-0000-0000-0000FC620000}"/>
    <cellStyle name="Total 3 4 4" xfId="3253" xr:uid="{00000000-0005-0000-0000-0000FD620000}"/>
    <cellStyle name="Total 3 4 4 2" xfId="7615" xr:uid="{00000000-0005-0000-0000-0000FE620000}"/>
    <cellStyle name="Total 3 4 4 2 2" xfId="16253" xr:uid="{00000000-0005-0000-0000-0000FF620000}"/>
    <cellStyle name="Total 3 4 4 2 3" xfId="27585" xr:uid="{00000000-0005-0000-0000-000000630000}"/>
    <cellStyle name="Total 3 4 4 3" xfId="8792" xr:uid="{00000000-0005-0000-0000-000001630000}"/>
    <cellStyle name="Total 3 4 4 3 2" xfId="17420" xr:uid="{00000000-0005-0000-0000-000002630000}"/>
    <cellStyle name="Total 3 4 4 3 3" xfId="28753" xr:uid="{00000000-0005-0000-0000-000003630000}"/>
    <cellStyle name="Total 3 4 4 4" xfId="5077" xr:uid="{00000000-0005-0000-0000-000004630000}"/>
    <cellStyle name="Total 3 4 4 4 2" xfId="13736" xr:uid="{00000000-0005-0000-0000-000005630000}"/>
    <cellStyle name="Total 3 4 4 4 3" xfId="25068" xr:uid="{00000000-0005-0000-0000-000006630000}"/>
    <cellStyle name="Total 3 4 4 5" xfId="11325" xr:uid="{00000000-0005-0000-0000-000007630000}"/>
    <cellStyle name="Total 3 4 4 5 2" xfId="19950" xr:uid="{00000000-0005-0000-0000-000008630000}"/>
    <cellStyle name="Total 3 4 4 5 3" xfId="31286" xr:uid="{00000000-0005-0000-0000-000009630000}"/>
    <cellStyle name="Total 3 4 4 6" xfId="10245" xr:uid="{00000000-0005-0000-0000-00000A630000}"/>
    <cellStyle name="Total 3 4 4 6 2" xfId="18872" xr:uid="{00000000-0005-0000-0000-00000B630000}"/>
    <cellStyle name="Total 3 4 4 6 3" xfId="30206" xr:uid="{00000000-0005-0000-0000-00000C630000}"/>
    <cellStyle name="Total 3 4 4 7" xfId="12739" xr:uid="{00000000-0005-0000-0000-00000D630000}"/>
    <cellStyle name="Total 3 4 4 7 2" xfId="21362" xr:uid="{00000000-0005-0000-0000-00000E630000}"/>
    <cellStyle name="Total 3 4 4 7 3" xfId="32700" xr:uid="{00000000-0005-0000-0000-00000F630000}"/>
    <cellStyle name="Total 3 4 5" xfId="3254" xr:uid="{00000000-0005-0000-0000-000010630000}"/>
    <cellStyle name="Total 3 4 5 2" xfId="7616" xr:uid="{00000000-0005-0000-0000-000011630000}"/>
    <cellStyle name="Total 3 4 5 2 2" xfId="16254" xr:uid="{00000000-0005-0000-0000-000012630000}"/>
    <cellStyle name="Total 3 4 5 2 3" xfId="27586" xr:uid="{00000000-0005-0000-0000-000013630000}"/>
    <cellStyle name="Total 3 4 5 3" xfId="8793" xr:uid="{00000000-0005-0000-0000-000014630000}"/>
    <cellStyle name="Total 3 4 5 3 2" xfId="17421" xr:uid="{00000000-0005-0000-0000-000015630000}"/>
    <cellStyle name="Total 3 4 5 3 3" xfId="28754" xr:uid="{00000000-0005-0000-0000-000016630000}"/>
    <cellStyle name="Total 3 4 5 4" xfId="5078" xr:uid="{00000000-0005-0000-0000-000017630000}"/>
    <cellStyle name="Total 3 4 5 4 2" xfId="13737" xr:uid="{00000000-0005-0000-0000-000018630000}"/>
    <cellStyle name="Total 3 4 5 4 3" xfId="25069" xr:uid="{00000000-0005-0000-0000-000019630000}"/>
    <cellStyle name="Total 3 4 5 5" xfId="11326" xr:uid="{00000000-0005-0000-0000-00001A630000}"/>
    <cellStyle name="Total 3 4 5 5 2" xfId="19951" xr:uid="{00000000-0005-0000-0000-00001B630000}"/>
    <cellStyle name="Total 3 4 5 5 3" xfId="31287" xr:uid="{00000000-0005-0000-0000-00001C630000}"/>
    <cellStyle name="Total 3 4 5 6" xfId="11799" xr:uid="{00000000-0005-0000-0000-00001D630000}"/>
    <cellStyle name="Total 3 4 5 6 2" xfId="20424" xr:uid="{00000000-0005-0000-0000-00001E630000}"/>
    <cellStyle name="Total 3 4 5 6 3" xfId="31760" xr:uid="{00000000-0005-0000-0000-00001F630000}"/>
    <cellStyle name="Total 3 4 5 7" xfId="12740" xr:uid="{00000000-0005-0000-0000-000020630000}"/>
    <cellStyle name="Total 3 4 5 7 2" xfId="21363" xr:uid="{00000000-0005-0000-0000-000021630000}"/>
    <cellStyle name="Total 3 4 5 7 3" xfId="32701" xr:uid="{00000000-0005-0000-0000-000022630000}"/>
    <cellStyle name="Total 3 4 6" xfId="3255" xr:uid="{00000000-0005-0000-0000-000023630000}"/>
    <cellStyle name="Total 3 4 6 2" xfId="7617" xr:uid="{00000000-0005-0000-0000-000024630000}"/>
    <cellStyle name="Total 3 4 6 2 2" xfId="16255" xr:uid="{00000000-0005-0000-0000-000025630000}"/>
    <cellStyle name="Total 3 4 6 2 3" xfId="27587" xr:uid="{00000000-0005-0000-0000-000026630000}"/>
    <cellStyle name="Total 3 4 6 3" xfId="8794" xr:uid="{00000000-0005-0000-0000-000027630000}"/>
    <cellStyle name="Total 3 4 6 3 2" xfId="17422" xr:uid="{00000000-0005-0000-0000-000028630000}"/>
    <cellStyle name="Total 3 4 6 3 3" xfId="28755" xr:uid="{00000000-0005-0000-0000-000029630000}"/>
    <cellStyle name="Total 3 4 6 4" xfId="8019" xr:uid="{00000000-0005-0000-0000-00002A630000}"/>
    <cellStyle name="Total 3 4 6 4 2" xfId="16657" xr:uid="{00000000-0005-0000-0000-00002B630000}"/>
    <cellStyle name="Total 3 4 6 4 3" xfId="27989" xr:uid="{00000000-0005-0000-0000-00002C630000}"/>
    <cellStyle name="Total 3 4 6 5" xfId="11327" xr:uid="{00000000-0005-0000-0000-00002D630000}"/>
    <cellStyle name="Total 3 4 6 5 2" xfId="19952" xr:uid="{00000000-0005-0000-0000-00002E630000}"/>
    <cellStyle name="Total 3 4 6 5 3" xfId="31288" xr:uid="{00000000-0005-0000-0000-00002F630000}"/>
    <cellStyle name="Total 3 4 6 6" xfId="5509" xr:uid="{00000000-0005-0000-0000-000030630000}"/>
    <cellStyle name="Total 3 4 6 6 2" xfId="14168" xr:uid="{00000000-0005-0000-0000-000031630000}"/>
    <cellStyle name="Total 3 4 6 6 3" xfId="25500" xr:uid="{00000000-0005-0000-0000-000032630000}"/>
    <cellStyle name="Total 3 4 6 7" xfId="12741" xr:uid="{00000000-0005-0000-0000-000033630000}"/>
    <cellStyle name="Total 3 4 6 7 2" xfId="21364" xr:uid="{00000000-0005-0000-0000-000034630000}"/>
    <cellStyle name="Total 3 4 6 7 3" xfId="32702" xr:uid="{00000000-0005-0000-0000-000035630000}"/>
    <cellStyle name="Total 3 4 7" xfId="3256" xr:uid="{00000000-0005-0000-0000-000036630000}"/>
    <cellStyle name="Total 3 4 7 2" xfId="7618" xr:uid="{00000000-0005-0000-0000-000037630000}"/>
    <cellStyle name="Total 3 4 7 2 2" xfId="16256" xr:uid="{00000000-0005-0000-0000-000038630000}"/>
    <cellStyle name="Total 3 4 7 2 3" xfId="27588" xr:uid="{00000000-0005-0000-0000-000039630000}"/>
    <cellStyle name="Total 3 4 7 3" xfId="8795" xr:uid="{00000000-0005-0000-0000-00003A630000}"/>
    <cellStyle name="Total 3 4 7 3 2" xfId="17423" xr:uid="{00000000-0005-0000-0000-00003B630000}"/>
    <cellStyle name="Total 3 4 7 3 3" xfId="28756" xr:uid="{00000000-0005-0000-0000-00003C630000}"/>
    <cellStyle name="Total 3 4 7 4" xfId="5079" xr:uid="{00000000-0005-0000-0000-00003D630000}"/>
    <cellStyle name="Total 3 4 7 4 2" xfId="13738" xr:uid="{00000000-0005-0000-0000-00003E630000}"/>
    <cellStyle name="Total 3 4 7 4 3" xfId="25070" xr:uid="{00000000-0005-0000-0000-00003F630000}"/>
    <cellStyle name="Total 3 4 7 5" xfId="11328" xr:uid="{00000000-0005-0000-0000-000040630000}"/>
    <cellStyle name="Total 3 4 7 5 2" xfId="19953" xr:uid="{00000000-0005-0000-0000-000041630000}"/>
    <cellStyle name="Total 3 4 7 5 3" xfId="31289" xr:uid="{00000000-0005-0000-0000-000042630000}"/>
    <cellStyle name="Total 3 4 7 6" xfId="10553" xr:uid="{00000000-0005-0000-0000-000043630000}"/>
    <cellStyle name="Total 3 4 7 6 2" xfId="19180" xr:uid="{00000000-0005-0000-0000-000044630000}"/>
    <cellStyle name="Total 3 4 7 6 3" xfId="30514" xr:uid="{00000000-0005-0000-0000-000045630000}"/>
    <cellStyle name="Total 3 4 7 7" xfId="12742" xr:uid="{00000000-0005-0000-0000-000046630000}"/>
    <cellStyle name="Total 3 4 7 7 2" xfId="21365" xr:uid="{00000000-0005-0000-0000-000047630000}"/>
    <cellStyle name="Total 3 4 7 7 3" xfId="32703" xr:uid="{00000000-0005-0000-0000-000048630000}"/>
    <cellStyle name="Total 3 4 8" xfId="3257" xr:uid="{00000000-0005-0000-0000-000049630000}"/>
    <cellStyle name="Total 3 4 8 2" xfId="7619" xr:uid="{00000000-0005-0000-0000-00004A630000}"/>
    <cellStyle name="Total 3 4 8 2 2" xfId="16257" xr:uid="{00000000-0005-0000-0000-00004B630000}"/>
    <cellStyle name="Total 3 4 8 2 3" xfId="27589" xr:uid="{00000000-0005-0000-0000-00004C630000}"/>
    <cellStyle name="Total 3 4 8 3" xfId="8796" xr:uid="{00000000-0005-0000-0000-00004D630000}"/>
    <cellStyle name="Total 3 4 8 3 2" xfId="17424" xr:uid="{00000000-0005-0000-0000-00004E630000}"/>
    <cellStyle name="Total 3 4 8 3 3" xfId="28757" xr:uid="{00000000-0005-0000-0000-00004F630000}"/>
    <cellStyle name="Total 3 4 8 4" xfId="5080" xr:uid="{00000000-0005-0000-0000-000050630000}"/>
    <cellStyle name="Total 3 4 8 4 2" xfId="13739" xr:uid="{00000000-0005-0000-0000-000051630000}"/>
    <cellStyle name="Total 3 4 8 4 3" xfId="25071" xr:uid="{00000000-0005-0000-0000-000052630000}"/>
    <cellStyle name="Total 3 4 8 5" xfId="11329" xr:uid="{00000000-0005-0000-0000-000053630000}"/>
    <cellStyle name="Total 3 4 8 5 2" xfId="19954" xr:uid="{00000000-0005-0000-0000-000054630000}"/>
    <cellStyle name="Total 3 4 8 5 3" xfId="31290" xr:uid="{00000000-0005-0000-0000-000055630000}"/>
    <cellStyle name="Total 3 4 8 6" xfId="11800" xr:uid="{00000000-0005-0000-0000-000056630000}"/>
    <cellStyle name="Total 3 4 8 6 2" xfId="20425" xr:uid="{00000000-0005-0000-0000-000057630000}"/>
    <cellStyle name="Total 3 4 8 6 3" xfId="31761" xr:uid="{00000000-0005-0000-0000-000058630000}"/>
    <cellStyle name="Total 3 4 8 7" xfId="12743" xr:uid="{00000000-0005-0000-0000-000059630000}"/>
    <cellStyle name="Total 3 4 8 7 2" xfId="21366" xr:uid="{00000000-0005-0000-0000-00005A630000}"/>
    <cellStyle name="Total 3 4 8 7 3" xfId="32704" xr:uid="{00000000-0005-0000-0000-00005B630000}"/>
    <cellStyle name="Total 3 4 9" xfId="7612" xr:uid="{00000000-0005-0000-0000-00005C630000}"/>
    <cellStyle name="Total 3 4 9 2" xfId="16250" xr:uid="{00000000-0005-0000-0000-00005D630000}"/>
    <cellStyle name="Total 3 4 9 3" xfId="27582" xr:uid="{00000000-0005-0000-0000-00005E630000}"/>
    <cellStyle name="Total 3 5" xfId="3258" xr:uid="{00000000-0005-0000-0000-00005F630000}"/>
    <cellStyle name="Total 3 5 2" xfId="7620" xr:uid="{00000000-0005-0000-0000-000060630000}"/>
    <cellStyle name="Total 3 5 2 2" xfId="16258" xr:uid="{00000000-0005-0000-0000-000061630000}"/>
    <cellStyle name="Total 3 5 2 3" xfId="27590" xr:uid="{00000000-0005-0000-0000-000062630000}"/>
    <cellStyle name="Total 3 5 3" xfId="8797" xr:uid="{00000000-0005-0000-0000-000063630000}"/>
    <cellStyle name="Total 3 5 3 2" xfId="17425" xr:uid="{00000000-0005-0000-0000-000064630000}"/>
    <cellStyle name="Total 3 5 3 3" xfId="28758" xr:uid="{00000000-0005-0000-0000-000065630000}"/>
    <cellStyle name="Total 3 5 4" xfId="8618" xr:uid="{00000000-0005-0000-0000-000066630000}"/>
    <cellStyle name="Total 3 5 4 2" xfId="17246" xr:uid="{00000000-0005-0000-0000-000067630000}"/>
    <cellStyle name="Total 3 5 4 3" xfId="28579" xr:uid="{00000000-0005-0000-0000-000068630000}"/>
    <cellStyle name="Total 3 5 5" xfId="11330" xr:uid="{00000000-0005-0000-0000-000069630000}"/>
    <cellStyle name="Total 3 5 5 2" xfId="19955" xr:uid="{00000000-0005-0000-0000-00006A630000}"/>
    <cellStyle name="Total 3 5 5 3" xfId="31291" xr:uid="{00000000-0005-0000-0000-00006B630000}"/>
    <cellStyle name="Total 3 5 6" xfId="10788" xr:uid="{00000000-0005-0000-0000-00006C630000}"/>
    <cellStyle name="Total 3 5 6 2" xfId="19414" xr:uid="{00000000-0005-0000-0000-00006D630000}"/>
    <cellStyle name="Total 3 5 6 3" xfId="30749" xr:uid="{00000000-0005-0000-0000-00006E630000}"/>
    <cellStyle name="Total 3 5 7" xfId="12744" xr:uid="{00000000-0005-0000-0000-00006F630000}"/>
    <cellStyle name="Total 3 5 7 2" xfId="21367" xr:uid="{00000000-0005-0000-0000-000070630000}"/>
    <cellStyle name="Total 3 5 7 3" xfId="32705" xr:uid="{00000000-0005-0000-0000-000071630000}"/>
    <cellStyle name="Total 3 6" xfId="3259" xr:uid="{00000000-0005-0000-0000-000072630000}"/>
    <cellStyle name="Total 3 6 2" xfId="7621" xr:uid="{00000000-0005-0000-0000-000073630000}"/>
    <cellStyle name="Total 3 6 2 2" xfId="16259" xr:uid="{00000000-0005-0000-0000-000074630000}"/>
    <cellStyle name="Total 3 6 2 3" xfId="27591" xr:uid="{00000000-0005-0000-0000-000075630000}"/>
    <cellStyle name="Total 3 6 3" xfId="8798" xr:uid="{00000000-0005-0000-0000-000076630000}"/>
    <cellStyle name="Total 3 6 3 2" xfId="17426" xr:uid="{00000000-0005-0000-0000-000077630000}"/>
    <cellStyle name="Total 3 6 3 3" xfId="28759" xr:uid="{00000000-0005-0000-0000-000078630000}"/>
    <cellStyle name="Total 3 6 4" xfId="5081" xr:uid="{00000000-0005-0000-0000-000079630000}"/>
    <cellStyle name="Total 3 6 4 2" xfId="13740" xr:uid="{00000000-0005-0000-0000-00007A630000}"/>
    <cellStyle name="Total 3 6 4 3" xfId="25072" xr:uid="{00000000-0005-0000-0000-00007B630000}"/>
    <cellStyle name="Total 3 6 5" xfId="11331" xr:uid="{00000000-0005-0000-0000-00007C630000}"/>
    <cellStyle name="Total 3 6 5 2" xfId="19956" xr:uid="{00000000-0005-0000-0000-00007D630000}"/>
    <cellStyle name="Total 3 6 5 3" xfId="31292" xr:uid="{00000000-0005-0000-0000-00007E630000}"/>
    <cellStyle name="Total 3 6 6" xfId="5057" xr:uid="{00000000-0005-0000-0000-00007F630000}"/>
    <cellStyle name="Total 3 6 6 2" xfId="13716" xr:uid="{00000000-0005-0000-0000-000080630000}"/>
    <cellStyle name="Total 3 6 6 3" xfId="25048" xr:uid="{00000000-0005-0000-0000-000081630000}"/>
    <cellStyle name="Total 3 6 7" xfId="12745" xr:uid="{00000000-0005-0000-0000-000082630000}"/>
    <cellStyle name="Total 3 6 7 2" xfId="21368" xr:uid="{00000000-0005-0000-0000-000083630000}"/>
    <cellStyle name="Total 3 6 7 3" xfId="32706" xr:uid="{00000000-0005-0000-0000-000084630000}"/>
    <cellStyle name="Total 3 7" xfId="3260" xr:uid="{00000000-0005-0000-0000-000085630000}"/>
    <cellStyle name="Total 3 7 2" xfId="7622" xr:uid="{00000000-0005-0000-0000-000086630000}"/>
    <cellStyle name="Total 3 7 2 2" xfId="16260" xr:uid="{00000000-0005-0000-0000-000087630000}"/>
    <cellStyle name="Total 3 7 2 3" xfId="27592" xr:uid="{00000000-0005-0000-0000-000088630000}"/>
    <cellStyle name="Total 3 7 3" xfId="8799" xr:uid="{00000000-0005-0000-0000-000089630000}"/>
    <cellStyle name="Total 3 7 3 2" xfId="17427" xr:uid="{00000000-0005-0000-0000-00008A630000}"/>
    <cellStyle name="Total 3 7 3 3" xfId="28760" xr:uid="{00000000-0005-0000-0000-00008B630000}"/>
    <cellStyle name="Total 3 7 4" xfId="5082" xr:uid="{00000000-0005-0000-0000-00008C630000}"/>
    <cellStyle name="Total 3 7 4 2" xfId="13741" xr:uid="{00000000-0005-0000-0000-00008D630000}"/>
    <cellStyle name="Total 3 7 4 3" xfId="25073" xr:uid="{00000000-0005-0000-0000-00008E630000}"/>
    <cellStyle name="Total 3 7 5" xfId="11332" xr:uid="{00000000-0005-0000-0000-00008F630000}"/>
    <cellStyle name="Total 3 7 5 2" xfId="19957" xr:uid="{00000000-0005-0000-0000-000090630000}"/>
    <cellStyle name="Total 3 7 5 3" xfId="31293" xr:uid="{00000000-0005-0000-0000-000091630000}"/>
    <cellStyle name="Total 3 7 6" xfId="8845" xr:uid="{00000000-0005-0000-0000-000092630000}"/>
    <cellStyle name="Total 3 7 6 2" xfId="17473" xr:uid="{00000000-0005-0000-0000-000093630000}"/>
    <cellStyle name="Total 3 7 6 3" xfId="28806" xr:uid="{00000000-0005-0000-0000-000094630000}"/>
    <cellStyle name="Total 3 7 7" xfId="12746" xr:uid="{00000000-0005-0000-0000-000095630000}"/>
    <cellStyle name="Total 3 7 7 2" xfId="21369" xr:uid="{00000000-0005-0000-0000-000096630000}"/>
    <cellStyle name="Total 3 7 7 3" xfId="32707" xr:uid="{00000000-0005-0000-0000-000097630000}"/>
    <cellStyle name="Total 3 8" xfId="3261" xr:uid="{00000000-0005-0000-0000-000098630000}"/>
    <cellStyle name="Total 3 8 2" xfId="7623" xr:uid="{00000000-0005-0000-0000-000099630000}"/>
    <cellStyle name="Total 3 8 2 2" xfId="16261" xr:uid="{00000000-0005-0000-0000-00009A630000}"/>
    <cellStyle name="Total 3 8 2 3" xfId="27593" xr:uid="{00000000-0005-0000-0000-00009B630000}"/>
    <cellStyle name="Total 3 8 3" xfId="8800" xr:uid="{00000000-0005-0000-0000-00009C630000}"/>
    <cellStyle name="Total 3 8 3 2" xfId="17428" xr:uid="{00000000-0005-0000-0000-00009D630000}"/>
    <cellStyle name="Total 3 8 3 3" xfId="28761" xr:uid="{00000000-0005-0000-0000-00009E630000}"/>
    <cellStyle name="Total 3 8 4" xfId="8619" xr:uid="{00000000-0005-0000-0000-00009F630000}"/>
    <cellStyle name="Total 3 8 4 2" xfId="17247" xr:uid="{00000000-0005-0000-0000-0000A0630000}"/>
    <cellStyle name="Total 3 8 4 3" xfId="28580" xr:uid="{00000000-0005-0000-0000-0000A1630000}"/>
    <cellStyle name="Total 3 8 5" xfId="11333" xr:uid="{00000000-0005-0000-0000-0000A2630000}"/>
    <cellStyle name="Total 3 8 5 2" xfId="19958" xr:uid="{00000000-0005-0000-0000-0000A3630000}"/>
    <cellStyle name="Total 3 8 5 3" xfId="31294" xr:uid="{00000000-0005-0000-0000-0000A4630000}"/>
    <cellStyle name="Total 3 8 6" xfId="7695" xr:uid="{00000000-0005-0000-0000-0000A5630000}"/>
    <cellStyle name="Total 3 8 6 2" xfId="16333" xr:uid="{00000000-0005-0000-0000-0000A6630000}"/>
    <cellStyle name="Total 3 8 6 3" xfId="27665" xr:uid="{00000000-0005-0000-0000-0000A7630000}"/>
    <cellStyle name="Total 3 8 7" xfId="12747" xr:uid="{00000000-0005-0000-0000-0000A8630000}"/>
    <cellStyle name="Total 3 8 7 2" xfId="21370" xr:uid="{00000000-0005-0000-0000-0000A9630000}"/>
    <cellStyle name="Total 3 8 7 3" xfId="32708" xr:uid="{00000000-0005-0000-0000-0000AA630000}"/>
    <cellStyle name="Total 3 9" xfId="3262" xr:uid="{00000000-0005-0000-0000-0000AB630000}"/>
    <cellStyle name="Total 3 9 2" xfId="7624" xr:uid="{00000000-0005-0000-0000-0000AC630000}"/>
    <cellStyle name="Total 3 9 2 2" xfId="16262" xr:uid="{00000000-0005-0000-0000-0000AD630000}"/>
    <cellStyle name="Total 3 9 2 3" xfId="27594" xr:uid="{00000000-0005-0000-0000-0000AE630000}"/>
    <cellStyle name="Total 3 9 3" xfId="8801" xr:uid="{00000000-0005-0000-0000-0000AF630000}"/>
    <cellStyle name="Total 3 9 3 2" xfId="17429" xr:uid="{00000000-0005-0000-0000-0000B0630000}"/>
    <cellStyle name="Total 3 9 3 3" xfId="28762" xr:uid="{00000000-0005-0000-0000-0000B1630000}"/>
    <cellStyle name="Total 3 9 4" xfId="5083" xr:uid="{00000000-0005-0000-0000-0000B2630000}"/>
    <cellStyle name="Total 3 9 4 2" xfId="13742" xr:uid="{00000000-0005-0000-0000-0000B3630000}"/>
    <cellStyle name="Total 3 9 4 3" xfId="25074" xr:uid="{00000000-0005-0000-0000-0000B4630000}"/>
    <cellStyle name="Total 3 9 5" xfId="11334" xr:uid="{00000000-0005-0000-0000-0000B5630000}"/>
    <cellStyle name="Total 3 9 5 2" xfId="19959" xr:uid="{00000000-0005-0000-0000-0000B6630000}"/>
    <cellStyle name="Total 3 9 5 3" xfId="31295" xr:uid="{00000000-0005-0000-0000-0000B7630000}"/>
    <cellStyle name="Total 3 9 6" xfId="10787" xr:uid="{00000000-0005-0000-0000-0000B8630000}"/>
    <cellStyle name="Total 3 9 6 2" xfId="19413" xr:uid="{00000000-0005-0000-0000-0000B9630000}"/>
    <cellStyle name="Total 3 9 6 3" xfId="30748" xr:uid="{00000000-0005-0000-0000-0000BA630000}"/>
    <cellStyle name="Total 3 9 7" xfId="12748" xr:uid="{00000000-0005-0000-0000-0000BB630000}"/>
    <cellStyle name="Total 3 9 7 2" xfId="21371" xr:uid="{00000000-0005-0000-0000-0000BC630000}"/>
    <cellStyle name="Total 3 9 7 3" xfId="32709" xr:uid="{00000000-0005-0000-0000-0000BD630000}"/>
    <cellStyle name="Total 4" xfId="3263" xr:uid="{00000000-0005-0000-0000-0000BE630000}"/>
    <cellStyle name="Total 4 10" xfId="8802" xr:uid="{00000000-0005-0000-0000-0000BF630000}"/>
    <cellStyle name="Total 4 10 2" xfId="17430" xr:uid="{00000000-0005-0000-0000-0000C0630000}"/>
    <cellStyle name="Total 4 10 3" xfId="28763" xr:uid="{00000000-0005-0000-0000-0000C1630000}"/>
    <cellStyle name="Total 4 11" xfId="5084" xr:uid="{00000000-0005-0000-0000-0000C2630000}"/>
    <cellStyle name="Total 4 11 2" xfId="13743" xr:uid="{00000000-0005-0000-0000-0000C3630000}"/>
    <cellStyle name="Total 4 11 3" xfId="25075" xr:uid="{00000000-0005-0000-0000-0000C4630000}"/>
    <cellStyle name="Total 4 12" xfId="11335" xr:uid="{00000000-0005-0000-0000-0000C5630000}"/>
    <cellStyle name="Total 4 12 2" xfId="19960" xr:uid="{00000000-0005-0000-0000-0000C6630000}"/>
    <cellStyle name="Total 4 12 3" xfId="31296" xr:uid="{00000000-0005-0000-0000-0000C7630000}"/>
    <cellStyle name="Total 4 13" xfId="11801" xr:uid="{00000000-0005-0000-0000-0000C8630000}"/>
    <cellStyle name="Total 4 13 2" xfId="20426" xr:uid="{00000000-0005-0000-0000-0000C9630000}"/>
    <cellStyle name="Total 4 13 3" xfId="31762" xr:uid="{00000000-0005-0000-0000-0000CA630000}"/>
    <cellStyle name="Total 4 14" xfId="12749" xr:uid="{00000000-0005-0000-0000-0000CB630000}"/>
    <cellStyle name="Total 4 14 2" xfId="21372" xr:uid="{00000000-0005-0000-0000-0000CC630000}"/>
    <cellStyle name="Total 4 14 3" xfId="32710" xr:uid="{00000000-0005-0000-0000-0000CD630000}"/>
    <cellStyle name="Total 4 2" xfId="3264" xr:uid="{00000000-0005-0000-0000-0000CE630000}"/>
    <cellStyle name="Total 4 2 10" xfId="11336" xr:uid="{00000000-0005-0000-0000-0000CF630000}"/>
    <cellStyle name="Total 4 2 10 2" xfId="19961" xr:uid="{00000000-0005-0000-0000-0000D0630000}"/>
    <cellStyle name="Total 4 2 10 3" xfId="31297" xr:uid="{00000000-0005-0000-0000-0000D1630000}"/>
    <cellStyle name="Total 4 2 11" xfId="9064" xr:uid="{00000000-0005-0000-0000-0000D2630000}"/>
    <cellStyle name="Total 4 2 11 2" xfId="17692" xr:uid="{00000000-0005-0000-0000-0000D3630000}"/>
    <cellStyle name="Total 4 2 11 3" xfId="29025" xr:uid="{00000000-0005-0000-0000-0000D4630000}"/>
    <cellStyle name="Total 4 2 12" xfId="12750" xr:uid="{00000000-0005-0000-0000-0000D5630000}"/>
    <cellStyle name="Total 4 2 12 2" xfId="21373" xr:uid="{00000000-0005-0000-0000-0000D6630000}"/>
    <cellStyle name="Total 4 2 12 3" xfId="32711" xr:uid="{00000000-0005-0000-0000-0000D7630000}"/>
    <cellStyle name="Total 4 2 2" xfId="3265" xr:uid="{00000000-0005-0000-0000-0000D8630000}"/>
    <cellStyle name="Total 4 2 2 2" xfId="7627" xr:uid="{00000000-0005-0000-0000-0000D9630000}"/>
    <cellStyle name="Total 4 2 2 2 2" xfId="16265" xr:uid="{00000000-0005-0000-0000-0000DA630000}"/>
    <cellStyle name="Total 4 2 2 2 3" xfId="27597" xr:uid="{00000000-0005-0000-0000-0000DB630000}"/>
    <cellStyle name="Total 4 2 2 3" xfId="8804" xr:uid="{00000000-0005-0000-0000-0000DC630000}"/>
    <cellStyle name="Total 4 2 2 3 2" xfId="17432" xr:uid="{00000000-0005-0000-0000-0000DD630000}"/>
    <cellStyle name="Total 4 2 2 3 3" xfId="28765" xr:uid="{00000000-0005-0000-0000-0000DE630000}"/>
    <cellStyle name="Total 4 2 2 4" xfId="5085" xr:uid="{00000000-0005-0000-0000-0000DF630000}"/>
    <cellStyle name="Total 4 2 2 4 2" xfId="13744" xr:uid="{00000000-0005-0000-0000-0000E0630000}"/>
    <cellStyle name="Total 4 2 2 4 3" xfId="25076" xr:uid="{00000000-0005-0000-0000-0000E1630000}"/>
    <cellStyle name="Total 4 2 2 5" xfId="11337" xr:uid="{00000000-0005-0000-0000-0000E2630000}"/>
    <cellStyle name="Total 4 2 2 5 2" xfId="19962" xr:uid="{00000000-0005-0000-0000-0000E3630000}"/>
    <cellStyle name="Total 4 2 2 5 3" xfId="31298" xr:uid="{00000000-0005-0000-0000-0000E4630000}"/>
    <cellStyle name="Total 4 2 2 6" xfId="10554" xr:uid="{00000000-0005-0000-0000-0000E5630000}"/>
    <cellStyle name="Total 4 2 2 6 2" xfId="19181" xr:uid="{00000000-0005-0000-0000-0000E6630000}"/>
    <cellStyle name="Total 4 2 2 6 3" xfId="30515" xr:uid="{00000000-0005-0000-0000-0000E7630000}"/>
    <cellStyle name="Total 4 2 2 7" xfId="12751" xr:uid="{00000000-0005-0000-0000-0000E8630000}"/>
    <cellStyle name="Total 4 2 2 7 2" xfId="21374" xr:uid="{00000000-0005-0000-0000-0000E9630000}"/>
    <cellStyle name="Total 4 2 2 7 3" xfId="32712" xr:uid="{00000000-0005-0000-0000-0000EA630000}"/>
    <cellStyle name="Total 4 2 3" xfId="3266" xr:uid="{00000000-0005-0000-0000-0000EB630000}"/>
    <cellStyle name="Total 4 2 3 2" xfId="7628" xr:uid="{00000000-0005-0000-0000-0000EC630000}"/>
    <cellStyle name="Total 4 2 3 2 2" xfId="16266" xr:uid="{00000000-0005-0000-0000-0000ED630000}"/>
    <cellStyle name="Total 4 2 3 2 3" xfId="27598" xr:uid="{00000000-0005-0000-0000-0000EE630000}"/>
    <cellStyle name="Total 4 2 3 3" xfId="8805" xr:uid="{00000000-0005-0000-0000-0000EF630000}"/>
    <cellStyle name="Total 4 2 3 3 2" xfId="17433" xr:uid="{00000000-0005-0000-0000-0000F0630000}"/>
    <cellStyle name="Total 4 2 3 3 3" xfId="28766" xr:uid="{00000000-0005-0000-0000-0000F1630000}"/>
    <cellStyle name="Total 4 2 3 4" xfId="5086" xr:uid="{00000000-0005-0000-0000-0000F2630000}"/>
    <cellStyle name="Total 4 2 3 4 2" xfId="13745" xr:uid="{00000000-0005-0000-0000-0000F3630000}"/>
    <cellStyle name="Total 4 2 3 4 3" xfId="25077" xr:uid="{00000000-0005-0000-0000-0000F4630000}"/>
    <cellStyle name="Total 4 2 3 5" xfId="11338" xr:uid="{00000000-0005-0000-0000-0000F5630000}"/>
    <cellStyle name="Total 4 2 3 5 2" xfId="19963" xr:uid="{00000000-0005-0000-0000-0000F6630000}"/>
    <cellStyle name="Total 4 2 3 5 3" xfId="31299" xr:uid="{00000000-0005-0000-0000-0000F7630000}"/>
    <cellStyle name="Total 4 2 3 6" xfId="11802" xr:uid="{00000000-0005-0000-0000-0000F8630000}"/>
    <cellStyle name="Total 4 2 3 6 2" xfId="20427" xr:uid="{00000000-0005-0000-0000-0000F9630000}"/>
    <cellStyle name="Total 4 2 3 6 3" xfId="31763" xr:uid="{00000000-0005-0000-0000-0000FA630000}"/>
    <cellStyle name="Total 4 2 3 7" xfId="12752" xr:uid="{00000000-0005-0000-0000-0000FB630000}"/>
    <cellStyle name="Total 4 2 3 7 2" xfId="21375" xr:uid="{00000000-0005-0000-0000-0000FC630000}"/>
    <cellStyle name="Total 4 2 3 7 3" xfId="32713" xr:uid="{00000000-0005-0000-0000-0000FD630000}"/>
    <cellStyle name="Total 4 2 4" xfId="3267" xr:uid="{00000000-0005-0000-0000-0000FE630000}"/>
    <cellStyle name="Total 4 2 4 2" xfId="7629" xr:uid="{00000000-0005-0000-0000-0000FF630000}"/>
    <cellStyle name="Total 4 2 4 2 2" xfId="16267" xr:uid="{00000000-0005-0000-0000-000000640000}"/>
    <cellStyle name="Total 4 2 4 2 3" xfId="27599" xr:uid="{00000000-0005-0000-0000-000001640000}"/>
    <cellStyle name="Total 4 2 4 3" xfId="8806" xr:uid="{00000000-0005-0000-0000-000002640000}"/>
    <cellStyle name="Total 4 2 4 3 2" xfId="17434" xr:uid="{00000000-0005-0000-0000-000003640000}"/>
    <cellStyle name="Total 4 2 4 3 3" xfId="28767" xr:uid="{00000000-0005-0000-0000-000004640000}"/>
    <cellStyle name="Total 4 2 4 4" xfId="8620" xr:uid="{00000000-0005-0000-0000-000005640000}"/>
    <cellStyle name="Total 4 2 4 4 2" xfId="17248" xr:uid="{00000000-0005-0000-0000-000006640000}"/>
    <cellStyle name="Total 4 2 4 4 3" xfId="28581" xr:uid="{00000000-0005-0000-0000-000007640000}"/>
    <cellStyle name="Total 4 2 4 5" xfId="11339" xr:uid="{00000000-0005-0000-0000-000008640000}"/>
    <cellStyle name="Total 4 2 4 5 2" xfId="19964" xr:uid="{00000000-0005-0000-0000-000009640000}"/>
    <cellStyle name="Total 4 2 4 5 3" xfId="31300" xr:uid="{00000000-0005-0000-0000-00000A640000}"/>
    <cellStyle name="Total 4 2 4 6" xfId="5510" xr:uid="{00000000-0005-0000-0000-00000B640000}"/>
    <cellStyle name="Total 4 2 4 6 2" xfId="14169" xr:uid="{00000000-0005-0000-0000-00000C640000}"/>
    <cellStyle name="Total 4 2 4 6 3" xfId="25501" xr:uid="{00000000-0005-0000-0000-00000D640000}"/>
    <cellStyle name="Total 4 2 4 7" xfId="12753" xr:uid="{00000000-0005-0000-0000-00000E640000}"/>
    <cellStyle name="Total 4 2 4 7 2" xfId="21376" xr:uid="{00000000-0005-0000-0000-00000F640000}"/>
    <cellStyle name="Total 4 2 4 7 3" xfId="32714" xr:uid="{00000000-0005-0000-0000-000010640000}"/>
    <cellStyle name="Total 4 2 5" xfId="3268" xr:uid="{00000000-0005-0000-0000-000011640000}"/>
    <cellStyle name="Total 4 2 5 2" xfId="7630" xr:uid="{00000000-0005-0000-0000-000012640000}"/>
    <cellStyle name="Total 4 2 5 2 2" xfId="16268" xr:uid="{00000000-0005-0000-0000-000013640000}"/>
    <cellStyle name="Total 4 2 5 2 3" xfId="27600" xr:uid="{00000000-0005-0000-0000-000014640000}"/>
    <cellStyle name="Total 4 2 5 3" xfId="8807" xr:uid="{00000000-0005-0000-0000-000015640000}"/>
    <cellStyle name="Total 4 2 5 3 2" xfId="17435" xr:uid="{00000000-0005-0000-0000-000016640000}"/>
    <cellStyle name="Total 4 2 5 3 3" xfId="28768" xr:uid="{00000000-0005-0000-0000-000017640000}"/>
    <cellStyle name="Total 4 2 5 4" xfId="5087" xr:uid="{00000000-0005-0000-0000-000018640000}"/>
    <cellStyle name="Total 4 2 5 4 2" xfId="13746" xr:uid="{00000000-0005-0000-0000-000019640000}"/>
    <cellStyle name="Total 4 2 5 4 3" xfId="25078" xr:uid="{00000000-0005-0000-0000-00001A640000}"/>
    <cellStyle name="Total 4 2 5 5" xfId="11340" xr:uid="{00000000-0005-0000-0000-00001B640000}"/>
    <cellStyle name="Total 4 2 5 5 2" xfId="19965" xr:uid="{00000000-0005-0000-0000-00001C640000}"/>
    <cellStyle name="Total 4 2 5 5 3" xfId="31301" xr:uid="{00000000-0005-0000-0000-00001D640000}"/>
    <cellStyle name="Total 4 2 5 6" xfId="10786" xr:uid="{00000000-0005-0000-0000-00001E640000}"/>
    <cellStyle name="Total 4 2 5 6 2" xfId="19412" xr:uid="{00000000-0005-0000-0000-00001F640000}"/>
    <cellStyle name="Total 4 2 5 6 3" xfId="30747" xr:uid="{00000000-0005-0000-0000-000020640000}"/>
    <cellStyle name="Total 4 2 5 7" xfId="12754" xr:uid="{00000000-0005-0000-0000-000021640000}"/>
    <cellStyle name="Total 4 2 5 7 2" xfId="21377" xr:uid="{00000000-0005-0000-0000-000022640000}"/>
    <cellStyle name="Total 4 2 5 7 3" xfId="32715" xr:uid="{00000000-0005-0000-0000-000023640000}"/>
    <cellStyle name="Total 4 2 6" xfId="3269" xr:uid="{00000000-0005-0000-0000-000024640000}"/>
    <cellStyle name="Total 4 2 6 2" xfId="7631" xr:uid="{00000000-0005-0000-0000-000025640000}"/>
    <cellStyle name="Total 4 2 6 2 2" xfId="16269" xr:uid="{00000000-0005-0000-0000-000026640000}"/>
    <cellStyle name="Total 4 2 6 2 3" xfId="27601" xr:uid="{00000000-0005-0000-0000-000027640000}"/>
    <cellStyle name="Total 4 2 6 3" xfId="8808" xr:uid="{00000000-0005-0000-0000-000028640000}"/>
    <cellStyle name="Total 4 2 6 3 2" xfId="17436" xr:uid="{00000000-0005-0000-0000-000029640000}"/>
    <cellStyle name="Total 4 2 6 3 3" xfId="28769" xr:uid="{00000000-0005-0000-0000-00002A640000}"/>
    <cellStyle name="Total 4 2 6 4" xfId="5088" xr:uid="{00000000-0005-0000-0000-00002B640000}"/>
    <cellStyle name="Total 4 2 6 4 2" xfId="13747" xr:uid="{00000000-0005-0000-0000-00002C640000}"/>
    <cellStyle name="Total 4 2 6 4 3" xfId="25079" xr:uid="{00000000-0005-0000-0000-00002D640000}"/>
    <cellStyle name="Total 4 2 6 5" xfId="11341" xr:uid="{00000000-0005-0000-0000-00002E640000}"/>
    <cellStyle name="Total 4 2 6 5 2" xfId="19966" xr:uid="{00000000-0005-0000-0000-00002F640000}"/>
    <cellStyle name="Total 4 2 6 5 3" xfId="31302" xr:uid="{00000000-0005-0000-0000-000030640000}"/>
    <cellStyle name="Total 4 2 6 6" xfId="7723" xr:uid="{00000000-0005-0000-0000-000031640000}"/>
    <cellStyle name="Total 4 2 6 6 2" xfId="16361" xr:uid="{00000000-0005-0000-0000-000032640000}"/>
    <cellStyle name="Total 4 2 6 6 3" xfId="27693" xr:uid="{00000000-0005-0000-0000-000033640000}"/>
    <cellStyle name="Total 4 2 6 7" xfId="12755" xr:uid="{00000000-0005-0000-0000-000034640000}"/>
    <cellStyle name="Total 4 2 6 7 2" xfId="21378" xr:uid="{00000000-0005-0000-0000-000035640000}"/>
    <cellStyle name="Total 4 2 6 7 3" xfId="32716" xr:uid="{00000000-0005-0000-0000-000036640000}"/>
    <cellStyle name="Total 4 2 7" xfId="7626" xr:uid="{00000000-0005-0000-0000-000037640000}"/>
    <cellStyle name="Total 4 2 7 2" xfId="16264" xr:uid="{00000000-0005-0000-0000-000038640000}"/>
    <cellStyle name="Total 4 2 7 3" xfId="27596" xr:uid="{00000000-0005-0000-0000-000039640000}"/>
    <cellStyle name="Total 4 2 8" xfId="8803" xr:uid="{00000000-0005-0000-0000-00003A640000}"/>
    <cellStyle name="Total 4 2 8 2" xfId="17431" xr:uid="{00000000-0005-0000-0000-00003B640000}"/>
    <cellStyle name="Total 4 2 8 3" xfId="28764" xr:uid="{00000000-0005-0000-0000-00003C640000}"/>
    <cellStyle name="Total 4 2 9" xfId="8018" xr:uid="{00000000-0005-0000-0000-00003D640000}"/>
    <cellStyle name="Total 4 2 9 2" xfId="16656" xr:uid="{00000000-0005-0000-0000-00003E640000}"/>
    <cellStyle name="Total 4 2 9 3" xfId="27988" xr:uid="{00000000-0005-0000-0000-00003F640000}"/>
    <cellStyle name="Total 4 3" xfId="3270" xr:uid="{00000000-0005-0000-0000-000040640000}"/>
    <cellStyle name="Total 4 3 2" xfId="7632" xr:uid="{00000000-0005-0000-0000-000041640000}"/>
    <cellStyle name="Total 4 3 2 2" xfId="16270" xr:uid="{00000000-0005-0000-0000-000042640000}"/>
    <cellStyle name="Total 4 3 2 3" xfId="27602" xr:uid="{00000000-0005-0000-0000-000043640000}"/>
    <cellStyle name="Total 4 3 3" xfId="8809" xr:uid="{00000000-0005-0000-0000-000044640000}"/>
    <cellStyle name="Total 4 3 3 2" xfId="17437" xr:uid="{00000000-0005-0000-0000-000045640000}"/>
    <cellStyle name="Total 4 3 3 3" xfId="28770" xr:uid="{00000000-0005-0000-0000-000046640000}"/>
    <cellStyle name="Total 4 3 4" xfId="5089" xr:uid="{00000000-0005-0000-0000-000047640000}"/>
    <cellStyle name="Total 4 3 4 2" xfId="13748" xr:uid="{00000000-0005-0000-0000-000048640000}"/>
    <cellStyle name="Total 4 3 4 3" xfId="25080" xr:uid="{00000000-0005-0000-0000-000049640000}"/>
    <cellStyle name="Total 4 3 5" xfId="11342" xr:uid="{00000000-0005-0000-0000-00004A640000}"/>
    <cellStyle name="Total 4 3 5 2" xfId="19967" xr:uid="{00000000-0005-0000-0000-00004B640000}"/>
    <cellStyle name="Total 4 3 5 3" xfId="31303" xr:uid="{00000000-0005-0000-0000-00004C640000}"/>
    <cellStyle name="Total 4 3 6" xfId="10785" xr:uid="{00000000-0005-0000-0000-00004D640000}"/>
    <cellStyle name="Total 4 3 6 2" xfId="19411" xr:uid="{00000000-0005-0000-0000-00004E640000}"/>
    <cellStyle name="Total 4 3 6 3" xfId="30746" xr:uid="{00000000-0005-0000-0000-00004F640000}"/>
    <cellStyle name="Total 4 3 7" xfId="12756" xr:uid="{00000000-0005-0000-0000-000050640000}"/>
    <cellStyle name="Total 4 3 7 2" xfId="21379" xr:uid="{00000000-0005-0000-0000-000051640000}"/>
    <cellStyle name="Total 4 3 7 3" xfId="32717" xr:uid="{00000000-0005-0000-0000-000052640000}"/>
    <cellStyle name="Total 4 4" xfId="3271" xr:uid="{00000000-0005-0000-0000-000053640000}"/>
    <cellStyle name="Total 4 4 2" xfId="7633" xr:uid="{00000000-0005-0000-0000-000054640000}"/>
    <cellStyle name="Total 4 4 2 2" xfId="16271" xr:uid="{00000000-0005-0000-0000-000055640000}"/>
    <cellStyle name="Total 4 4 2 3" xfId="27603" xr:uid="{00000000-0005-0000-0000-000056640000}"/>
    <cellStyle name="Total 4 4 3" xfId="8810" xr:uid="{00000000-0005-0000-0000-000057640000}"/>
    <cellStyle name="Total 4 4 3 2" xfId="17438" xr:uid="{00000000-0005-0000-0000-000058640000}"/>
    <cellStyle name="Total 4 4 3 3" xfId="28771" xr:uid="{00000000-0005-0000-0000-000059640000}"/>
    <cellStyle name="Total 4 4 4" xfId="8621" xr:uid="{00000000-0005-0000-0000-00005A640000}"/>
    <cellStyle name="Total 4 4 4 2" xfId="17249" xr:uid="{00000000-0005-0000-0000-00005B640000}"/>
    <cellStyle name="Total 4 4 4 3" xfId="28582" xr:uid="{00000000-0005-0000-0000-00005C640000}"/>
    <cellStyle name="Total 4 4 5" xfId="11343" xr:uid="{00000000-0005-0000-0000-00005D640000}"/>
    <cellStyle name="Total 4 4 5 2" xfId="19968" xr:uid="{00000000-0005-0000-0000-00005E640000}"/>
    <cellStyle name="Total 4 4 5 3" xfId="31304" xr:uid="{00000000-0005-0000-0000-00005F640000}"/>
    <cellStyle name="Total 4 4 6" xfId="10246" xr:uid="{00000000-0005-0000-0000-000060640000}"/>
    <cellStyle name="Total 4 4 6 2" xfId="18873" xr:uid="{00000000-0005-0000-0000-000061640000}"/>
    <cellStyle name="Total 4 4 6 3" xfId="30207" xr:uid="{00000000-0005-0000-0000-000062640000}"/>
    <cellStyle name="Total 4 4 7" xfId="12757" xr:uid="{00000000-0005-0000-0000-000063640000}"/>
    <cellStyle name="Total 4 4 7 2" xfId="21380" xr:uid="{00000000-0005-0000-0000-000064640000}"/>
    <cellStyle name="Total 4 4 7 3" xfId="32718" xr:uid="{00000000-0005-0000-0000-000065640000}"/>
    <cellStyle name="Total 4 5" xfId="3272" xr:uid="{00000000-0005-0000-0000-000066640000}"/>
    <cellStyle name="Total 4 5 2" xfId="7634" xr:uid="{00000000-0005-0000-0000-000067640000}"/>
    <cellStyle name="Total 4 5 2 2" xfId="16272" xr:uid="{00000000-0005-0000-0000-000068640000}"/>
    <cellStyle name="Total 4 5 2 3" xfId="27604" xr:uid="{00000000-0005-0000-0000-000069640000}"/>
    <cellStyle name="Total 4 5 3" xfId="8811" xr:uid="{00000000-0005-0000-0000-00006A640000}"/>
    <cellStyle name="Total 4 5 3 2" xfId="17439" xr:uid="{00000000-0005-0000-0000-00006B640000}"/>
    <cellStyle name="Total 4 5 3 3" xfId="28772" xr:uid="{00000000-0005-0000-0000-00006C640000}"/>
    <cellStyle name="Total 4 5 4" xfId="5236" xr:uid="{00000000-0005-0000-0000-00006D640000}"/>
    <cellStyle name="Total 4 5 4 2" xfId="13895" xr:uid="{00000000-0005-0000-0000-00006E640000}"/>
    <cellStyle name="Total 4 5 4 3" xfId="25227" xr:uid="{00000000-0005-0000-0000-00006F640000}"/>
    <cellStyle name="Total 4 5 5" xfId="11344" xr:uid="{00000000-0005-0000-0000-000070640000}"/>
    <cellStyle name="Total 4 5 5 2" xfId="19969" xr:uid="{00000000-0005-0000-0000-000071640000}"/>
    <cellStyle name="Total 4 5 5 3" xfId="31305" xr:uid="{00000000-0005-0000-0000-000072640000}"/>
    <cellStyle name="Total 4 5 6" xfId="11803" xr:uid="{00000000-0005-0000-0000-000073640000}"/>
    <cellStyle name="Total 4 5 6 2" xfId="20428" xr:uid="{00000000-0005-0000-0000-000074640000}"/>
    <cellStyle name="Total 4 5 6 3" xfId="31764" xr:uid="{00000000-0005-0000-0000-000075640000}"/>
    <cellStyle name="Total 4 5 7" xfId="12758" xr:uid="{00000000-0005-0000-0000-000076640000}"/>
    <cellStyle name="Total 4 5 7 2" xfId="21381" xr:uid="{00000000-0005-0000-0000-000077640000}"/>
    <cellStyle name="Total 4 5 7 3" xfId="32719" xr:uid="{00000000-0005-0000-0000-000078640000}"/>
    <cellStyle name="Total 4 6" xfId="3273" xr:uid="{00000000-0005-0000-0000-000079640000}"/>
    <cellStyle name="Total 4 6 2" xfId="7635" xr:uid="{00000000-0005-0000-0000-00007A640000}"/>
    <cellStyle name="Total 4 6 2 2" xfId="16273" xr:uid="{00000000-0005-0000-0000-00007B640000}"/>
    <cellStyle name="Total 4 6 2 3" xfId="27605" xr:uid="{00000000-0005-0000-0000-00007C640000}"/>
    <cellStyle name="Total 4 6 3" xfId="8812" xr:uid="{00000000-0005-0000-0000-00007D640000}"/>
    <cellStyle name="Total 4 6 3 2" xfId="17440" xr:uid="{00000000-0005-0000-0000-00007E640000}"/>
    <cellStyle name="Total 4 6 3 3" xfId="28773" xr:uid="{00000000-0005-0000-0000-00007F640000}"/>
    <cellStyle name="Total 4 6 4" xfId="5090" xr:uid="{00000000-0005-0000-0000-000080640000}"/>
    <cellStyle name="Total 4 6 4 2" xfId="13749" xr:uid="{00000000-0005-0000-0000-000081640000}"/>
    <cellStyle name="Total 4 6 4 3" xfId="25081" xr:uid="{00000000-0005-0000-0000-000082640000}"/>
    <cellStyle name="Total 4 6 5" xfId="11345" xr:uid="{00000000-0005-0000-0000-000083640000}"/>
    <cellStyle name="Total 4 6 5 2" xfId="19970" xr:uid="{00000000-0005-0000-0000-000084640000}"/>
    <cellStyle name="Total 4 6 5 3" xfId="31306" xr:uid="{00000000-0005-0000-0000-000085640000}"/>
    <cellStyle name="Total 4 6 6" xfId="10783" xr:uid="{00000000-0005-0000-0000-000086640000}"/>
    <cellStyle name="Total 4 6 6 2" xfId="19409" xr:uid="{00000000-0005-0000-0000-000087640000}"/>
    <cellStyle name="Total 4 6 6 3" xfId="30744" xr:uid="{00000000-0005-0000-0000-000088640000}"/>
    <cellStyle name="Total 4 6 7" xfId="12759" xr:uid="{00000000-0005-0000-0000-000089640000}"/>
    <cellStyle name="Total 4 6 7 2" xfId="21382" xr:uid="{00000000-0005-0000-0000-00008A640000}"/>
    <cellStyle name="Total 4 6 7 3" xfId="32720" xr:uid="{00000000-0005-0000-0000-00008B640000}"/>
    <cellStyle name="Total 4 7" xfId="3274" xr:uid="{00000000-0005-0000-0000-00008C640000}"/>
    <cellStyle name="Total 4 7 2" xfId="7636" xr:uid="{00000000-0005-0000-0000-00008D640000}"/>
    <cellStyle name="Total 4 7 2 2" xfId="16274" xr:uid="{00000000-0005-0000-0000-00008E640000}"/>
    <cellStyle name="Total 4 7 2 3" xfId="27606" xr:uid="{00000000-0005-0000-0000-00008F640000}"/>
    <cellStyle name="Total 4 7 3" xfId="8813" xr:uid="{00000000-0005-0000-0000-000090640000}"/>
    <cellStyle name="Total 4 7 3 2" xfId="17441" xr:uid="{00000000-0005-0000-0000-000091640000}"/>
    <cellStyle name="Total 4 7 3 3" xfId="28774" xr:uid="{00000000-0005-0000-0000-000092640000}"/>
    <cellStyle name="Total 4 7 4" xfId="5091" xr:uid="{00000000-0005-0000-0000-000093640000}"/>
    <cellStyle name="Total 4 7 4 2" xfId="13750" xr:uid="{00000000-0005-0000-0000-000094640000}"/>
    <cellStyle name="Total 4 7 4 3" xfId="25082" xr:uid="{00000000-0005-0000-0000-000095640000}"/>
    <cellStyle name="Total 4 7 5" xfId="11346" xr:uid="{00000000-0005-0000-0000-000096640000}"/>
    <cellStyle name="Total 4 7 5 2" xfId="19971" xr:uid="{00000000-0005-0000-0000-000097640000}"/>
    <cellStyle name="Total 4 7 5 3" xfId="31307" xr:uid="{00000000-0005-0000-0000-000098640000}"/>
    <cellStyle name="Total 4 7 6" xfId="10247" xr:uid="{00000000-0005-0000-0000-000099640000}"/>
    <cellStyle name="Total 4 7 6 2" xfId="18874" xr:uid="{00000000-0005-0000-0000-00009A640000}"/>
    <cellStyle name="Total 4 7 6 3" xfId="30208" xr:uid="{00000000-0005-0000-0000-00009B640000}"/>
    <cellStyle name="Total 4 7 7" xfId="12760" xr:uid="{00000000-0005-0000-0000-00009C640000}"/>
    <cellStyle name="Total 4 7 7 2" xfId="21383" xr:uid="{00000000-0005-0000-0000-00009D640000}"/>
    <cellStyle name="Total 4 7 7 3" xfId="32721" xr:uid="{00000000-0005-0000-0000-00009E640000}"/>
    <cellStyle name="Total 4 8" xfId="3275" xr:uid="{00000000-0005-0000-0000-00009F640000}"/>
    <cellStyle name="Total 4 8 2" xfId="7637" xr:uid="{00000000-0005-0000-0000-0000A0640000}"/>
    <cellStyle name="Total 4 8 2 2" xfId="16275" xr:uid="{00000000-0005-0000-0000-0000A1640000}"/>
    <cellStyle name="Total 4 8 2 3" xfId="27607" xr:uid="{00000000-0005-0000-0000-0000A2640000}"/>
    <cellStyle name="Total 4 8 3" xfId="8814" xr:uid="{00000000-0005-0000-0000-0000A3640000}"/>
    <cellStyle name="Total 4 8 3 2" xfId="17442" xr:uid="{00000000-0005-0000-0000-0000A4640000}"/>
    <cellStyle name="Total 4 8 3 3" xfId="28775" xr:uid="{00000000-0005-0000-0000-0000A5640000}"/>
    <cellStyle name="Total 4 8 4" xfId="8622" xr:uid="{00000000-0005-0000-0000-0000A6640000}"/>
    <cellStyle name="Total 4 8 4 2" xfId="17250" xr:uid="{00000000-0005-0000-0000-0000A7640000}"/>
    <cellStyle name="Total 4 8 4 3" xfId="28583" xr:uid="{00000000-0005-0000-0000-0000A8640000}"/>
    <cellStyle name="Total 4 8 5" xfId="11347" xr:uid="{00000000-0005-0000-0000-0000A9640000}"/>
    <cellStyle name="Total 4 8 5 2" xfId="19972" xr:uid="{00000000-0005-0000-0000-0000AA640000}"/>
    <cellStyle name="Total 4 8 5 3" xfId="31308" xr:uid="{00000000-0005-0000-0000-0000AB640000}"/>
    <cellStyle name="Total 4 8 6" xfId="11804" xr:uid="{00000000-0005-0000-0000-0000AC640000}"/>
    <cellStyle name="Total 4 8 6 2" xfId="20429" xr:uid="{00000000-0005-0000-0000-0000AD640000}"/>
    <cellStyle name="Total 4 8 6 3" xfId="31765" xr:uid="{00000000-0005-0000-0000-0000AE640000}"/>
    <cellStyle name="Total 4 8 7" xfId="12761" xr:uid="{00000000-0005-0000-0000-0000AF640000}"/>
    <cellStyle name="Total 4 8 7 2" xfId="21384" xr:uid="{00000000-0005-0000-0000-0000B0640000}"/>
    <cellStyle name="Total 4 8 7 3" xfId="32722" xr:uid="{00000000-0005-0000-0000-0000B1640000}"/>
    <cellStyle name="Total 4 9" xfId="7625" xr:uid="{00000000-0005-0000-0000-0000B2640000}"/>
    <cellStyle name="Total 4 9 2" xfId="16263" xr:uid="{00000000-0005-0000-0000-0000B3640000}"/>
    <cellStyle name="Total 4 9 3" xfId="27595" xr:uid="{00000000-0005-0000-0000-0000B4640000}"/>
    <cellStyle name="Total 5" xfId="3276" xr:uid="{00000000-0005-0000-0000-0000B5640000}"/>
    <cellStyle name="Total 5 10" xfId="8623" xr:uid="{00000000-0005-0000-0000-0000B6640000}"/>
    <cellStyle name="Total 5 10 2" xfId="17251" xr:uid="{00000000-0005-0000-0000-0000B7640000}"/>
    <cellStyle name="Total 5 10 3" xfId="28584" xr:uid="{00000000-0005-0000-0000-0000B8640000}"/>
    <cellStyle name="Total 5 11" xfId="11348" xr:uid="{00000000-0005-0000-0000-0000B9640000}"/>
    <cellStyle name="Total 5 11 2" xfId="19973" xr:uid="{00000000-0005-0000-0000-0000BA640000}"/>
    <cellStyle name="Total 5 11 3" xfId="31309" xr:uid="{00000000-0005-0000-0000-0000BB640000}"/>
    <cellStyle name="Total 5 12" xfId="10782" xr:uid="{00000000-0005-0000-0000-0000BC640000}"/>
    <cellStyle name="Total 5 12 2" xfId="19408" xr:uid="{00000000-0005-0000-0000-0000BD640000}"/>
    <cellStyle name="Total 5 12 3" xfId="30743" xr:uid="{00000000-0005-0000-0000-0000BE640000}"/>
    <cellStyle name="Total 5 13" xfId="12762" xr:uid="{00000000-0005-0000-0000-0000BF640000}"/>
    <cellStyle name="Total 5 13 2" xfId="21385" xr:uid="{00000000-0005-0000-0000-0000C0640000}"/>
    <cellStyle name="Total 5 13 3" xfId="32723" xr:uid="{00000000-0005-0000-0000-0000C1640000}"/>
    <cellStyle name="Total 5 2" xfId="3277" xr:uid="{00000000-0005-0000-0000-0000C2640000}"/>
    <cellStyle name="Total 5 2 10" xfId="11349" xr:uid="{00000000-0005-0000-0000-0000C3640000}"/>
    <cellStyle name="Total 5 2 10 2" xfId="19974" xr:uid="{00000000-0005-0000-0000-0000C4640000}"/>
    <cellStyle name="Total 5 2 10 3" xfId="31310" xr:uid="{00000000-0005-0000-0000-0000C5640000}"/>
    <cellStyle name="Total 5 2 11" xfId="10781" xr:uid="{00000000-0005-0000-0000-0000C6640000}"/>
    <cellStyle name="Total 5 2 11 2" xfId="19407" xr:uid="{00000000-0005-0000-0000-0000C7640000}"/>
    <cellStyle name="Total 5 2 11 3" xfId="30742" xr:uid="{00000000-0005-0000-0000-0000C8640000}"/>
    <cellStyle name="Total 5 2 12" xfId="12763" xr:uid="{00000000-0005-0000-0000-0000C9640000}"/>
    <cellStyle name="Total 5 2 12 2" xfId="21386" xr:uid="{00000000-0005-0000-0000-0000CA640000}"/>
    <cellStyle name="Total 5 2 12 3" xfId="32724" xr:uid="{00000000-0005-0000-0000-0000CB640000}"/>
    <cellStyle name="Total 5 2 2" xfId="3278" xr:uid="{00000000-0005-0000-0000-0000CC640000}"/>
    <cellStyle name="Total 5 2 2 2" xfId="7640" xr:uid="{00000000-0005-0000-0000-0000CD640000}"/>
    <cellStyle name="Total 5 2 2 2 2" xfId="16278" xr:uid="{00000000-0005-0000-0000-0000CE640000}"/>
    <cellStyle name="Total 5 2 2 2 3" xfId="27610" xr:uid="{00000000-0005-0000-0000-0000CF640000}"/>
    <cellStyle name="Total 5 2 2 3" xfId="8817" xr:uid="{00000000-0005-0000-0000-0000D0640000}"/>
    <cellStyle name="Total 5 2 2 3 2" xfId="17445" xr:uid="{00000000-0005-0000-0000-0000D1640000}"/>
    <cellStyle name="Total 5 2 2 3 3" xfId="28778" xr:uid="{00000000-0005-0000-0000-0000D2640000}"/>
    <cellStyle name="Total 5 2 2 4" xfId="5093" xr:uid="{00000000-0005-0000-0000-0000D3640000}"/>
    <cellStyle name="Total 5 2 2 4 2" xfId="13752" xr:uid="{00000000-0005-0000-0000-0000D4640000}"/>
    <cellStyle name="Total 5 2 2 4 3" xfId="25084" xr:uid="{00000000-0005-0000-0000-0000D5640000}"/>
    <cellStyle name="Total 5 2 2 5" xfId="11350" xr:uid="{00000000-0005-0000-0000-0000D6640000}"/>
    <cellStyle name="Total 5 2 2 5 2" xfId="19975" xr:uid="{00000000-0005-0000-0000-0000D7640000}"/>
    <cellStyle name="Total 5 2 2 5 3" xfId="31311" xr:uid="{00000000-0005-0000-0000-0000D8640000}"/>
    <cellStyle name="Total 5 2 2 6" xfId="10310" xr:uid="{00000000-0005-0000-0000-0000D9640000}"/>
    <cellStyle name="Total 5 2 2 6 2" xfId="18937" xr:uid="{00000000-0005-0000-0000-0000DA640000}"/>
    <cellStyle name="Total 5 2 2 6 3" xfId="30271" xr:uid="{00000000-0005-0000-0000-0000DB640000}"/>
    <cellStyle name="Total 5 2 2 7" xfId="12764" xr:uid="{00000000-0005-0000-0000-0000DC640000}"/>
    <cellStyle name="Total 5 2 2 7 2" xfId="21387" xr:uid="{00000000-0005-0000-0000-0000DD640000}"/>
    <cellStyle name="Total 5 2 2 7 3" xfId="32725" xr:uid="{00000000-0005-0000-0000-0000DE640000}"/>
    <cellStyle name="Total 5 2 3" xfId="3279" xr:uid="{00000000-0005-0000-0000-0000DF640000}"/>
    <cellStyle name="Total 5 2 3 2" xfId="7641" xr:uid="{00000000-0005-0000-0000-0000E0640000}"/>
    <cellStyle name="Total 5 2 3 2 2" xfId="16279" xr:uid="{00000000-0005-0000-0000-0000E1640000}"/>
    <cellStyle name="Total 5 2 3 2 3" xfId="27611" xr:uid="{00000000-0005-0000-0000-0000E2640000}"/>
    <cellStyle name="Total 5 2 3 3" xfId="8818" xr:uid="{00000000-0005-0000-0000-0000E3640000}"/>
    <cellStyle name="Total 5 2 3 3 2" xfId="17446" xr:uid="{00000000-0005-0000-0000-0000E4640000}"/>
    <cellStyle name="Total 5 2 3 3 3" xfId="28779" xr:uid="{00000000-0005-0000-0000-0000E5640000}"/>
    <cellStyle name="Total 5 2 3 4" xfId="5094" xr:uid="{00000000-0005-0000-0000-0000E6640000}"/>
    <cellStyle name="Total 5 2 3 4 2" xfId="13753" xr:uid="{00000000-0005-0000-0000-0000E7640000}"/>
    <cellStyle name="Total 5 2 3 4 3" xfId="25085" xr:uid="{00000000-0005-0000-0000-0000E8640000}"/>
    <cellStyle name="Total 5 2 3 5" xfId="11351" xr:uid="{00000000-0005-0000-0000-0000E9640000}"/>
    <cellStyle name="Total 5 2 3 5 2" xfId="19976" xr:uid="{00000000-0005-0000-0000-0000EA640000}"/>
    <cellStyle name="Total 5 2 3 5 3" xfId="31312" xr:uid="{00000000-0005-0000-0000-0000EB640000}"/>
    <cellStyle name="Total 5 2 3 6" xfId="7903" xr:uid="{00000000-0005-0000-0000-0000EC640000}"/>
    <cellStyle name="Total 5 2 3 6 2" xfId="16541" xr:uid="{00000000-0005-0000-0000-0000ED640000}"/>
    <cellStyle name="Total 5 2 3 6 3" xfId="27873" xr:uid="{00000000-0005-0000-0000-0000EE640000}"/>
    <cellStyle name="Total 5 2 3 7" xfId="12765" xr:uid="{00000000-0005-0000-0000-0000EF640000}"/>
    <cellStyle name="Total 5 2 3 7 2" xfId="21388" xr:uid="{00000000-0005-0000-0000-0000F0640000}"/>
    <cellStyle name="Total 5 2 3 7 3" xfId="32726" xr:uid="{00000000-0005-0000-0000-0000F1640000}"/>
    <cellStyle name="Total 5 2 4" xfId="3280" xr:uid="{00000000-0005-0000-0000-0000F2640000}"/>
    <cellStyle name="Total 5 2 4 2" xfId="7642" xr:uid="{00000000-0005-0000-0000-0000F3640000}"/>
    <cellStyle name="Total 5 2 4 2 2" xfId="16280" xr:uid="{00000000-0005-0000-0000-0000F4640000}"/>
    <cellStyle name="Total 5 2 4 2 3" xfId="27612" xr:uid="{00000000-0005-0000-0000-0000F5640000}"/>
    <cellStyle name="Total 5 2 4 3" xfId="8819" xr:uid="{00000000-0005-0000-0000-0000F6640000}"/>
    <cellStyle name="Total 5 2 4 3 2" xfId="17447" xr:uid="{00000000-0005-0000-0000-0000F7640000}"/>
    <cellStyle name="Total 5 2 4 3 3" xfId="28780" xr:uid="{00000000-0005-0000-0000-0000F8640000}"/>
    <cellStyle name="Total 5 2 4 4" xfId="5095" xr:uid="{00000000-0005-0000-0000-0000F9640000}"/>
    <cellStyle name="Total 5 2 4 4 2" xfId="13754" xr:uid="{00000000-0005-0000-0000-0000FA640000}"/>
    <cellStyle name="Total 5 2 4 4 3" xfId="25086" xr:uid="{00000000-0005-0000-0000-0000FB640000}"/>
    <cellStyle name="Total 5 2 4 5" xfId="11352" xr:uid="{00000000-0005-0000-0000-0000FC640000}"/>
    <cellStyle name="Total 5 2 4 5 2" xfId="19977" xr:uid="{00000000-0005-0000-0000-0000FD640000}"/>
    <cellStyle name="Total 5 2 4 5 3" xfId="31313" xr:uid="{00000000-0005-0000-0000-0000FE640000}"/>
    <cellStyle name="Total 5 2 4 6" xfId="7696" xr:uid="{00000000-0005-0000-0000-0000FF640000}"/>
    <cellStyle name="Total 5 2 4 6 2" xfId="16334" xr:uid="{00000000-0005-0000-0000-000000650000}"/>
    <cellStyle name="Total 5 2 4 6 3" xfId="27666" xr:uid="{00000000-0005-0000-0000-000001650000}"/>
    <cellStyle name="Total 5 2 4 7" xfId="12766" xr:uid="{00000000-0005-0000-0000-000002650000}"/>
    <cellStyle name="Total 5 2 4 7 2" xfId="21389" xr:uid="{00000000-0005-0000-0000-000003650000}"/>
    <cellStyle name="Total 5 2 4 7 3" xfId="32727" xr:uid="{00000000-0005-0000-0000-000004650000}"/>
    <cellStyle name="Total 5 2 5" xfId="3281" xr:uid="{00000000-0005-0000-0000-000005650000}"/>
    <cellStyle name="Total 5 2 5 2" xfId="7643" xr:uid="{00000000-0005-0000-0000-000006650000}"/>
    <cellStyle name="Total 5 2 5 2 2" xfId="16281" xr:uid="{00000000-0005-0000-0000-000007650000}"/>
    <cellStyle name="Total 5 2 5 2 3" xfId="27613" xr:uid="{00000000-0005-0000-0000-000008650000}"/>
    <cellStyle name="Total 5 2 5 3" xfId="8820" xr:uid="{00000000-0005-0000-0000-000009650000}"/>
    <cellStyle name="Total 5 2 5 3 2" xfId="17448" xr:uid="{00000000-0005-0000-0000-00000A650000}"/>
    <cellStyle name="Total 5 2 5 3 3" xfId="28781" xr:uid="{00000000-0005-0000-0000-00000B650000}"/>
    <cellStyle name="Total 5 2 5 4" xfId="8624" xr:uid="{00000000-0005-0000-0000-00000C650000}"/>
    <cellStyle name="Total 5 2 5 4 2" xfId="17252" xr:uid="{00000000-0005-0000-0000-00000D650000}"/>
    <cellStyle name="Total 5 2 5 4 3" xfId="28585" xr:uid="{00000000-0005-0000-0000-00000E650000}"/>
    <cellStyle name="Total 5 2 5 5" xfId="11353" xr:uid="{00000000-0005-0000-0000-00000F650000}"/>
    <cellStyle name="Total 5 2 5 5 2" xfId="19978" xr:uid="{00000000-0005-0000-0000-000010650000}"/>
    <cellStyle name="Total 5 2 5 5 3" xfId="31314" xr:uid="{00000000-0005-0000-0000-000011650000}"/>
    <cellStyle name="Total 5 2 5 6" xfId="11805" xr:uid="{00000000-0005-0000-0000-000012650000}"/>
    <cellStyle name="Total 5 2 5 6 2" xfId="20430" xr:uid="{00000000-0005-0000-0000-000013650000}"/>
    <cellStyle name="Total 5 2 5 6 3" xfId="31766" xr:uid="{00000000-0005-0000-0000-000014650000}"/>
    <cellStyle name="Total 5 2 5 7" xfId="12767" xr:uid="{00000000-0005-0000-0000-000015650000}"/>
    <cellStyle name="Total 5 2 5 7 2" xfId="21390" xr:uid="{00000000-0005-0000-0000-000016650000}"/>
    <cellStyle name="Total 5 2 5 7 3" xfId="32728" xr:uid="{00000000-0005-0000-0000-000017650000}"/>
    <cellStyle name="Total 5 2 6" xfId="3282" xr:uid="{00000000-0005-0000-0000-000018650000}"/>
    <cellStyle name="Total 5 2 6 2" xfId="7644" xr:uid="{00000000-0005-0000-0000-000019650000}"/>
    <cellStyle name="Total 5 2 6 2 2" xfId="16282" xr:uid="{00000000-0005-0000-0000-00001A650000}"/>
    <cellStyle name="Total 5 2 6 2 3" xfId="27614" xr:uid="{00000000-0005-0000-0000-00001B650000}"/>
    <cellStyle name="Total 5 2 6 3" xfId="8821" xr:uid="{00000000-0005-0000-0000-00001C650000}"/>
    <cellStyle name="Total 5 2 6 3 2" xfId="17449" xr:uid="{00000000-0005-0000-0000-00001D650000}"/>
    <cellStyle name="Total 5 2 6 3 3" xfId="28782" xr:uid="{00000000-0005-0000-0000-00001E650000}"/>
    <cellStyle name="Total 5 2 6 4" xfId="8625" xr:uid="{00000000-0005-0000-0000-00001F650000}"/>
    <cellStyle name="Total 5 2 6 4 2" xfId="17253" xr:uid="{00000000-0005-0000-0000-000020650000}"/>
    <cellStyle name="Total 5 2 6 4 3" xfId="28586" xr:uid="{00000000-0005-0000-0000-000021650000}"/>
    <cellStyle name="Total 5 2 6 5" xfId="11354" xr:uid="{00000000-0005-0000-0000-000022650000}"/>
    <cellStyle name="Total 5 2 6 5 2" xfId="19979" xr:uid="{00000000-0005-0000-0000-000023650000}"/>
    <cellStyle name="Total 5 2 6 5 3" xfId="31315" xr:uid="{00000000-0005-0000-0000-000024650000}"/>
    <cellStyle name="Total 5 2 6 6" xfId="10555" xr:uid="{00000000-0005-0000-0000-000025650000}"/>
    <cellStyle name="Total 5 2 6 6 2" xfId="19182" xr:uid="{00000000-0005-0000-0000-000026650000}"/>
    <cellStyle name="Total 5 2 6 6 3" xfId="30516" xr:uid="{00000000-0005-0000-0000-000027650000}"/>
    <cellStyle name="Total 5 2 6 7" xfId="12768" xr:uid="{00000000-0005-0000-0000-000028650000}"/>
    <cellStyle name="Total 5 2 6 7 2" xfId="21391" xr:uid="{00000000-0005-0000-0000-000029650000}"/>
    <cellStyle name="Total 5 2 6 7 3" xfId="32729" xr:uid="{00000000-0005-0000-0000-00002A650000}"/>
    <cellStyle name="Total 5 2 7" xfId="7639" xr:uid="{00000000-0005-0000-0000-00002B650000}"/>
    <cellStyle name="Total 5 2 7 2" xfId="16277" xr:uid="{00000000-0005-0000-0000-00002C650000}"/>
    <cellStyle name="Total 5 2 7 3" xfId="27609" xr:uid="{00000000-0005-0000-0000-00002D650000}"/>
    <cellStyle name="Total 5 2 8" xfId="8816" xr:uid="{00000000-0005-0000-0000-00002E650000}"/>
    <cellStyle name="Total 5 2 8 2" xfId="17444" xr:uid="{00000000-0005-0000-0000-00002F650000}"/>
    <cellStyle name="Total 5 2 8 3" xfId="28777" xr:uid="{00000000-0005-0000-0000-000030650000}"/>
    <cellStyle name="Total 5 2 9" xfId="5092" xr:uid="{00000000-0005-0000-0000-000031650000}"/>
    <cellStyle name="Total 5 2 9 2" xfId="13751" xr:uid="{00000000-0005-0000-0000-000032650000}"/>
    <cellStyle name="Total 5 2 9 3" xfId="25083" xr:uid="{00000000-0005-0000-0000-000033650000}"/>
    <cellStyle name="Total 5 3" xfId="3283" xr:uid="{00000000-0005-0000-0000-000034650000}"/>
    <cellStyle name="Total 5 3 2" xfId="7645" xr:uid="{00000000-0005-0000-0000-000035650000}"/>
    <cellStyle name="Total 5 3 2 2" xfId="16283" xr:uid="{00000000-0005-0000-0000-000036650000}"/>
    <cellStyle name="Total 5 3 2 3" xfId="27615" xr:uid="{00000000-0005-0000-0000-000037650000}"/>
    <cellStyle name="Total 5 3 3" xfId="8822" xr:uid="{00000000-0005-0000-0000-000038650000}"/>
    <cellStyle name="Total 5 3 3 2" xfId="17450" xr:uid="{00000000-0005-0000-0000-000039650000}"/>
    <cellStyle name="Total 5 3 3 3" xfId="28783" xr:uid="{00000000-0005-0000-0000-00003A650000}"/>
    <cellStyle name="Total 5 3 4" xfId="5096" xr:uid="{00000000-0005-0000-0000-00003B650000}"/>
    <cellStyle name="Total 5 3 4 2" xfId="13755" xr:uid="{00000000-0005-0000-0000-00003C650000}"/>
    <cellStyle name="Total 5 3 4 3" xfId="25087" xr:uid="{00000000-0005-0000-0000-00003D650000}"/>
    <cellStyle name="Total 5 3 5" xfId="11355" xr:uid="{00000000-0005-0000-0000-00003E650000}"/>
    <cellStyle name="Total 5 3 5 2" xfId="19980" xr:uid="{00000000-0005-0000-0000-00003F650000}"/>
    <cellStyle name="Total 5 3 5 3" xfId="31316" xr:uid="{00000000-0005-0000-0000-000040650000}"/>
    <cellStyle name="Total 5 3 6" xfId="5058" xr:uid="{00000000-0005-0000-0000-000041650000}"/>
    <cellStyle name="Total 5 3 6 2" xfId="13717" xr:uid="{00000000-0005-0000-0000-000042650000}"/>
    <cellStyle name="Total 5 3 6 3" xfId="25049" xr:uid="{00000000-0005-0000-0000-000043650000}"/>
    <cellStyle name="Total 5 3 7" xfId="12769" xr:uid="{00000000-0005-0000-0000-000044650000}"/>
    <cellStyle name="Total 5 3 7 2" xfId="21392" xr:uid="{00000000-0005-0000-0000-000045650000}"/>
    <cellStyle name="Total 5 3 7 3" xfId="32730" xr:uid="{00000000-0005-0000-0000-000046650000}"/>
    <cellStyle name="Total 5 4" xfId="3284" xr:uid="{00000000-0005-0000-0000-000047650000}"/>
    <cellStyle name="Total 5 4 2" xfId="7646" xr:uid="{00000000-0005-0000-0000-000048650000}"/>
    <cellStyle name="Total 5 4 2 2" xfId="16284" xr:uid="{00000000-0005-0000-0000-000049650000}"/>
    <cellStyle name="Total 5 4 2 3" xfId="27616" xr:uid="{00000000-0005-0000-0000-00004A650000}"/>
    <cellStyle name="Total 5 4 3" xfId="8823" xr:uid="{00000000-0005-0000-0000-00004B650000}"/>
    <cellStyle name="Total 5 4 3 2" xfId="17451" xr:uid="{00000000-0005-0000-0000-00004C650000}"/>
    <cellStyle name="Total 5 4 3 3" xfId="28784" xr:uid="{00000000-0005-0000-0000-00004D650000}"/>
    <cellStyle name="Total 5 4 4" xfId="8017" xr:uid="{00000000-0005-0000-0000-00004E650000}"/>
    <cellStyle name="Total 5 4 4 2" xfId="16655" xr:uid="{00000000-0005-0000-0000-00004F650000}"/>
    <cellStyle name="Total 5 4 4 3" xfId="27987" xr:uid="{00000000-0005-0000-0000-000050650000}"/>
    <cellStyle name="Total 5 4 5" xfId="11356" xr:uid="{00000000-0005-0000-0000-000051650000}"/>
    <cellStyle name="Total 5 4 5 2" xfId="19981" xr:uid="{00000000-0005-0000-0000-000052650000}"/>
    <cellStyle name="Total 5 4 5 3" xfId="31317" xr:uid="{00000000-0005-0000-0000-000053650000}"/>
    <cellStyle name="Total 5 4 6" xfId="11806" xr:uid="{00000000-0005-0000-0000-000054650000}"/>
    <cellStyle name="Total 5 4 6 2" xfId="20431" xr:uid="{00000000-0005-0000-0000-000055650000}"/>
    <cellStyle name="Total 5 4 6 3" xfId="31767" xr:uid="{00000000-0005-0000-0000-000056650000}"/>
    <cellStyle name="Total 5 4 7" xfId="12770" xr:uid="{00000000-0005-0000-0000-000057650000}"/>
    <cellStyle name="Total 5 4 7 2" xfId="21393" xr:uid="{00000000-0005-0000-0000-000058650000}"/>
    <cellStyle name="Total 5 4 7 3" xfId="32731" xr:uid="{00000000-0005-0000-0000-000059650000}"/>
    <cellStyle name="Total 5 5" xfId="3285" xr:uid="{00000000-0005-0000-0000-00005A650000}"/>
    <cellStyle name="Total 5 5 2" xfId="7647" xr:uid="{00000000-0005-0000-0000-00005B650000}"/>
    <cellStyle name="Total 5 5 2 2" xfId="16285" xr:uid="{00000000-0005-0000-0000-00005C650000}"/>
    <cellStyle name="Total 5 5 2 3" xfId="27617" xr:uid="{00000000-0005-0000-0000-00005D650000}"/>
    <cellStyle name="Total 5 5 3" xfId="8824" xr:uid="{00000000-0005-0000-0000-00005E650000}"/>
    <cellStyle name="Total 5 5 3 2" xfId="17452" xr:uid="{00000000-0005-0000-0000-00005F650000}"/>
    <cellStyle name="Total 5 5 3 3" xfId="28785" xr:uid="{00000000-0005-0000-0000-000060650000}"/>
    <cellStyle name="Total 5 5 4" xfId="8626" xr:uid="{00000000-0005-0000-0000-000061650000}"/>
    <cellStyle name="Total 5 5 4 2" xfId="17254" xr:uid="{00000000-0005-0000-0000-000062650000}"/>
    <cellStyle name="Total 5 5 4 3" xfId="28587" xr:uid="{00000000-0005-0000-0000-000063650000}"/>
    <cellStyle name="Total 5 5 5" xfId="11357" xr:uid="{00000000-0005-0000-0000-000064650000}"/>
    <cellStyle name="Total 5 5 5 2" xfId="19982" xr:uid="{00000000-0005-0000-0000-000065650000}"/>
    <cellStyle name="Total 5 5 5 3" xfId="31318" xr:uid="{00000000-0005-0000-0000-000066650000}"/>
    <cellStyle name="Total 5 5 6" xfId="5511" xr:uid="{00000000-0005-0000-0000-000067650000}"/>
    <cellStyle name="Total 5 5 6 2" xfId="14170" xr:uid="{00000000-0005-0000-0000-000068650000}"/>
    <cellStyle name="Total 5 5 6 3" xfId="25502" xr:uid="{00000000-0005-0000-0000-000069650000}"/>
    <cellStyle name="Total 5 5 7" xfId="12771" xr:uid="{00000000-0005-0000-0000-00006A650000}"/>
    <cellStyle name="Total 5 5 7 2" xfId="21394" xr:uid="{00000000-0005-0000-0000-00006B650000}"/>
    <cellStyle name="Total 5 5 7 3" xfId="32732" xr:uid="{00000000-0005-0000-0000-00006C650000}"/>
    <cellStyle name="Total 5 6" xfId="3286" xr:uid="{00000000-0005-0000-0000-00006D650000}"/>
    <cellStyle name="Total 5 6 2" xfId="7648" xr:uid="{00000000-0005-0000-0000-00006E650000}"/>
    <cellStyle name="Total 5 6 2 2" xfId="16286" xr:uid="{00000000-0005-0000-0000-00006F650000}"/>
    <cellStyle name="Total 5 6 2 3" xfId="27618" xr:uid="{00000000-0005-0000-0000-000070650000}"/>
    <cellStyle name="Total 5 6 3" xfId="8825" xr:uid="{00000000-0005-0000-0000-000071650000}"/>
    <cellStyle name="Total 5 6 3 2" xfId="17453" xr:uid="{00000000-0005-0000-0000-000072650000}"/>
    <cellStyle name="Total 5 6 3 3" xfId="28786" xr:uid="{00000000-0005-0000-0000-000073650000}"/>
    <cellStyle name="Total 5 6 4" xfId="5097" xr:uid="{00000000-0005-0000-0000-000074650000}"/>
    <cellStyle name="Total 5 6 4 2" xfId="13756" xr:uid="{00000000-0005-0000-0000-000075650000}"/>
    <cellStyle name="Total 5 6 4 3" xfId="25088" xr:uid="{00000000-0005-0000-0000-000076650000}"/>
    <cellStyle name="Total 5 6 5" xfId="11358" xr:uid="{00000000-0005-0000-0000-000077650000}"/>
    <cellStyle name="Total 5 6 5 2" xfId="19983" xr:uid="{00000000-0005-0000-0000-000078650000}"/>
    <cellStyle name="Total 5 6 5 3" xfId="31319" xr:uid="{00000000-0005-0000-0000-000079650000}"/>
    <cellStyle name="Total 5 6 6" xfId="10556" xr:uid="{00000000-0005-0000-0000-00007A650000}"/>
    <cellStyle name="Total 5 6 6 2" xfId="19183" xr:uid="{00000000-0005-0000-0000-00007B650000}"/>
    <cellStyle name="Total 5 6 6 3" xfId="30517" xr:uid="{00000000-0005-0000-0000-00007C650000}"/>
    <cellStyle name="Total 5 6 7" xfId="12772" xr:uid="{00000000-0005-0000-0000-00007D650000}"/>
    <cellStyle name="Total 5 6 7 2" xfId="21395" xr:uid="{00000000-0005-0000-0000-00007E650000}"/>
    <cellStyle name="Total 5 6 7 3" xfId="32733" xr:uid="{00000000-0005-0000-0000-00007F650000}"/>
    <cellStyle name="Total 5 7" xfId="3287" xr:uid="{00000000-0005-0000-0000-000080650000}"/>
    <cellStyle name="Total 5 7 2" xfId="7649" xr:uid="{00000000-0005-0000-0000-000081650000}"/>
    <cellStyle name="Total 5 7 2 2" xfId="16287" xr:uid="{00000000-0005-0000-0000-000082650000}"/>
    <cellStyle name="Total 5 7 2 3" xfId="27619" xr:uid="{00000000-0005-0000-0000-000083650000}"/>
    <cellStyle name="Total 5 7 3" xfId="8826" xr:uid="{00000000-0005-0000-0000-000084650000}"/>
    <cellStyle name="Total 5 7 3 2" xfId="17454" xr:uid="{00000000-0005-0000-0000-000085650000}"/>
    <cellStyle name="Total 5 7 3 3" xfId="28787" xr:uid="{00000000-0005-0000-0000-000086650000}"/>
    <cellStyle name="Total 5 7 4" xfId="8627" xr:uid="{00000000-0005-0000-0000-000087650000}"/>
    <cellStyle name="Total 5 7 4 2" xfId="17255" xr:uid="{00000000-0005-0000-0000-000088650000}"/>
    <cellStyle name="Total 5 7 4 3" xfId="28588" xr:uid="{00000000-0005-0000-0000-000089650000}"/>
    <cellStyle name="Total 5 7 5" xfId="11359" xr:uid="{00000000-0005-0000-0000-00008A650000}"/>
    <cellStyle name="Total 5 7 5 2" xfId="19984" xr:uid="{00000000-0005-0000-0000-00008B650000}"/>
    <cellStyle name="Total 5 7 5 3" xfId="31320" xr:uid="{00000000-0005-0000-0000-00008C650000}"/>
    <cellStyle name="Total 5 7 6" xfId="7981" xr:uid="{00000000-0005-0000-0000-00008D650000}"/>
    <cellStyle name="Total 5 7 6 2" xfId="16619" xr:uid="{00000000-0005-0000-0000-00008E650000}"/>
    <cellStyle name="Total 5 7 6 3" xfId="27951" xr:uid="{00000000-0005-0000-0000-00008F650000}"/>
    <cellStyle name="Total 5 7 7" xfId="12773" xr:uid="{00000000-0005-0000-0000-000090650000}"/>
    <cellStyle name="Total 5 7 7 2" xfId="21396" xr:uid="{00000000-0005-0000-0000-000091650000}"/>
    <cellStyle name="Total 5 7 7 3" xfId="32734" xr:uid="{00000000-0005-0000-0000-000092650000}"/>
    <cellStyle name="Total 5 8" xfId="7638" xr:uid="{00000000-0005-0000-0000-000093650000}"/>
    <cellStyle name="Total 5 8 2" xfId="16276" xr:uid="{00000000-0005-0000-0000-000094650000}"/>
    <cellStyle name="Total 5 8 3" xfId="27608" xr:uid="{00000000-0005-0000-0000-000095650000}"/>
    <cellStyle name="Total 5 9" xfId="8815" xr:uid="{00000000-0005-0000-0000-000096650000}"/>
    <cellStyle name="Total 5 9 2" xfId="17443" xr:uid="{00000000-0005-0000-0000-000097650000}"/>
    <cellStyle name="Total 5 9 3" xfId="28776" xr:uid="{00000000-0005-0000-0000-000098650000}"/>
    <cellStyle name="Total 6" xfId="3288" xr:uid="{00000000-0005-0000-0000-000099650000}"/>
    <cellStyle name="Total 6 10" xfId="8827" xr:uid="{00000000-0005-0000-0000-00009A650000}"/>
    <cellStyle name="Total 6 10 2" xfId="17455" xr:uid="{00000000-0005-0000-0000-00009B650000}"/>
    <cellStyle name="Total 6 10 3" xfId="28788" xr:uid="{00000000-0005-0000-0000-00009C650000}"/>
    <cellStyle name="Total 6 11" xfId="8016" xr:uid="{00000000-0005-0000-0000-00009D650000}"/>
    <cellStyle name="Total 6 11 2" xfId="16654" xr:uid="{00000000-0005-0000-0000-00009E650000}"/>
    <cellStyle name="Total 6 11 3" xfId="27986" xr:uid="{00000000-0005-0000-0000-00009F650000}"/>
    <cellStyle name="Total 6 12" xfId="11360" xr:uid="{00000000-0005-0000-0000-0000A0650000}"/>
    <cellStyle name="Total 6 12 2" xfId="19985" xr:uid="{00000000-0005-0000-0000-0000A1650000}"/>
    <cellStyle name="Total 6 12 3" xfId="31321" xr:uid="{00000000-0005-0000-0000-0000A2650000}"/>
    <cellStyle name="Total 6 13" xfId="7697" xr:uid="{00000000-0005-0000-0000-0000A3650000}"/>
    <cellStyle name="Total 6 13 2" xfId="16335" xr:uid="{00000000-0005-0000-0000-0000A4650000}"/>
    <cellStyle name="Total 6 13 3" xfId="27667" xr:uid="{00000000-0005-0000-0000-0000A5650000}"/>
    <cellStyle name="Total 6 14" xfId="12774" xr:uid="{00000000-0005-0000-0000-0000A6650000}"/>
    <cellStyle name="Total 6 14 2" xfId="21397" xr:uid="{00000000-0005-0000-0000-0000A7650000}"/>
    <cellStyle name="Total 6 14 3" xfId="32735" xr:uid="{00000000-0005-0000-0000-0000A8650000}"/>
    <cellStyle name="Total 6 2" xfId="3289" xr:uid="{00000000-0005-0000-0000-0000A9650000}"/>
    <cellStyle name="Total 6 2 2" xfId="7651" xr:uid="{00000000-0005-0000-0000-0000AA650000}"/>
    <cellStyle name="Total 6 2 2 2" xfId="16289" xr:uid="{00000000-0005-0000-0000-0000AB650000}"/>
    <cellStyle name="Total 6 2 2 3" xfId="27621" xr:uid="{00000000-0005-0000-0000-0000AC650000}"/>
    <cellStyle name="Total 6 2 3" xfId="8828" xr:uid="{00000000-0005-0000-0000-0000AD650000}"/>
    <cellStyle name="Total 6 2 3 2" xfId="17456" xr:uid="{00000000-0005-0000-0000-0000AE650000}"/>
    <cellStyle name="Total 6 2 3 3" xfId="28789" xr:uid="{00000000-0005-0000-0000-0000AF650000}"/>
    <cellStyle name="Total 6 2 4" xfId="5098" xr:uid="{00000000-0005-0000-0000-0000B0650000}"/>
    <cellStyle name="Total 6 2 4 2" xfId="13757" xr:uid="{00000000-0005-0000-0000-0000B1650000}"/>
    <cellStyle name="Total 6 2 4 3" xfId="25089" xr:uid="{00000000-0005-0000-0000-0000B2650000}"/>
    <cellStyle name="Total 6 2 5" xfId="11361" xr:uid="{00000000-0005-0000-0000-0000B3650000}"/>
    <cellStyle name="Total 6 2 5 2" xfId="19986" xr:uid="{00000000-0005-0000-0000-0000B4650000}"/>
    <cellStyle name="Total 6 2 5 3" xfId="31322" xr:uid="{00000000-0005-0000-0000-0000B5650000}"/>
    <cellStyle name="Total 6 2 6" xfId="7698" xr:uid="{00000000-0005-0000-0000-0000B6650000}"/>
    <cellStyle name="Total 6 2 6 2" xfId="16336" xr:uid="{00000000-0005-0000-0000-0000B7650000}"/>
    <cellStyle name="Total 6 2 6 3" xfId="27668" xr:uid="{00000000-0005-0000-0000-0000B8650000}"/>
    <cellStyle name="Total 6 2 7" xfId="12775" xr:uid="{00000000-0005-0000-0000-0000B9650000}"/>
    <cellStyle name="Total 6 2 7 2" xfId="21398" xr:uid="{00000000-0005-0000-0000-0000BA650000}"/>
    <cellStyle name="Total 6 2 7 3" xfId="32736" xr:uid="{00000000-0005-0000-0000-0000BB650000}"/>
    <cellStyle name="Total 6 3" xfId="3290" xr:uid="{00000000-0005-0000-0000-0000BC650000}"/>
    <cellStyle name="Total 6 3 2" xfId="7652" xr:uid="{00000000-0005-0000-0000-0000BD650000}"/>
    <cellStyle name="Total 6 3 2 2" xfId="16290" xr:uid="{00000000-0005-0000-0000-0000BE650000}"/>
    <cellStyle name="Total 6 3 2 3" xfId="27622" xr:uid="{00000000-0005-0000-0000-0000BF650000}"/>
    <cellStyle name="Total 6 3 3" xfId="8829" xr:uid="{00000000-0005-0000-0000-0000C0650000}"/>
    <cellStyle name="Total 6 3 3 2" xfId="17457" xr:uid="{00000000-0005-0000-0000-0000C1650000}"/>
    <cellStyle name="Total 6 3 3 3" xfId="28790" xr:uid="{00000000-0005-0000-0000-0000C2650000}"/>
    <cellStyle name="Total 6 3 4" xfId="8628" xr:uid="{00000000-0005-0000-0000-0000C3650000}"/>
    <cellStyle name="Total 6 3 4 2" xfId="17256" xr:uid="{00000000-0005-0000-0000-0000C4650000}"/>
    <cellStyle name="Total 6 3 4 3" xfId="28589" xr:uid="{00000000-0005-0000-0000-0000C5650000}"/>
    <cellStyle name="Total 6 3 5" xfId="11362" xr:uid="{00000000-0005-0000-0000-0000C6650000}"/>
    <cellStyle name="Total 6 3 5 2" xfId="19987" xr:uid="{00000000-0005-0000-0000-0000C7650000}"/>
    <cellStyle name="Total 6 3 5 3" xfId="31323" xr:uid="{00000000-0005-0000-0000-0000C8650000}"/>
    <cellStyle name="Total 6 3 6" xfId="11807" xr:uid="{00000000-0005-0000-0000-0000C9650000}"/>
    <cellStyle name="Total 6 3 6 2" xfId="20432" xr:uid="{00000000-0005-0000-0000-0000CA650000}"/>
    <cellStyle name="Total 6 3 6 3" xfId="31768" xr:uid="{00000000-0005-0000-0000-0000CB650000}"/>
    <cellStyle name="Total 6 3 7" xfId="12776" xr:uid="{00000000-0005-0000-0000-0000CC650000}"/>
    <cellStyle name="Total 6 3 7 2" xfId="21399" xr:uid="{00000000-0005-0000-0000-0000CD650000}"/>
    <cellStyle name="Total 6 3 7 3" xfId="32737" xr:uid="{00000000-0005-0000-0000-0000CE650000}"/>
    <cellStyle name="Total 6 4" xfId="3291" xr:uid="{00000000-0005-0000-0000-0000CF650000}"/>
    <cellStyle name="Total 6 4 2" xfId="7653" xr:uid="{00000000-0005-0000-0000-0000D0650000}"/>
    <cellStyle name="Total 6 4 2 2" xfId="16291" xr:uid="{00000000-0005-0000-0000-0000D1650000}"/>
    <cellStyle name="Total 6 4 2 3" xfId="27623" xr:uid="{00000000-0005-0000-0000-0000D2650000}"/>
    <cellStyle name="Total 6 4 3" xfId="8830" xr:uid="{00000000-0005-0000-0000-0000D3650000}"/>
    <cellStyle name="Total 6 4 3 2" xfId="17458" xr:uid="{00000000-0005-0000-0000-0000D4650000}"/>
    <cellStyle name="Total 6 4 3 3" xfId="28791" xr:uid="{00000000-0005-0000-0000-0000D5650000}"/>
    <cellStyle name="Total 6 4 4" xfId="8629" xr:uid="{00000000-0005-0000-0000-0000D6650000}"/>
    <cellStyle name="Total 6 4 4 2" xfId="17257" xr:uid="{00000000-0005-0000-0000-0000D7650000}"/>
    <cellStyle name="Total 6 4 4 3" xfId="28590" xr:uid="{00000000-0005-0000-0000-0000D8650000}"/>
    <cellStyle name="Total 6 4 5" xfId="11363" xr:uid="{00000000-0005-0000-0000-0000D9650000}"/>
    <cellStyle name="Total 6 4 5 2" xfId="19988" xr:uid="{00000000-0005-0000-0000-0000DA650000}"/>
    <cellStyle name="Total 6 4 5 3" xfId="31324" xr:uid="{00000000-0005-0000-0000-0000DB650000}"/>
    <cellStyle name="Total 6 4 6" xfId="10557" xr:uid="{00000000-0005-0000-0000-0000DC650000}"/>
    <cellStyle name="Total 6 4 6 2" xfId="19184" xr:uid="{00000000-0005-0000-0000-0000DD650000}"/>
    <cellStyle name="Total 6 4 6 3" xfId="30518" xr:uid="{00000000-0005-0000-0000-0000DE650000}"/>
    <cellStyle name="Total 6 4 7" xfId="12777" xr:uid="{00000000-0005-0000-0000-0000DF650000}"/>
    <cellStyle name="Total 6 4 7 2" xfId="21400" xr:uid="{00000000-0005-0000-0000-0000E0650000}"/>
    <cellStyle name="Total 6 4 7 3" xfId="32738" xr:uid="{00000000-0005-0000-0000-0000E1650000}"/>
    <cellStyle name="Total 6 5" xfId="3292" xr:uid="{00000000-0005-0000-0000-0000E2650000}"/>
    <cellStyle name="Total 6 5 2" xfId="7654" xr:uid="{00000000-0005-0000-0000-0000E3650000}"/>
    <cellStyle name="Total 6 5 2 2" xfId="16292" xr:uid="{00000000-0005-0000-0000-0000E4650000}"/>
    <cellStyle name="Total 6 5 2 3" xfId="27624" xr:uid="{00000000-0005-0000-0000-0000E5650000}"/>
    <cellStyle name="Total 6 5 3" xfId="8831" xr:uid="{00000000-0005-0000-0000-0000E6650000}"/>
    <cellStyle name="Total 6 5 3 2" xfId="17459" xr:uid="{00000000-0005-0000-0000-0000E7650000}"/>
    <cellStyle name="Total 6 5 3 3" xfId="28792" xr:uid="{00000000-0005-0000-0000-0000E8650000}"/>
    <cellStyle name="Total 6 5 4" xfId="5099" xr:uid="{00000000-0005-0000-0000-0000E9650000}"/>
    <cellStyle name="Total 6 5 4 2" xfId="13758" xr:uid="{00000000-0005-0000-0000-0000EA650000}"/>
    <cellStyle name="Total 6 5 4 3" xfId="25090" xr:uid="{00000000-0005-0000-0000-0000EB650000}"/>
    <cellStyle name="Total 6 5 5" xfId="11364" xr:uid="{00000000-0005-0000-0000-0000EC650000}"/>
    <cellStyle name="Total 6 5 5 2" xfId="19989" xr:uid="{00000000-0005-0000-0000-0000ED650000}"/>
    <cellStyle name="Total 6 5 5 3" xfId="31325" xr:uid="{00000000-0005-0000-0000-0000EE650000}"/>
    <cellStyle name="Total 6 5 6" xfId="5512" xr:uid="{00000000-0005-0000-0000-0000EF650000}"/>
    <cellStyle name="Total 6 5 6 2" xfId="14171" xr:uid="{00000000-0005-0000-0000-0000F0650000}"/>
    <cellStyle name="Total 6 5 6 3" xfId="25503" xr:uid="{00000000-0005-0000-0000-0000F1650000}"/>
    <cellStyle name="Total 6 5 7" xfId="12778" xr:uid="{00000000-0005-0000-0000-0000F2650000}"/>
    <cellStyle name="Total 6 5 7 2" xfId="21401" xr:uid="{00000000-0005-0000-0000-0000F3650000}"/>
    <cellStyle name="Total 6 5 7 3" xfId="32739" xr:uid="{00000000-0005-0000-0000-0000F4650000}"/>
    <cellStyle name="Total 6 6" xfId="3293" xr:uid="{00000000-0005-0000-0000-0000F5650000}"/>
    <cellStyle name="Total 6 6 2" xfId="7655" xr:uid="{00000000-0005-0000-0000-0000F6650000}"/>
    <cellStyle name="Total 6 6 2 2" xfId="16293" xr:uid="{00000000-0005-0000-0000-0000F7650000}"/>
    <cellStyle name="Total 6 6 2 3" xfId="27625" xr:uid="{00000000-0005-0000-0000-0000F8650000}"/>
    <cellStyle name="Total 6 6 3" xfId="8832" xr:uid="{00000000-0005-0000-0000-0000F9650000}"/>
    <cellStyle name="Total 6 6 3 2" xfId="17460" xr:uid="{00000000-0005-0000-0000-0000FA650000}"/>
    <cellStyle name="Total 6 6 3 3" xfId="28793" xr:uid="{00000000-0005-0000-0000-0000FB650000}"/>
    <cellStyle name="Total 6 6 4" xfId="5235" xr:uid="{00000000-0005-0000-0000-0000FC650000}"/>
    <cellStyle name="Total 6 6 4 2" xfId="13894" xr:uid="{00000000-0005-0000-0000-0000FD650000}"/>
    <cellStyle name="Total 6 6 4 3" xfId="25226" xr:uid="{00000000-0005-0000-0000-0000FE650000}"/>
    <cellStyle name="Total 6 6 5" xfId="11365" xr:uid="{00000000-0005-0000-0000-0000FF650000}"/>
    <cellStyle name="Total 6 6 5 2" xfId="19990" xr:uid="{00000000-0005-0000-0000-000000660000}"/>
    <cellStyle name="Total 6 6 5 3" xfId="31326" xr:uid="{00000000-0005-0000-0000-000001660000}"/>
    <cellStyle name="Total 6 6 6" xfId="11808" xr:uid="{00000000-0005-0000-0000-000002660000}"/>
    <cellStyle name="Total 6 6 6 2" xfId="20433" xr:uid="{00000000-0005-0000-0000-000003660000}"/>
    <cellStyle name="Total 6 6 6 3" xfId="31769" xr:uid="{00000000-0005-0000-0000-000004660000}"/>
    <cellStyle name="Total 6 6 7" xfId="12779" xr:uid="{00000000-0005-0000-0000-000005660000}"/>
    <cellStyle name="Total 6 6 7 2" xfId="21402" xr:uid="{00000000-0005-0000-0000-000006660000}"/>
    <cellStyle name="Total 6 6 7 3" xfId="32740" xr:uid="{00000000-0005-0000-0000-000007660000}"/>
    <cellStyle name="Total 6 7" xfId="3294" xr:uid="{00000000-0005-0000-0000-000008660000}"/>
    <cellStyle name="Total 6 7 2" xfId="7656" xr:uid="{00000000-0005-0000-0000-000009660000}"/>
    <cellStyle name="Total 6 7 2 2" xfId="16294" xr:uid="{00000000-0005-0000-0000-00000A660000}"/>
    <cellStyle name="Total 6 7 2 3" xfId="27626" xr:uid="{00000000-0005-0000-0000-00000B660000}"/>
    <cellStyle name="Total 6 7 3" xfId="8833" xr:uid="{00000000-0005-0000-0000-00000C660000}"/>
    <cellStyle name="Total 6 7 3 2" xfId="17461" xr:uid="{00000000-0005-0000-0000-00000D660000}"/>
    <cellStyle name="Total 6 7 3 3" xfId="28794" xr:uid="{00000000-0005-0000-0000-00000E660000}"/>
    <cellStyle name="Total 6 7 4" xfId="8630" xr:uid="{00000000-0005-0000-0000-00000F660000}"/>
    <cellStyle name="Total 6 7 4 2" xfId="17258" xr:uid="{00000000-0005-0000-0000-000010660000}"/>
    <cellStyle name="Total 6 7 4 3" xfId="28591" xr:uid="{00000000-0005-0000-0000-000011660000}"/>
    <cellStyle name="Total 6 7 5" xfId="11366" xr:uid="{00000000-0005-0000-0000-000012660000}"/>
    <cellStyle name="Total 6 7 5 2" xfId="19991" xr:uid="{00000000-0005-0000-0000-000013660000}"/>
    <cellStyle name="Total 6 7 5 3" xfId="31327" xr:uid="{00000000-0005-0000-0000-000014660000}"/>
    <cellStyle name="Total 6 7 6" xfId="5059" xr:uid="{00000000-0005-0000-0000-000015660000}"/>
    <cellStyle name="Total 6 7 6 2" xfId="13718" xr:uid="{00000000-0005-0000-0000-000016660000}"/>
    <cellStyle name="Total 6 7 6 3" xfId="25050" xr:uid="{00000000-0005-0000-0000-000017660000}"/>
    <cellStyle name="Total 6 7 7" xfId="12780" xr:uid="{00000000-0005-0000-0000-000018660000}"/>
    <cellStyle name="Total 6 7 7 2" xfId="21403" xr:uid="{00000000-0005-0000-0000-000019660000}"/>
    <cellStyle name="Total 6 7 7 3" xfId="32741" xr:uid="{00000000-0005-0000-0000-00001A660000}"/>
    <cellStyle name="Total 6 8" xfId="3295" xr:uid="{00000000-0005-0000-0000-00001B660000}"/>
    <cellStyle name="Total 6 8 2" xfId="7657" xr:uid="{00000000-0005-0000-0000-00001C660000}"/>
    <cellStyle name="Total 6 8 2 2" xfId="16295" xr:uid="{00000000-0005-0000-0000-00001D660000}"/>
    <cellStyle name="Total 6 8 2 3" xfId="27627" xr:uid="{00000000-0005-0000-0000-00001E660000}"/>
    <cellStyle name="Total 6 8 3" xfId="8834" xr:uid="{00000000-0005-0000-0000-00001F660000}"/>
    <cellStyle name="Total 6 8 3 2" xfId="17462" xr:uid="{00000000-0005-0000-0000-000020660000}"/>
    <cellStyle name="Total 6 8 3 3" xfId="28795" xr:uid="{00000000-0005-0000-0000-000021660000}"/>
    <cellStyle name="Total 6 8 4" xfId="5100" xr:uid="{00000000-0005-0000-0000-000022660000}"/>
    <cellStyle name="Total 6 8 4 2" xfId="13759" xr:uid="{00000000-0005-0000-0000-000023660000}"/>
    <cellStyle name="Total 6 8 4 3" xfId="25091" xr:uid="{00000000-0005-0000-0000-000024660000}"/>
    <cellStyle name="Total 6 8 5" xfId="11367" xr:uid="{00000000-0005-0000-0000-000025660000}"/>
    <cellStyle name="Total 6 8 5 2" xfId="19992" xr:uid="{00000000-0005-0000-0000-000026660000}"/>
    <cellStyle name="Total 6 8 5 3" xfId="31328" xr:uid="{00000000-0005-0000-0000-000027660000}"/>
    <cellStyle name="Total 6 8 6" xfId="10558" xr:uid="{00000000-0005-0000-0000-000028660000}"/>
    <cellStyle name="Total 6 8 6 2" xfId="19185" xr:uid="{00000000-0005-0000-0000-000029660000}"/>
    <cellStyle name="Total 6 8 6 3" xfId="30519" xr:uid="{00000000-0005-0000-0000-00002A660000}"/>
    <cellStyle name="Total 6 8 7" xfId="12781" xr:uid="{00000000-0005-0000-0000-00002B660000}"/>
    <cellStyle name="Total 6 8 7 2" xfId="21404" xr:uid="{00000000-0005-0000-0000-00002C660000}"/>
    <cellStyle name="Total 6 8 7 3" xfId="32742" xr:uid="{00000000-0005-0000-0000-00002D660000}"/>
    <cellStyle name="Total 6 9" xfId="7650" xr:uid="{00000000-0005-0000-0000-00002E660000}"/>
    <cellStyle name="Total 6 9 2" xfId="16288" xr:uid="{00000000-0005-0000-0000-00002F660000}"/>
    <cellStyle name="Total 6 9 3" xfId="27620" xr:uid="{00000000-0005-0000-0000-000030660000}"/>
    <cellStyle name="Total 7" xfId="3296" xr:uid="{00000000-0005-0000-0000-000031660000}"/>
    <cellStyle name="Total 7 2" xfId="7658" xr:uid="{00000000-0005-0000-0000-000032660000}"/>
    <cellStyle name="Total 7 2 2" xfId="16296" xr:uid="{00000000-0005-0000-0000-000033660000}"/>
    <cellStyle name="Total 7 2 3" xfId="27628" xr:uid="{00000000-0005-0000-0000-000034660000}"/>
    <cellStyle name="Total 7 3" xfId="8835" xr:uid="{00000000-0005-0000-0000-000035660000}"/>
    <cellStyle name="Total 7 3 2" xfId="17463" xr:uid="{00000000-0005-0000-0000-000036660000}"/>
    <cellStyle name="Total 7 3 3" xfId="28796" xr:uid="{00000000-0005-0000-0000-000037660000}"/>
    <cellStyle name="Total 7 4" xfId="8631" xr:uid="{00000000-0005-0000-0000-000038660000}"/>
    <cellStyle name="Total 7 4 2" xfId="17259" xr:uid="{00000000-0005-0000-0000-000039660000}"/>
    <cellStyle name="Total 7 4 3" xfId="28592" xr:uid="{00000000-0005-0000-0000-00003A660000}"/>
    <cellStyle name="Total 7 5" xfId="11368" xr:uid="{00000000-0005-0000-0000-00003B660000}"/>
    <cellStyle name="Total 7 5 2" xfId="19993" xr:uid="{00000000-0005-0000-0000-00003C660000}"/>
    <cellStyle name="Total 7 5 3" xfId="31329" xr:uid="{00000000-0005-0000-0000-00003D660000}"/>
    <cellStyle name="Total 7 6" xfId="8844" xr:uid="{00000000-0005-0000-0000-00003E660000}"/>
    <cellStyle name="Total 7 6 2" xfId="17472" xr:uid="{00000000-0005-0000-0000-00003F660000}"/>
    <cellStyle name="Total 7 6 3" xfId="28805" xr:uid="{00000000-0005-0000-0000-000040660000}"/>
    <cellStyle name="Total 7 7" xfId="12782" xr:uid="{00000000-0005-0000-0000-000041660000}"/>
    <cellStyle name="Total 7 7 2" xfId="21405" xr:uid="{00000000-0005-0000-0000-000042660000}"/>
    <cellStyle name="Total 7 7 3" xfId="32743" xr:uid="{00000000-0005-0000-0000-000043660000}"/>
    <cellStyle name="Total 8" xfId="3297" xr:uid="{00000000-0005-0000-0000-000044660000}"/>
    <cellStyle name="Total 8 2" xfId="7659" xr:uid="{00000000-0005-0000-0000-000045660000}"/>
    <cellStyle name="Total 8 2 2" xfId="16297" xr:uid="{00000000-0005-0000-0000-000046660000}"/>
    <cellStyle name="Total 8 2 3" xfId="27629" xr:uid="{00000000-0005-0000-0000-000047660000}"/>
    <cellStyle name="Total 8 3" xfId="8836" xr:uid="{00000000-0005-0000-0000-000048660000}"/>
    <cellStyle name="Total 8 3 2" xfId="17464" xr:uid="{00000000-0005-0000-0000-000049660000}"/>
    <cellStyle name="Total 8 3 3" xfId="28797" xr:uid="{00000000-0005-0000-0000-00004A660000}"/>
    <cellStyle name="Total 8 4" xfId="5234" xr:uid="{00000000-0005-0000-0000-00004B660000}"/>
    <cellStyle name="Total 8 4 2" xfId="13893" xr:uid="{00000000-0005-0000-0000-00004C660000}"/>
    <cellStyle name="Total 8 4 3" xfId="25225" xr:uid="{00000000-0005-0000-0000-00004D660000}"/>
    <cellStyle name="Total 8 5" xfId="11369" xr:uid="{00000000-0005-0000-0000-00004E660000}"/>
    <cellStyle name="Total 8 5 2" xfId="19994" xr:uid="{00000000-0005-0000-0000-00004F660000}"/>
    <cellStyle name="Total 8 5 3" xfId="31330" xr:uid="{00000000-0005-0000-0000-000050660000}"/>
    <cellStyle name="Total 8 6" xfId="7699" xr:uid="{00000000-0005-0000-0000-000051660000}"/>
    <cellStyle name="Total 8 6 2" xfId="16337" xr:uid="{00000000-0005-0000-0000-000052660000}"/>
    <cellStyle name="Total 8 6 3" xfId="27669" xr:uid="{00000000-0005-0000-0000-000053660000}"/>
    <cellStyle name="Total 8 7" xfId="12783" xr:uid="{00000000-0005-0000-0000-000054660000}"/>
    <cellStyle name="Total 8 7 2" xfId="21406" xr:uid="{00000000-0005-0000-0000-000055660000}"/>
    <cellStyle name="Total 8 7 3" xfId="32744" xr:uid="{00000000-0005-0000-0000-000056660000}"/>
    <cellStyle name="Total 9" xfId="3298" xr:uid="{00000000-0005-0000-0000-000057660000}"/>
    <cellStyle name="Total 9 2" xfId="7660" xr:uid="{00000000-0005-0000-0000-000058660000}"/>
    <cellStyle name="Total 9 2 2" xfId="16298" xr:uid="{00000000-0005-0000-0000-000059660000}"/>
    <cellStyle name="Total 9 2 3" xfId="27630" xr:uid="{00000000-0005-0000-0000-00005A660000}"/>
    <cellStyle name="Total 9 3" xfId="8837" xr:uid="{00000000-0005-0000-0000-00005B660000}"/>
    <cellStyle name="Total 9 3 2" xfId="17465" xr:uid="{00000000-0005-0000-0000-00005C660000}"/>
    <cellStyle name="Total 9 3 3" xfId="28798" xr:uid="{00000000-0005-0000-0000-00005D660000}"/>
    <cellStyle name="Total 9 4" xfId="5101" xr:uid="{00000000-0005-0000-0000-00005E660000}"/>
    <cellStyle name="Total 9 4 2" xfId="13760" xr:uid="{00000000-0005-0000-0000-00005F660000}"/>
    <cellStyle name="Total 9 4 3" xfId="25092" xr:uid="{00000000-0005-0000-0000-000060660000}"/>
    <cellStyle name="Total 9 5" xfId="11370" xr:uid="{00000000-0005-0000-0000-000061660000}"/>
    <cellStyle name="Total 9 5 2" xfId="19995" xr:uid="{00000000-0005-0000-0000-000062660000}"/>
    <cellStyle name="Total 9 5 3" xfId="31331" xr:uid="{00000000-0005-0000-0000-000063660000}"/>
    <cellStyle name="Total 9 6" xfId="5513" xr:uid="{00000000-0005-0000-0000-000064660000}"/>
    <cellStyle name="Total 9 6 2" xfId="14172" xr:uid="{00000000-0005-0000-0000-000065660000}"/>
    <cellStyle name="Total 9 6 3" xfId="25504" xr:uid="{00000000-0005-0000-0000-000066660000}"/>
    <cellStyle name="Total 9 7" xfId="12784" xr:uid="{00000000-0005-0000-0000-000067660000}"/>
    <cellStyle name="Total 9 7 2" xfId="21407" xr:uid="{00000000-0005-0000-0000-000068660000}"/>
    <cellStyle name="Total 9 7 3" xfId="32745" xr:uid="{00000000-0005-0000-0000-000069660000}"/>
    <cellStyle name="ú" xfId="701" xr:uid="{00000000-0005-0000-0000-00006A660000}"/>
    <cellStyle name="ú_Floreña Tb 8 COSTOS EST ( ver 1 ) (7)" xfId="702" xr:uid="{00000000-0005-0000-0000-00006B660000}"/>
    <cellStyle name="ú_Summary" xfId="703" xr:uid="{00000000-0005-0000-0000-00006C660000}"/>
    <cellStyle name="Valuta (0)_laroux" xfId="704" xr:uid="{00000000-0005-0000-0000-00006D660000}"/>
    <cellStyle name="Valuta_laroux" xfId="705" xr:uid="{00000000-0005-0000-0000-00006E660000}"/>
    <cellStyle name="Warning Text 2" xfId="707" xr:uid="{00000000-0005-0000-0000-00006F660000}"/>
    <cellStyle name="Warning Text 3" xfId="708" xr:uid="{00000000-0005-0000-0000-000070660000}"/>
    <cellStyle name="WetsButton" xfId="709" xr:uid="{00000000-0005-0000-0000-000071660000}"/>
    <cellStyle name="WetsButton 2" xfId="710" xr:uid="{00000000-0005-0000-0000-000072660000}"/>
    <cellStyle name="WetsButton 2 2" xfId="3299" xr:uid="{00000000-0005-0000-0000-000073660000}"/>
    <cellStyle name="WetsButton 2 2 2" xfId="23561" xr:uid="{00000000-0005-0000-0000-000074660000}"/>
    <cellStyle name="WetsButton 2 3" xfId="3300" xr:uid="{00000000-0005-0000-0000-000075660000}"/>
    <cellStyle name="WetsButton 2 3 2" xfId="23562" xr:uid="{00000000-0005-0000-0000-000076660000}"/>
    <cellStyle name="WetsButton 2 4" xfId="22071" xr:uid="{00000000-0005-0000-0000-000077660000}"/>
    <cellStyle name="WetsButton 3" xfId="711" xr:uid="{00000000-0005-0000-0000-000078660000}"/>
    <cellStyle name="WetsButton 3 2" xfId="3301" xr:uid="{00000000-0005-0000-0000-000079660000}"/>
    <cellStyle name="WetsButton 3 2 2" xfId="23563" xr:uid="{00000000-0005-0000-0000-00007A660000}"/>
    <cellStyle name="WetsButton 3 3" xfId="3302" xr:uid="{00000000-0005-0000-0000-00007B660000}"/>
    <cellStyle name="WetsButton 3 3 2" xfId="23564" xr:uid="{00000000-0005-0000-0000-00007C660000}"/>
    <cellStyle name="WetsButton 3 4" xfId="22072" xr:uid="{00000000-0005-0000-0000-00007D660000}"/>
    <cellStyle name="WetsButton 4" xfId="712" xr:uid="{00000000-0005-0000-0000-00007E660000}"/>
    <cellStyle name="WetsButton 4 2" xfId="3303" xr:uid="{00000000-0005-0000-0000-00007F660000}"/>
    <cellStyle name="WetsButton 4 2 2" xfId="23565" xr:uid="{00000000-0005-0000-0000-000080660000}"/>
    <cellStyle name="WetsButton 4 3" xfId="3304" xr:uid="{00000000-0005-0000-0000-000081660000}"/>
    <cellStyle name="WetsButton 4 3 2" xfId="23566" xr:uid="{00000000-0005-0000-0000-000082660000}"/>
    <cellStyle name="WetsButton 4 4" xfId="22073" xr:uid="{00000000-0005-0000-0000-000083660000}"/>
    <cellStyle name="WetsButton 5" xfId="713" xr:uid="{00000000-0005-0000-0000-000084660000}"/>
    <cellStyle name="WetsButton 5 2" xfId="3305" xr:uid="{00000000-0005-0000-0000-000085660000}"/>
    <cellStyle name="WetsButton 5 2 2" xfId="23567" xr:uid="{00000000-0005-0000-0000-000086660000}"/>
    <cellStyle name="WetsButton 5 3" xfId="3306" xr:uid="{00000000-0005-0000-0000-000087660000}"/>
    <cellStyle name="WetsButton 5 3 2" xfId="23568" xr:uid="{00000000-0005-0000-0000-000088660000}"/>
    <cellStyle name="WetsButton 5 4" xfId="22074" xr:uid="{00000000-0005-0000-0000-000089660000}"/>
    <cellStyle name="WetsButton 6" xfId="22070" xr:uid="{00000000-0005-0000-0000-00008A660000}"/>
    <cellStyle name="WetsButton_AFE x Contract" xfId="714" xr:uid="{00000000-0005-0000-0000-00008B660000}"/>
    <cellStyle name="x" xfId="715" xr:uid="{00000000-0005-0000-0000-00008C660000}"/>
    <cellStyle name="XL3 Blue" xfId="716" xr:uid="{00000000-0005-0000-0000-00008D660000}"/>
    <cellStyle name="XL3 Blue 10" xfId="717" xr:uid="{00000000-0005-0000-0000-00008E660000}"/>
    <cellStyle name="XL3 Blue 10 2" xfId="3307" xr:uid="{00000000-0005-0000-0000-00008F660000}"/>
    <cellStyle name="XL3 Blue 10 2 2" xfId="23569" xr:uid="{00000000-0005-0000-0000-000090660000}"/>
    <cellStyle name="XL3 Blue 10 3" xfId="3308" xr:uid="{00000000-0005-0000-0000-000091660000}"/>
    <cellStyle name="XL3 Blue 10 3 2" xfId="23570" xr:uid="{00000000-0005-0000-0000-000092660000}"/>
    <cellStyle name="XL3 Blue 10 4" xfId="22076" xr:uid="{00000000-0005-0000-0000-000093660000}"/>
    <cellStyle name="XL3 Blue 11" xfId="718" xr:uid="{00000000-0005-0000-0000-000094660000}"/>
    <cellStyle name="XL3 Blue 11 2" xfId="3309" xr:uid="{00000000-0005-0000-0000-000095660000}"/>
    <cellStyle name="XL3 Blue 11 2 2" xfId="23571" xr:uid="{00000000-0005-0000-0000-000096660000}"/>
    <cellStyle name="XL3 Blue 11 3" xfId="3310" xr:uid="{00000000-0005-0000-0000-000097660000}"/>
    <cellStyle name="XL3 Blue 11 3 2" xfId="23572" xr:uid="{00000000-0005-0000-0000-000098660000}"/>
    <cellStyle name="XL3 Blue 11 4" xfId="22077" xr:uid="{00000000-0005-0000-0000-000099660000}"/>
    <cellStyle name="XL3 Blue 12" xfId="719" xr:uid="{00000000-0005-0000-0000-00009A660000}"/>
    <cellStyle name="XL3 Blue 12 2" xfId="3311" xr:uid="{00000000-0005-0000-0000-00009B660000}"/>
    <cellStyle name="XL3 Blue 12 2 2" xfId="23573" xr:uid="{00000000-0005-0000-0000-00009C660000}"/>
    <cellStyle name="XL3 Blue 12 3" xfId="3312" xr:uid="{00000000-0005-0000-0000-00009D660000}"/>
    <cellStyle name="XL3 Blue 12 3 2" xfId="23574" xr:uid="{00000000-0005-0000-0000-00009E660000}"/>
    <cellStyle name="XL3 Blue 12 4" xfId="22078" xr:uid="{00000000-0005-0000-0000-00009F660000}"/>
    <cellStyle name="XL3 Blue 13" xfId="720" xr:uid="{00000000-0005-0000-0000-0000A0660000}"/>
    <cellStyle name="XL3 Blue 13 2" xfId="3313" xr:uid="{00000000-0005-0000-0000-0000A1660000}"/>
    <cellStyle name="XL3 Blue 13 2 2" xfId="23575" xr:uid="{00000000-0005-0000-0000-0000A2660000}"/>
    <cellStyle name="XL3 Blue 13 3" xfId="3314" xr:uid="{00000000-0005-0000-0000-0000A3660000}"/>
    <cellStyle name="XL3 Blue 13 3 2" xfId="23576" xr:uid="{00000000-0005-0000-0000-0000A4660000}"/>
    <cellStyle name="XL3 Blue 13 4" xfId="22079" xr:uid="{00000000-0005-0000-0000-0000A5660000}"/>
    <cellStyle name="XL3 Blue 14" xfId="721" xr:uid="{00000000-0005-0000-0000-0000A6660000}"/>
    <cellStyle name="XL3 Blue 14 2" xfId="3315" xr:uid="{00000000-0005-0000-0000-0000A7660000}"/>
    <cellStyle name="XL3 Blue 14 2 2" xfId="23577" xr:uid="{00000000-0005-0000-0000-0000A8660000}"/>
    <cellStyle name="XL3 Blue 14 3" xfId="3316" xr:uid="{00000000-0005-0000-0000-0000A9660000}"/>
    <cellStyle name="XL3 Blue 14 3 2" xfId="23578" xr:uid="{00000000-0005-0000-0000-0000AA660000}"/>
    <cellStyle name="XL3 Blue 14 4" xfId="22080" xr:uid="{00000000-0005-0000-0000-0000AB660000}"/>
    <cellStyle name="XL3 Blue 15" xfId="722" xr:uid="{00000000-0005-0000-0000-0000AC660000}"/>
    <cellStyle name="XL3 Blue 15 2" xfId="3317" xr:uid="{00000000-0005-0000-0000-0000AD660000}"/>
    <cellStyle name="XL3 Blue 15 2 2" xfId="23579" xr:uid="{00000000-0005-0000-0000-0000AE660000}"/>
    <cellStyle name="XL3 Blue 15 3" xfId="3318" xr:uid="{00000000-0005-0000-0000-0000AF660000}"/>
    <cellStyle name="XL3 Blue 15 3 2" xfId="23580" xr:uid="{00000000-0005-0000-0000-0000B0660000}"/>
    <cellStyle name="XL3 Blue 15 4" xfId="22081" xr:uid="{00000000-0005-0000-0000-0000B1660000}"/>
    <cellStyle name="XL3 Blue 16" xfId="723" xr:uid="{00000000-0005-0000-0000-0000B2660000}"/>
    <cellStyle name="XL3 Blue 16 2" xfId="3319" xr:uid="{00000000-0005-0000-0000-0000B3660000}"/>
    <cellStyle name="XL3 Blue 16 2 2" xfId="23581" xr:uid="{00000000-0005-0000-0000-0000B4660000}"/>
    <cellStyle name="XL3 Blue 16 3" xfId="3320" xr:uid="{00000000-0005-0000-0000-0000B5660000}"/>
    <cellStyle name="XL3 Blue 16 3 2" xfId="23582" xr:uid="{00000000-0005-0000-0000-0000B6660000}"/>
    <cellStyle name="XL3 Blue 16 4" xfId="22082" xr:uid="{00000000-0005-0000-0000-0000B7660000}"/>
    <cellStyle name="XL3 Blue 17" xfId="724" xr:uid="{00000000-0005-0000-0000-0000B8660000}"/>
    <cellStyle name="XL3 Blue 17 2" xfId="3321" xr:uid="{00000000-0005-0000-0000-0000B9660000}"/>
    <cellStyle name="XL3 Blue 17 2 2" xfId="23583" xr:uid="{00000000-0005-0000-0000-0000BA660000}"/>
    <cellStyle name="XL3 Blue 17 3" xfId="3322" xr:uid="{00000000-0005-0000-0000-0000BB660000}"/>
    <cellStyle name="XL3 Blue 17 3 2" xfId="23584" xr:uid="{00000000-0005-0000-0000-0000BC660000}"/>
    <cellStyle name="XL3 Blue 17 4" xfId="22083" xr:uid="{00000000-0005-0000-0000-0000BD660000}"/>
    <cellStyle name="XL3 Blue 18" xfId="725" xr:uid="{00000000-0005-0000-0000-0000BE660000}"/>
    <cellStyle name="XL3 Blue 18 2" xfId="3323" xr:uid="{00000000-0005-0000-0000-0000BF660000}"/>
    <cellStyle name="XL3 Blue 18 2 2" xfId="23585" xr:uid="{00000000-0005-0000-0000-0000C0660000}"/>
    <cellStyle name="XL3 Blue 18 3" xfId="3324" xr:uid="{00000000-0005-0000-0000-0000C1660000}"/>
    <cellStyle name="XL3 Blue 18 3 2" xfId="23586" xr:uid="{00000000-0005-0000-0000-0000C2660000}"/>
    <cellStyle name="XL3 Blue 18 4" xfId="22084" xr:uid="{00000000-0005-0000-0000-0000C3660000}"/>
    <cellStyle name="XL3 Blue 19" xfId="726" xr:uid="{00000000-0005-0000-0000-0000C4660000}"/>
    <cellStyle name="XL3 Blue 19 2" xfId="3325" xr:uid="{00000000-0005-0000-0000-0000C5660000}"/>
    <cellStyle name="XL3 Blue 19 2 2" xfId="23587" xr:uid="{00000000-0005-0000-0000-0000C6660000}"/>
    <cellStyle name="XL3 Blue 19 3" xfId="3326" xr:uid="{00000000-0005-0000-0000-0000C7660000}"/>
    <cellStyle name="XL3 Blue 19 3 2" xfId="23588" xr:uid="{00000000-0005-0000-0000-0000C8660000}"/>
    <cellStyle name="XL3 Blue 19 4" xfId="22085" xr:uid="{00000000-0005-0000-0000-0000C9660000}"/>
    <cellStyle name="XL3 Blue 2" xfId="727" xr:uid="{00000000-0005-0000-0000-0000CA660000}"/>
    <cellStyle name="XL3 Blue 2 10" xfId="728" xr:uid="{00000000-0005-0000-0000-0000CB660000}"/>
    <cellStyle name="XL3 Blue 2 10 2" xfId="3327" xr:uid="{00000000-0005-0000-0000-0000CC660000}"/>
    <cellStyle name="XL3 Blue 2 10 2 2" xfId="23589" xr:uid="{00000000-0005-0000-0000-0000CD660000}"/>
    <cellStyle name="XL3 Blue 2 10 3" xfId="3328" xr:uid="{00000000-0005-0000-0000-0000CE660000}"/>
    <cellStyle name="XL3 Blue 2 10 3 2" xfId="23590" xr:uid="{00000000-0005-0000-0000-0000CF660000}"/>
    <cellStyle name="XL3 Blue 2 10 4" xfId="22087" xr:uid="{00000000-0005-0000-0000-0000D0660000}"/>
    <cellStyle name="XL3 Blue 2 11" xfId="729" xr:uid="{00000000-0005-0000-0000-0000D1660000}"/>
    <cellStyle name="XL3 Blue 2 11 2" xfId="3329" xr:uid="{00000000-0005-0000-0000-0000D2660000}"/>
    <cellStyle name="XL3 Blue 2 11 2 2" xfId="23591" xr:uid="{00000000-0005-0000-0000-0000D3660000}"/>
    <cellStyle name="XL3 Blue 2 11 3" xfId="3330" xr:uid="{00000000-0005-0000-0000-0000D4660000}"/>
    <cellStyle name="XL3 Blue 2 11 3 2" xfId="23592" xr:uid="{00000000-0005-0000-0000-0000D5660000}"/>
    <cellStyle name="XL3 Blue 2 11 4" xfId="22088" xr:uid="{00000000-0005-0000-0000-0000D6660000}"/>
    <cellStyle name="XL3 Blue 2 12" xfId="730" xr:uid="{00000000-0005-0000-0000-0000D7660000}"/>
    <cellStyle name="XL3 Blue 2 12 2" xfId="3331" xr:uid="{00000000-0005-0000-0000-0000D8660000}"/>
    <cellStyle name="XL3 Blue 2 12 2 2" xfId="23593" xr:uid="{00000000-0005-0000-0000-0000D9660000}"/>
    <cellStyle name="XL3 Blue 2 12 3" xfId="3332" xr:uid="{00000000-0005-0000-0000-0000DA660000}"/>
    <cellStyle name="XL3 Blue 2 12 3 2" xfId="23594" xr:uid="{00000000-0005-0000-0000-0000DB660000}"/>
    <cellStyle name="XL3 Blue 2 12 4" xfId="22089" xr:uid="{00000000-0005-0000-0000-0000DC660000}"/>
    <cellStyle name="XL3 Blue 2 13" xfId="731" xr:uid="{00000000-0005-0000-0000-0000DD660000}"/>
    <cellStyle name="XL3 Blue 2 13 2" xfId="3333" xr:uid="{00000000-0005-0000-0000-0000DE660000}"/>
    <cellStyle name="XL3 Blue 2 13 2 2" xfId="23595" xr:uid="{00000000-0005-0000-0000-0000DF660000}"/>
    <cellStyle name="XL3 Blue 2 13 3" xfId="3334" xr:uid="{00000000-0005-0000-0000-0000E0660000}"/>
    <cellStyle name="XL3 Blue 2 13 3 2" xfId="23596" xr:uid="{00000000-0005-0000-0000-0000E1660000}"/>
    <cellStyle name="XL3 Blue 2 13 4" xfId="22090" xr:uid="{00000000-0005-0000-0000-0000E2660000}"/>
    <cellStyle name="XL3 Blue 2 14" xfId="732" xr:uid="{00000000-0005-0000-0000-0000E3660000}"/>
    <cellStyle name="XL3 Blue 2 14 2" xfId="3335" xr:uid="{00000000-0005-0000-0000-0000E4660000}"/>
    <cellStyle name="XL3 Blue 2 14 2 2" xfId="23597" xr:uid="{00000000-0005-0000-0000-0000E5660000}"/>
    <cellStyle name="XL3 Blue 2 14 3" xfId="3336" xr:uid="{00000000-0005-0000-0000-0000E6660000}"/>
    <cellStyle name="XL3 Blue 2 14 3 2" xfId="23598" xr:uid="{00000000-0005-0000-0000-0000E7660000}"/>
    <cellStyle name="XL3 Blue 2 14 4" xfId="22091" xr:uid="{00000000-0005-0000-0000-0000E8660000}"/>
    <cellStyle name="XL3 Blue 2 15" xfId="733" xr:uid="{00000000-0005-0000-0000-0000E9660000}"/>
    <cellStyle name="XL3 Blue 2 15 2" xfId="3337" xr:uid="{00000000-0005-0000-0000-0000EA660000}"/>
    <cellStyle name="XL3 Blue 2 15 2 2" xfId="23599" xr:uid="{00000000-0005-0000-0000-0000EB660000}"/>
    <cellStyle name="XL3 Blue 2 15 3" xfId="3338" xr:uid="{00000000-0005-0000-0000-0000EC660000}"/>
    <cellStyle name="XL3 Blue 2 15 3 2" xfId="23600" xr:uid="{00000000-0005-0000-0000-0000ED660000}"/>
    <cellStyle name="XL3 Blue 2 15 4" xfId="22092" xr:uid="{00000000-0005-0000-0000-0000EE660000}"/>
    <cellStyle name="XL3 Blue 2 16" xfId="734" xr:uid="{00000000-0005-0000-0000-0000EF660000}"/>
    <cellStyle name="XL3 Blue 2 16 2" xfId="3339" xr:uid="{00000000-0005-0000-0000-0000F0660000}"/>
    <cellStyle name="XL3 Blue 2 16 2 2" xfId="23601" xr:uid="{00000000-0005-0000-0000-0000F1660000}"/>
    <cellStyle name="XL3 Blue 2 16 3" xfId="3340" xr:uid="{00000000-0005-0000-0000-0000F2660000}"/>
    <cellStyle name="XL3 Blue 2 16 3 2" xfId="23602" xr:uid="{00000000-0005-0000-0000-0000F3660000}"/>
    <cellStyle name="XL3 Blue 2 16 4" xfId="22093" xr:uid="{00000000-0005-0000-0000-0000F4660000}"/>
    <cellStyle name="XL3 Blue 2 17" xfId="735" xr:uid="{00000000-0005-0000-0000-0000F5660000}"/>
    <cellStyle name="XL3 Blue 2 17 2" xfId="3341" xr:uid="{00000000-0005-0000-0000-0000F6660000}"/>
    <cellStyle name="XL3 Blue 2 17 2 2" xfId="23603" xr:uid="{00000000-0005-0000-0000-0000F7660000}"/>
    <cellStyle name="XL3 Blue 2 17 3" xfId="3342" xr:uid="{00000000-0005-0000-0000-0000F8660000}"/>
    <cellStyle name="XL3 Blue 2 17 3 2" xfId="23604" xr:uid="{00000000-0005-0000-0000-0000F9660000}"/>
    <cellStyle name="XL3 Blue 2 17 4" xfId="22094" xr:uid="{00000000-0005-0000-0000-0000FA660000}"/>
    <cellStyle name="XL3 Blue 2 18" xfId="736" xr:uid="{00000000-0005-0000-0000-0000FB660000}"/>
    <cellStyle name="XL3 Blue 2 18 2" xfId="3343" xr:uid="{00000000-0005-0000-0000-0000FC660000}"/>
    <cellStyle name="XL3 Blue 2 18 2 2" xfId="23605" xr:uid="{00000000-0005-0000-0000-0000FD660000}"/>
    <cellStyle name="XL3 Blue 2 18 3" xfId="3344" xr:uid="{00000000-0005-0000-0000-0000FE660000}"/>
    <cellStyle name="XL3 Blue 2 18 3 2" xfId="23606" xr:uid="{00000000-0005-0000-0000-0000FF660000}"/>
    <cellStyle name="XL3 Blue 2 18 4" xfId="22095" xr:uid="{00000000-0005-0000-0000-000000670000}"/>
    <cellStyle name="XL3 Blue 2 19" xfId="737" xr:uid="{00000000-0005-0000-0000-000001670000}"/>
    <cellStyle name="XL3 Blue 2 19 2" xfId="3345" xr:uid="{00000000-0005-0000-0000-000002670000}"/>
    <cellStyle name="XL3 Blue 2 19 2 2" xfId="23607" xr:uid="{00000000-0005-0000-0000-000003670000}"/>
    <cellStyle name="XL3 Blue 2 19 3" xfId="3346" xr:uid="{00000000-0005-0000-0000-000004670000}"/>
    <cellStyle name="XL3 Blue 2 19 3 2" xfId="23608" xr:uid="{00000000-0005-0000-0000-000005670000}"/>
    <cellStyle name="XL3 Blue 2 19 4" xfId="22096" xr:uid="{00000000-0005-0000-0000-000006670000}"/>
    <cellStyle name="XL3 Blue 2 2" xfId="738" xr:uid="{00000000-0005-0000-0000-000007670000}"/>
    <cellStyle name="XL3 Blue 2 2 2" xfId="3347" xr:uid="{00000000-0005-0000-0000-000008670000}"/>
    <cellStyle name="XL3 Blue 2 2 2 2" xfId="23609" xr:uid="{00000000-0005-0000-0000-000009670000}"/>
    <cellStyle name="XL3 Blue 2 2 3" xfId="3348" xr:uid="{00000000-0005-0000-0000-00000A670000}"/>
    <cellStyle name="XL3 Blue 2 2 3 2" xfId="23610" xr:uid="{00000000-0005-0000-0000-00000B670000}"/>
    <cellStyle name="XL3 Blue 2 2 4" xfId="22097" xr:uid="{00000000-0005-0000-0000-00000C670000}"/>
    <cellStyle name="XL3 Blue 2 20" xfId="739" xr:uid="{00000000-0005-0000-0000-00000D670000}"/>
    <cellStyle name="XL3 Blue 2 20 2" xfId="3349" xr:uid="{00000000-0005-0000-0000-00000E670000}"/>
    <cellStyle name="XL3 Blue 2 20 2 2" xfId="23611" xr:uid="{00000000-0005-0000-0000-00000F670000}"/>
    <cellStyle name="XL3 Blue 2 20 3" xfId="3350" xr:uid="{00000000-0005-0000-0000-000010670000}"/>
    <cellStyle name="XL3 Blue 2 20 3 2" xfId="23612" xr:uid="{00000000-0005-0000-0000-000011670000}"/>
    <cellStyle name="XL3 Blue 2 20 4" xfId="22098" xr:uid="{00000000-0005-0000-0000-000012670000}"/>
    <cellStyle name="XL3 Blue 2 21" xfId="740" xr:uid="{00000000-0005-0000-0000-000013670000}"/>
    <cellStyle name="XL3 Blue 2 21 2" xfId="3351" xr:uid="{00000000-0005-0000-0000-000014670000}"/>
    <cellStyle name="XL3 Blue 2 21 2 2" xfId="23613" xr:uid="{00000000-0005-0000-0000-000015670000}"/>
    <cellStyle name="XL3 Blue 2 21 3" xfId="3352" xr:uid="{00000000-0005-0000-0000-000016670000}"/>
    <cellStyle name="XL3 Blue 2 21 3 2" xfId="23614" xr:uid="{00000000-0005-0000-0000-000017670000}"/>
    <cellStyle name="XL3 Blue 2 21 4" xfId="22099" xr:uid="{00000000-0005-0000-0000-000018670000}"/>
    <cellStyle name="XL3 Blue 2 22" xfId="741" xr:uid="{00000000-0005-0000-0000-000019670000}"/>
    <cellStyle name="XL3 Blue 2 22 2" xfId="3353" xr:uid="{00000000-0005-0000-0000-00001A670000}"/>
    <cellStyle name="XL3 Blue 2 22 2 2" xfId="23615" xr:uid="{00000000-0005-0000-0000-00001B670000}"/>
    <cellStyle name="XL3 Blue 2 22 3" xfId="3354" xr:uid="{00000000-0005-0000-0000-00001C670000}"/>
    <cellStyle name="XL3 Blue 2 22 3 2" xfId="23616" xr:uid="{00000000-0005-0000-0000-00001D670000}"/>
    <cellStyle name="XL3 Blue 2 22 4" xfId="22100" xr:uid="{00000000-0005-0000-0000-00001E670000}"/>
    <cellStyle name="XL3 Blue 2 23" xfId="742" xr:uid="{00000000-0005-0000-0000-00001F670000}"/>
    <cellStyle name="XL3 Blue 2 23 2" xfId="3355" xr:uid="{00000000-0005-0000-0000-000020670000}"/>
    <cellStyle name="XL3 Blue 2 23 2 2" xfId="23617" xr:uid="{00000000-0005-0000-0000-000021670000}"/>
    <cellStyle name="XL3 Blue 2 23 3" xfId="3356" xr:uid="{00000000-0005-0000-0000-000022670000}"/>
    <cellStyle name="XL3 Blue 2 23 3 2" xfId="23618" xr:uid="{00000000-0005-0000-0000-000023670000}"/>
    <cellStyle name="XL3 Blue 2 23 4" xfId="22101" xr:uid="{00000000-0005-0000-0000-000024670000}"/>
    <cellStyle name="XL3 Blue 2 24" xfId="743" xr:uid="{00000000-0005-0000-0000-000025670000}"/>
    <cellStyle name="XL3 Blue 2 24 2" xfId="3357" xr:uid="{00000000-0005-0000-0000-000026670000}"/>
    <cellStyle name="XL3 Blue 2 24 2 2" xfId="23619" xr:uid="{00000000-0005-0000-0000-000027670000}"/>
    <cellStyle name="XL3 Blue 2 24 3" xfId="3358" xr:uid="{00000000-0005-0000-0000-000028670000}"/>
    <cellStyle name="XL3 Blue 2 24 3 2" xfId="23620" xr:uid="{00000000-0005-0000-0000-000029670000}"/>
    <cellStyle name="XL3 Blue 2 24 4" xfId="22102" xr:uid="{00000000-0005-0000-0000-00002A670000}"/>
    <cellStyle name="XL3 Blue 2 25" xfId="744" xr:uid="{00000000-0005-0000-0000-00002B670000}"/>
    <cellStyle name="XL3 Blue 2 25 2" xfId="3359" xr:uid="{00000000-0005-0000-0000-00002C670000}"/>
    <cellStyle name="XL3 Blue 2 25 2 2" xfId="23621" xr:uid="{00000000-0005-0000-0000-00002D670000}"/>
    <cellStyle name="XL3 Blue 2 25 3" xfId="3360" xr:uid="{00000000-0005-0000-0000-00002E670000}"/>
    <cellStyle name="XL3 Blue 2 25 3 2" xfId="23622" xr:uid="{00000000-0005-0000-0000-00002F670000}"/>
    <cellStyle name="XL3 Blue 2 25 4" xfId="22103" xr:uid="{00000000-0005-0000-0000-000030670000}"/>
    <cellStyle name="XL3 Blue 2 26" xfId="745" xr:uid="{00000000-0005-0000-0000-000031670000}"/>
    <cellStyle name="XL3 Blue 2 26 2" xfId="3361" xr:uid="{00000000-0005-0000-0000-000032670000}"/>
    <cellStyle name="XL3 Blue 2 26 2 2" xfId="23623" xr:uid="{00000000-0005-0000-0000-000033670000}"/>
    <cellStyle name="XL3 Blue 2 26 3" xfId="3362" xr:uid="{00000000-0005-0000-0000-000034670000}"/>
    <cellStyle name="XL3 Blue 2 26 3 2" xfId="23624" xr:uid="{00000000-0005-0000-0000-000035670000}"/>
    <cellStyle name="XL3 Blue 2 26 4" xfId="22104" xr:uid="{00000000-0005-0000-0000-000036670000}"/>
    <cellStyle name="XL3 Blue 2 27" xfId="746" xr:uid="{00000000-0005-0000-0000-000037670000}"/>
    <cellStyle name="XL3 Blue 2 27 2" xfId="3363" xr:uid="{00000000-0005-0000-0000-000038670000}"/>
    <cellStyle name="XL3 Blue 2 27 2 2" xfId="23625" xr:uid="{00000000-0005-0000-0000-000039670000}"/>
    <cellStyle name="XL3 Blue 2 27 3" xfId="3364" xr:uid="{00000000-0005-0000-0000-00003A670000}"/>
    <cellStyle name="XL3 Blue 2 27 3 2" xfId="23626" xr:uid="{00000000-0005-0000-0000-00003B670000}"/>
    <cellStyle name="XL3 Blue 2 27 4" xfId="22105" xr:uid="{00000000-0005-0000-0000-00003C670000}"/>
    <cellStyle name="XL3 Blue 2 28" xfId="747" xr:uid="{00000000-0005-0000-0000-00003D670000}"/>
    <cellStyle name="XL3 Blue 2 28 2" xfId="3365" xr:uid="{00000000-0005-0000-0000-00003E670000}"/>
    <cellStyle name="XL3 Blue 2 28 2 2" xfId="23627" xr:uid="{00000000-0005-0000-0000-00003F670000}"/>
    <cellStyle name="XL3 Blue 2 28 3" xfId="3366" xr:uid="{00000000-0005-0000-0000-000040670000}"/>
    <cellStyle name="XL3 Blue 2 28 3 2" xfId="23628" xr:uid="{00000000-0005-0000-0000-000041670000}"/>
    <cellStyle name="XL3 Blue 2 28 4" xfId="22106" xr:uid="{00000000-0005-0000-0000-000042670000}"/>
    <cellStyle name="XL3 Blue 2 29" xfId="748" xr:uid="{00000000-0005-0000-0000-000043670000}"/>
    <cellStyle name="XL3 Blue 2 29 2" xfId="3367" xr:uid="{00000000-0005-0000-0000-000044670000}"/>
    <cellStyle name="XL3 Blue 2 29 2 2" xfId="23629" xr:uid="{00000000-0005-0000-0000-000045670000}"/>
    <cellStyle name="XL3 Blue 2 29 3" xfId="3368" xr:uid="{00000000-0005-0000-0000-000046670000}"/>
    <cellStyle name="XL3 Blue 2 29 3 2" xfId="23630" xr:uid="{00000000-0005-0000-0000-000047670000}"/>
    <cellStyle name="XL3 Blue 2 29 4" xfId="22107" xr:uid="{00000000-0005-0000-0000-000048670000}"/>
    <cellStyle name="XL3 Blue 2 3" xfId="749" xr:uid="{00000000-0005-0000-0000-000049670000}"/>
    <cellStyle name="XL3 Blue 2 3 2" xfId="3369" xr:uid="{00000000-0005-0000-0000-00004A670000}"/>
    <cellStyle name="XL3 Blue 2 3 2 2" xfId="23631" xr:uid="{00000000-0005-0000-0000-00004B670000}"/>
    <cellStyle name="XL3 Blue 2 3 3" xfId="3370" xr:uid="{00000000-0005-0000-0000-00004C670000}"/>
    <cellStyle name="XL3 Blue 2 3 3 2" xfId="23632" xr:uid="{00000000-0005-0000-0000-00004D670000}"/>
    <cellStyle name="XL3 Blue 2 3 4" xfId="22108" xr:uid="{00000000-0005-0000-0000-00004E670000}"/>
    <cellStyle name="XL3 Blue 2 30" xfId="750" xr:uid="{00000000-0005-0000-0000-00004F670000}"/>
    <cellStyle name="XL3 Blue 2 30 2" xfId="3371" xr:uid="{00000000-0005-0000-0000-000050670000}"/>
    <cellStyle name="XL3 Blue 2 30 2 2" xfId="23633" xr:uid="{00000000-0005-0000-0000-000051670000}"/>
    <cellStyle name="XL3 Blue 2 30 3" xfId="3372" xr:uid="{00000000-0005-0000-0000-000052670000}"/>
    <cellStyle name="XL3 Blue 2 30 3 2" xfId="23634" xr:uid="{00000000-0005-0000-0000-000053670000}"/>
    <cellStyle name="XL3 Blue 2 30 4" xfId="22109" xr:uid="{00000000-0005-0000-0000-000054670000}"/>
    <cellStyle name="XL3 Blue 2 31" xfId="751" xr:uid="{00000000-0005-0000-0000-000055670000}"/>
    <cellStyle name="XL3 Blue 2 31 2" xfId="3373" xr:uid="{00000000-0005-0000-0000-000056670000}"/>
    <cellStyle name="XL3 Blue 2 31 2 2" xfId="23635" xr:uid="{00000000-0005-0000-0000-000057670000}"/>
    <cellStyle name="XL3 Blue 2 31 3" xfId="3374" xr:uid="{00000000-0005-0000-0000-000058670000}"/>
    <cellStyle name="XL3 Blue 2 31 3 2" xfId="23636" xr:uid="{00000000-0005-0000-0000-000059670000}"/>
    <cellStyle name="XL3 Blue 2 31 4" xfId="22110" xr:uid="{00000000-0005-0000-0000-00005A670000}"/>
    <cellStyle name="XL3 Blue 2 32" xfId="752" xr:uid="{00000000-0005-0000-0000-00005B670000}"/>
    <cellStyle name="XL3 Blue 2 32 2" xfId="3375" xr:uid="{00000000-0005-0000-0000-00005C670000}"/>
    <cellStyle name="XL3 Blue 2 32 2 2" xfId="23637" xr:uid="{00000000-0005-0000-0000-00005D670000}"/>
    <cellStyle name="XL3 Blue 2 32 3" xfId="3376" xr:uid="{00000000-0005-0000-0000-00005E670000}"/>
    <cellStyle name="XL3 Blue 2 32 3 2" xfId="23638" xr:uid="{00000000-0005-0000-0000-00005F670000}"/>
    <cellStyle name="XL3 Blue 2 32 4" xfId="22111" xr:uid="{00000000-0005-0000-0000-000060670000}"/>
    <cellStyle name="XL3 Blue 2 33" xfId="753" xr:uid="{00000000-0005-0000-0000-000061670000}"/>
    <cellStyle name="XL3 Blue 2 33 2" xfId="3377" xr:uid="{00000000-0005-0000-0000-000062670000}"/>
    <cellStyle name="XL3 Blue 2 33 2 2" xfId="23639" xr:uid="{00000000-0005-0000-0000-000063670000}"/>
    <cellStyle name="XL3 Blue 2 33 3" xfId="3378" xr:uid="{00000000-0005-0000-0000-000064670000}"/>
    <cellStyle name="XL3 Blue 2 33 3 2" xfId="23640" xr:uid="{00000000-0005-0000-0000-000065670000}"/>
    <cellStyle name="XL3 Blue 2 33 4" xfId="22112" xr:uid="{00000000-0005-0000-0000-000066670000}"/>
    <cellStyle name="XL3 Blue 2 34" xfId="754" xr:uid="{00000000-0005-0000-0000-000067670000}"/>
    <cellStyle name="XL3 Blue 2 34 2" xfId="3379" xr:uid="{00000000-0005-0000-0000-000068670000}"/>
    <cellStyle name="XL3 Blue 2 34 2 2" xfId="23641" xr:uid="{00000000-0005-0000-0000-000069670000}"/>
    <cellStyle name="XL3 Blue 2 34 3" xfId="3380" xr:uid="{00000000-0005-0000-0000-00006A670000}"/>
    <cellStyle name="XL3 Blue 2 34 3 2" xfId="23642" xr:uid="{00000000-0005-0000-0000-00006B670000}"/>
    <cellStyle name="XL3 Blue 2 34 4" xfId="22113" xr:uid="{00000000-0005-0000-0000-00006C670000}"/>
    <cellStyle name="XL3 Blue 2 35" xfId="755" xr:uid="{00000000-0005-0000-0000-00006D670000}"/>
    <cellStyle name="XL3 Blue 2 35 2" xfId="3381" xr:uid="{00000000-0005-0000-0000-00006E670000}"/>
    <cellStyle name="XL3 Blue 2 35 2 2" xfId="23643" xr:uid="{00000000-0005-0000-0000-00006F670000}"/>
    <cellStyle name="XL3 Blue 2 35 3" xfId="3382" xr:uid="{00000000-0005-0000-0000-000070670000}"/>
    <cellStyle name="XL3 Blue 2 35 3 2" xfId="23644" xr:uid="{00000000-0005-0000-0000-000071670000}"/>
    <cellStyle name="XL3 Blue 2 35 4" xfId="22114" xr:uid="{00000000-0005-0000-0000-000072670000}"/>
    <cellStyle name="XL3 Blue 2 36" xfId="3383" xr:uid="{00000000-0005-0000-0000-000073670000}"/>
    <cellStyle name="XL3 Blue 2 36 2" xfId="23645" xr:uid="{00000000-0005-0000-0000-000074670000}"/>
    <cellStyle name="XL3 Blue 2 37" xfId="3384" xr:uid="{00000000-0005-0000-0000-000075670000}"/>
    <cellStyle name="XL3 Blue 2 37 2" xfId="23646" xr:uid="{00000000-0005-0000-0000-000076670000}"/>
    <cellStyle name="XL3 Blue 2 38" xfId="22086" xr:uid="{00000000-0005-0000-0000-000077670000}"/>
    <cellStyle name="XL3 Blue 2 4" xfId="756" xr:uid="{00000000-0005-0000-0000-000078670000}"/>
    <cellStyle name="XL3 Blue 2 4 2" xfId="3385" xr:uid="{00000000-0005-0000-0000-000079670000}"/>
    <cellStyle name="XL3 Blue 2 4 2 2" xfId="23647" xr:uid="{00000000-0005-0000-0000-00007A670000}"/>
    <cellStyle name="XL3 Blue 2 4 3" xfId="3386" xr:uid="{00000000-0005-0000-0000-00007B670000}"/>
    <cellStyle name="XL3 Blue 2 4 3 2" xfId="23648" xr:uid="{00000000-0005-0000-0000-00007C670000}"/>
    <cellStyle name="XL3 Blue 2 4 4" xfId="22115" xr:uid="{00000000-0005-0000-0000-00007D670000}"/>
    <cellStyle name="XL3 Blue 2 5" xfId="757" xr:uid="{00000000-0005-0000-0000-00007E670000}"/>
    <cellStyle name="XL3 Blue 2 5 2" xfId="3387" xr:uid="{00000000-0005-0000-0000-00007F670000}"/>
    <cellStyle name="XL3 Blue 2 5 2 2" xfId="23649" xr:uid="{00000000-0005-0000-0000-000080670000}"/>
    <cellStyle name="XL3 Blue 2 5 3" xfId="3388" xr:uid="{00000000-0005-0000-0000-000081670000}"/>
    <cellStyle name="XL3 Blue 2 5 3 2" xfId="23650" xr:uid="{00000000-0005-0000-0000-000082670000}"/>
    <cellStyle name="XL3 Blue 2 5 4" xfId="22116" xr:uid="{00000000-0005-0000-0000-000083670000}"/>
    <cellStyle name="XL3 Blue 2 6" xfId="758" xr:uid="{00000000-0005-0000-0000-000084670000}"/>
    <cellStyle name="XL3 Blue 2 6 2" xfId="3389" xr:uid="{00000000-0005-0000-0000-000085670000}"/>
    <cellStyle name="XL3 Blue 2 6 2 2" xfId="23651" xr:uid="{00000000-0005-0000-0000-000086670000}"/>
    <cellStyle name="XL3 Blue 2 6 3" xfId="3390" xr:uid="{00000000-0005-0000-0000-000087670000}"/>
    <cellStyle name="XL3 Blue 2 6 3 2" xfId="23652" xr:uid="{00000000-0005-0000-0000-000088670000}"/>
    <cellStyle name="XL3 Blue 2 6 4" xfId="22117" xr:uid="{00000000-0005-0000-0000-000089670000}"/>
    <cellStyle name="XL3 Blue 2 7" xfId="759" xr:uid="{00000000-0005-0000-0000-00008A670000}"/>
    <cellStyle name="XL3 Blue 2 7 2" xfId="3391" xr:uid="{00000000-0005-0000-0000-00008B670000}"/>
    <cellStyle name="XL3 Blue 2 7 2 2" xfId="23653" xr:uid="{00000000-0005-0000-0000-00008C670000}"/>
    <cellStyle name="XL3 Blue 2 7 3" xfId="3392" xr:uid="{00000000-0005-0000-0000-00008D670000}"/>
    <cellStyle name="XL3 Blue 2 7 3 2" xfId="23654" xr:uid="{00000000-0005-0000-0000-00008E670000}"/>
    <cellStyle name="XL3 Blue 2 7 4" xfId="22118" xr:uid="{00000000-0005-0000-0000-00008F670000}"/>
    <cellStyle name="XL3 Blue 2 8" xfId="760" xr:uid="{00000000-0005-0000-0000-000090670000}"/>
    <cellStyle name="XL3 Blue 2 8 2" xfId="3393" xr:uid="{00000000-0005-0000-0000-000091670000}"/>
    <cellStyle name="XL3 Blue 2 8 2 2" xfId="23655" xr:uid="{00000000-0005-0000-0000-000092670000}"/>
    <cellStyle name="XL3 Blue 2 8 3" xfId="3394" xr:uid="{00000000-0005-0000-0000-000093670000}"/>
    <cellStyle name="XL3 Blue 2 8 3 2" xfId="23656" xr:uid="{00000000-0005-0000-0000-000094670000}"/>
    <cellStyle name="XL3 Blue 2 8 4" xfId="22119" xr:uid="{00000000-0005-0000-0000-000095670000}"/>
    <cellStyle name="XL3 Blue 2 9" xfId="761" xr:uid="{00000000-0005-0000-0000-000096670000}"/>
    <cellStyle name="XL3 Blue 2 9 2" xfId="3395" xr:uid="{00000000-0005-0000-0000-000097670000}"/>
    <cellStyle name="XL3 Blue 2 9 2 2" xfId="23657" xr:uid="{00000000-0005-0000-0000-000098670000}"/>
    <cellStyle name="XL3 Blue 2 9 3" xfId="3396" xr:uid="{00000000-0005-0000-0000-000099670000}"/>
    <cellStyle name="XL3 Blue 2 9 3 2" xfId="23658" xr:uid="{00000000-0005-0000-0000-00009A670000}"/>
    <cellStyle name="XL3 Blue 2 9 4" xfId="22120" xr:uid="{00000000-0005-0000-0000-00009B670000}"/>
    <cellStyle name="XL3 Blue 20" xfId="762" xr:uid="{00000000-0005-0000-0000-00009C670000}"/>
    <cellStyle name="XL3 Blue 20 2" xfId="3397" xr:uid="{00000000-0005-0000-0000-00009D670000}"/>
    <cellStyle name="XL3 Blue 20 2 2" xfId="23659" xr:uid="{00000000-0005-0000-0000-00009E670000}"/>
    <cellStyle name="XL3 Blue 20 3" xfId="3398" xr:uid="{00000000-0005-0000-0000-00009F670000}"/>
    <cellStyle name="XL3 Blue 20 3 2" xfId="23660" xr:uid="{00000000-0005-0000-0000-0000A0670000}"/>
    <cellStyle name="XL3 Blue 20 4" xfId="22121" xr:uid="{00000000-0005-0000-0000-0000A1670000}"/>
    <cellStyle name="XL3 Blue 21" xfId="763" xr:uid="{00000000-0005-0000-0000-0000A2670000}"/>
    <cellStyle name="XL3 Blue 21 2" xfId="3399" xr:uid="{00000000-0005-0000-0000-0000A3670000}"/>
    <cellStyle name="XL3 Blue 21 2 2" xfId="23661" xr:uid="{00000000-0005-0000-0000-0000A4670000}"/>
    <cellStyle name="XL3 Blue 21 3" xfId="3400" xr:uid="{00000000-0005-0000-0000-0000A5670000}"/>
    <cellStyle name="XL3 Blue 21 3 2" xfId="23662" xr:uid="{00000000-0005-0000-0000-0000A6670000}"/>
    <cellStyle name="XL3 Blue 21 4" xfId="22122" xr:uid="{00000000-0005-0000-0000-0000A7670000}"/>
    <cellStyle name="XL3 Blue 22" xfId="764" xr:uid="{00000000-0005-0000-0000-0000A8670000}"/>
    <cellStyle name="XL3 Blue 22 2" xfId="3401" xr:uid="{00000000-0005-0000-0000-0000A9670000}"/>
    <cellStyle name="XL3 Blue 22 2 2" xfId="23663" xr:uid="{00000000-0005-0000-0000-0000AA670000}"/>
    <cellStyle name="XL3 Blue 22 3" xfId="3402" xr:uid="{00000000-0005-0000-0000-0000AB670000}"/>
    <cellStyle name="XL3 Blue 22 3 2" xfId="23664" xr:uid="{00000000-0005-0000-0000-0000AC670000}"/>
    <cellStyle name="XL3 Blue 22 4" xfId="22123" xr:uid="{00000000-0005-0000-0000-0000AD670000}"/>
    <cellStyle name="XL3 Blue 23" xfId="765" xr:uid="{00000000-0005-0000-0000-0000AE670000}"/>
    <cellStyle name="XL3 Blue 23 2" xfId="3403" xr:uid="{00000000-0005-0000-0000-0000AF670000}"/>
    <cellStyle name="XL3 Blue 23 2 2" xfId="23665" xr:uid="{00000000-0005-0000-0000-0000B0670000}"/>
    <cellStyle name="XL3 Blue 23 3" xfId="3404" xr:uid="{00000000-0005-0000-0000-0000B1670000}"/>
    <cellStyle name="XL3 Blue 23 3 2" xfId="23666" xr:uid="{00000000-0005-0000-0000-0000B2670000}"/>
    <cellStyle name="XL3 Blue 23 4" xfId="22124" xr:uid="{00000000-0005-0000-0000-0000B3670000}"/>
    <cellStyle name="XL3 Blue 24" xfId="766" xr:uid="{00000000-0005-0000-0000-0000B4670000}"/>
    <cellStyle name="XL3 Blue 24 2" xfId="3405" xr:uid="{00000000-0005-0000-0000-0000B5670000}"/>
    <cellStyle name="XL3 Blue 24 2 2" xfId="23667" xr:uid="{00000000-0005-0000-0000-0000B6670000}"/>
    <cellStyle name="XL3 Blue 24 3" xfId="3406" xr:uid="{00000000-0005-0000-0000-0000B7670000}"/>
    <cellStyle name="XL3 Blue 24 3 2" xfId="23668" xr:uid="{00000000-0005-0000-0000-0000B8670000}"/>
    <cellStyle name="XL3 Blue 24 4" xfId="22125" xr:uid="{00000000-0005-0000-0000-0000B9670000}"/>
    <cellStyle name="XL3 Blue 25" xfId="767" xr:uid="{00000000-0005-0000-0000-0000BA670000}"/>
    <cellStyle name="XL3 Blue 25 2" xfId="3407" xr:uid="{00000000-0005-0000-0000-0000BB670000}"/>
    <cellStyle name="XL3 Blue 25 2 2" xfId="23669" xr:uid="{00000000-0005-0000-0000-0000BC670000}"/>
    <cellStyle name="XL3 Blue 25 3" xfId="3408" xr:uid="{00000000-0005-0000-0000-0000BD670000}"/>
    <cellStyle name="XL3 Blue 25 3 2" xfId="23670" xr:uid="{00000000-0005-0000-0000-0000BE670000}"/>
    <cellStyle name="XL3 Blue 25 4" xfId="22126" xr:uid="{00000000-0005-0000-0000-0000BF670000}"/>
    <cellStyle name="XL3 Blue 26" xfId="768" xr:uid="{00000000-0005-0000-0000-0000C0670000}"/>
    <cellStyle name="XL3 Blue 26 2" xfId="3409" xr:uid="{00000000-0005-0000-0000-0000C1670000}"/>
    <cellStyle name="XL3 Blue 26 2 2" xfId="23671" xr:uid="{00000000-0005-0000-0000-0000C2670000}"/>
    <cellStyle name="XL3 Blue 26 3" xfId="3410" xr:uid="{00000000-0005-0000-0000-0000C3670000}"/>
    <cellStyle name="XL3 Blue 26 3 2" xfId="23672" xr:uid="{00000000-0005-0000-0000-0000C4670000}"/>
    <cellStyle name="XL3 Blue 26 4" xfId="22127" xr:uid="{00000000-0005-0000-0000-0000C5670000}"/>
    <cellStyle name="XL3 Blue 27" xfId="769" xr:uid="{00000000-0005-0000-0000-0000C6670000}"/>
    <cellStyle name="XL3 Blue 27 2" xfId="3411" xr:uid="{00000000-0005-0000-0000-0000C7670000}"/>
    <cellStyle name="XL3 Blue 27 2 2" xfId="23673" xr:uid="{00000000-0005-0000-0000-0000C8670000}"/>
    <cellStyle name="XL3 Blue 27 3" xfId="3412" xr:uid="{00000000-0005-0000-0000-0000C9670000}"/>
    <cellStyle name="XL3 Blue 27 3 2" xfId="23674" xr:uid="{00000000-0005-0000-0000-0000CA670000}"/>
    <cellStyle name="XL3 Blue 27 4" xfId="22128" xr:uid="{00000000-0005-0000-0000-0000CB670000}"/>
    <cellStyle name="XL3 Blue 28" xfId="770" xr:uid="{00000000-0005-0000-0000-0000CC670000}"/>
    <cellStyle name="XL3 Blue 28 2" xfId="3413" xr:uid="{00000000-0005-0000-0000-0000CD670000}"/>
    <cellStyle name="XL3 Blue 28 2 2" xfId="23675" xr:uid="{00000000-0005-0000-0000-0000CE670000}"/>
    <cellStyle name="XL3 Blue 28 3" xfId="3414" xr:uid="{00000000-0005-0000-0000-0000CF670000}"/>
    <cellStyle name="XL3 Blue 28 3 2" xfId="23676" xr:uid="{00000000-0005-0000-0000-0000D0670000}"/>
    <cellStyle name="XL3 Blue 28 4" xfId="22129" xr:uid="{00000000-0005-0000-0000-0000D1670000}"/>
    <cellStyle name="XL3 Blue 29" xfId="771" xr:uid="{00000000-0005-0000-0000-0000D2670000}"/>
    <cellStyle name="XL3 Blue 29 2" xfId="3415" xr:uid="{00000000-0005-0000-0000-0000D3670000}"/>
    <cellStyle name="XL3 Blue 29 2 2" xfId="23677" xr:uid="{00000000-0005-0000-0000-0000D4670000}"/>
    <cellStyle name="XL3 Blue 29 3" xfId="3416" xr:uid="{00000000-0005-0000-0000-0000D5670000}"/>
    <cellStyle name="XL3 Blue 29 3 2" xfId="23678" xr:uid="{00000000-0005-0000-0000-0000D6670000}"/>
    <cellStyle name="XL3 Blue 29 4" xfId="22130" xr:uid="{00000000-0005-0000-0000-0000D7670000}"/>
    <cellStyle name="XL3 Blue 3" xfId="772" xr:uid="{00000000-0005-0000-0000-0000D8670000}"/>
    <cellStyle name="XL3 Blue 3 2" xfId="3417" xr:uid="{00000000-0005-0000-0000-0000D9670000}"/>
    <cellStyle name="XL3 Blue 3 2 2" xfId="23679" xr:uid="{00000000-0005-0000-0000-0000DA670000}"/>
    <cellStyle name="XL3 Blue 3 3" xfId="3418" xr:uid="{00000000-0005-0000-0000-0000DB670000}"/>
    <cellStyle name="XL3 Blue 3 3 2" xfId="23680" xr:uid="{00000000-0005-0000-0000-0000DC670000}"/>
    <cellStyle name="XL3 Blue 3 4" xfId="22131" xr:uid="{00000000-0005-0000-0000-0000DD670000}"/>
    <cellStyle name="XL3 Blue 30" xfId="773" xr:uid="{00000000-0005-0000-0000-0000DE670000}"/>
    <cellStyle name="XL3 Blue 30 2" xfId="3419" xr:uid="{00000000-0005-0000-0000-0000DF670000}"/>
    <cellStyle name="XL3 Blue 30 2 2" xfId="23681" xr:uid="{00000000-0005-0000-0000-0000E0670000}"/>
    <cellStyle name="XL3 Blue 30 3" xfId="3420" xr:uid="{00000000-0005-0000-0000-0000E1670000}"/>
    <cellStyle name="XL3 Blue 30 3 2" xfId="23682" xr:uid="{00000000-0005-0000-0000-0000E2670000}"/>
    <cellStyle name="XL3 Blue 30 4" xfId="22132" xr:uid="{00000000-0005-0000-0000-0000E3670000}"/>
    <cellStyle name="XL3 Blue 31" xfId="774" xr:uid="{00000000-0005-0000-0000-0000E4670000}"/>
    <cellStyle name="XL3 Blue 31 2" xfId="3421" xr:uid="{00000000-0005-0000-0000-0000E5670000}"/>
    <cellStyle name="XL3 Blue 31 2 2" xfId="23683" xr:uid="{00000000-0005-0000-0000-0000E6670000}"/>
    <cellStyle name="XL3 Blue 31 3" xfId="3422" xr:uid="{00000000-0005-0000-0000-0000E7670000}"/>
    <cellStyle name="XL3 Blue 31 3 2" xfId="23684" xr:uid="{00000000-0005-0000-0000-0000E8670000}"/>
    <cellStyle name="XL3 Blue 31 4" xfId="22133" xr:uid="{00000000-0005-0000-0000-0000E9670000}"/>
    <cellStyle name="XL3 Blue 32" xfId="775" xr:uid="{00000000-0005-0000-0000-0000EA670000}"/>
    <cellStyle name="XL3 Blue 32 2" xfId="3423" xr:uid="{00000000-0005-0000-0000-0000EB670000}"/>
    <cellStyle name="XL3 Blue 32 2 2" xfId="23685" xr:uid="{00000000-0005-0000-0000-0000EC670000}"/>
    <cellStyle name="XL3 Blue 32 3" xfId="3424" xr:uid="{00000000-0005-0000-0000-0000ED670000}"/>
    <cellStyle name="XL3 Blue 32 3 2" xfId="23686" xr:uid="{00000000-0005-0000-0000-0000EE670000}"/>
    <cellStyle name="XL3 Blue 32 4" xfId="22134" xr:uid="{00000000-0005-0000-0000-0000EF670000}"/>
    <cellStyle name="XL3 Blue 33" xfId="776" xr:uid="{00000000-0005-0000-0000-0000F0670000}"/>
    <cellStyle name="XL3 Blue 33 2" xfId="3425" xr:uid="{00000000-0005-0000-0000-0000F1670000}"/>
    <cellStyle name="XL3 Blue 33 2 2" xfId="23687" xr:uid="{00000000-0005-0000-0000-0000F2670000}"/>
    <cellStyle name="XL3 Blue 33 3" xfId="3426" xr:uid="{00000000-0005-0000-0000-0000F3670000}"/>
    <cellStyle name="XL3 Blue 33 3 2" xfId="23688" xr:uid="{00000000-0005-0000-0000-0000F4670000}"/>
    <cellStyle name="XL3 Blue 33 4" xfId="22135" xr:uid="{00000000-0005-0000-0000-0000F5670000}"/>
    <cellStyle name="XL3 Blue 34" xfId="777" xr:uid="{00000000-0005-0000-0000-0000F6670000}"/>
    <cellStyle name="XL3 Blue 34 2" xfId="3427" xr:uid="{00000000-0005-0000-0000-0000F7670000}"/>
    <cellStyle name="XL3 Blue 34 2 2" xfId="23689" xr:uid="{00000000-0005-0000-0000-0000F8670000}"/>
    <cellStyle name="XL3 Blue 34 3" xfId="3428" xr:uid="{00000000-0005-0000-0000-0000F9670000}"/>
    <cellStyle name="XL3 Blue 34 3 2" xfId="23690" xr:uid="{00000000-0005-0000-0000-0000FA670000}"/>
    <cellStyle name="XL3 Blue 34 4" xfId="22136" xr:uid="{00000000-0005-0000-0000-0000FB670000}"/>
    <cellStyle name="XL3 Blue 35" xfId="778" xr:uid="{00000000-0005-0000-0000-0000FC670000}"/>
    <cellStyle name="XL3 Blue 35 2" xfId="3429" xr:uid="{00000000-0005-0000-0000-0000FD670000}"/>
    <cellStyle name="XL3 Blue 35 2 2" xfId="23691" xr:uid="{00000000-0005-0000-0000-0000FE670000}"/>
    <cellStyle name="XL3 Blue 35 3" xfId="3430" xr:uid="{00000000-0005-0000-0000-0000FF670000}"/>
    <cellStyle name="XL3 Blue 35 3 2" xfId="23692" xr:uid="{00000000-0005-0000-0000-000000680000}"/>
    <cellStyle name="XL3 Blue 35 4" xfId="22137" xr:uid="{00000000-0005-0000-0000-000001680000}"/>
    <cellStyle name="XL3 Blue 36" xfId="779" xr:uid="{00000000-0005-0000-0000-000002680000}"/>
    <cellStyle name="XL3 Blue 36 2" xfId="3431" xr:uid="{00000000-0005-0000-0000-000003680000}"/>
    <cellStyle name="XL3 Blue 36 2 2" xfId="23693" xr:uid="{00000000-0005-0000-0000-000004680000}"/>
    <cellStyle name="XL3 Blue 36 3" xfId="3432" xr:uid="{00000000-0005-0000-0000-000005680000}"/>
    <cellStyle name="XL3 Blue 36 3 2" xfId="23694" xr:uid="{00000000-0005-0000-0000-000006680000}"/>
    <cellStyle name="XL3 Blue 36 4" xfId="22138" xr:uid="{00000000-0005-0000-0000-000007680000}"/>
    <cellStyle name="XL3 Blue 37" xfId="780" xr:uid="{00000000-0005-0000-0000-000008680000}"/>
    <cellStyle name="XL3 Blue 37 2" xfId="3433" xr:uid="{00000000-0005-0000-0000-000009680000}"/>
    <cellStyle name="XL3 Blue 37 2 2" xfId="23695" xr:uid="{00000000-0005-0000-0000-00000A680000}"/>
    <cellStyle name="XL3 Blue 37 3" xfId="3434" xr:uid="{00000000-0005-0000-0000-00000B680000}"/>
    <cellStyle name="XL3 Blue 37 3 2" xfId="23696" xr:uid="{00000000-0005-0000-0000-00000C680000}"/>
    <cellStyle name="XL3 Blue 37 4" xfId="22139" xr:uid="{00000000-0005-0000-0000-00000D680000}"/>
    <cellStyle name="XL3 Blue 38" xfId="781" xr:uid="{00000000-0005-0000-0000-00000E680000}"/>
    <cellStyle name="XL3 Blue 38 2" xfId="3435" xr:uid="{00000000-0005-0000-0000-00000F680000}"/>
    <cellStyle name="XL3 Blue 38 2 2" xfId="23697" xr:uid="{00000000-0005-0000-0000-000010680000}"/>
    <cellStyle name="XL3 Blue 38 3" xfId="3436" xr:uid="{00000000-0005-0000-0000-000011680000}"/>
    <cellStyle name="XL3 Blue 38 3 2" xfId="23698" xr:uid="{00000000-0005-0000-0000-000012680000}"/>
    <cellStyle name="XL3 Blue 38 4" xfId="22140" xr:uid="{00000000-0005-0000-0000-000013680000}"/>
    <cellStyle name="XL3 Blue 39" xfId="782" xr:uid="{00000000-0005-0000-0000-000014680000}"/>
    <cellStyle name="XL3 Blue 39 2" xfId="3437" xr:uid="{00000000-0005-0000-0000-000015680000}"/>
    <cellStyle name="XL3 Blue 39 2 2" xfId="23699" xr:uid="{00000000-0005-0000-0000-000016680000}"/>
    <cellStyle name="XL3 Blue 39 3" xfId="3438" xr:uid="{00000000-0005-0000-0000-000017680000}"/>
    <cellStyle name="XL3 Blue 39 3 2" xfId="23700" xr:uid="{00000000-0005-0000-0000-000018680000}"/>
    <cellStyle name="XL3 Blue 39 4" xfId="22141" xr:uid="{00000000-0005-0000-0000-000019680000}"/>
    <cellStyle name="XL3 Blue 4" xfId="783" xr:uid="{00000000-0005-0000-0000-00001A680000}"/>
    <cellStyle name="XL3 Blue 4 2" xfId="3439" xr:uid="{00000000-0005-0000-0000-00001B680000}"/>
    <cellStyle name="XL3 Blue 4 2 2" xfId="23701" xr:uid="{00000000-0005-0000-0000-00001C680000}"/>
    <cellStyle name="XL3 Blue 4 3" xfId="3440" xr:uid="{00000000-0005-0000-0000-00001D680000}"/>
    <cellStyle name="XL3 Blue 4 3 2" xfId="23702" xr:uid="{00000000-0005-0000-0000-00001E680000}"/>
    <cellStyle name="XL3 Blue 4 4" xfId="22142" xr:uid="{00000000-0005-0000-0000-00001F680000}"/>
    <cellStyle name="XL3 Blue 40" xfId="784" xr:uid="{00000000-0005-0000-0000-000020680000}"/>
    <cellStyle name="XL3 Blue 40 2" xfId="3441" xr:uid="{00000000-0005-0000-0000-000021680000}"/>
    <cellStyle name="XL3 Blue 40 2 2" xfId="23703" xr:uid="{00000000-0005-0000-0000-000022680000}"/>
    <cellStyle name="XL3 Blue 40 3" xfId="3442" xr:uid="{00000000-0005-0000-0000-000023680000}"/>
    <cellStyle name="XL3 Blue 40 3 2" xfId="23704" xr:uid="{00000000-0005-0000-0000-000024680000}"/>
    <cellStyle name="XL3 Blue 40 4" xfId="22143" xr:uid="{00000000-0005-0000-0000-000025680000}"/>
    <cellStyle name="XL3 Blue 41" xfId="785" xr:uid="{00000000-0005-0000-0000-000026680000}"/>
    <cellStyle name="XL3 Blue 41 2" xfId="3443" xr:uid="{00000000-0005-0000-0000-000027680000}"/>
    <cellStyle name="XL3 Blue 41 2 2" xfId="23705" xr:uid="{00000000-0005-0000-0000-000028680000}"/>
    <cellStyle name="XL3 Blue 41 3" xfId="3444" xr:uid="{00000000-0005-0000-0000-000029680000}"/>
    <cellStyle name="XL3 Blue 41 3 2" xfId="23706" xr:uid="{00000000-0005-0000-0000-00002A680000}"/>
    <cellStyle name="XL3 Blue 41 4" xfId="22144" xr:uid="{00000000-0005-0000-0000-00002B680000}"/>
    <cellStyle name="XL3 Blue 42" xfId="786" xr:uid="{00000000-0005-0000-0000-00002C680000}"/>
    <cellStyle name="XL3 Blue 42 2" xfId="3445" xr:uid="{00000000-0005-0000-0000-00002D680000}"/>
    <cellStyle name="XL3 Blue 42 2 2" xfId="23707" xr:uid="{00000000-0005-0000-0000-00002E680000}"/>
    <cellStyle name="XL3 Blue 42 3" xfId="3446" xr:uid="{00000000-0005-0000-0000-00002F680000}"/>
    <cellStyle name="XL3 Blue 42 3 2" xfId="23708" xr:uid="{00000000-0005-0000-0000-000030680000}"/>
    <cellStyle name="XL3 Blue 42 4" xfId="22145" xr:uid="{00000000-0005-0000-0000-000031680000}"/>
    <cellStyle name="XL3 Blue 43" xfId="787" xr:uid="{00000000-0005-0000-0000-000032680000}"/>
    <cellStyle name="XL3 Blue 43 2" xfId="3447" xr:uid="{00000000-0005-0000-0000-000033680000}"/>
    <cellStyle name="XL3 Blue 43 2 2" xfId="23709" xr:uid="{00000000-0005-0000-0000-000034680000}"/>
    <cellStyle name="XL3 Blue 43 3" xfId="3448" xr:uid="{00000000-0005-0000-0000-000035680000}"/>
    <cellStyle name="XL3 Blue 43 3 2" xfId="23710" xr:uid="{00000000-0005-0000-0000-000036680000}"/>
    <cellStyle name="XL3 Blue 43 4" xfId="22146" xr:uid="{00000000-0005-0000-0000-000037680000}"/>
    <cellStyle name="XL3 Blue 44" xfId="788" xr:uid="{00000000-0005-0000-0000-000038680000}"/>
    <cellStyle name="XL3 Blue 44 2" xfId="3449" xr:uid="{00000000-0005-0000-0000-000039680000}"/>
    <cellStyle name="XL3 Blue 44 2 2" xfId="23711" xr:uid="{00000000-0005-0000-0000-00003A680000}"/>
    <cellStyle name="XL3 Blue 44 3" xfId="3450" xr:uid="{00000000-0005-0000-0000-00003B680000}"/>
    <cellStyle name="XL3 Blue 44 3 2" xfId="23712" xr:uid="{00000000-0005-0000-0000-00003C680000}"/>
    <cellStyle name="XL3 Blue 44 4" xfId="22147" xr:uid="{00000000-0005-0000-0000-00003D680000}"/>
    <cellStyle name="XL3 Blue 45" xfId="789" xr:uid="{00000000-0005-0000-0000-00003E680000}"/>
    <cellStyle name="XL3 Blue 45 2" xfId="3451" xr:uid="{00000000-0005-0000-0000-00003F680000}"/>
    <cellStyle name="XL3 Blue 45 2 2" xfId="23713" xr:uid="{00000000-0005-0000-0000-000040680000}"/>
    <cellStyle name="XL3 Blue 45 3" xfId="3452" xr:uid="{00000000-0005-0000-0000-000041680000}"/>
    <cellStyle name="XL3 Blue 45 3 2" xfId="23714" xr:uid="{00000000-0005-0000-0000-000042680000}"/>
    <cellStyle name="XL3 Blue 45 4" xfId="22148" xr:uid="{00000000-0005-0000-0000-000043680000}"/>
    <cellStyle name="XL3 Blue 46" xfId="3453" xr:uid="{00000000-0005-0000-0000-000044680000}"/>
    <cellStyle name="XL3 Blue 46 2" xfId="23715" xr:uid="{00000000-0005-0000-0000-000045680000}"/>
    <cellStyle name="XL3 Blue 47" xfId="3454" xr:uid="{00000000-0005-0000-0000-000046680000}"/>
    <cellStyle name="XL3 Blue 47 2" xfId="23716" xr:uid="{00000000-0005-0000-0000-000047680000}"/>
    <cellStyle name="XL3 Blue 48" xfId="22075" xr:uid="{00000000-0005-0000-0000-000048680000}"/>
    <cellStyle name="XL3 Blue 5" xfId="790" xr:uid="{00000000-0005-0000-0000-000049680000}"/>
    <cellStyle name="XL3 Blue 5 2" xfId="3455" xr:uid="{00000000-0005-0000-0000-00004A680000}"/>
    <cellStyle name="XL3 Blue 5 2 2" xfId="23717" xr:uid="{00000000-0005-0000-0000-00004B680000}"/>
    <cellStyle name="XL3 Blue 5 3" xfId="3456" xr:uid="{00000000-0005-0000-0000-00004C680000}"/>
    <cellStyle name="XL3 Blue 5 3 2" xfId="23718" xr:uid="{00000000-0005-0000-0000-00004D680000}"/>
    <cellStyle name="XL3 Blue 5 4" xfId="22149" xr:uid="{00000000-0005-0000-0000-00004E680000}"/>
    <cellStyle name="XL3 Blue 6" xfId="791" xr:uid="{00000000-0005-0000-0000-00004F680000}"/>
    <cellStyle name="XL3 Blue 6 2" xfId="3457" xr:uid="{00000000-0005-0000-0000-000050680000}"/>
    <cellStyle name="XL3 Blue 6 2 2" xfId="23719" xr:uid="{00000000-0005-0000-0000-000051680000}"/>
    <cellStyle name="XL3 Blue 6 3" xfId="3458" xr:uid="{00000000-0005-0000-0000-000052680000}"/>
    <cellStyle name="XL3 Blue 6 3 2" xfId="23720" xr:uid="{00000000-0005-0000-0000-000053680000}"/>
    <cellStyle name="XL3 Blue 6 4" xfId="22150" xr:uid="{00000000-0005-0000-0000-000054680000}"/>
    <cellStyle name="XL3 Blue 7" xfId="792" xr:uid="{00000000-0005-0000-0000-000055680000}"/>
    <cellStyle name="XL3 Blue 7 2" xfId="3459" xr:uid="{00000000-0005-0000-0000-000056680000}"/>
    <cellStyle name="XL3 Blue 7 2 2" xfId="23721" xr:uid="{00000000-0005-0000-0000-000057680000}"/>
    <cellStyle name="XL3 Blue 7 3" xfId="3460" xr:uid="{00000000-0005-0000-0000-000058680000}"/>
    <cellStyle name="XL3 Blue 7 3 2" xfId="23722" xr:uid="{00000000-0005-0000-0000-000059680000}"/>
    <cellStyle name="XL3 Blue 7 4" xfId="22151" xr:uid="{00000000-0005-0000-0000-00005A680000}"/>
    <cellStyle name="XL3 Blue 8" xfId="793" xr:uid="{00000000-0005-0000-0000-00005B680000}"/>
    <cellStyle name="XL3 Blue 8 2" xfId="3461" xr:uid="{00000000-0005-0000-0000-00005C680000}"/>
    <cellStyle name="XL3 Blue 8 2 2" xfId="23723" xr:uid="{00000000-0005-0000-0000-00005D680000}"/>
    <cellStyle name="XL3 Blue 8 3" xfId="3462" xr:uid="{00000000-0005-0000-0000-00005E680000}"/>
    <cellStyle name="XL3 Blue 8 3 2" xfId="23724" xr:uid="{00000000-0005-0000-0000-00005F680000}"/>
    <cellStyle name="XL3 Blue 8 4" xfId="22152" xr:uid="{00000000-0005-0000-0000-000060680000}"/>
    <cellStyle name="XL3 Blue 9" xfId="794" xr:uid="{00000000-0005-0000-0000-000061680000}"/>
    <cellStyle name="XL3 Blue 9 2" xfId="3463" xr:uid="{00000000-0005-0000-0000-000062680000}"/>
    <cellStyle name="XL3 Blue 9 2 2" xfId="23725" xr:uid="{00000000-0005-0000-0000-000063680000}"/>
    <cellStyle name="XL3 Blue 9 3" xfId="3464" xr:uid="{00000000-0005-0000-0000-000064680000}"/>
    <cellStyle name="XL3 Blue 9 3 2" xfId="23726" xr:uid="{00000000-0005-0000-0000-000065680000}"/>
    <cellStyle name="XL3 Blue 9 4" xfId="22153" xr:uid="{00000000-0005-0000-0000-000066680000}"/>
    <cellStyle name="XL3 Green" xfId="795" xr:uid="{00000000-0005-0000-0000-000067680000}"/>
    <cellStyle name="XL3 Green 10" xfId="796" xr:uid="{00000000-0005-0000-0000-000068680000}"/>
    <cellStyle name="XL3 Green 10 2" xfId="3465" xr:uid="{00000000-0005-0000-0000-000069680000}"/>
    <cellStyle name="XL3 Green 10 2 2" xfId="23727" xr:uid="{00000000-0005-0000-0000-00006A680000}"/>
    <cellStyle name="XL3 Green 10 3" xfId="3466" xr:uid="{00000000-0005-0000-0000-00006B680000}"/>
    <cellStyle name="XL3 Green 10 3 2" xfId="23728" xr:uid="{00000000-0005-0000-0000-00006C680000}"/>
    <cellStyle name="XL3 Green 10 4" xfId="22155" xr:uid="{00000000-0005-0000-0000-00006D680000}"/>
    <cellStyle name="XL3 Green 11" xfId="797" xr:uid="{00000000-0005-0000-0000-00006E680000}"/>
    <cellStyle name="XL3 Green 11 2" xfId="3467" xr:uid="{00000000-0005-0000-0000-00006F680000}"/>
    <cellStyle name="XL3 Green 11 2 2" xfId="23729" xr:uid="{00000000-0005-0000-0000-000070680000}"/>
    <cellStyle name="XL3 Green 11 3" xfId="3468" xr:uid="{00000000-0005-0000-0000-000071680000}"/>
    <cellStyle name="XL3 Green 11 3 2" xfId="23730" xr:uid="{00000000-0005-0000-0000-000072680000}"/>
    <cellStyle name="XL3 Green 11 4" xfId="22156" xr:uid="{00000000-0005-0000-0000-000073680000}"/>
    <cellStyle name="XL3 Green 12" xfId="798" xr:uid="{00000000-0005-0000-0000-000074680000}"/>
    <cellStyle name="XL3 Green 12 2" xfId="3469" xr:uid="{00000000-0005-0000-0000-000075680000}"/>
    <cellStyle name="XL3 Green 12 2 2" xfId="23731" xr:uid="{00000000-0005-0000-0000-000076680000}"/>
    <cellStyle name="XL3 Green 12 3" xfId="3470" xr:uid="{00000000-0005-0000-0000-000077680000}"/>
    <cellStyle name="XL3 Green 12 3 2" xfId="23732" xr:uid="{00000000-0005-0000-0000-000078680000}"/>
    <cellStyle name="XL3 Green 12 4" xfId="22157" xr:uid="{00000000-0005-0000-0000-000079680000}"/>
    <cellStyle name="XL3 Green 13" xfId="799" xr:uid="{00000000-0005-0000-0000-00007A680000}"/>
    <cellStyle name="XL3 Green 13 2" xfId="3471" xr:uid="{00000000-0005-0000-0000-00007B680000}"/>
    <cellStyle name="XL3 Green 13 2 2" xfId="23733" xr:uid="{00000000-0005-0000-0000-00007C680000}"/>
    <cellStyle name="XL3 Green 13 3" xfId="3472" xr:uid="{00000000-0005-0000-0000-00007D680000}"/>
    <cellStyle name="XL3 Green 13 3 2" xfId="23734" xr:uid="{00000000-0005-0000-0000-00007E680000}"/>
    <cellStyle name="XL3 Green 13 4" xfId="22158" xr:uid="{00000000-0005-0000-0000-00007F680000}"/>
    <cellStyle name="XL3 Green 14" xfId="800" xr:uid="{00000000-0005-0000-0000-000080680000}"/>
    <cellStyle name="XL3 Green 14 2" xfId="3473" xr:uid="{00000000-0005-0000-0000-000081680000}"/>
    <cellStyle name="XL3 Green 14 2 2" xfId="23735" xr:uid="{00000000-0005-0000-0000-000082680000}"/>
    <cellStyle name="XL3 Green 14 3" xfId="3474" xr:uid="{00000000-0005-0000-0000-000083680000}"/>
    <cellStyle name="XL3 Green 14 3 2" xfId="23736" xr:uid="{00000000-0005-0000-0000-000084680000}"/>
    <cellStyle name="XL3 Green 14 4" xfId="22159" xr:uid="{00000000-0005-0000-0000-000085680000}"/>
    <cellStyle name="XL3 Green 15" xfId="801" xr:uid="{00000000-0005-0000-0000-000086680000}"/>
    <cellStyle name="XL3 Green 15 2" xfId="3475" xr:uid="{00000000-0005-0000-0000-000087680000}"/>
    <cellStyle name="XL3 Green 15 2 2" xfId="23737" xr:uid="{00000000-0005-0000-0000-000088680000}"/>
    <cellStyle name="XL3 Green 15 3" xfId="3476" xr:uid="{00000000-0005-0000-0000-000089680000}"/>
    <cellStyle name="XL3 Green 15 3 2" xfId="23738" xr:uid="{00000000-0005-0000-0000-00008A680000}"/>
    <cellStyle name="XL3 Green 15 4" xfId="22160" xr:uid="{00000000-0005-0000-0000-00008B680000}"/>
    <cellStyle name="XL3 Green 16" xfId="802" xr:uid="{00000000-0005-0000-0000-00008C680000}"/>
    <cellStyle name="XL3 Green 16 2" xfId="3477" xr:uid="{00000000-0005-0000-0000-00008D680000}"/>
    <cellStyle name="XL3 Green 16 2 2" xfId="23739" xr:uid="{00000000-0005-0000-0000-00008E680000}"/>
    <cellStyle name="XL3 Green 16 3" xfId="3478" xr:uid="{00000000-0005-0000-0000-00008F680000}"/>
    <cellStyle name="XL3 Green 16 3 2" xfId="23740" xr:uid="{00000000-0005-0000-0000-000090680000}"/>
    <cellStyle name="XL3 Green 16 4" xfId="22161" xr:uid="{00000000-0005-0000-0000-000091680000}"/>
    <cellStyle name="XL3 Green 17" xfId="803" xr:uid="{00000000-0005-0000-0000-000092680000}"/>
    <cellStyle name="XL3 Green 17 2" xfId="3479" xr:uid="{00000000-0005-0000-0000-000093680000}"/>
    <cellStyle name="XL3 Green 17 2 2" xfId="23741" xr:uid="{00000000-0005-0000-0000-000094680000}"/>
    <cellStyle name="XL3 Green 17 3" xfId="3480" xr:uid="{00000000-0005-0000-0000-000095680000}"/>
    <cellStyle name="XL3 Green 17 3 2" xfId="23742" xr:uid="{00000000-0005-0000-0000-000096680000}"/>
    <cellStyle name="XL3 Green 17 4" xfId="22162" xr:uid="{00000000-0005-0000-0000-000097680000}"/>
    <cellStyle name="XL3 Green 18" xfId="804" xr:uid="{00000000-0005-0000-0000-000098680000}"/>
    <cellStyle name="XL3 Green 18 2" xfId="3481" xr:uid="{00000000-0005-0000-0000-000099680000}"/>
    <cellStyle name="XL3 Green 18 2 2" xfId="23743" xr:uid="{00000000-0005-0000-0000-00009A680000}"/>
    <cellStyle name="XL3 Green 18 3" xfId="3482" xr:uid="{00000000-0005-0000-0000-00009B680000}"/>
    <cellStyle name="XL3 Green 18 3 2" xfId="23744" xr:uid="{00000000-0005-0000-0000-00009C680000}"/>
    <cellStyle name="XL3 Green 18 4" xfId="22163" xr:uid="{00000000-0005-0000-0000-00009D680000}"/>
    <cellStyle name="XL3 Green 19" xfId="805" xr:uid="{00000000-0005-0000-0000-00009E680000}"/>
    <cellStyle name="XL3 Green 19 2" xfId="3483" xr:uid="{00000000-0005-0000-0000-00009F680000}"/>
    <cellStyle name="XL3 Green 19 2 2" xfId="23745" xr:uid="{00000000-0005-0000-0000-0000A0680000}"/>
    <cellStyle name="XL3 Green 19 3" xfId="3484" xr:uid="{00000000-0005-0000-0000-0000A1680000}"/>
    <cellStyle name="XL3 Green 19 3 2" xfId="23746" xr:uid="{00000000-0005-0000-0000-0000A2680000}"/>
    <cellStyle name="XL3 Green 19 4" xfId="22164" xr:uid="{00000000-0005-0000-0000-0000A3680000}"/>
    <cellStyle name="XL3 Green 2" xfId="806" xr:uid="{00000000-0005-0000-0000-0000A4680000}"/>
    <cellStyle name="XL3 Green 2 10" xfId="807" xr:uid="{00000000-0005-0000-0000-0000A5680000}"/>
    <cellStyle name="XL3 Green 2 10 2" xfId="3485" xr:uid="{00000000-0005-0000-0000-0000A6680000}"/>
    <cellStyle name="XL3 Green 2 10 2 2" xfId="23747" xr:uid="{00000000-0005-0000-0000-0000A7680000}"/>
    <cellStyle name="XL3 Green 2 10 3" xfId="3486" xr:uid="{00000000-0005-0000-0000-0000A8680000}"/>
    <cellStyle name="XL3 Green 2 10 3 2" xfId="23748" xr:uid="{00000000-0005-0000-0000-0000A9680000}"/>
    <cellStyle name="XL3 Green 2 10 4" xfId="22166" xr:uid="{00000000-0005-0000-0000-0000AA680000}"/>
    <cellStyle name="XL3 Green 2 11" xfId="808" xr:uid="{00000000-0005-0000-0000-0000AB680000}"/>
    <cellStyle name="XL3 Green 2 11 2" xfId="3487" xr:uid="{00000000-0005-0000-0000-0000AC680000}"/>
    <cellStyle name="XL3 Green 2 11 2 2" xfId="23749" xr:uid="{00000000-0005-0000-0000-0000AD680000}"/>
    <cellStyle name="XL3 Green 2 11 3" xfId="3488" xr:uid="{00000000-0005-0000-0000-0000AE680000}"/>
    <cellStyle name="XL3 Green 2 11 3 2" xfId="23750" xr:uid="{00000000-0005-0000-0000-0000AF680000}"/>
    <cellStyle name="XL3 Green 2 11 4" xfId="22167" xr:uid="{00000000-0005-0000-0000-0000B0680000}"/>
    <cellStyle name="XL3 Green 2 12" xfId="809" xr:uid="{00000000-0005-0000-0000-0000B1680000}"/>
    <cellStyle name="XL3 Green 2 12 2" xfId="3489" xr:uid="{00000000-0005-0000-0000-0000B2680000}"/>
    <cellStyle name="XL3 Green 2 12 2 2" xfId="23751" xr:uid="{00000000-0005-0000-0000-0000B3680000}"/>
    <cellStyle name="XL3 Green 2 12 3" xfId="3490" xr:uid="{00000000-0005-0000-0000-0000B4680000}"/>
    <cellStyle name="XL3 Green 2 12 3 2" xfId="23752" xr:uid="{00000000-0005-0000-0000-0000B5680000}"/>
    <cellStyle name="XL3 Green 2 12 4" xfId="22168" xr:uid="{00000000-0005-0000-0000-0000B6680000}"/>
    <cellStyle name="XL3 Green 2 13" xfId="810" xr:uid="{00000000-0005-0000-0000-0000B7680000}"/>
    <cellStyle name="XL3 Green 2 13 2" xfId="3491" xr:uid="{00000000-0005-0000-0000-0000B8680000}"/>
    <cellStyle name="XL3 Green 2 13 2 2" xfId="23753" xr:uid="{00000000-0005-0000-0000-0000B9680000}"/>
    <cellStyle name="XL3 Green 2 13 3" xfId="3492" xr:uid="{00000000-0005-0000-0000-0000BA680000}"/>
    <cellStyle name="XL3 Green 2 13 3 2" xfId="23754" xr:uid="{00000000-0005-0000-0000-0000BB680000}"/>
    <cellStyle name="XL3 Green 2 13 4" xfId="22169" xr:uid="{00000000-0005-0000-0000-0000BC680000}"/>
    <cellStyle name="XL3 Green 2 14" xfId="811" xr:uid="{00000000-0005-0000-0000-0000BD680000}"/>
    <cellStyle name="XL3 Green 2 14 2" xfId="3493" xr:uid="{00000000-0005-0000-0000-0000BE680000}"/>
    <cellStyle name="XL3 Green 2 14 2 2" xfId="23755" xr:uid="{00000000-0005-0000-0000-0000BF680000}"/>
    <cellStyle name="XL3 Green 2 14 3" xfId="3494" xr:uid="{00000000-0005-0000-0000-0000C0680000}"/>
    <cellStyle name="XL3 Green 2 14 3 2" xfId="23756" xr:uid="{00000000-0005-0000-0000-0000C1680000}"/>
    <cellStyle name="XL3 Green 2 14 4" xfId="22170" xr:uid="{00000000-0005-0000-0000-0000C2680000}"/>
    <cellStyle name="XL3 Green 2 15" xfId="812" xr:uid="{00000000-0005-0000-0000-0000C3680000}"/>
    <cellStyle name="XL3 Green 2 15 2" xfId="3495" xr:uid="{00000000-0005-0000-0000-0000C4680000}"/>
    <cellStyle name="XL3 Green 2 15 2 2" xfId="23757" xr:uid="{00000000-0005-0000-0000-0000C5680000}"/>
    <cellStyle name="XL3 Green 2 15 3" xfId="3496" xr:uid="{00000000-0005-0000-0000-0000C6680000}"/>
    <cellStyle name="XL3 Green 2 15 3 2" xfId="23758" xr:uid="{00000000-0005-0000-0000-0000C7680000}"/>
    <cellStyle name="XL3 Green 2 15 4" xfId="22171" xr:uid="{00000000-0005-0000-0000-0000C8680000}"/>
    <cellStyle name="XL3 Green 2 16" xfId="813" xr:uid="{00000000-0005-0000-0000-0000C9680000}"/>
    <cellStyle name="XL3 Green 2 16 2" xfId="3497" xr:uid="{00000000-0005-0000-0000-0000CA680000}"/>
    <cellStyle name="XL3 Green 2 16 2 2" xfId="23759" xr:uid="{00000000-0005-0000-0000-0000CB680000}"/>
    <cellStyle name="XL3 Green 2 16 3" xfId="3498" xr:uid="{00000000-0005-0000-0000-0000CC680000}"/>
    <cellStyle name="XL3 Green 2 16 3 2" xfId="23760" xr:uid="{00000000-0005-0000-0000-0000CD680000}"/>
    <cellStyle name="XL3 Green 2 16 4" xfId="22172" xr:uid="{00000000-0005-0000-0000-0000CE680000}"/>
    <cellStyle name="XL3 Green 2 17" xfId="814" xr:uid="{00000000-0005-0000-0000-0000CF680000}"/>
    <cellStyle name="XL3 Green 2 17 2" xfId="3499" xr:uid="{00000000-0005-0000-0000-0000D0680000}"/>
    <cellStyle name="XL3 Green 2 17 2 2" xfId="23761" xr:uid="{00000000-0005-0000-0000-0000D1680000}"/>
    <cellStyle name="XL3 Green 2 17 3" xfId="3500" xr:uid="{00000000-0005-0000-0000-0000D2680000}"/>
    <cellStyle name="XL3 Green 2 17 3 2" xfId="23762" xr:uid="{00000000-0005-0000-0000-0000D3680000}"/>
    <cellStyle name="XL3 Green 2 17 4" xfId="22173" xr:uid="{00000000-0005-0000-0000-0000D4680000}"/>
    <cellStyle name="XL3 Green 2 18" xfId="815" xr:uid="{00000000-0005-0000-0000-0000D5680000}"/>
    <cellStyle name="XL3 Green 2 18 2" xfId="3501" xr:uid="{00000000-0005-0000-0000-0000D6680000}"/>
    <cellStyle name="XL3 Green 2 18 2 2" xfId="23763" xr:uid="{00000000-0005-0000-0000-0000D7680000}"/>
    <cellStyle name="XL3 Green 2 18 3" xfId="3502" xr:uid="{00000000-0005-0000-0000-0000D8680000}"/>
    <cellStyle name="XL3 Green 2 18 3 2" xfId="23764" xr:uid="{00000000-0005-0000-0000-0000D9680000}"/>
    <cellStyle name="XL3 Green 2 18 4" xfId="22174" xr:uid="{00000000-0005-0000-0000-0000DA680000}"/>
    <cellStyle name="XL3 Green 2 19" xfId="816" xr:uid="{00000000-0005-0000-0000-0000DB680000}"/>
    <cellStyle name="XL3 Green 2 19 2" xfId="3503" xr:uid="{00000000-0005-0000-0000-0000DC680000}"/>
    <cellStyle name="XL3 Green 2 19 2 2" xfId="23765" xr:uid="{00000000-0005-0000-0000-0000DD680000}"/>
    <cellStyle name="XL3 Green 2 19 3" xfId="3504" xr:uid="{00000000-0005-0000-0000-0000DE680000}"/>
    <cellStyle name="XL3 Green 2 19 3 2" xfId="23766" xr:uid="{00000000-0005-0000-0000-0000DF680000}"/>
    <cellStyle name="XL3 Green 2 19 4" xfId="22175" xr:uid="{00000000-0005-0000-0000-0000E0680000}"/>
    <cellStyle name="XL3 Green 2 2" xfId="817" xr:uid="{00000000-0005-0000-0000-0000E1680000}"/>
    <cellStyle name="XL3 Green 2 2 2" xfId="3505" xr:uid="{00000000-0005-0000-0000-0000E2680000}"/>
    <cellStyle name="XL3 Green 2 2 2 2" xfId="23767" xr:uid="{00000000-0005-0000-0000-0000E3680000}"/>
    <cellStyle name="XL3 Green 2 2 3" xfId="3506" xr:uid="{00000000-0005-0000-0000-0000E4680000}"/>
    <cellStyle name="XL3 Green 2 2 3 2" xfId="23768" xr:uid="{00000000-0005-0000-0000-0000E5680000}"/>
    <cellStyle name="XL3 Green 2 2 4" xfId="22176" xr:uid="{00000000-0005-0000-0000-0000E6680000}"/>
    <cellStyle name="XL3 Green 2 20" xfId="818" xr:uid="{00000000-0005-0000-0000-0000E7680000}"/>
    <cellStyle name="XL3 Green 2 20 2" xfId="3507" xr:uid="{00000000-0005-0000-0000-0000E8680000}"/>
    <cellStyle name="XL3 Green 2 20 2 2" xfId="23769" xr:uid="{00000000-0005-0000-0000-0000E9680000}"/>
    <cellStyle name="XL3 Green 2 20 3" xfId="3508" xr:uid="{00000000-0005-0000-0000-0000EA680000}"/>
    <cellStyle name="XL3 Green 2 20 3 2" xfId="23770" xr:uid="{00000000-0005-0000-0000-0000EB680000}"/>
    <cellStyle name="XL3 Green 2 20 4" xfId="22177" xr:uid="{00000000-0005-0000-0000-0000EC680000}"/>
    <cellStyle name="XL3 Green 2 21" xfId="819" xr:uid="{00000000-0005-0000-0000-0000ED680000}"/>
    <cellStyle name="XL3 Green 2 21 2" xfId="3509" xr:uid="{00000000-0005-0000-0000-0000EE680000}"/>
    <cellStyle name="XL3 Green 2 21 2 2" xfId="23771" xr:uid="{00000000-0005-0000-0000-0000EF680000}"/>
    <cellStyle name="XL3 Green 2 21 3" xfId="3510" xr:uid="{00000000-0005-0000-0000-0000F0680000}"/>
    <cellStyle name="XL3 Green 2 21 3 2" xfId="23772" xr:uid="{00000000-0005-0000-0000-0000F1680000}"/>
    <cellStyle name="XL3 Green 2 21 4" xfId="22178" xr:uid="{00000000-0005-0000-0000-0000F2680000}"/>
    <cellStyle name="XL3 Green 2 22" xfId="820" xr:uid="{00000000-0005-0000-0000-0000F3680000}"/>
    <cellStyle name="XL3 Green 2 22 2" xfId="3511" xr:uid="{00000000-0005-0000-0000-0000F4680000}"/>
    <cellStyle name="XL3 Green 2 22 2 2" xfId="23773" xr:uid="{00000000-0005-0000-0000-0000F5680000}"/>
    <cellStyle name="XL3 Green 2 22 3" xfId="3512" xr:uid="{00000000-0005-0000-0000-0000F6680000}"/>
    <cellStyle name="XL3 Green 2 22 3 2" xfId="23774" xr:uid="{00000000-0005-0000-0000-0000F7680000}"/>
    <cellStyle name="XL3 Green 2 22 4" xfId="22179" xr:uid="{00000000-0005-0000-0000-0000F8680000}"/>
    <cellStyle name="XL3 Green 2 23" xfId="821" xr:uid="{00000000-0005-0000-0000-0000F9680000}"/>
    <cellStyle name="XL3 Green 2 23 2" xfId="3513" xr:uid="{00000000-0005-0000-0000-0000FA680000}"/>
    <cellStyle name="XL3 Green 2 23 2 2" xfId="23775" xr:uid="{00000000-0005-0000-0000-0000FB680000}"/>
    <cellStyle name="XL3 Green 2 23 3" xfId="3514" xr:uid="{00000000-0005-0000-0000-0000FC680000}"/>
    <cellStyle name="XL3 Green 2 23 3 2" xfId="23776" xr:uid="{00000000-0005-0000-0000-0000FD680000}"/>
    <cellStyle name="XL3 Green 2 23 4" xfId="22180" xr:uid="{00000000-0005-0000-0000-0000FE680000}"/>
    <cellStyle name="XL3 Green 2 24" xfId="822" xr:uid="{00000000-0005-0000-0000-0000FF680000}"/>
    <cellStyle name="XL3 Green 2 24 2" xfId="3515" xr:uid="{00000000-0005-0000-0000-000000690000}"/>
    <cellStyle name="XL3 Green 2 24 2 2" xfId="23777" xr:uid="{00000000-0005-0000-0000-000001690000}"/>
    <cellStyle name="XL3 Green 2 24 3" xfId="3516" xr:uid="{00000000-0005-0000-0000-000002690000}"/>
    <cellStyle name="XL3 Green 2 24 3 2" xfId="23778" xr:uid="{00000000-0005-0000-0000-000003690000}"/>
    <cellStyle name="XL3 Green 2 24 4" xfId="22181" xr:uid="{00000000-0005-0000-0000-000004690000}"/>
    <cellStyle name="XL3 Green 2 25" xfId="823" xr:uid="{00000000-0005-0000-0000-000005690000}"/>
    <cellStyle name="XL3 Green 2 25 2" xfId="3517" xr:uid="{00000000-0005-0000-0000-000006690000}"/>
    <cellStyle name="XL3 Green 2 25 2 2" xfId="23779" xr:uid="{00000000-0005-0000-0000-000007690000}"/>
    <cellStyle name="XL3 Green 2 25 3" xfId="3518" xr:uid="{00000000-0005-0000-0000-000008690000}"/>
    <cellStyle name="XL3 Green 2 25 3 2" xfId="23780" xr:uid="{00000000-0005-0000-0000-000009690000}"/>
    <cellStyle name="XL3 Green 2 25 4" xfId="22182" xr:uid="{00000000-0005-0000-0000-00000A690000}"/>
    <cellStyle name="XL3 Green 2 26" xfId="824" xr:uid="{00000000-0005-0000-0000-00000B690000}"/>
    <cellStyle name="XL3 Green 2 26 2" xfId="3519" xr:uid="{00000000-0005-0000-0000-00000C690000}"/>
    <cellStyle name="XL3 Green 2 26 2 2" xfId="23781" xr:uid="{00000000-0005-0000-0000-00000D690000}"/>
    <cellStyle name="XL3 Green 2 26 3" xfId="3520" xr:uid="{00000000-0005-0000-0000-00000E690000}"/>
    <cellStyle name="XL3 Green 2 26 3 2" xfId="23782" xr:uid="{00000000-0005-0000-0000-00000F690000}"/>
    <cellStyle name="XL3 Green 2 26 4" xfId="22183" xr:uid="{00000000-0005-0000-0000-000010690000}"/>
    <cellStyle name="XL3 Green 2 27" xfId="825" xr:uid="{00000000-0005-0000-0000-000011690000}"/>
    <cellStyle name="XL3 Green 2 27 2" xfId="3521" xr:uid="{00000000-0005-0000-0000-000012690000}"/>
    <cellStyle name="XL3 Green 2 27 2 2" xfId="23783" xr:uid="{00000000-0005-0000-0000-000013690000}"/>
    <cellStyle name="XL3 Green 2 27 3" xfId="3522" xr:uid="{00000000-0005-0000-0000-000014690000}"/>
    <cellStyle name="XL3 Green 2 27 3 2" xfId="23784" xr:uid="{00000000-0005-0000-0000-000015690000}"/>
    <cellStyle name="XL3 Green 2 27 4" xfId="22184" xr:uid="{00000000-0005-0000-0000-000016690000}"/>
    <cellStyle name="XL3 Green 2 28" xfId="826" xr:uid="{00000000-0005-0000-0000-000017690000}"/>
    <cellStyle name="XL3 Green 2 28 2" xfId="3523" xr:uid="{00000000-0005-0000-0000-000018690000}"/>
    <cellStyle name="XL3 Green 2 28 2 2" xfId="23785" xr:uid="{00000000-0005-0000-0000-000019690000}"/>
    <cellStyle name="XL3 Green 2 28 3" xfId="3524" xr:uid="{00000000-0005-0000-0000-00001A690000}"/>
    <cellStyle name="XL3 Green 2 28 3 2" xfId="23786" xr:uid="{00000000-0005-0000-0000-00001B690000}"/>
    <cellStyle name="XL3 Green 2 28 4" xfId="22185" xr:uid="{00000000-0005-0000-0000-00001C690000}"/>
    <cellStyle name="XL3 Green 2 29" xfId="827" xr:uid="{00000000-0005-0000-0000-00001D690000}"/>
    <cellStyle name="XL3 Green 2 29 2" xfId="3525" xr:uid="{00000000-0005-0000-0000-00001E690000}"/>
    <cellStyle name="XL3 Green 2 29 2 2" xfId="23787" xr:uid="{00000000-0005-0000-0000-00001F690000}"/>
    <cellStyle name="XL3 Green 2 29 3" xfId="3526" xr:uid="{00000000-0005-0000-0000-000020690000}"/>
    <cellStyle name="XL3 Green 2 29 3 2" xfId="23788" xr:uid="{00000000-0005-0000-0000-000021690000}"/>
    <cellStyle name="XL3 Green 2 29 4" xfId="22186" xr:uid="{00000000-0005-0000-0000-000022690000}"/>
    <cellStyle name="XL3 Green 2 3" xfId="828" xr:uid="{00000000-0005-0000-0000-000023690000}"/>
    <cellStyle name="XL3 Green 2 3 2" xfId="3527" xr:uid="{00000000-0005-0000-0000-000024690000}"/>
    <cellStyle name="XL3 Green 2 3 2 2" xfId="23789" xr:uid="{00000000-0005-0000-0000-000025690000}"/>
    <cellStyle name="XL3 Green 2 3 3" xfId="3528" xr:uid="{00000000-0005-0000-0000-000026690000}"/>
    <cellStyle name="XL3 Green 2 3 3 2" xfId="23790" xr:uid="{00000000-0005-0000-0000-000027690000}"/>
    <cellStyle name="XL3 Green 2 3 4" xfId="22187" xr:uid="{00000000-0005-0000-0000-000028690000}"/>
    <cellStyle name="XL3 Green 2 30" xfId="829" xr:uid="{00000000-0005-0000-0000-000029690000}"/>
    <cellStyle name="XL3 Green 2 30 2" xfId="3529" xr:uid="{00000000-0005-0000-0000-00002A690000}"/>
    <cellStyle name="XL3 Green 2 30 2 2" xfId="23791" xr:uid="{00000000-0005-0000-0000-00002B690000}"/>
    <cellStyle name="XL3 Green 2 30 3" xfId="3530" xr:uid="{00000000-0005-0000-0000-00002C690000}"/>
    <cellStyle name="XL3 Green 2 30 3 2" xfId="23792" xr:uid="{00000000-0005-0000-0000-00002D690000}"/>
    <cellStyle name="XL3 Green 2 30 4" xfId="22188" xr:uid="{00000000-0005-0000-0000-00002E690000}"/>
    <cellStyle name="XL3 Green 2 31" xfId="830" xr:uid="{00000000-0005-0000-0000-00002F690000}"/>
    <cellStyle name="XL3 Green 2 31 2" xfId="3531" xr:uid="{00000000-0005-0000-0000-000030690000}"/>
    <cellStyle name="XL3 Green 2 31 2 2" xfId="23793" xr:uid="{00000000-0005-0000-0000-000031690000}"/>
    <cellStyle name="XL3 Green 2 31 3" xfId="3532" xr:uid="{00000000-0005-0000-0000-000032690000}"/>
    <cellStyle name="XL3 Green 2 31 3 2" xfId="23794" xr:uid="{00000000-0005-0000-0000-000033690000}"/>
    <cellStyle name="XL3 Green 2 31 4" xfId="22189" xr:uid="{00000000-0005-0000-0000-000034690000}"/>
    <cellStyle name="XL3 Green 2 32" xfId="831" xr:uid="{00000000-0005-0000-0000-000035690000}"/>
    <cellStyle name="XL3 Green 2 32 2" xfId="3533" xr:uid="{00000000-0005-0000-0000-000036690000}"/>
    <cellStyle name="XL3 Green 2 32 2 2" xfId="23795" xr:uid="{00000000-0005-0000-0000-000037690000}"/>
    <cellStyle name="XL3 Green 2 32 3" xfId="3534" xr:uid="{00000000-0005-0000-0000-000038690000}"/>
    <cellStyle name="XL3 Green 2 32 3 2" xfId="23796" xr:uid="{00000000-0005-0000-0000-000039690000}"/>
    <cellStyle name="XL3 Green 2 32 4" xfId="22190" xr:uid="{00000000-0005-0000-0000-00003A690000}"/>
    <cellStyle name="XL3 Green 2 33" xfId="832" xr:uid="{00000000-0005-0000-0000-00003B690000}"/>
    <cellStyle name="XL3 Green 2 33 2" xfId="3535" xr:uid="{00000000-0005-0000-0000-00003C690000}"/>
    <cellStyle name="XL3 Green 2 33 2 2" xfId="23797" xr:uid="{00000000-0005-0000-0000-00003D690000}"/>
    <cellStyle name="XL3 Green 2 33 3" xfId="3536" xr:uid="{00000000-0005-0000-0000-00003E690000}"/>
    <cellStyle name="XL3 Green 2 33 3 2" xfId="23798" xr:uid="{00000000-0005-0000-0000-00003F690000}"/>
    <cellStyle name="XL3 Green 2 33 4" xfId="22191" xr:uid="{00000000-0005-0000-0000-000040690000}"/>
    <cellStyle name="XL3 Green 2 34" xfId="833" xr:uid="{00000000-0005-0000-0000-000041690000}"/>
    <cellStyle name="XL3 Green 2 34 2" xfId="3537" xr:uid="{00000000-0005-0000-0000-000042690000}"/>
    <cellStyle name="XL3 Green 2 34 2 2" xfId="23799" xr:uid="{00000000-0005-0000-0000-000043690000}"/>
    <cellStyle name="XL3 Green 2 34 3" xfId="3538" xr:uid="{00000000-0005-0000-0000-000044690000}"/>
    <cellStyle name="XL3 Green 2 34 3 2" xfId="23800" xr:uid="{00000000-0005-0000-0000-000045690000}"/>
    <cellStyle name="XL3 Green 2 34 4" xfId="22192" xr:uid="{00000000-0005-0000-0000-000046690000}"/>
    <cellStyle name="XL3 Green 2 35" xfId="834" xr:uid="{00000000-0005-0000-0000-000047690000}"/>
    <cellStyle name="XL3 Green 2 35 2" xfId="3539" xr:uid="{00000000-0005-0000-0000-000048690000}"/>
    <cellStyle name="XL3 Green 2 35 2 2" xfId="23801" xr:uid="{00000000-0005-0000-0000-000049690000}"/>
    <cellStyle name="XL3 Green 2 35 3" xfId="3540" xr:uid="{00000000-0005-0000-0000-00004A690000}"/>
    <cellStyle name="XL3 Green 2 35 3 2" xfId="23802" xr:uid="{00000000-0005-0000-0000-00004B690000}"/>
    <cellStyle name="XL3 Green 2 35 4" xfId="22193" xr:uid="{00000000-0005-0000-0000-00004C690000}"/>
    <cellStyle name="XL3 Green 2 36" xfId="3541" xr:uid="{00000000-0005-0000-0000-00004D690000}"/>
    <cellStyle name="XL3 Green 2 36 2" xfId="23803" xr:uid="{00000000-0005-0000-0000-00004E690000}"/>
    <cellStyle name="XL3 Green 2 37" xfId="3542" xr:uid="{00000000-0005-0000-0000-00004F690000}"/>
    <cellStyle name="XL3 Green 2 37 2" xfId="23804" xr:uid="{00000000-0005-0000-0000-000050690000}"/>
    <cellStyle name="XL3 Green 2 38" xfId="22165" xr:uid="{00000000-0005-0000-0000-000051690000}"/>
    <cellStyle name="XL3 Green 2 4" xfId="835" xr:uid="{00000000-0005-0000-0000-000052690000}"/>
    <cellStyle name="XL3 Green 2 4 2" xfId="3543" xr:uid="{00000000-0005-0000-0000-000053690000}"/>
    <cellStyle name="XL3 Green 2 4 2 2" xfId="23805" xr:uid="{00000000-0005-0000-0000-000054690000}"/>
    <cellStyle name="XL3 Green 2 4 3" xfId="3544" xr:uid="{00000000-0005-0000-0000-000055690000}"/>
    <cellStyle name="XL3 Green 2 4 3 2" xfId="23806" xr:uid="{00000000-0005-0000-0000-000056690000}"/>
    <cellStyle name="XL3 Green 2 4 4" xfId="22194" xr:uid="{00000000-0005-0000-0000-000057690000}"/>
    <cellStyle name="XL3 Green 2 5" xfId="836" xr:uid="{00000000-0005-0000-0000-000058690000}"/>
    <cellStyle name="XL3 Green 2 5 2" xfId="3545" xr:uid="{00000000-0005-0000-0000-000059690000}"/>
    <cellStyle name="XL3 Green 2 5 2 2" xfId="23807" xr:uid="{00000000-0005-0000-0000-00005A690000}"/>
    <cellStyle name="XL3 Green 2 5 3" xfId="3546" xr:uid="{00000000-0005-0000-0000-00005B690000}"/>
    <cellStyle name="XL3 Green 2 5 3 2" xfId="23808" xr:uid="{00000000-0005-0000-0000-00005C690000}"/>
    <cellStyle name="XL3 Green 2 5 4" xfId="22195" xr:uid="{00000000-0005-0000-0000-00005D690000}"/>
    <cellStyle name="XL3 Green 2 6" xfId="837" xr:uid="{00000000-0005-0000-0000-00005E690000}"/>
    <cellStyle name="XL3 Green 2 6 2" xfId="3547" xr:uid="{00000000-0005-0000-0000-00005F690000}"/>
    <cellStyle name="XL3 Green 2 6 2 2" xfId="23809" xr:uid="{00000000-0005-0000-0000-000060690000}"/>
    <cellStyle name="XL3 Green 2 6 3" xfId="3548" xr:uid="{00000000-0005-0000-0000-000061690000}"/>
    <cellStyle name="XL3 Green 2 6 3 2" xfId="23810" xr:uid="{00000000-0005-0000-0000-000062690000}"/>
    <cellStyle name="XL3 Green 2 6 4" xfId="22196" xr:uid="{00000000-0005-0000-0000-000063690000}"/>
    <cellStyle name="XL3 Green 2 7" xfId="838" xr:uid="{00000000-0005-0000-0000-000064690000}"/>
    <cellStyle name="XL3 Green 2 7 2" xfId="3549" xr:uid="{00000000-0005-0000-0000-000065690000}"/>
    <cellStyle name="XL3 Green 2 7 2 2" xfId="23811" xr:uid="{00000000-0005-0000-0000-000066690000}"/>
    <cellStyle name="XL3 Green 2 7 3" xfId="3550" xr:uid="{00000000-0005-0000-0000-000067690000}"/>
    <cellStyle name="XL3 Green 2 7 3 2" xfId="23812" xr:uid="{00000000-0005-0000-0000-000068690000}"/>
    <cellStyle name="XL3 Green 2 7 4" xfId="22197" xr:uid="{00000000-0005-0000-0000-000069690000}"/>
    <cellStyle name="XL3 Green 2 8" xfId="839" xr:uid="{00000000-0005-0000-0000-00006A690000}"/>
    <cellStyle name="XL3 Green 2 8 2" xfId="3551" xr:uid="{00000000-0005-0000-0000-00006B690000}"/>
    <cellStyle name="XL3 Green 2 8 2 2" xfId="23813" xr:uid="{00000000-0005-0000-0000-00006C690000}"/>
    <cellStyle name="XL3 Green 2 8 3" xfId="3552" xr:uid="{00000000-0005-0000-0000-00006D690000}"/>
    <cellStyle name="XL3 Green 2 8 3 2" xfId="23814" xr:uid="{00000000-0005-0000-0000-00006E690000}"/>
    <cellStyle name="XL3 Green 2 8 4" xfId="22198" xr:uid="{00000000-0005-0000-0000-00006F690000}"/>
    <cellStyle name="XL3 Green 2 9" xfId="840" xr:uid="{00000000-0005-0000-0000-000070690000}"/>
    <cellStyle name="XL3 Green 2 9 2" xfId="3553" xr:uid="{00000000-0005-0000-0000-000071690000}"/>
    <cellStyle name="XL3 Green 2 9 2 2" xfId="23815" xr:uid="{00000000-0005-0000-0000-000072690000}"/>
    <cellStyle name="XL3 Green 2 9 3" xfId="3554" xr:uid="{00000000-0005-0000-0000-000073690000}"/>
    <cellStyle name="XL3 Green 2 9 3 2" xfId="23816" xr:uid="{00000000-0005-0000-0000-000074690000}"/>
    <cellStyle name="XL3 Green 2 9 4" xfId="22199" xr:uid="{00000000-0005-0000-0000-000075690000}"/>
    <cellStyle name="XL3 Green 20" xfId="841" xr:uid="{00000000-0005-0000-0000-000076690000}"/>
    <cellStyle name="XL3 Green 20 2" xfId="3555" xr:uid="{00000000-0005-0000-0000-000077690000}"/>
    <cellStyle name="XL3 Green 20 2 2" xfId="23817" xr:uid="{00000000-0005-0000-0000-000078690000}"/>
    <cellStyle name="XL3 Green 20 3" xfId="3556" xr:uid="{00000000-0005-0000-0000-000079690000}"/>
    <cellStyle name="XL3 Green 20 3 2" xfId="23818" xr:uid="{00000000-0005-0000-0000-00007A690000}"/>
    <cellStyle name="XL3 Green 20 4" xfId="22200" xr:uid="{00000000-0005-0000-0000-00007B690000}"/>
    <cellStyle name="XL3 Green 21" xfId="842" xr:uid="{00000000-0005-0000-0000-00007C690000}"/>
    <cellStyle name="XL3 Green 21 2" xfId="3557" xr:uid="{00000000-0005-0000-0000-00007D690000}"/>
    <cellStyle name="XL3 Green 21 2 2" xfId="23819" xr:uid="{00000000-0005-0000-0000-00007E690000}"/>
    <cellStyle name="XL3 Green 21 3" xfId="3558" xr:uid="{00000000-0005-0000-0000-00007F690000}"/>
    <cellStyle name="XL3 Green 21 3 2" xfId="23820" xr:uid="{00000000-0005-0000-0000-000080690000}"/>
    <cellStyle name="XL3 Green 21 4" xfId="22201" xr:uid="{00000000-0005-0000-0000-000081690000}"/>
    <cellStyle name="XL3 Green 22" xfId="843" xr:uid="{00000000-0005-0000-0000-000082690000}"/>
    <cellStyle name="XL3 Green 22 2" xfId="3559" xr:uid="{00000000-0005-0000-0000-000083690000}"/>
    <cellStyle name="XL3 Green 22 2 2" xfId="23821" xr:uid="{00000000-0005-0000-0000-000084690000}"/>
    <cellStyle name="XL3 Green 22 3" xfId="3560" xr:uid="{00000000-0005-0000-0000-000085690000}"/>
    <cellStyle name="XL3 Green 22 3 2" xfId="23822" xr:uid="{00000000-0005-0000-0000-000086690000}"/>
    <cellStyle name="XL3 Green 22 4" xfId="22202" xr:uid="{00000000-0005-0000-0000-000087690000}"/>
    <cellStyle name="XL3 Green 23" xfId="844" xr:uid="{00000000-0005-0000-0000-000088690000}"/>
    <cellStyle name="XL3 Green 23 2" xfId="3561" xr:uid="{00000000-0005-0000-0000-000089690000}"/>
    <cellStyle name="XL3 Green 23 2 2" xfId="23823" xr:uid="{00000000-0005-0000-0000-00008A690000}"/>
    <cellStyle name="XL3 Green 23 3" xfId="3562" xr:uid="{00000000-0005-0000-0000-00008B690000}"/>
    <cellStyle name="XL3 Green 23 3 2" xfId="23824" xr:uid="{00000000-0005-0000-0000-00008C690000}"/>
    <cellStyle name="XL3 Green 23 4" xfId="22203" xr:uid="{00000000-0005-0000-0000-00008D690000}"/>
    <cellStyle name="XL3 Green 24" xfId="845" xr:uid="{00000000-0005-0000-0000-00008E690000}"/>
    <cellStyle name="XL3 Green 24 2" xfId="3563" xr:uid="{00000000-0005-0000-0000-00008F690000}"/>
    <cellStyle name="XL3 Green 24 2 2" xfId="23825" xr:uid="{00000000-0005-0000-0000-000090690000}"/>
    <cellStyle name="XL3 Green 24 3" xfId="3564" xr:uid="{00000000-0005-0000-0000-000091690000}"/>
    <cellStyle name="XL3 Green 24 3 2" xfId="23826" xr:uid="{00000000-0005-0000-0000-000092690000}"/>
    <cellStyle name="XL3 Green 24 4" xfId="22204" xr:uid="{00000000-0005-0000-0000-000093690000}"/>
    <cellStyle name="XL3 Green 25" xfId="846" xr:uid="{00000000-0005-0000-0000-000094690000}"/>
    <cellStyle name="XL3 Green 25 2" xfId="3565" xr:uid="{00000000-0005-0000-0000-000095690000}"/>
    <cellStyle name="XL3 Green 25 2 2" xfId="23827" xr:uid="{00000000-0005-0000-0000-000096690000}"/>
    <cellStyle name="XL3 Green 25 3" xfId="3566" xr:uid="{00000000-0005-0000-0000-000097690000}"/>
    <cellStyle name="XL3 Green 25 3 2" xfId="23828" xr:uid="{00000000-0005-0000-0000-000098690000}"/>
    <cellStyle name="XL3 Green 25 4" xfId="22205" xr:uid="{00000000-0005-0000-0000-000099690000}"/>
    <cellStyle name="XL3 Green 26" xfId="847" xr:uid="{00000000-0005-0000-0000-00009A690000}"/>
    <cellStyle name="XL3 Green 26 2" xfId="3567" xr:uid="{00000000-0005-0000-0000-00009B690000}"/>
    <cellStyle name="XL3 Green 26 2 2" xfId="23829" xr:uid="{00000000-0005-0000-0000-00009C690000}"/>
    <cellStyle name="XL3 Green 26 3" xfId="3568" xr:uid="{00000000-0005-0000-0000-00009D690000}"/>
    <cellStyle name="XL3 Green 26 3 2" xfId="23830" xr:uid="{00000000-0005-0000-0000-00009E690000}"/>
    <cellStyle name="XL3 Green 26 4" xfId="22206" xr:uid="{00000000-0005-0000-0000-00009F690000}"/>
    <cellStyle name="XL3 Green 27" xfId="848" xr:uid="{00000000-0005-0000-0000-0000A0690000}"/>
    <cellStyle name="XL3 Green 27 2" xfId="3569" xr:uid="{00000000-0005-0000-0000-0000A1690000}"/>
    <cellStyle name="XL3 Green 27 2 2" xfId="23831" xr:uid="{00000000-0005-0000-0000-0000A2690000}"/>
    <cellStyle name="XL3 Green 27 3" xfId="3570" xr:uid="{00000000-0005-0000-0000-0000A3690000}"/>
    <cellStyle name="XL3 Green 27 3 2" xfId="23832" xr:uid="{00000000-0005-0000-0000-0000A4690000}"/>
    <cellStyle name="XL3 Green 27 4" xfId="22207" xr:uid="{00000000-0005-0000-0000-0000A5690000}"/>
    <cellStyle name="XL3 Green 28" xfId="849" xr:uid="{00000000-0005-0000-0000-0000A6690000}"/>
    <cellStyle name="XL3 Green 28 2" xfId="3571" xr:uid="{00000000-0005-0000-0000-0000A7690000}"/>
    <cellStyle name="XL3 Green 28 2 2" xfId="23833" xr:uid="{00000000-0005-0000-0000-0000A8690000}"/>
    <cellStyle name="XL3 Green 28 3" xfId="3572" xr:uid="{00000000-0005-0000-0000-0000A9690000}"/>
    <cellStyle name="XL3 Green 28 3 2" xfId="23834" xr:uid="{00000000-0005-0000-0000-0000AA690000}"/>
    <cellStyle name="XL3 Green 28 4" xfId="22208" xr:uid="{00000000-0005-0000-0000-0000AB690000}"/>
    <cellStyle name="XL3 Green 29" xfId="850" xr:uid="{00000000-0005-0000-0000-0000AC690000}"/>
    <cellStyle name="XL3 Green 29 2" xfId="3573" xr:uid="{00000000-0005-0000-0000-0000AD690000}"/>
    <cellStyle name="XL3 Green 29 2 2" xfId="23835" xr:uid="{00000000-0005-0000-0000-0000AE690000}"/>
    <cellStyle name="XL3 Green 29 3" xfId="3574" xr:uid="{00000000-0005-0000-0000-0000AF690000}"/>
    <cellStyle name="XL3 Green 29 3 2" xfId="23836" xr:uid="{00000000-0005-0000-0000-0000B0690000}"/>
    <cellStyle name="XL3 Green 29 4" xfId="22209" xr:uid="{00000000-0005-0000-0000-0000B1690000}"/>
    <cellStyle name="XL3 Green 3" xfId="851" xr:uid="{00000000-0005-0000-0000-0000B2690000}"/>
    <cellStyle name="XL3 Green 3 2" xfId="3575" xr:uid="{00000000-0005-0000-0000-0000B3690000}"/>
    <cellStyle name="XL3 Green 3 2 2" xfId="23837" xr:uid="{00000000-0005-0000-0000-0000B4690000}"/>
    <cellStyle name="XL3 Green 3 3" xfId="3576" xr:uid="{00000000-0005-0000-0000-0000B5690000}"/>
    <cellStyle name="XL3 Green 3 3 2" xfId="23838" xr:uid="{00000000-0005-0000-0000-0000B6690000}"/>
    <cellStyle name="XL3 Green 3 4" xfId="22210" xr:uid="{00000000-0005-0000-0000-0000B7690000}"/>
    <cellStyle name="XL3 Green 30" xfId="852" xr:uid="{00000000-0005-0000-0000-0000B8690000}"/>
    <cellStyle name="XL3 Green 30 2" xfId="3577" xr:uid="{00000000-0005-0000-0000-0000B9690000}"/>
    <cellStyle name="XL3 Green 30 2 2" xfId="23839" xr:uid="{00000000-0005-0000-0000-0000BA690000}"/>
    <cellStyle name="XL3 Green 30 3" xfId="3578" xr:uid="{00000000-0005-0000-0000-0000BB690000}"/>
    <cellStyle name="XL3 Green 30 3 2" xfId="23840" xr:uid="{00000000-0005-0000-0000-0000BC690000}"/>
    <cellStyle name="XL3 Green 30 4" xfId="22211" xr:uid="{00000000-0005-0000-0000-0000BD690000}"/>
    <cellStyle name="XL3 Green 31" xfId="853" xr:uid="{00000000-0005-0000-0000-0000BE690000}"/>
    <cellStyle name="XL3 Green 31 2" xfId="3579" xr:uid="{00000000-0005-0000-0000-0000BF690000}"/>
    <cellStyle name="XL3 Green 31 2 2" xfId="23841" xr:uid="{00000000-0005-0000-0000-0000C0690000}"/>
    <cellStyle name="XL3 Green 31 3" xfId="3580" xr:uid="{00000000-0005-0000-0000-0000C1690000}"/>
    <cellStyle name="XL3 Green 31 3 2" xfId="23842" xr:uid="{00000000-0005-0000-0000-0000C2690000}"/>
    <cellStyle name="XL3 Green 31 4" xfId="22212" xr:uid="{00000000-0005-0000-0000-0000C3690000}"/>
    <cellStyle name="XL3 Green 32" xfId="854" xr:uid="{00000000-0005-0000-0000-0000C4690000}"/>
    <cellStyle name="XL3 Green 32 2" xfId="3581" xr:uid="{00000000-0005-0000-0000-0000C5690000}"/>
    <cellStyle name="XL3 Green 32 2 2" xfId="23843" xr:uid="{00000000-0005-0000-0000-0000C6690000}"/>
    <cellStyle name="XL3 Green 32 3" xfId="3582" xr:uid="{00000000-0005-0000-0000-0000C7690000}"/>
    <cellStyle name="XL3 Green 32 3 2" xfId="23844" xr:uid="{00000000-0005-0000-0000-0000C8690000}"/>
    <cellStyle name="XL3 Green 32 4" xfId="22213" xr:uid="{00000000-0005-0000-0000-0000C9690000}"/>
    <cellStyle name="XL3 Green 33" xfId="855" xr:uid="{00000000-0005-0000-0000-0000CA690000}"/>
    <cellStyle name="XL3 Green 33 2" xfId="3583" xr:uid="{00000000-0005-0000-0000-0000CB690000}"/>
    <cellStyle name="XL3 Green 33 2 2" xfId="23845" xr:uid="{00000000-0005-0000-0000-0000CC690000}"/>
    <cellStyle name="XL3 Green 33 3" xfId="3584" xr:uid="{00000000-0005-0000-0000-0000CD690000}"/>
    <cellStyle name="XL3 Green 33 3 2" xfId="23846" xr:uid="{00000000-0005-0000-0000-0000CE690000}"/>
    <cellStyle name="XL3 Green 33 4" xfId="22214" xr:uid="{00000000-0005-0000-0000-0000CF690000}"/>
    <cellStyle name="XL3 Green 34" xfId="856" xr:uid="{00000000-0005-0000-0000-0000D0690000}"/>
    <cellStyle name="XL3 Green 34 2" xfId="3585" xr:uid="{00000000-0005-0000-0000-0000D1690000}"/>
    <cellStyle name="XL3 Green 34 2 2" xfId="23847" xr:uid="{00000000-0005-0000-0000-0000D2690000}"/>
    <cellStyle name="XL3 Green 34 3" xfId="3586" xr:uid="{00000000-0005-0000-0000-0000D3690000}"/>
    <cellStyle name="XL3 Green 34 3 2" xfId="23848" xr:uid="{00000000-0005-0000-0000-0000D4690000}"/>
    <cellStyle name="XL3 Green 34 4" xfId="22215" xr:uid="{00000000-0005-0000-0000-0000D5690000}"/>
    <cellStyle name="XL3 Green 35" xfId="857" xr:uid="{00000000-0005-0000-0000-0000D6690000}"/>
    <cellStyle name="XL3 Green 35 2" xfId="3587" xr:uid="{00000000-0005-0000-0000-0000D7690000}"/>
    <cellStyle name="XL3 Green 35 2 2" xfId="23849" xr:uid="{00000000-0005-0000-0000-0000D8690000}"/>
    <cellStyle name="XL3 Green 35 3" xfId="3588" xr:uid="{00000000-0005-0000-0000-0000D9690000}"/>
    <cellStyle name="XL3 Green 35 3 2" xfId="23850" xr:uid="{00000000-0005-0000-0000-0000DA690000}"/>
    <cellStyle name="XL3 Green 35 4" xfId="22216" xr:uid="{00000000-0005-0000-0000-0000DB690000}"/>
    <cellStyle name="XL3 Green 36" xfId="858" xr:uid="{00000000-0005-0000-0000-0000DC690000}"/>
    <cellStyle name="XL3 Green 36 2" xfId="3589" xr:uid="{00000000-0005-0000-0000-0000DD690000}"/>
    <cellStyle name="XL3 Green 36 2 2" xfId="23851" xr:uid="{00000000-0005-0000-0000-0000DE690000}"/>
    <cellStyle name="XL3 Green 36 3" xfId="3590" xr:uid="{00000000-0005-0000-0000-0000DF690000}"/>
    <cellStyle name="XL3 Green 36 3 2" xfId="23852" xr:uid="{00000000-0005-0000-0000-0000E0690000}"/>
    <cellStyle name="XL3 Green 36 4" xfId="22217" xr:uid="{00000000-0005-0000-0000-0000E1690000}"/>
    <cellStyle name="XL3 Green 37" xfId="859" xr:uid="{00000000-0005-0000-0000-0000E2690000}"/>
    <cellStyle name="XL3 Green 37 2" xfId="3591" xr:uid="{00000000-0005-0000-0000-0000E3690000}"/>
    <cellStyle name="XL3 Green 37 2 2" xfId="23853" xr:uid="{00000000-0005-0000-0000-0000E4690000}"/>
    <cellStyle name="XL3 Green 37 3" xfId="3592" xr:uid="{00000000-0005-0000-0000-0000E5690000}"/>
    <cellStyle name="XL3 Green 37 3 2" xfId="23854" xr:uid="{00000000-0005-0000-0000-0000E6690000}"/>
    <cellStyle name="XL3 Green 37 4" xfId="22218" xr:uid="{00000000-0005-0000-0000-0000E7690000}"/>
    <cellStyle name="XL3 Green 38" xfId="860" xr:uid="{00000000-0005-0000-0000-0000E8690000}"/>
    <cellStyle name="XL3 Green 38 2" xfId="3593" xr:uid="{00000000-0005-0000-0000-0000E9690000}"/>
    <cellStyle name="XL3 Green 38 2 2" xfId="23855" xr:uid="{00000000-0005-0000-0000-0000EA690000}"/>
    <cellStyle name="XL3 Green 38 3" xfId="3594" xr:uid="{00000000-0005-0000-0000-0000EB690000}"/>
    <cellStyle name="XL3 Green 38 3 2" xfId="23856" xr:uid="{00000000-0005-0000-0000-0000EC690000}"/>
    <cellStyle name="XL3 Green 38 4" xfId="22219" xr:uid="{00000000-0005-0000-0000-0000ED690000}"/>
    <cellStyle name="XL3 Green 39" xfId="861" xr:uid="{00000000-0005-0000-0000-0000EE690000}"/>
    <cellStyle name="XL3 Green 39 2" xfId="3595" xr:uid="{00000000-0005-0000-0000-0000EF690000}"/>
    <cellStyle name="XL3 Green 39 2 2" xfId="23857" xr:uid="{00000000-0005-0000-0000-0000F0690000}"/>
    <cellStyle name="XL3 Green 39 3" xfId="3596" xr:uid="{00000000-0005-0000-0000-0000F1690000}"/>
    <cellStyle name="XL3 Green 39 3 2" xfId="23858" xr:uid="{00000000-0005-0000-0000-0000F2690000}"/>
    <cellStyle name="XL3 Green 39 4" xfId="22220" xr:uid="{00000000-0005-0000-0000-0000F3690000}"/>
    <cellStyle name="XL3 Green 4" xfId="862" xr:uid="{00000000-0005-0000-0000-0000F4690000}"/>
    <cellStyle name="XL3 Green 4 2" xfId="3597" xr:uid="{00000000-0005-0000-0000-0000F5690000}"/>
    <cellStyle name="XL3 Green 4 2 2" xfId="23859" xr:uid="{00000000-0005-0000-0000-0000F6690000}"/>
    <cellStyle name="XL3 Green 4 3" xfId="3598" xr:uid="{00000000-0005-0000-0000-0000F7690000}"/>
    <cellStyle name="XL3 Green 4 3 2" xfId="23860" xr:uid="{00000000-0005-0000-0000-0000F8690000}"/>
    <cellStyle name="XL3 Green 4 4" xfId="22221" xr:uid="{00000000-0005-0000-0000-0000F9690000}"/>
    <cellStyle name="XL3 Green 40" xfId="863" xr:uid="{00000000-0005-0000-0000-0000FA690000}"/>
    <cellStyle name="XL3 Green 40 2" xfId="3599" xr:uid="{00000000-0005-0000-0000-0000FB690000}"/>
    <cellStyle name="XL3 Green 40 2 2" xfId="23861" xr:uid="{00000000-0005-0000-0000-0000FC690000}"/>
    <cellStyle name="XL3 Green 40 3" xfId="3600" xr:uid="{00000000-0005-0000-0000-0000FD690000}"/>
    <cellStyle name="XL3 Green 40 3 2" xfId="23862" xr:uid="{00000000-0005-0000-0000-0000FE690000}"/>
    <cellStyle name="XL3 Green 40 4" xfId="22222" xr:uid="{00000000-0005-0000-0000-0000FF690000}"/>
    <cellStyle name="XL3 Green 41" xfId="864" xr:uid="{00000000-0005-0000-0000-0000006A0000}"/>
    <cellStyle name="XL3 Green 41 2" xfId="3601" xr:uid="{00000000-0005-0000-0000-0000016A0000}"/>
    <cellStyle name="XL3 Green 41 2 2" xfId="23863" xr:uid="{00000000-0005-0000-0000-0000026A0000}"/>
    <cellStyle name="XL3 Green 41 3" xfId="3602" xr:uid="{00000000-0005-0000-0000-0000036A0000}"/>
    <cellStyle name="XL3 Green 41 3 2" xfId="23864" xr:uid="{00000000-0005-0000-0000-0000046A0000}"/>
    <cellStyle name="XL3 Green 41 4" xfId="22223" xr:uid="{00000000-0005-0000-0000-0000056A0000}"/>
    <cellStyle name="XL3 Green 42" xfId="865" xr:uid="{00000000-0005-0000-0000-0000066A0000}"/>
    <cellStyle name="XL3 Green 42 2" xfId="3603" xr:uid="{00000000-0005-0000-0000-0000076A0000}"/>
    <cellStyle name="XL3 Green 42 2 2" xfId="23865" xr:uid="{00000000-0005-0000-0000-0000086A0000}"/>
    <cellStyle name="XL3 Green 42 3" xfId="3604" xr:uid="{00000000-0005-0000-0000-0000096A0000}"/>
    <cellStyle name="XL3 Green 42 3 2" xfId="23866" xr:uid="{00000000-0005-0000-0000-00000A6A0000}"/>
    <cellStyle name="XL3 Green 42 4" xfId="22224" xr:uid="{00000000-0005-0000-0000-00000B6A0000}"/>
    <cellStyle name="XL3 Green 43" xfId="866" xr:uid="{00000000-0005-0000-0000-00000C6A0000}"/>
    <cellStyle name="XL3 Green 43 2" xfId="3605" xr:uid="{00000000-0005-0000-0000-00000D6A0000}"/>
    <cellStyle name="XL3 Green 43 2 2" xfId="23867" xr:uid="{00000000-0005-0000-0000-00000E6A0000}"/>
    <cellStyle name="XL3 Green 43 3" xfId="3606" xr:uid="{00000000-0005-0000-0000-00000F6A0000}"/>
    <cellStyle name="XL3 Green 43 3 2" xfId="23868" xr:uid="{00000000-0005-0000-0000-0000106A0000}"/>
    <cellStyle name="XL3 Green 43 4" xfId="22225" xr:uid="{00000000-0005-0000-0000-0000116A0000}"/>
    <cellStyle name="XL3 Green 44" xfId="867" xr:uid="{00000000-0005-0000-0000-0000126A0000}"/>
    <cellStyle name="XL3 Green 44 2" xfId="3607" xr:uid="{00000000-0005-0000-0000-0000136A0000}"/>
    <cellStyle name="XL3 Green 44 2 2" xfId="23869" xr:uid="{00000000-0005-0000-0000-0000146A0000}"/>
    <cellStyle name="XL3 Green 44 3" xfId="3608" xr:uid="{00000000-0005-0000-0000-0000156A0000}"/>
    <cellStyle name="XL3 Green 44 3 2" xfId="23870" xr:uid="{00000000-0005-0000-0000-0000166A0000}"/>
    <cellStyle name="XL3 Green 44 4" xfId="22226" xr:uid="{00000000-0005-0000-0000-0000176A0000}"/>
    <cellStyle name="XL3 Green 45" xfId="868" xr:uid="{00000000-0005-0000-0000-0000186A0000}"/>
    <cellStyle name="XL3 Green 45 2" xfId="3609" xr:uid="{00000000-0005-0000-0000-0000196A0000}"/>
    <cellStyle name="XL3 Green 45 2 2" xfId="23871" xr:uid="{00000000-0005-0000-0000-00001A6A0000}"/>
    <cellStyle name="XL3 Green 45 3" xfId="3610" xr:uid="{00000000-0005-0000-0000-00001B6A0000}"/>
    <cellStyle name="XL3 Green 45 3 2" xfId="23872" xr:uid="{00000000-0005-0000-0000-00001C6A0000}"/>
    <cellStyle name="XL3 Green 45 4" xfId="22227" xr:uid="{00000000-0005-0000-0000-00001D6A0000}"/>
    <cellStyle name="XL3 Green 46" xfId="3611" xr:uid="{00000000-0005-0000-0000-00001E6A0000}"/>
    <cellStyle name="XL3 Green 46 2" xfId="23873" xr:uid="{00000000-0005-0000-0000-00001F6A0000}"/>
    <cellStyle name="XL3 Green 47" xfId="3612" xr:uid="{00000000-0005-0000-0000-0000206A0000}"/>
    <cellStyle name="XL3 Green 47 2" xfId="23874" xr:uid="{00000000-0005-0000-0000-0000216A0000}"/>
    <cellStyle name="XL3 Green 48" xfId="22154" xr:uid="{00000000-0005-0000-0000-0000226A0000}"/>
    <cellStyle name="XL3 Green 5" xfId="869" xr:uid="{00000000-0005-0000-0000-0000236A0000}"/>
    <cellStyle name="XL3 Green 5 2" xfId="3613" xr:uid="{00000000-0005-0000-0000-0000246A0000}"/>
    <cellStyle name="XL3 Green 5 2 2" xfId="23875" xr:uid="{00000000-0005-0000-0000-0000256A0000}"/>
    <cellStyle name="XL3 Green 5 3" xfId="3614" xr:uid="{00000000-0005-0000-0000-0000266A0000}"/>
    <cellStyle name="XL3 Green 5 3 2" xfId="23876" xr:uid="{00000000-0005-0000-0000-0000276A0000}"/>
    <cellStyle name="XL3 Green 5 4" xfId="22228" xr:uid="{00000000-0005-0000-0000-0000286A0000}"/>
    <cellStyle name="XL3 Green 6" xfId="870" xr:uid="{00000000-0005-0000-0000-0000296A0000}"/>
    <cellStyle name="XL3 Green 6 2" xfId="3615" xr:uid="{00000000-0005-0000-0000-00002A6A0000}"/>
    <cellStyle name="XL3 Green 6 2 2" xfId="23877" xr:uid="{00000000-0005-0000-0000-00002B6A0000}"/>
    <cellStyle name="XL3 Green 6 3" xfId="3616" xr:uid="{00000000-0005-0000-0000-00002C6A0000}"/>
    <cellStyle name="XL3 Green 6 3 2" xfId="23878" xr:uid="{00000000-0005-0000-0000-00002D6A0000}"/>
    <cellStyle name="XL3 Green 6 4" xfId="22229" xr:uid="{00000000-0005-0000-0000-00002E6A0000}"/>
    <cellStyle name="XL3 Green 7" xfId="871" xr:uid="{00000000-0005-0000-0000-00002F6A0000}"/>
    <cellStyle name="XL3 Green 7 2" xfId="3617" xr:uid="{00000000-0005-0000-0000-0000306A0000}"/>
    <cellStyle name="XL3 Green 7 2 2" xfId="23879" xr:uid="{00000000-0005-0000-0000-0000316A0000}"/>
    <cellStyle name="XL3 Green 7 3" xfId="3618" xr:uid="{00000000-0005-0000-0000-0000326A0000}"/>
    <cellStyle name="XL3 Green 7 3 2" xfId="23880" xr:uid="{00000000-0005-0000-0000-0000336A0000}"/>
    <cellStyle name="XL3 Green 7 4" xfId="22230" xr:uid="{00000000-0005-0000-0000-0000346A0000}"/>
    <cellStyle name="XL3 Green 8" xfId="872" xr:uid="{00000000-0005-0000-0000-0000356A0000}"/>
    <cellStyle name="XL3 Green 8 2" xfId="3619" xr:uid="{00000000-0005-0000-0000-0000366A0000}"/>
    <cellStyle name="XL3 Green 8 2 2" xfId="23881" xr:uid="{00000000-0005-0000-0000-0000376A0000}"/>
    <cellStyle name="XL3 Green 8 3" xfId="3620" xr:uid="{00000000-0005-0000-0000-0000386A0000}"/>
    <cellStyle name="XL3 Green 8 3 2" xfId="23882" xr:uid="{00000000-0005-0000-0000-0000396A0000}"/>
    <cellStyle name="XL3 Green 8 4" xfId="22231" xr:uid="{00000000-0005-0000-0000-00003A6A0000}"/>
    <cellStyle name="XL3 Green 9" xfId="873" xr:uid="{00000000-0005-0000-0000-00003B6A0000}"/>
    <cellStyle name="XL3 Green 9 2" xfId="3621" xr:uid="{00000000-0005-0000-0000-00003C6A0000}"/>
    <cellStyle name="XL3 Green 9 2 2" xfId="23883" xr:uid="{00000000-0005-0000-0000-00003D6A0000}"/>
    <cellStyle name="XL3 Green 9 3" xfId="3622" xr:uid="{00000000-0005-0000-0000-00003E6A0000}"/>
    <cellStyle name="XL3 Green 9 3 2" xfId="23884" xr:uid="{00000000-0005-0000-0000-00003F6A0000}"/>
    <cellStyle name="XL3 Green 9 4" xfId="22232" xr:uid="{00000000-0005-0000-0000-0000406A0000}"/>
    <cellStyle name="XL3 Orange" xfId="874" xr:uid="{00000000-0005-0000-0000-0000416A0000}"/>
    <cellStyle name="XL3 Orange 10" xfId="875" xr:uid="{00000000-0005-0000-0000-0000426A0000}"/>
    <cellStyle name="XL3 Orange 10 2" xfId="3623" xr:uid="{00000000-0005-0000-0000-0000436A0000}"/>
    <cellStyle name="XL3 Orange 10 2 2" xfId="23885" xr:uid="{00000000-0005-0000-0000-0000446A0000}"/>
    <cellStyle name="XL3 Orange 10 3" xfId="3624" xr:uid="{00000000-0005-0000-0000-0000456A0000}"/>
    <cellStyle name="XL3 Orange 10 3 2" xfId="23886" xr:uid="{00000000-0005-0000-0000-0000466A0000}"/>
    <cellStyle name="XL3 Orange 10 4" xfId="22234" xr:uid="{00000000-0005-0000-0000-0000476A0000}"/>
    <cellStyle name="XL3 Orange 11" xfId="876" xr:uid="{00000000-0005-0000-0000-0000486A0000}"/>
    <cellStyle name="XL3 Orange 11 2" xfId="3625" xr:uid="{00000000-0005-0000-0000-0000496A0000}"/>
    <cellStyle name="XL3 Orange 11 2 2" xfId="23887" xr:uid="{00000000-0005-0000-0000-00004A6A0000}"/>
    <cellStyle name="XL3 Orange 11 3" xfId="3626" xr:uid="{00000000-0005-0000-0000-00004B6A0000}"/>
    <cellStyle name="XL3 Orange 11 3 2" xfId="23888" xr:uid="{00000000-0005-0000-0000-00004C6A0000}"/>
    <cellStyle name="XL3 Orange 11 4" xfId="22235" xr:uid="{00000000-0005-0000-0000-00004D6A0000}"/>
    <cellStyle name="XL3 Orange 12" xfId="877" xr:uid="{00000000-0005-0000-0000-00004E6A0000}"/>
    <cellStyle name="XL3 Orange 12 2" xfId="3627" xr:uid="{00000000-0005-0000-0000-00004F6A0000}"/>
    <cellStyle name="XL3 Orange 12 2 2" xfId="23889" xr:uid="{00000000-0005-0000-0000-0000506A0000}"/>
    <cellStyle name="XL3 Orange 12 3" xfId="3628" xr:uid="{00000000-0005-0000-0000-0000516A0000}"/>
    <cellStyle name="XL3 Orange 12 3 2" xfId="23890" xr:uid="{00000000-0005-0000-0000-0000526A0000}"/>
    <cellStyle name="XL3 Orange 12 4" xfId="22236" xr:uid="{00000000-0005-0000-0000-0000536A0000}"/>
    <cellStyle name="XL3 Orange 13" xfId="878" xr:uid="{00000000-0005-0000-0000-0000546A0000}"/>
    <cellStyle name="XL3 Orange 13 2" xfId="3629" xr:uid="{00000000-0005-0000-0000-0000556A0000}"/>
    <cellStyle name="XL3 Orange 13 2 2" xfId="23891" xr:uid="{00000000-0005-0000-0000-0000566A0000}"/>
    <cellStyle name="XL3 Orange 13 3" xfId="3630" xr:uid="{00000000-0005-0000-0000-0000576A0000}"/>
    <cellStyle name="XL3 Orange 13 3 2" xfId="23892" xr:uid="{00000000-0005-0000-0000-0000586A0000}"/>
    <cellStyle name="XL3 Orange 13 4" xfId="22237" xr:uid="{00000000-0005-0000-0000-0000596A0000}"/>
    <cellStyle name="XL3 Orange 14" xfId="879" xr:uid="{00000000-0005-0000-0000-00005A6A0000}"/>
    <cellStyle name="XL3 Orange 14 2" xfId="3631" xr:uid="{00000000-0005-0000-0000-00005B6A0000}"/>
    <cellStyle name="XL3 Orange 14 2 2" xfId="23893" xr:uid="{00000000-0005-0000-0000-00005C6A0000}"/>
    <cellStyle name="XL3 Orange 14 3" xfId="3632" xr:uid="{00000000-0005-0000-0000-00005D6A0000}"/>
    <cellStyle name="XL3 Orange 14 3 2" xfId="23894" xr:uid="{00000000-0005-0000-0000-00005E6A0000}"/>
    <cellStyle name="XL3 Orange 14 4" xfId="22238" xr:uid="{00000000-0005-0000-0000-00005F6A0000}"/>
    <cellStyle name="XL3 Orange 15" xfId="880" xr:uid="{00000000-0005-0000-0000-0000606A0000}"/>
    <cellStyle name="XL3 Orange 15 2" xfId="3633" xr:uid="{00000000-0005-0000-0000-0000616A0000}"/>
    <cellStyle name="XL3 Orange 15 2 2" xfId="23895" xr:uid="{00000000-0005-0000-0000-0000626A0000}"/>
    <cellStyle name="XL3 Orange 15 3" xfId="3634" xr:uid="{00000000-0005-0000-0000-0000636A0000}"/>
    <cellStyle name="XL3 Orange 15 3 2" xfId="23896" xr:uid="{00000000-0005-0000-0000-0000646A0000}"/>
    <cellStyle name="XL3 Orange 15 4" xfId="22239" xr:uid="{00000000-0005-0000-0000-0000656A0000}"/>
    <cellStyle name="XL3 Orange 16" xfId="881" xr:uid="{00000000-0005-0000-0000-0000666A0000}"/>
    <cellStyle name="XL3 Orange 16 2" xfId="3635" xr:uid="{00000000-0005-0000-0000-0000676A0000}"/>
    <cellStyle name="XL3 Orange 16 2 2" xfId="23897" xr:uid="{00000000-0005-0000-0000-0000686A0000}"/>
    <cellStyle name="XL3 Orange 16 3" xfId="3636" xr:uid="{00000000-0005-0000-0000-0000696A0000}"/>
    <cellStyle name="XL3 Orange 16 3 2" xfId="23898" xr:uid="{00000000-0005-0000-0000-00006A6A0000}"/>
    <cellStyle name="XL3 Orange 16 4" xfId="22240" xr:uid="{00000000-0005-0000-0000-00006B6A0000}"/>
    <cellStyle name="XL3 Orange 17" xfId="882" xr:uid="{00000000-0005-0000-0000-00006C6A0000}"/>
    <cellStyle name="XL3 Orange 17 2" xfId="3637" xr:uid="{00000000-0005-0000-0000-00006D6A0000}"/>
    <cellStyle name="XL3 Orange 17 2 2" xfId="23899" xr:uid="{00000000-0005-0000-0000-00006E6A0000}"/>
    <cellStyle name="XL3 Orange 17 3" xfId="3638" xr:uid="{00000000-0005-0000-0000-00006F6A0000}"/>
    <cellStyle name="XL3 Orange 17 3 2" xfId="23900" xr:uid="{00000000-0005-0000-0000-0000706A0000}"/>
    <cellStyle name="XL3 Orange 17 4" xfId="22241" xr:uid="{00000000-0005-0000-0000-0000716A0000}"/>
    <cellStyle name="XL3 Orange 18" xfId="883" xr:uid="{00000000-0005-0000-0000-0000726A0000}"/>
    <cellStyle name="XL3 Orange 18 2" xfId="3639" xr:uid="{00000000-0005-0000-0000-0000736A0000}"/>
    <cellStyle name="XL3 Orange 18 2 2" xfId="23901" xr:uid="{00000000-0005-0000-0000-0000746A0000}"/>
    <cellStyle name="XL3 Orange 18 3" xfId="3640" xr:uid="{00000000-0005-0000-0000-0000756A0000}"/>
    <cellStyle name="XL3 Orange 18 3 2" xfId="23902" xr:uid="{00000000-0005-0000-0000-0000766A0000}"/>
    <cellStyle name="XL3 Orange 18 4" xfId="22242" xr:uid="{00000000-0005-0000-0000-0000776A0000}"/>
    <cellStyle name="XL3 Orange 19" xfId="884" xr:uid="{00000000-0005-0000-0000-0000786A0000}"/>
    <cellStyle name="XL3 Orange 19 2" xfId="3641" xr:uid="{00000000-0005-0000-0000-0000796A0000}"/>
    <cellStyle name="XL3 Orange 19 2 2" xfId="23903" xr:uid="{00000000-0005-0000-0000-00007A6A0000}"/>
    <cellStyle name="XL3 Orange 19 3" xfId="3642" xr:uid="{00000000-0005-0000-0000-00007B6A0000}"/>
    <cellStyle name="XL3 Orange 19 3 2" xfId="23904" xr:uid="{00000000-0005-0000-0000-00007C6A0000}"/>
    <cellStyle name="XL3 Orange 19 4" xfId="22243" xr:uid="{00000000-0005-0000-0000-00007D6A0000}"/>
    <cellStyle name="XL3 Orange 2" xfId="885" xr:uid="{00000000-0005-0000-0000-00007E6A0000}"/>
    <cellStyle name="XL3 Orange 2 10" xfId="886" xr:uid="{00000000-0005-0000-0000-00007F6A0000}"/>
    <cellStyle name="XL3 Orange 2 10 2" xfId="3643" xr:uid="{00000000-0005-0000-0000-0000806A0000}"/>
    <cellStyle name="XL3 Orange 2 10 2 2" xfId="23905" xr:uid="{00000000-0005-0000-0000-0000816A0000}"/>
    <cellStyle name="XL3 Orange 2 10 3" xfId="3644" xr:uid="{00000000-0005-0000-0000-0000826A0000}"/>
    <cellStyle name="XL3 Orange 2 10 3 2" xfId="23906" xr:uid="{00000000-0005-0000-0000-0000836A0000}"/>
    <cellStyle name="XL3 Orange 2 10 4" xfId="22245" xr:uid="{00000000-0005-0000-0000-0000846A0000}"/>
    <cellStyle name="XL3 Orange 2 11" xfId="887" xr:uid="{00000000-0005-0000-0000-0000856A0000}"/>
    <cellStyle name="XL3 Orange 2 11 2" xfId="3645" xr:uid="{00000000-0005-0000-0000-0000866A0000}"/>
    <cellStyle name="XL3 Orange 2 11 2 2" xfId="23907" xr:uid="{00000000-0005-0000-0000-0000876A0000}"/>
    <cellStyle name="XL3 Orange 2 11 3" xfId="3646" xr:uid="{00000000-0005-0000-0000-0000886A0000}"/>
    <cellStyle name="XL3 Orange 2 11 3 2" xfId="23908" xr:uid="{00000000-0005-0000-0000-0000896A0000}"/>
    <cellStyle name="XL3 Orange 2 11 4" xfId="22246" xr:uid="{00000000-0005-0000-0000-00008A6A0000}"/>
    <cellStyle name="XL3 Orange 2 12" xfId="888" xr:uid="{00000000-0005-0000-0000-00008B6A0000}"/>
    <cellStyle name="XL3 Orange 2 12 2" xfId="3647" xr:uid="{00000000-0005-0000-0000-00008C6A0000}"/>
    <cellStyle name="XL3 Orange 2 12 2 2" xfId="23909" xr:uid="{00000000-0005-0000-0000-00008D6A0000}"/>
    <cellStyle name="XL3 Orange 2 12 3" xfId="3648" xr:uid="{00000000-0005-0000-0000-00008E6A0000}"/>
    <cellStyle name="XL3 Orange 2 12 3 2" xfId="23910" xr:uid="{00000000-0005-0000-0000-00008F6A0000}"/>
    <cellStyle name="XL3 Orange 2 12 4" xfId="22247" xr:uid="{00000000-0005-0000-0000-0000906A0000}"/>
    <cellStyle name="XL3 Orange 2 13" xfId="889" xr:uid="{00000000-0005-0000-0000-0000916A0000}"/>
    <cellStyle name="XL3 Orange 2 13 2" xfId="3649" xr:uid="{00000000-0005-0000-0000-0000926A0000}"/>
    <cellStyle name="XL3 Orange 2 13 2 2" xfId="23911" xr:uid="{00000000-0005-0000-0000-0000936A0000}"/>
    <cellStyle name="XL3 Orange 2 13 3" xfId="3650" xr:uid="{00000000-0005-0000-0000-0000946A0000}"/>
    <cellStyle name="XL3 Orange 2 13 3 2" xfId="23912" xr:uid="{00000000-0005-0000-0000-0000956A0000}"/>
    <cellStyle name="XL3 Orange 2 13 4" xfId="22248" xr:uid="{00000000-0005-0000-0000-0000966A0000}"/>
    <cellStyle name="XL3 Orange 2 14" xfId="890" xr:uid="{00000000-0005-0000-0000-0000976A0000}"/>
    <cellStyle name="XL3 Orange 2 14 2" xfId="3651" xr:uid="{00000000-0005-0000-0000-0000986A0000}"/>
    <cellStyle name="XL3 Orange 2 14 2 2" xfId="23913" xr:uid="{00000000-0005-0000-0000-0000996A0000}"/>
    <cellStyle name="XL3 Orange 2 14 3" xfId="3652" xr:uid="{00000000-0005-0000-0000-00009A6A0000}"/>
    <cellStyle name="XL3 Orange 2 14 3 2" xfId="23914" xr:uid="{00000000-0005-0000-0000-00009B6A0000}"/>
    <cellStyle name="XL3 Orange 2 14 4" xfId="22249" xr:uid="{00000000-0005-0000-0000-00009C6A0000}"/>
    <cellStyle name="XL3 Orange 2 15" xfId="891" xr:uid="{00000000-0005-0000-0000-00009D6A0000}"/>
    <cellStyle name="XL3 Orange 2 15 2" xfId="3653" xr:uid="{00000000-0005-0000-0000-00009E6A0000}"/>
    <cellStyle name="XL3 Orange 2 15 2 2" xfId="23915" xr:uid="{00000000-0005-0000-0000-00009F6A0000}"/>
    <cellStyle name="XL3 Orange 2 15 3" xfId="3654" xr:uid="{00000000-0005-0000-0000-0000A06A0000}"/>
    <cellStyle name="XL3 Orange 2 15 3 2" xfId="23916" xr:uid="{00000000-0005-0000-0000-0000A16A0000}"/>
    <cellStyle name="XL3 Orange 2 15 4" xfId="22250" xr:uid="{00000000-0005-0000-0000-0000A26A0000}"/>
    <cellStyle name="XL3 Orange 2 16" xfId="892" xr:uid="{00000000-0005-0000-0000-0000A36A0000}"/>
    <cellStyle name="XL3 Orange 2 16 2" xfId="3655" xr:uid="{00000000-0005-0000-0000-0000A46A0000}"/>
    <cellStyle name="XL3 Orange 2 16 2 2" xfId="23917" xr:uid="{00000000-0005-0000-0000-0000A56A0000}"/>
    <cellStyle name="XL3 Orange 2 16 3" xfId="3656" xr:uid="{00000000-0005-0000-0000-0000A66A0000}"/>
    <cellStyle name="XL3 Orange 2 16 3 2" xfId="23918" xr:uid="{00000000-0005-0000-0000-0000A76A0000}"/>
    <cellStyle name="XL3 Orange 2 16 4" xfId="22251" xr:uid="{00000000-0005-0000-0000-0000A86A0000}"/>
    <cellStyle name="XL3 Orange 2 17" xfId="893" xr:uid="{00000000-0005-0000-0000-0000A96A0000}"/>
    <cellStyle name="XL3 Orange 2 17 2" xfId="3657" xr:uid="{00000000-0005-0000-0000-0000AA6A0000}"/>
    <cellStyle name="XL3 Orange 2 17 2 2" xfId="23919" xr:uid="{00000000-0005-0000-0000-0000AB6A0000}"/>
    <cellStyle name="XL3 Orange 2 17 3" xfId="3658" xr:uid="{00000000-0005-0000-0000-0000AC6A0000}"/>
    <cellStyle name="XL3 Orange 2 17 3 2" xfId="23920" xr:uid="{00000000-0005-0000-0000-0000AD6A0000}"/>
    <cellStyle name="XL3 Orange 2 17 4" xfId="22252" xr:uid="{00000000-0005-0000-0000-0000AE6A0000}"/>
    <cellStyle name="XL3 Orange 2 18" xfId="894" xr:uid="{00000000-0005-0000-0000-0000AF6A0000}"/>
    <cellStyle name="XL3 Orange 2 18 2" xfId="3659" xr:uid="{00000000-0005-0000-0000-0000B06A0000}"/>
    <cellStyle name="XL3 Orange 2 18 2 2" xfId="23921" xr:uid="{00000000-0005-0000-0000-0000B16A0000}"/>
    <cellStyle name="XL3 Orange 2 18 3" xfId="3660" xr:uid="{00000000-0005-0000-0000-0000B26A0000}"/>
    <cellStyle name="XL3 Orange 2 18 3 2" xfId="23922" xr:uid="{00000000-0005-0000-0000-0000B36A0000}"/>
    <cellStyle name="XL3 Orange 2 18 4" xfId="22253" xr:uid="{00000000-0005-0000-0000-0000B46A0000}"/>
    <cellStyle name="XL3 Orange 2 19" xfId="895" xr:uid="{00000000-0005-0000-0000-0000B56A0000}"/>
    <cellStyle name="XL3 Orange 2 19 2" xfId="3661" xr:uid="{00000000-0005-0000-0000-0000B66A0000}"/>
    <cellStyle name="XL3 Orange 2 19 2 2" xfId="23923" xr:uid="{00000000-0005-0000-0000-0000B76A0000}"/>
    <cellStyle name="XL3 Orange 2 19 3" xfId="3662" xr:uid="{00000000-0005-0000-0000-0000B86A0000}"/>
    <cellStyle name="XL3 Orange 2 19 3 2" xfId="23924" xr:uid="{00000000-0005-0000-0000-0000B96A0000}"/>
    <cellStyle name="XL3 Orange 2 19 4" xfId="22254" xr:uid="{00000000-0005-0000-0000-0000BA6A0000}"/>
    <cellStyle name="XL3 Orange 2 2" xfId="896" xr:uid="{00000000-0005-0000-0000-0000BB6A0000}"/>
    <cellStyle name="XL3 Orange 2 2 2" xfId="3663" xr:uid="{00000000-0005-0000-0000-0000BC6A0000}"/>
    <cellStyle name="XL3 Orange 2 2 2 2" xfId="23925" xr:uid="{00000000-0005-0000-0000-0000BD6A0000}"/>
    <cellStyle name="XL3 Orange 2 2 3" xfId="3664" xr:uid="{00000000-0005-0000-0000-0000BE6A0000}"/>
    <cellStyle name="XL3 Orange 2 2 3 2" xfId="23926" xr:uid="{00000000-0005-0000-0000-0000BF6A0000}"/>
    <cellStyle name="XL3 Orange 2 2 4" xfId="22255" xr:uid="{00000000-0005-0000-0000-0000C06A0000}"/>
    <cellStyle name="XL3 Orange 2 20" xfId="897" xr:uid="{00000000-0005-0000-0000-0000C16A0000}"/>
    <cellStyle name="XL3 Orange 2 20 2" xfId="3665" xr:uid="{00000000-0005-0000-0000-0000C26A0000}"/>
    <cellStyle name="XL3 Orange 2 20 2 2" xfId="23927" xr:uid="{00000000-0005-0000-0000-0000C36A0000}"/>
    <cellStyle name="XL3 Orange 2 20 3" xfId="3666" xr:uid="{00000000-0005-0000-0000-0000C46A0000}"/>
    <cellStyle name="XL3 Orange 2 20 3 2" xfId="23928" xr:uid="{00000000-0005-0000-0000-0000C56A0000}"/>
    <cellStyle name="XL3 Orange 2 20 4" xfId="22256" xr:uid="{00000000-0005-0000-0000-0000C66A0000}"/>
    <cellStyle name="XL3 Orange 2 21" xfId="898" xr:uid="{00000000-0005-0000-0000-0000C76A0000}"/>
    <cellStyle name="XL3 Orange 2 21 2" xfId="3667" xr:uid="{00000000-0005-0000-0000-0000C86A0000}"/>
    <cellStyle name="XL3 Orange 2 21 2 2" xfId="23929" xr:uid="{00000000-0005-0000-0000-0000C96A0000}"/>
    <cellStyle name="XL3 Orange 2 21 3" xfId="3668" xr:uid="{00000000-0005-0000-0000-0000CA6A0000}"/>
    <cellStyle name="XL3 Orange 2 21 3 2" xfId="23930" xr:uid="{00000000-0005-0000-0000-0000CB6A0000}"/>
    <cellStyle name="XL3 Orange 2 21 4" xfId="22257" xr:uid="{00000000-0005-0000-0000-0000CC6A0000}"/>
    <cellStyle name="XL3 Orange 2 22" xfId="899" xr:uid="{00000000-0005-0000-0000-0000CD6A0000}"/>
    <cellStyle name="XL3 Orange 2 22 2" xfId="3669" xr:uid="{00000000-0005-0000-0000-0000CE6A0000}"/>
    <cellStyle name="XL3 Orange 2 22 2 2" xfId="23931" xr:uid="{00000000-0005-0000-0000-0000CF6A0000}"/>
    <cellStyle name="XL3 Orange 2 22 3" xfId="3670" xr:uid="{00000000-0005-0000-0000-0000D06A0000}"/>
    <cellStyle name="XL3 Orange 2 22 3 2" xfId="23932" xr:uid="{00000000-0005-0000-0000-0000D16A0000}"/>
    <cellStyle name="XL3 Orange 2 22 4" xfId="22258" xr:uid="{00000000-0005-0000-0000-0000D26A0000}"/>
    <cellStyle name="XL3 Orange 2 23" xfId="900" xr:uid="{00000000-0005-0000-0000-0000D36A0000}"/>
    <cellStyle name="XL3 Orange 2 23 2" xfId="3671" xr:uid="{00000000-0005-0000-0000-0000D46A0000}"/>
    <cellStyle name="XL3 Orange 2 23 2 2" xfId="23933" xr:uid="{00000000-0005-0000-0000-0000D56A0000}"/>
    <cellStyle name="XL3 Orange 2 23 3" xfId="3672" xr:uid="{00000000-0005-0000-0000-0000D66A0000}"/>
    <cellStyle name="XL3 Orange 2 23 3 2" xfId="23934" xr:uid="{00000000-0005-0000-0000-0000D76A0000}"/>
    <cellStyle name="XL3 Orange 2 23 4" xfId="22259" xr:uid="{00000000-0005-0000-0000-0000D86A0000}"/>
    <cellStyle name="XL3 Orange 2 24" xfId="901" xr:uid="{00000000-0005-0000-0000-0000D96A0000}"/>
    <cellStyle name="XL3 Orange 2 24 2" xfId="3673" xr:uid="{00000000-0005-0000-0000-0000DA6A0000}"/>
    <cellStyle name="XL3 Orange 2 24 2 2" xfId="23935" xr:uid="{00000000-0005-0000-0000-0000DB6A0000}"/>
    <cellStyle name="XL3 Orange 2 24 3" xfId="3674" xr:uid="{00000000-0005-0000-0000-0000DC6A0000}"/>
    <cellStyle name="XL3 Orange 2 24 3 2" xfId="23936" xr:uid="{00000000-0005-0000-0000-0000DD6A0000}"/>
    <cellStyle name="XL3 Orange 2 24 4" xfId="22260" xr:uid="{00000000-0005-0000-0000-0000DE6A0000}"/>
    <cellStyle name="XL3 Orange 2 25" xfId="902" xr:uid="{00000000-0005-0000-0000-0000DF6A0000}"/>
    <cellStyle name="XL3 Orange 2 25 2" xfId="3675" xr:uid="{00000000-0005-0000-0000-0000E06A0000}"/>
    <cellStyle name="XL3 Orange 2 25 2 2" xfId="23937" xr:uid="{00000000-0005-0000-0000-0000E16A0000}"/>
    <cellStyle name="XL3 Orange 2 25 3" xfId="3676" xr:uid="{00000000-0005-0000-0000-0000E26A0000}"/>
    <cellStyle name="XL3 Orange 2 25 3 2" xfId="23938" xr:uid="{00000000-0005-0000-0000-0000E36A0000}"/>
    <cellStyle name="XL3 Orange 2 25 4" xfId="22261" xr:uid="{00000000-0005-0000-0000-0000E46A0000}"/>
    <cellStyle name="XL3 Orange 2 26" xfId="903" xr:uid="{00000000-0005-0000-0000-0000E56A0000}"/>
    <cellStyle name="XL3 Orange 2 26 2" xfId="3677" xr:uid="{00000000-0005-0000-0000-0000E66A0000}"/>
    <cellStyle name="XL3 Orange 2 26 2 2" xfId="23939" xr:uid="{00000000-0005-0000-0000-0000E76A0000}"/>
    <cellStyle name="XL3 Orange 2 26 3" xfId="3678" xr:uid="{00000000-0005-0000-0000-0000E86A0000}"/>
    <cellStyle name="XL3 Orange 2 26 3 2" xfId="23940" xr:uid="{00000000-0005-0000-0000-0000E96A0000}"/>
    <cellStyle name="XL3 Orange 2 26 4" xfId="22262" xr:uid="{00000000-0005-0000-0000-0000EA6A0000}"/>
    <cellStyle name="XL3 Orange 2 27" xfId="904" xr:uid="{00000000-0005-0000-0000-0000EB6A0000}"/>
    <cellStyle name="XL3 Orange 2 27 2" xfId="3679" xr:uid="{00000000-0005-0000-0000-0000EC6A0000}"/>
    <cellStyle name="XL3 Orange 2 27 2 2" xfId="23941" xr:uid="{00000000-0005-0000-0000-0000ED6A0000}"/>
    <cellStyle name="XL3 Orange 2 27 3" xfId="3680" xr:uid="{00000000-0005-0000-0000-0000EE6A0000}"/>
    <cellStyle name="XL3 Orange 2 27 3 2" xfId="23942" xr:uid="{00000000-0005-0000-0000-0000EF6A0000}"/>
    <cellStyle name="XL3 Orange 2 27 4" xfId="22263" xr:uid="{00000000-0005-0000-0000-0000F06A0000}"/>
    <cellStyle name="XL3 Orange 2 28" xfId="905" xr:uid="{00000000-0005-0000-0000-0000F16A0000}"/>
    <cellStyle name="XL3 Orange 2 28 2" xfId="3681" xr:uid="{00000000-0005-0000-0000-0000F26A0000}"/>
    <cellStyle name="XL3 Orange 2 28 2 2" xfId="23943" xr:uid="{00000000-0005-0000-0000-0000F36A0000}"/>
    <cellStyle name="XL3 Orange 2 28 3" xfId="3682" xr:uid="{00000000-0005-0000-0000-0000F46A0000}"/>
    <cellStyle name="XL3 Orange 2 28 3 2" xfId="23944" xr:uid="{00000000-0005-0000-0000-0000F56A0000}"/>
    <cellStyle name="XL3 Orange 2 28 4" xfId="22264" xr:uid="{00000000-0005-0000-0000-0000F66A0000}"/>
    <cellStyle name="XL3 Orange 2 29" xfId="906" xr:uid="{00000000-0005-0000-0000-0000F76A0000}"/>
    <cellStyle name="XL3 Orange 2 29 2" xfId="3683" xr:uid="{00000000-0005-0000-0000-0000F86A0000}"/>
    <cellStyle name="XL3 Orange 2 29 2 2" xfId="23945" xr:uid="{00000000-0005-0000-0000-0000F96A0000}"/>
    <cellStyle name="XL3 Orange 2 29 3" xfId="3684" xr:uid="{00000000-0005-0000-0000-0000FA6A0000}"/>
    <cellStyle name="XL3 Orange 2 29 3 2" xfId="23946" xr:uid="{00000000-0005-0000-0000-0000FB6A0000}"/>
    <cellStyle name="XL3 Orange 2 29 4" xfId="22265" xr:uid="{00000000-0005-0000-0000-0000FC6A0000}"/>
    <cellStyle name="XL3 Orange 2 3" xfId="907" xr:uid="{00000000-0005-0000-0000-0000FD6A0000}"/>
    <cellStyle name="XL3 Orange 2 3 2" xfId="3685" xr:uid="{00000000-0005-0000-0000-0000FE6A0000}"/>
    <cellStyle name="XL3 Orange 2 3 2 2" xfId="23947" xr:uid="{00000000-0005-0000-0000-0000FF6A0000}"/>
    <cellStyle name="XL3 Orange 2 3 3" xfId="3686" xr:uid="{00000000-0005-0000-0000-0000006B0000}"/>
    <cellStyle name="XL3 Orange 2 3 3 2" xfId="23948" xr:uid="{00000000-0005-0000-0000-0000016B0000}"/>
    <cellStyle name="XL3 Orange 2 3 4" xfId="22266" xr:uid="{00000000-0005-0000-0000-0000026B0000}"/>
    <cellStyle name="XL3 Orange 2 30" xfId="908" xr:uid="{00000000-0005-0000-0000-0000036B0000}"/>
    <cellStyle name="XL3 Orange 2 30 2" xfId="3687" xr:uid="{00000000-0005-0000-0000-0000046B0000}"/>
    <cellStyle name="XL3 Orange 2 30 2 2" xfId="23949" xr:uid="{00000000-0005-0000-0000-0000056B0000}"/>
    <cellStyle name="XL3 Orange 2 30 3" xfId="3688" xr:uid="{00000000-0005-0000-0000-0000066B0000}"/>
    <cellStyle name="XL3 Orange 2 30 3 2" xfId="23950" xr:uid="{00000000-0005-0000-0000-0000076B0000}"/>
    <cellStyle name="XL3 Orange 2 30 4" xfId="22267" xr:uid="{00000000-0005-0000-0000-0000086B0000}"/>
    <cellStyle name="XL3 Orange 2 31" xfId="909" xr:uid="{00000000-0005-0000-0000-0000096B0000}"/>
    <cellStyle name="XL3 Orange 2 31 2" xfId="3689" xr:uid="{00000000-0005-0000-0000-00000A6B0000}"/>
    <cellStyle name="XL3 Orange 2 31 2 2" xfId="23951" xr:uid="{00000000-0005-0000-0000-00000B6B0000}"/>
    <cellStyle name="XL3 Orange 2 31 3" xfId="3690" xr:uid="{00000000-0005-0000-0000-00000C6B0000}"/>
    <cellStyle name="XL3 Orange 2 31 3 2" xfId="23952" xr:uid="{00000000-0005-0000-0000-00000D6B0000}"/>
    <cellStyle name="XL3 Orange 2 31 4" xfId="22268" xr:uid="{00000000-0005-0000-0000-00000E6B0000}"/>
    <cellStyle name="XL3 Orange 2 32" xfId="910" xr:uid="{00000000-0005-0000-0000-00000F6B0000}"/>
    <cellStyle name="XL3 Orange 2 32 2" xfId="3691" xr:uid="{00000000-0005-0000-0000-0000106B0000}"/>
    <cellStyle name="XL3 Orange 2 32 2 2" xfId="23953" xr:uid="{00000000-0005-0000-0000-0000116B0000}"/>
    <cellStyle name="XL3 Orange 2 32 3" xfId="3692" xr:uid="{00000000-0005-0000-0000-0000126B0000}"/>
    <cellStyle name="XL3 Orange 2 32 3 2" xfId="23954" xr:uid="{00000000-0005-0000-0000-0000136B0000}"/>
    <cellStyle name="XL3 Orange 2 32 4" xfId="22269" xr:uid="{00000000-0005-0000-0000-0000146B0000}"/>
    <cellStyle name="XL3 Orange 2 33" xfId="911" xr:uid="{00000000-0005-0000-0000-0000156B0000}"/>
    <cellStyle name="XL3 Orange 2 33 2" xfId="3693" xr:uid="{00000000-0005-0000-0000-0000166B0000}"/>
    <cellStyle name="XL3 Orange 2 33 2 2" xfId="23955" xr:uid="{00000000-0005-0000-0000-0000176B0000}"/>
    <cellStyle name="XL3 Orange 2 33 3" xfId="3694" xr:uid="{00000000-0005-0000-0000-0000186B0000}"/>
    <cellStyle name="XL3 Orange 2 33 3 2" xfId="23956" xr:uid="{00000000-0005-0000-0000-0000196B0000}"/>
    <cellStyle name="XL3 Orange 2 33 4" xfId="22270" xr:uid="{00000000-0005-0000-0000-00001A6B0000}"/>
    <cellStyle name="XL3 Orange 2 34" xfId="912" xr:uid="{00000000-0005-0000-0000-00001B6B0000}"/>
    <cellStyle name="XL3 Orange 2 34 2" xfId="3695" xr:uid="{00000000-0005-0000-0000-00001C6B0000}"/>
    <cellStyle name="XL3 Orange 2 34 2 2" xfId="23957" xr:uid="{00000000-0005-0000-0000-00001D6B0000}"/>
    <cellStyle name="XL3 Orange 2 34 3" xfId="3696" xr:uid="{00000000-0005-0000-0000-00001E6B0000}"/>
    <cellStyle name="XL3 Orange 2 34 3 2" xfId="23958" xr:uid="{00000000-0005-0000-0000-00001F6B0000}"/>
    <cellStyle name="XL3 Orange 2 34 4" xfId="22271" xr:uid="{00000000-0005-0000-0000-0000206B0000}"/>
    <cellStyle name="XL3 Orange 2 35" xfId="913" xr:uid="{00000000-0005-0000-0000-0000216B0000}"/>
    <cellStyle name="XL3 Orange 2 35 2" xfId="3697" xr:uid="{00000000-0005-0000-0000-0000226B0000}"/>
    <cellStyle name="XL3 Orange 2 35 2 2" xfId="23959" xr:uid="{00000000-0005-0000-0000-0000236B0000}"/>
    <cellStyle name="XL3 Orange 2 35 3" xfId="3698" xr:uid="{00000000-0005-0000-0000-0000246B0000}"/>
    <cellStyle name="XL3 Orange 2 35 3 2" xfId="23960" xr:uid="{00000000-0005-0000-0000-0000256B0000}"/>
    <cellStyle name="XL3 Orange 2 35 4" xfId="22272" xr:uid="{00000000-0005-0000-0000-0000266B0000}"/>
    <cellStyle name="XL3 Orange 2 36" xfId="3699" xr:uid="{00000000-0005-0000-0000-0000276B0000}"/>
    <cellStyle name="XL3 Orange 2 36 2" xfId="23961" xr:uid="{00000000-0005-0000-0000-0000286B0000}"/>
    <cellStyle name="XL3 Orange 2 37" xfId="3700" xr:uid="{00000000-0005-0000-0000-0000296B0000}"/>
    <cellStyle name="XL3 Orange 2 37 2" xfId="23962" xr:uid="{00000000-0005-0000-0000-00002A6B0000}"/>
    <cellStyle name="XL3 Orange 2 38" xfId="22244" xr:uid="{00000000-0005-0000-0000-00002B6B0000}"/>
    <cellStyle name="XL3 Orange 2 4" xfId="914" xr:uid="{00000000-0005-0000-0000-00002C6B0000}"/>
    <cellStyle name="XL3 Orange 2 4 2" xfId="3701" xr:uid="{00000000-0005-0000-0000-00002D6B0000}"/>
    <cellStyle name="XL3 Orange 2 4 2 2" xfId="23963" xr:uid="{00000000-0005-0000-0000-00002E6B0000}"/>
    <cellStyle name="XL3 Orange 2 4 3" xfId="3702" xr:uid="{00000000-0005-0000-0000-00002F6B0000}"/>
    <cellStyle name="XL3 Orange 2 4 3 2" xfId="23964" xr:uid="{00000000-0005-0000-0000-0000306B0000}"/>
    <cellStyle name="XL3 Orange 2 4 4" xfId="22273" xr:uid="{00000000-0005-0000-0000-0000316B0000}"/>
    <cellStyle name="XL3 Orange 2 5" xfId="915" xr:uid="{00000000-0005-0000-0000-0000326B0000}"/>
    <cellStyle name="XL3 Orange 2 5 2" xfId="3703" xr:uid="{00000000-0005-0000-0000-0000336B0000}"/>
    <cellStyle name="XL3 Orange 2 5 2 2" xfId="23965" xr:uid="{00000000-0005-0000-0000-0000346B0000}"/>
    <cellStyle name="XL3 Orange 2 5 3" xfId="3704" xr:uid="{00000000-0005-0000-0000-0000356B0000}"/>
    <cellStyle name="XL3 Orange 2 5 3 2" xfId="23966" xr:uid="{00000000-0005-0000-0000-0000366B0000}"/>
    <cellStyle name="XL3 Orange 2 5 4" xfId="22274" xr:uid="{00000000-0005-0000-0000-0000376B0000}"/>
    <cellStyle name="XL3 Orange 2 6" xfId="916" xr:uid="{00000000-0005-0000-0000-0000386B0000}"/>
    <cellStyle name="XL3 Orange 2 6 2" xfId="3705" xr:uid="{00000000-0005-0000-0000-0000396B0000}"/>
    <cellStyle name="XL3 Orange 2 6 2 2" xfId="23967" xr:uid="{00000000-0005-0000-0000-00003A6B0000}"/>
    <cellStyle name="XL3 Orange 2 6 3" xfId="3706" xr:uid="{00000000-0005-0000-0000-00003B6B0000}"/>
    <cellStyle name="XL3 Orange 2 6 3 2" xfId="23968" xr:uid="{00000000-0005-0000-0000-00003C6B0000}"/>
    <cellStyle name="XL3 Orange 2 6 4" xfId="22275" xr:uid="{00000000-0005-0000-0000-00003D6B0000}"/>
    <cellStyle name="XL3 Orange 2 7" xfId="917" xr:uid="{00000000-0005-0000-0000-00003E6B0000}"/>
    <cellStyle name="XL3 Orange 2 7 2" xfId="3707" xr:uid="{00000000-0005-0000-0000-00003F6B0000}"/>
    <cellStyle name="XL3 Orange 2 7 2 2" xfId="23969" xr:uid="{00000000-0005-0000-0000-0000406B0000}"/>
    <cellStyle name="XL3 Orange 2 7 3" xfId="3708" xr:uid="{00000000-0005-0000-0000-0000416B0000}"/>
    <cellStyle name="XL3 Orange 2 7 3 2" xfId="23970" xr:uid="{00000000-0005-0000-0000-0000426B0000}"/>
    <cellStyle name="XL3 Orange 2 7 4" xfId="22276" xr:uid="{00000000-0005-0000-0000-0000436B0000}"/>
    <cellStyle name="XL3 Orange 2 8" xfId="918" xr:uid="{00000000-0005-0000-0000-0000446B0000}"/>
    <cellStyle name="XL3 Orange 2 8 2" xfId="3709" xr:uid="{00000000-0005-0000-0000-0000456B0000}"/>
    <cellStyle name="XL3 Orange 2 8 2 2" xfId="23971" xr:uid="{00000000-0005-0000-0000-0000466B0000}"/>
    <cellStyle name="XL3 Orange 2 8 3" xfId="3710" xr:uid="{00000000-0005-0000-0000-0000476B0000}"/>
    <cellStyle name="XL3 Orange 2 8 3 2" xfId="23972" xr:uid="{00000000-0005-0000-0000-0000486B0000}"/>
    <cellStyle name="XL3 Orange 2 8 4" xfId="22277" xr:uid="{00000000-0005-0000-0000-0000496B0000}"/>
    <cellStyle name="XL3 Orange 2 9" xfId="919" xr:uid="{00000000-0005-0000-0000-00004A6B0000}"/>
    <cellStyle name="XL3 Orange 2 9 2" xfId="3711" xr:uid="{00000000-0005-0000-0000-00004B6B0000}"/>
    <cellStyle name="XL3 Orange 2 9 2 2" xfId="23973" xr:uid="{00000000-0005-0000-0000-00004C6B0000}"/>
    <cellStyle name="XL3 Orange 2 9 3" xfId="3712" xr:uid="{00000000-0005-0000-0000-00004D6B0000}"/>
    <cellStyle name="XL3 Orange 2 9 3 2" xfId="23974" xr:uid="{00000000-0005-0000-0000-00004E6B0000}"/>
    <cellStyle name="XL3 Orange 2 9 4" xfId="22278" xr:uid="{00000000-0005-0000-0000-00004F6B0000}"/>
    <cellStyle name="XL3 Orange 20" xfId="920" xr:uid="{00000000-0005-0000-0000-0000506B0000}"/>
    <cellStyle name="XL3 Orange 20 2" xfId="3713" xr:uid="{00000000-0005-0000-0000-0000516B0000}"/>
    <cellStyle name="XL3 Orange 20 2 2" xfId="23975" xr:uid="{00000000-0005-0000-0000-0000526B0000}"/>
    <cellStyle name="XL3 Orange 20 3" xfId="3714" xr:uid="{00000000-0005-0000-0000-0000536B0000}"/>
    <cellStyle name="XL3 Orange 20 3 2" xfId="23976" xr:uid="{00000000-0005-0000-0000-0000546B0000}"/>
    <cellStyle name="XL3 Orange 20 4" xfId="22279" xr:uid="{00000000-0005-0000-0000-0000556B0000}"/>
    <cellStyle name="XL3 Orange 21" xfId="921" xr:uid="{00000000-0005-0000-0000-0000566B0000}"/>
    <cellStyle name="XL3 Orange 21 2" xfId="3715" xr:uid="{00000000-0005-0000-0000-0000576B0000}"/>
    <cellStyle name="XL3 Orange 21 2 2" xfId="23977" xr:uid="{00000000-0005-0000-0000-0000586B0000}"/>
    <cellStyle name="XL3 Orange 21 3" xfId="3716" xr:uid="{00000000-0005-0000-0000-0000596B0000}"/>
    <cellStyle name="XL3 Orange 21 3 2" xfId="23978" xr:uid="{00000000-0005-0000-0000-00005A6B0000}"/>
    <cellStyle name="XL3 Orange 21 4" xfId="22280" xr:uid="{00000000-0005-0000-0000-00005B6B0000}"/>
    <cellStyle name="XL3 Orange 22" xfId="922" xr:uid="{00000000-0005-0000-0000-00005C6B0000}"/>
    <cellStyle name="XL3 Orange 22 2" xfId="3717" xr:uid="{00000000-0005-0000-0000-00005D6B0000}"/>
    <cellStyle name="XL3 Orange 22 2 2" xfId="23979" xr:uid="{00000000-0005-0000-0000-00005E6B0000}"/>
    <cellStyle name="XL3 Orange 22 3" xfId="3718" xr:uid="{00000000-0005-0000-0000-00005F6B0000}"/>
    <cellStyle name="XL3 Orange 22 3 2" xfId="23980" xr:uid="{00000000-0005-0000-0000-0000606B0000}"/>
    <cellStyle name="XL3 Orange 22 4" xfId="22281" xr:uid="{00000000-0005-0000-0000-0000616B0000}"/>
    <cellStyle name="XL3 Orange 23" xfId="923" xr:uid="{00000000-0005-0000-0000-0000626B0000}"/>
    <cellStyle name="XL3 Orange 23 2" xfId="3719" xr:uid="{00000000-0005-0000-0000-0000636B0000}"/>
    <cellStyle name="XL3 Orange 23 2 2" xfId="23981" xr:uid="{00000000-0005-0000-0000-0000646B0000}"/>
    <cellStyle name="XL3 Orange 23 3" xfId="3720" xr:uid="{00000000-0005-0000-0000-0000656B0000}"/>
    <cellStyle name="XL3 Orange 23 3 2" xfId="23982" xr:uid="{00000000-0005-0000-0000-0000666B0000}"/>
    <cellStyle name="XL3 Orange 23 4" xfId="22282" xr:uid="{00000000-0005-0000-0000-0000676B0000}"/>
    <cellStyle name="XL3 Orange 24" xfId="924" xr:uid="{00000000-0005-0000-0000-0000686B0000}"/>
    <cellStyle name="XL3 Orange 24 2" xfId="3721" xr:uid="{00000000-0005-0000-0000-0000696B0000}"/>
    <cellStyle name="XL3 Orange 24 2 2" xfId="23983" xr:uid="{00000000-0005-0000-0000-00006A6B0000}"/>
    <cellStyle name="XL3 Orange 24 3" xfId="3722" xr:uid="{00000000-0005-0000-0000-00006B6B0000}"/>
    <cellStyle name="XL3 Orange 24 3 2" xfId="23984" xr:uid="{00000000-0005-0000-0000-00006C6B0000}"/>
    <cellStyle name="XL3 Orange 24 4" xfId="22283" xr:uid="{00000000-0005-0000-0000-00006D6B0000}"/>
    <cellStyle name="XL3 Orange 25" xfId="925" xr:uid="{00000000-0005-0000-0000-00006E6B0000}"/>
    <cellStyle name="XL3 Orange 25 2" xfId="3723" xr:uid="{00000000-0005-0000-0000-00006F6B0000}"/>
    <cellStyle name="XL3 Orange 25 2 2" xfId="23985" xr:uid="{00000000-0005-0000-0000-0000706B0000}"/>
    <cellStyle name="XL3 Orange 25 3" xfId="3724" xr:uid="{00000000-0005-0000-0000-0000716B0000}"/>
    <cellStyle name="XL3 Orange 25 3 2" xfId="23986" xr:uid="{00000000-0005-0000-0000-0000726B0000}"/>
    <cellStyle name="XL3 Orange 25 4" xfId="22284" xr:uid="{00000000-0005-0000-0000-0000736B0000}"/>
    <cellStyle name="XL3 Orange 26" xfId="926" xr:uid="{00000000-0005-0000-0000-0000746B0000}"/>
    <cellStyle name="XL3 Orange 26 2" xfId="3725" xr:uid="{00000000-0005-0000-0000-0000756B0000}"/>
    <cellStyle name="XL3 Orange 26 2 2" xfId="23987" xr:uid="{00000000-0005-0000-0000-0000766B0000}"/>
    <cellStyle name="XL3 Orange 26 3" xfId="3726" xr:uid="{00000000-0005-0000-0000-0000776B0000}"/>
    <cellStyle name="XL3 Orange 26 3 2" xfId="23988" xr:uid="{00000000-0005-0000-0000-0000786B0000}"/>
    <cellStyle name="XL3 Orange 26 4" xfId="22285" xr:uid="{00000000-0005-0000-0000-0000796B0000}"/>
    <cellStyle name="XL3 Orange 27" xfId="927" xr:uid="{00000000-0005-0000-0000-00007A6B0000}"/>
    <cellStyle name="XL3 Orange 27 2" xfId="3727" xr:uid="{00000000-0005-0000-0000-00007B6B0000}"/>
    <cellStyle name="XL3 Orange 27 2 2" xfId="23989" xr:uid="{00000000-0005-0000-0000-00007C6B0000}"/>
    <cellStyle name="XL3 Orange 27 3" xfId="3728" xr:uid="{00000000-0005-0000-0000-00007D6B0000}"/>
    <cellStyle name="XL3 Orange 27 3 2" xfId="23990" xr:uid="{00000000-0005-0000-0000-00007E6B0000}"/>
    <cellStyle name="XL3 Orange 27 4" xfId="22286" xr:uid="{00000000-0005-0000-0000-00007F6B0000}"/>
    <cellStyle name="XL3 Orange 28" xfId="928" xr:uid="{00000000-0005-0000-0000-0000806B0000}"/>
    <cellStyle name="XL3 Orange 28 2" xfId="3729" xr:uid="{00000000-0005-0000-0000-0000816B0000}"/>
    <cellStyle name="XL3 Orange 28 2 2" xfId="23991" xr:uid="{00000000-0005-0000-0000-0000826B0000}"/>
    <cellStyle name="XL3 Orange 28 3" xfId="3730" xr:uid="{00000000-0005-0000-0000-0000836B0000}"/>
    <cellStyle name="XL3 Orange 28 3 2" xfId="23992" xr:uid="{00000000-0005-0000-0000-0000846B0000}"/>
    <cellStyle name="XL3 Orange 28 4" xfId="22287" xr:uid="{00000000-0005-0000-0000-0000856B0000}"/>
    <cellStyle name="XL3 Orange 29" xfId="929" xr:uid="{00000000-0005-0000-0000-0000866B0000}"/>
    <cellStyle name="XL3 Orange 29 2" xfId="3731" xr:uid="{00000000-0005-0000-0000-0000876B0000}"/>
    <cellStyle name="XL3 Orange 29 2 2" xfId="23993" xr:uid="{00000000-0005-0000-0000-0000886B0000}"/>
    <cellStyle name="XL3 Orange 29 3" xfId="3732" xr:uid="{00000000-0005-0000-0000-0000896B0000}"/>
    <cellStyle name="XL3 Orange 29 3 2" xfId="23994" xr:uid="{00000000-0005-0000-0000-00008A6B0000}"/>
    <cellStyle name="XL3 Orange 29 4" xfId="22288" xr:uid="{00000000-0005-0000-0000-00008B6B0000}"/>
    <cellStyle name="XL3 Orange 3" xfId="930" xr:uid="{00000000-0005-0000-0000-00008C6B0000}"/>
    <cellStyle name="XL3 Orange 3 2" xfId="3733" xr:uid="{00000000-0005-0000-0000-00008D6B0000}"/>
    <cellStyle name="XL3 Orange 3 2 2" xfId="23995" xr:uid="{00000000-0005-0000-0000-00008E6B0000}"/>
    <cellStyle name="XL3 Orange 3 3" xfId="3734" xr:uid="{00000000-0005-0000-0000-00008F6B0000}"/>
    <cellStyle name="XL3 Orange 3 3 2" xfId="23996" xr:uid="{00000000-0005-0000-0000-0000906B0000}"/>
    <cellStyle name="XL3 Orange 3 4" xfId="22289" xr:uid="{00000000-0005-0000-0000-0000916B0000}"/>
    <cellStyle name="XL3 Orange 30" xfId="931" xr:uid="{00000000-0005-0000-0000-0000926B0000}"/>
    <cellStyle name="XL3 Orange 30 2" xfId="3735" xr:uid="{00000000-0005-0000-0000-0000936B0000}"/>
    <cellStyle name="XL3 Orange 30 2 2" xfId="23997" xr:uid="{00000000-0005-0000-0000-0000946B0000}"/>
    <cellStyle name="XL3 Orange 30 3" xfId="3736" xr:uid="{00000000-0005-0000-0000-0000956B0000}"/>
    <cellStyle name="XL3 Orange 30 3 2" xfId="23998" xr:uid="{00000000-0005-0000-0000-0000966B0000}"/>
    <cellStyle name="XL3 Orange 30 4" xfId="22290" xr:uid="{00000000-0005-0000-0000-0000976B0000}"/>
    <cellStyle name="XL3 Orange 31" xfId="932" xr:uid="{00000000-0005-0000-0000-0000986B0000}"/>
    <cellStyle name="XL3 Orange 31 2" xfId="3737" xr:uid="{00000000-0005-0000-0000-0000996B0000}"/>
    <cellStyle name="XL3 Orange 31 2 2" xfId="23999" xr:uid="{00000000-0005-0000-0000-00009A6B0000}"/>
    <cellStyle name="XL3 Orange 31 3" xfId="3738" xr:uid="{00000000-0005-0000-0000-00009B6B0000}"/>
    <cellStyle name="XL3 Orange 31 3 2" xfId="24000" xr:uid="{00000000-0005-0000-0000-00009C6B0000}"/>
    <cellStyle name="XL3 Orange 31 4" xfId="22291" xr:uid="{00000000-0005-0000-0000-00009D6B0000}"/>
    <cellStyle name="XL3 Orange 32" xfId="933" xr:uid="{00000000-0005-0000-0000-00009E6B0000}"/>
    <cellStyle name="XL3 Orange 32 2" xfId="3739" xr:uid="{00000000-0005-0000-0000-00009F6B0000}"/>
    <cellStyle name="XL3 Orange 32 2 2" xfId="24001" xr:uid="{00000000-0005-0000-0000-0000A06B0000}"/>
    <cellStyle name="XL3 Orange 32 3" xfId="3740" xr:uid="{00000000-0005-0000-0000-0000A16B0000}"/>
    <cellStyle name="XL3 Orange 32 3 2" xfId="24002" xr:uid="{00000000-0005-0000-0000-0000A26B0000}"/>
    <cellStyle name="XL3 Orange 32 4" xfId="22292" xr:uid="{00000000-0005-0000-0000-0000A36B0000}"/>
    <cellStyle name="XL3 Orange 33" xfId="934" xr:uid="{00000000-0005-0000-0000-0000A46B0000}"/>
    <cellStyle name="XL3 Orange 33 2" xfId="3741" xr:uid="{00000000-0005-0000-0000-0000A56B0000}"/>
    <cellStyle name="XL3 Orange 33 2 2" xfId="24003" xr:uid="{00000000-0005-0000-0000-0000A66B0000}"/>
    <cellStyle name="XL3 Orange 33 3" xfId="3742" xr:uid="{00000000-0005-0000-0000-0000A76B0000}"/>
    <cellStyle name="XL3 Orange 33 3 2" xfId="24004" xr:uid="{00000000-0005-0000-0000-0000A86B0000}"/>
    <cellStyle name="XL3 Orange 33 4" xfId="22293" xr:uid="{00000000-0005-0000-0000-0000A96B0000}"/>
    <cellStyle name="XL3 Orange 34" xfId="935" xr:uid="{00000000-0005-0000-0000-0000AA6B0000}"/>
    <cellStyle name="XL3 Orange 34 2" xfId="3743" xr:uid="{00000000-0005-0000-0000-0000AB6B0000}"/>
    <cellStyle name="XL3 Orange 34 2 2" xfId="24005" xr:uid="{00000000-0005-0000-0000-0000AC6B0000}"/>
    <cellStyle name="XL3 Orange 34 3" xfId="3744" xr:uid="{00000000-0005-0000-0000-0000AD6B0000}"/>
    <cellStyle name="XL3 Orange 34 3 2" xfId="24006" xr:uid="{00000000-0005-0000-0000-0000AE6B0000}"/>
    <cellStyle name="XL3 Orange 34 4" xfId="22294" xr:uid="{00000000-0005-0000-0000-0000AF6B0000}"/>
    <cellStyle name="XL3 Orange 35" xfId="936" xr:uid="{00000000-0005-0000-0000-0000B06B0000}"/>
    <cellStyle name="XL3 Orange 35 2" xfId="3745" xr:uid="{00000000-0005-0000-0000-0000B16B0000}"/>
    <cellStyle name="XL3 Orange 35 2 2" xfId="24007" xr:uid="{00000000-0005-0000-0000-0000B26B0000}"/>
    <cellStyle name="XL3 Orange 35 3" xfId="3746" xr:uid="{00000000-0005-0000-0000-0000B36B0000}"/>
    <cellStyle name="XL3 Orange 35 3 2" xfId="24008" xr:uid="{00000000-0005-0000-0000-0000B46B0000}"/>
    <cellStyle name="XL3 Orange 35 4" xfId="22295" xr:uid="{00000000-0005-0000-0000-0000B56B0000}"/>
    <cellStyle name="XL3 Orange 36" xfId="937" xr:uid="{00000000-0005-0000-0000-0000B66B0000}"/>
    <cellStyle name="XL3 Orange 36 2" xfId="3747" xr:uid="{00000000-0005-0000-0000-0000B76B0000}"/>
    <cellStyle name="XL3 Orange 36 2 2" xfId="24009" xr:uid="{00000000-0005-0000-0000-0000B86B0000}"/>
    <cellStyle name="XL3 Orange 36 3" xfId="3748" xr:uid="{00000000-0005-0000-0000-0000B96B0000}"/>
    <cellStyle name="XL3 Orange 36 3 2" xfId="24010" xr:uid="{00000000-0005-0000-0000-0000BA6B0000}"/>
    <cellStyle name="XL3 Orange 36 4" xfId="22296" xr:uid="{00000000-0005-0000-0000-0000BB6B0000}"/>
    <cellStyle name="XL3 Orange 37" xfId="938" xr:uid="{00000000-0005-0000-0000-0000BC6B0000}"/>
    <cellStyle name="XL3 Orange 37 2" xfId="3749" xr:uid="{00000000-0005-0000-0000-0000BD6B0000}"/>
    <cellStyle name="XL3 Orange 37 2 2" xfId="24011" xr:uid="{00000000-0005-0000-0000-0000BE6B0000}"/>
    <cellStyle name="XL3 Orange 37 3" xfId="3750" xr:uid="{00000000-0005-0000-0000-0000BF6B0000}"/>
    <cellStyle name="XL3 Orange 37 3 2" xfId="24012" xr:uid="{00000000-0005-0000-0000-0000C06B0000}"/>
    <cellStyle name="XL3 Orange 37 4" xfId="22297" xr:uid="{00000000-0005-0000-0000-0000C16B0000}"/>
    <cellStyle name="XL3 Orange 38" xfId="939" xr:uid="{00000000-0005-0000-0000-0000C26B0000}"/>
    <cellStyle name="XL3 Orange 38 2" xfId="3751" xr:uid="{00000000-0005-0000-0000-0000C36B0000}"/>
    <cellStyle name="XL3 Orange 38 2 2" xfId="24013" xr:uid="{00000000-0005-0000-0000-0000C46B0000}"/>
    <cellStyle name="XL3 Orange 38 3" xfId="3752" xr:uid="{00000000-0005-0000-0000-0000C56B0000}"/>
    <cellStyle name="XL3 Orange 38 3 2" xfId="24014" xr:uid="{00000000-0005-0000-0000-0000C66B0000}"/>
    <cellStyle name="XL3 Orange 38 4" xfId="22298" xr:uid="{00000000-0005-0000-0000-0000C76B0000}"/>
    <cellStyle name="XL3 Orange 39" xfId="940" xr:uid="{00000000-0005-0000-0000-0000C86B0000}"/>
    <cellStyle name="XL3 Orange 39 2" xfId="3753" xr:uid="{00000000-0005-0000-0000-0000C96B0000}"/>
    <cellStyle name="XL3 Orange 39 2 2" xfId="24015" xr:uid="{00000000-0005-0000-0000-0000CA6B0000}"/>
    <cellStyle name="XL3 Orange 39 3" xfId="3754" xr:uid="{00000000-0005-0000-0000-0000CB6B0000}"/>
    <cellStyle name="XL3 Orange 39 3 2" xfId="24016" xr:uid="{00000000-0005-0000-0000-0000CC6B0000}"/>
    <cellStyle name="XL3 Orange 39 4" xfId="22299" xr:uid="{00000000-0005-0000-0000-0000CD6B0000}"/>
    <cellStyle name="XL3 Orange 4" xfId="941" xr:uid="{00000000-0005-0000-0000-0000CE6B0000}"/>
    <cellStyle name="XL3 Orange 4 2" xfId="3755" xr:uid="{00000000-0005-0000-0000-0000CF6B0000}"/>
    <cellStyle name="XL3 Orange 4 2 2" xfId="24017" xr:uid="{00000000-0005-0000-0000-0000D06B0000}"/>
    <cellStyle name="XL3 Orange 4 3" xfId="3756" xr:uid="{00000000-0005-0000-0000-0000D16B0000}"/>
    <cellStyle name="XL3 Orange 4 3 2" xfId="24018" xr:uid="{00000000-0005-0000-0000-0000D26B0000}"/>
    <cellStyle name="XL3 Orange 4 4" xfId="22300" xr:uid="{00000000-0005-0000-0000-0000D36B0000}"/>
    <cellStyle name="XL3 Orange 40" xfId="942" xr:uid="{00000000-0005-0000-0000-0000D46B0000}"/>
    <cellStyle name="XL3 Orange 40 2" xfId="3757" xr:uid="{00000000-0005-0000-0000-0000D56B0000}"/>
    <cellStyle name="XL3 Orange 40 2 2" xfId="24019" xr:uid="{00000000-0005-0000-0000-0000D66B0000}"/>
    <cellStyle name="XL3 Orange 40 3" xfId="3758" xr:uid="{00000000-0005-0000-0000-0000D76B0000}"/>
    <cellStyle name="XL3 Orange 40 3 2" xfId="24020" xr:uid="{00000000-0005-0000-0000-0000D86B0000}"/>
    <cellStyle name="XL3 Orange 40 4" xfId="22301" xr:uid="{00000000-0005-0000-0000-0000D96B0000}"/>
    <cellStyle name="XL3 Orange 41" xfId="943" xr:uid="{00000000-0005-0000-0000-0000DA6B0000}"/>
    <cellStyle name="XL3 Orange 41 2" xfId="3759" xr:uid="{00000000-0005-0000-0000-0000DB6B0000}"/>
    <cellStyle name="XL3 Orange 41 2 2" xfId="24021" xr:uid="{00000000-0005-0000-0000-0000DC6B0000}"/>
    <cellStyle name="XL3 Orange 41 3" xfId="3760" xr:uid="{00000000-0005-0000-0000-0000DD6B0000}"/>
    <cellStyle name="XL3 Orange 41 3 2" xfId="24022" xr:uid="{00000000-0005-0000-0000-0000DE6B0000}"/>
    <cellStyle name="XL3 Orange 41 4" xfId="22302" xr:uid="{00000000-0005-0000-0000-0000DF6B0000}"/>
    <cellStyle name="XL3 Orange 42" xfId="944" xr:uid="{00000000-0005-0000-0000-0000E06B0000}"/>
    <cellStyle name="XL3 Orange 42 2" xfId="3761" xr:uid="{00000000-0005-0000-0000-0000E16B0000}"/>
    <cellStyle name="XL3 Orange 42 2 2" xfId="24023" xr:uid="{00000000-0005-0000-0000-0000E26B0000}"/>
    <cellStyle name="XL3 Orange 42 3" xfId="3762" xr:uid="{00000000-0005-0000-0000-0000E36B0000}"/>
    <cellStyle name="XL3 Orange 42 3 2" xfId="24024" xr:uid="{00000000-0005-0000-0000-0000E46B0000}"/>
    <cellStyle name="XL3 Orange 42 4" xfId="22303" xr:uid="{00000000-0005-0000-0000-0000E56B0000}"/>
    <cellStyle name="XL3 Orange 43" xfId="945" xr:uid="{00000000-0005-0000-0000-0000E66B0000}"/>
    <cellStyle name="XL3 Orange 43 2" xfId="3763" xr:uid="{00000000-0005-0000-0000-0000E76B0000}"/>
    <cellStyle name="XL3 Orange 43 2 2" xfId="24025" xr:uid="{00000000-0005-0000-0000-0000E86B0000}"/>
    <cellStyle name="XL3 Orange 43 3" xfId="3764" xr:uid="{00000000-0005-0000-0000-0000E96B0000}"/>
    <cellStyle name="XL3 Orange 43 3 2" xfId="24026" xr:uid="{00000000-0005-0000-0000-0000EA6B0000}"/>
    <cellStyle name="XL3 Orange 43 4" xfId="22304" xr:uid="{00000000-0005-0000-0000-0000EB6B0000}"/>
    <cellStyle name="XL3 Orange 44" xfId="946" xr:uid="{00000000-0005-0000-0000-0000EC6B0000}"/>
    <cellStyle name="XL3 Orange 44 2" xfId="3765" xr:uid="{00000000-0005-0000-0000-0000ED6B0000}"/>
    <cellStyle name="XL3 Orange 44 2 2" xfId="24027" xr:uid="{00000000-0005-0000-0000-0000EE6B0000}"/>
    <cellStyle name="XL3 Orange 44 3" xfId="3766" xr:uid="{00000000-0005-0000-0000-0000EF6B0000}"/>
    <cellStyle name="XL3 Orange 44 3 2" xfId="24028" xr:uid="{00000000-0005-0000-0000-0000F06B0000}"/>
    <cellStyle name="XL3 Orange 44 4" xfId="22305" xr:uid="{00000000-0005-0000-0000-0000F16B0000}"/>
    <cellStyle name="XL3 Orange 45" xfId="947" xr:uid="{00000000-0005-0000-0000-0000F26B0000}"/>
    <cellStyle name="XL3 Orange 45 2" xfId="3767" xr:uid="{00000000-0005-0000-0000-0000F36B0000}"/>
    <cellStyle name="XL3 Orange 45 2 2" xfId="24029" xr:uid="{00000000-0005-0000-0000-0000F46B0000}"/>
    <cellStyle name="XL3 Orange 45 3" xfId="3768" xr:uid="{00000000-0005-0000-0000-0000F56B0000}"/>
    <cellStyle name="XL3 Orange 45 3 2" xfId="24030" xr:uid="{00000000-0005-0000-0000-0000F66B0000}"/>
    <cellStyle name="XL3 Orange 45 4" xfId="22306" xr:uid="{00000000-0005-0000-0000-0000F76B0000}"/>
    <cellStyle name="XL3 Orange 46" xfId="3769" xr:uid="{00000000-0005-0000-0000-0000F86B0000}"/>
    <cellStyle name="XL3 Orange 46 2" xfId="24031" xr:uid="{00000000-0005-0000-0000-0000F96B0000}"/>
    <cellStyle name="XL3 Orange 47" xfId="3770" xr:uid="{00000000-0005-0000-0000-0000FA6B0000}"/>
    <cellStyle name="XL3 Orange 47 2" xfId="24032" xr:uid="{00000000-0005-0000-0000-0000FB6B0000}"/>
    <cellStyle name="XL3 Orange 48" xfId="22233" xr:uid="{00000000-0005-0000-0000-0000FC6B0000}"/>
    <cellStyle name="XL3 Orange 5" xfId="948" xr:uid="{00000000-0005-0000-0000-0000FD6B0000}"/>
    <cellStyle name="XL3 Orange 5 2" xfId="3771" xr:uid="{00000000-0005-0000-0000-0000FE6B0000}"/>
    <cellStyle name="XL3 Orange 5 2 2" xfId="24033" xr:uid="{00000000-0005-0000-0000-0000FF6B0000}"/>
    <cellStyle name="XL3 Orange 5 3" xfId="3772" xr:uid="{00000000-0005-0000-0000-0000006C0000}"/>
    <cellStyle name="XL3 Orange 5 3 2" xfId="24034" xr:uid="{00000000-0005-0000-0000-0000016C0000}"/>
    <cellStyle name="XL3 Orange 5 4" xfId="22307" xr:uid="{00000000-0005-0000-0000-0000026C0000}"/>
    <cellStyle name="XL3 Orange 6" xfId="949" xr:uid="{00000000-0005-0000-0000-0000036C0000}"/>
    <cellStyle name="XL3 Orange 6 2" xfId="3773" xr:uid="{00000000-0005-0000-0000-0000046C0000}"/>
    <cellStyle name="XL3 Orange 6 2 2" xfId="24035" xr:uid="{00000000-0005-0000-0000-0000056C0000}"/>
    <cellStyle name="XL3 Orange 6 3" xfId="3774" xr:uid="{00000000-0005-0000-0000-0000066C0000}"/>
    <cellStyle name="XL3 Orange 6 3 2" xfId="24036" xr:uid="{00000000-0005-0000-0000-0000076C0000}"/>
    <cellStyle name="XL3 Orange 6 4" xfId="22308" xr:uid="{00000000-0005-0000-0000-0000086C0000}"/>
    <cellStyle name="XL3 Orange 7" xfId="950" xr:uid="{00000000-0005-0000-0000-0000096C0000}"/>
    <cellStyle name="XL3 Orange 7 2" xfId="3775" xr:uid="{00000000-0005-0000-0000-00000A6C0000}"/>
    <cellStyle name="XL3 Orange 7 2 2" xfId="24037" xr:uid="{00000000-0005-0000-0000-00000B6C0000}"/>
    <cellStyle name="XL3 Orange 7 3" xfId="3776" xr:uid="{00000000-0005-0000-0000-00000C6C0000}"/>
    <cellStyle name="XL3 Orange 7 3 2" xfId="24038" xr:uid="{00000000-0005-0000-0000-00000D6C0000}"/>
    <cellStyle name="XL3 Orange 7 4" xfId="22309" xr:uid="{00000000-0005-0000-0000-00000E6C0000}"/>
    <cellStyle name="XL3 Orange 8" xfId="951" xr:uid="{00000000-0005-0000-0000-00000F6C0000}"/>
    <cellStyle name="XL3 Orange 8 2" xfId="3777" xr:uid="{00000000-0005-0000-0000-0000106C0000}"/>
    <cellStyle name="XL3 Orange 8 2 2" xfId="24039" xr:uid="{00000000-0005-0000-0000-0000116C0000}"/>
    <cellStyle name="XL3 Orange 8 3" xfId="3778" xr:uid="{00000000-0005-0000-0000-0000126C0000}"/>
    <cellStyle name="XL3 Orange 8 3 2" xfId="24040" xr:uid="{00000000-0005-0000-0000-0000136C0000}"/>
    <cellStyle name="XL3 Orange 8 4" xfId="22310" xr:uid="{00000000-0005-0000-0000-0000146C0000}"/>
    <cellStyle name="XL3 Orange 9" xfId="952" xr:uid="{00000000-0005-0000-0000-0000156C0000}"/>
    <cellStyle name="XL3 Orange 9 2" xfId="3779" xr:uid="{00000000-0005-0000-0000-0000166C0000}"/>
    <cellStyle name="XL3 Orange 9 2 2" xfId="24041" xr:uid="{00000000-0005-0000-0000-0000176C0000}"/>
    <cellStyle name="XL3 Orange 9 3" xfId="3780" xr:uid="{00000000-0005-0000-0000-0000186C0000}"/>
    <cellStyle name="XL3 Orange 9 3 2" xfId="24042" xr:uid="{00000000-0005-0000-0000-0000196C0000}"/>
    <cellStyle name="XL3 Orange 9 4" xfId="22311" xr:uid="{00000000-0005-0000-0000-00001A6C0000}"/>
    <cellStyle name="XL3 Red" xfId="953" xr:uid="{00000000-0005-0000-0000-00001B6C0000}"/>
    <cellStyle name="XL3 Red 10" xfId="954" xr:uid="{00000000-0005-0000-0000-00001C6C0000}"/>
    <cellStyle name="XL3 Red 10 2" xfId="3781" xr:uid="{00000000-0005-0000-0000-00001D6C0000}"/>
    <cellStyle name="XL3 Red 10 2 2" xfId="24043" xr:uid="{00000000-0005-0000-0000-00001E6C0000}"/>
    <cellStyle name="XL3 Red 10 3" xfId="3782" xr:uid="{00000000-0005-0000-0000-00001F6C0000}"/>
    <cellStyle name="XL3 Red 10 3 2" xfId="24044" xr:uid="{00000000-0005-0000-0000-0000206C0000}"/>
    <cellStyle name="XL3 Red 10 4" xfId="22313" xr:uid="{00000000-0005-0000-0000-0000216C0000}"/>
    <cellStyle name="XL3 Red 11" xfId="955" xr:uid="{00000000-0005-0000-0000-0000226C0000}"/>
    <cellStyle name="XL3 Red 11 2" xfId="3783" xr:uid="{00000000-0005-0000-0000-0000236C0000}"/>
    <cellStyle name="XL3 Red 11 2 2" xfId="24045" xr:uid="{00000000-0005-0000-0000-0000246C0000}"/>
    <cellStyle name="XL3 Red 11 3" xfId="3784" xr:uid="{00000000-0005-0000-0000-0000256C0000}"/>
    <cellStyle name="XL3 Red 11 3 2" xfId="24046" xr:uid="{00000000-0005-0000-0000-0000266C0000}"/>
    <cellStyle name="XL3 Red 11 4" xfId="22314" xr:uid="{00000000-0005-0000-0000-0000276C0000}"/>
    <cellStyle name="XL3 Red 12" xfId="956" xr:uid="{00000000-0005-0000-0000-0000286C0000}"/>
    <cellStyle name="XL3 Red 12 2" xfId="3785" xr:uid="{00000000-0005-0000-0000-0000296C0000}"/>
    <cellStyle name="XL3 Red 12 2 2" xfId="24047" xr:uid="{00000000-0005-0000-0000-00002A6C0000}"/>
    <cellStyle name="XL3 Red 12 3" xfId="3786" xr:uid="{00000000-0005-0000-0000-00002B6C0000}"/>
    <cellStyle name="XL3 Red 12 3 2" xfId="24048" xr:uid="{00000000-0005-0000-0000-00002C6C0000}"/>
    <cellStyle name="XL3 Red 12 4" xfId="22315" xr:uid="{00000000-0005-0000-0000-00002D6C0000}"/>
    <cellStyle name="XL3 Red 13" xfId="957" xr:uid="{00000000-0005-0000-0000-00002E6C0000}"/>
    <cellStyle name="XL3 Red 13 2" xfId="3787" xr:uid="{00000000-0005-0000-0000-00002F6C0000}"/>
    <cellStyle name="XL3 Red 13 2 2" xfId="24049" xr:uid="{00000000-0005-0000-0000-0000306C0000}"/>
    <cellStyle name="XL3 Red 13 3" xfId="3788" xr:uid="{00000000-0005-0000-0000-0000316C0000}"/>
    <cellStyle name="XL3 Red 13 3 2" xfId="24050" xr:uid="{00000000-0005-0000-0000-0000326C0000}"/>
    <cellStyle name="XL3 Red 13 4" xfId="22316" xr:uid="{00000000-0005-0000-0000-0000336C0000}"/>
    <cellStyle name="XL3 Red 14" xfId="958" xr:uid="{00000000-0005-0000-0000-0000346C0000}"/>
    <cellStyle name="XL3 Red 14 2" xfId="3789" xr:uid="{00000000-0005-0000-0000-0000356C0000}"/>
    <cellStyle name="XL3 Red 14 2 2" xfId="24051" xr:uid="{00000000-0005-0000-0000-0000366C0000}"/>
    <cellStyle name="XL3 Red 14 3" xfId="3790" xr:uid="{00000000-0005-0000-0000-0000376C0000}"/>
    <cellStyle name="XL3 Red 14 3 2" xfId="24052" xr:uid="{00000000-0005-0000-0000-0000386C0000}"/>
    <cellStyle name="XL3 Red 14 4" xfId="22317" xr:uid="{00000000-0005-0000-0000-0000396C0000}"/>
    <cellStyle name="XL3 Red 15" xfId="959" xr:uid="{00000000-0005-0000-0000-00003A6C0000}"/>
    <cellStyle name="XL3 Red 15 2" xfId="3791" xr:uid="{00000000-0005-0000-0000-00003B6C0000}"/>
    <cellStyle name="XL3 Red 15 2 2" xfId="24053" xr:uid="{00000000-0005-0000-0000-00003C6C0000}"/>
    <cellStyle name="XL3 Red 15 3" xfId="3792" xr:uid="{00000000-0005-0000-0000-00003D6C0000}"/>
    <cellStyle name="XL3 Red 15 3 2" xfId="24054" xr:uid="{00000000-0005-0000-0000-00003E6C0000}"/>
    <cellStyle name="XL3 Red 15 4" xfId="22318" xr:uid="{00000000-0005-0000-0000-00003F6C0000}"/>
    <cellStyle name="XL3 Red 16" xfId="960" xr:uid="{00000000-0005-0000-0000-0000406C0000}"/>
    <cellStyle name="XL3 Red 16 2" xfId="3793" xr:uid="{00000000-0005-0000-0000-0000416C0000}"/>
    <cellStyle name="XL3 Red 16 2 2" xfId="24055" xr:uid="{00000000-0005-0000-0000-0000426C0000}"/>
    <cellStyle name="XL3 Red 16 3" xfId="3794" xr:uid="{00000000-0005-0000-0000-0000436C0000}"/>
    <cellStyle name="XL3 Red 16 3 2" xfId="24056" xr:uid="{00000000-0005-0000-0000-0000446C0000}"/>
    <cellStyle name="XL3 Red 16 4" xfId="22319" xr:uid="{00000000-0005-0000-0000-0000456C0000}"/>
    <cellStyle name="XL3 Red 17" xfId="961" xr:uid="{00000000-0005-0000-0000-0000466C0000}"/>
    <cellStyle name="XL3 Red 17 2" xfId="3795" xr:uid="{00000000-0005-0000-0000-0000476C0000}"/>
    <cellStyle name="XL3 Red 17 2 2" xfId="24057" xr:uid="{00000000-0005-0000-0000-0000486C0000}"/>
    <cellStyle name="XL3 Red 17 3" xfId="3796" xr:uid="{00000000-0005-0000-0000-0000496C0000}"/>
    <cellStyle name="XL3 Red 17 3 2" xfId="24058" xr:uid="{00000000-0005-0000-0000-00004A6C0000}"/>
    <cellStyle name="XL3 Red 17 4" xfId="22320" xr:uid="{00000000-0005-0000-0000-00004B6C0000}"/>
    <cellStyle name="XL3 Red 18" xfId="962" xr:uid="{00000000-0005-0000-0000-00004C6C0000}"/>
    <cellStyle name="XL3 Red 18 2" xfId="3797" xr:uid="{00000000-0005-0000-0000-00004D6C0000}"/>
    <cellStyle name="XL3 Red 18 2 2" xfId="24059" xr:uid="{00000000-0005-0000-0000-00004E6C0000}"/>
    <cellStyle name="XL3 Red 18 3" xfId="3798" xr:uid="{00000000-0005-0000-0000-00004F6C0000}"/>
    <cellStyle name="XL3 Red 18 3 2" xfId="24060" xr:uid="{00000000-0005-0000-0000-0000506C0000}"/>
    <cellStyle name="XL3 Red 18 4" xfId="22321" xr:uid="{00000000-0005-0000-0000-0000516C0000}"/>
    <cellStyle name="XL3 Red 19" xfId="963" xr:uid="{00000000-0005-0000-0000-0000526C0000}"/>
    <cellStyle name="XL3 Red 19 2" xfId="3799" xr:uid="{00000000-0005-0000-0000-0000536C0000}"/>
    <cellStyle name="XL3 Red 19 2 2" xfId="24061" xr:uid="{00000000-0005-0000-0000-0000546C0000}"/>
    <cellStyle name="XL3 Red 19 3" xfId="3800" xr:uid="{00000000-0005-0000-0000-0000556C0000}"/>
    <cellStyle name="XL3 Red 19 3 2" xfId="24062" xr:uid="{00000000-0005-0000-0000-0000566C0000}"/>
    <cellStyle name="XL3 Red 19 4" xfId="22322" xr:uid="{00000000-0005-0000-0000-0000576C0000}"/>
    <cellStyle name="XL3 Red 2" xfId="964" xr:uid="{00000000-0005-0000-0000-0000586C0000}"/>
    <cellStyle name="XL3 Red 2 10" xfId="965" xr:uid="{00000000-0005-0000-0000-0000596C0000}"/>
    <cellStyle name="XL3 Red 2 10 2" xfId="3801" xr:uid="{00000000-0005-0000-0000-00005A6C0000}"/>
    <cellStyle name="XL3 Red 2 10 2 2" xfId="24063" xr:uid="{00000000-0005-0000-0000-00005B6C0000}"/>
    <cellStyle name="XL3 Red 2 10 3" xfId="3802" xr:uid="{00000000-0005-0000-0000-00005C6C0000}"/>
    <cellStyle name="XL3 Red 2 10 3 2" xfId="24064" xr:uid="{00000000-0005-0000-0000-00005D6C0000}"/>
    <cellStyle name="XL3 Red 2 10 4" xfId="22324" xr:uid="{00000000-0005-0000-0000-00005E6C0000}"/>
    <cellStyle name="XL3 Red 2 11" xfId="966" xr:uid="{00000000-0005-0000-0000-00005F6C0000}"/>
    <cellStyle name="XL3 Red 2 11 2" xfId="3803" xr:uid="{00000000-0005-0000-0000-0000606C0000}"/>
    <cellStyle name="XL3 Red 2 11 2 2" xfId="24065" xr:uid="{00000000-0005-0000-0000-0000616C0000}"/>
    <cellStyle name="XL3 Red 2 11 3" xfId="3804" xr:uid="{00000000-0005-0000-0000-0000626C0000}"/>
    <cellStyle name="XL3 Red 2 11 3 2" xfId="24066" xr:uid="{00000000-0005-0000-0000-0000636C0000}"/>
    <cellStyle name="XL3 Red 2 11 4" xfId="22325" xr:uid="{00000000-0005-0000-0000-0000646C0000}"/>
    <cellStyle name="XL3 Red 2 12" xfId="967" xr:uid="{00000000-0005-0000-0000-0000656C0000}"/>
    <cellStyle name="XL3 Red 2 12 2" xfId="3805" xr:uid="{00000000-0005-0000-0000-0000666C0000}"/>
    <cellStyle name="XL3 Red 2 12 2 2" xfId="24067" xr:uid="{00000000-0005-0000-0000-0000676C0000}"/>
    <cellStyle name="XL3 Red 2 12 3" xfId="3806" xr:uid="{00000000-0005-0000-0000-0000686C0000}"/>
    <cellStyle name="XL3 Red 2 12 3 2" xfId="24068" xr:uid="{00000000-0005-0000-0000-0000696C0000}"/>
    <cellStyle name="XL3 Red 2 12 4" xfId="22326" xr:uid="{00000000-0005-0000-0000-00006A6C0000}"/>
    <cellStyle name="XL3 Red 2 13" xfId="968" xr:uid="{00000000-0005-0000-0000-00006B6C0000}"/>
    <cellStyle name="XL3 Red 2 13 2" xfId="3807" xr:uid="{00000000-0005-0000-0000-00006C6C0000}"/>
    <cellStyle name="XL3 Red 2 13 2 2" xfId="24069" xr:uid="{00000000-0005-0000-0000-00006D6C0000}"/>
    <cellStyle name="XL3 Red 2 13 3" xfId="3808" xr:uid="{00000000-0005-0000-0000-00006E6C0000}"/>
    <cellStyle name="XL3 Red 2 13 3 2" xfId="24070" xr:uid="{00000000-0005-0000-0000-00006F6C0000}"/>
    <cellStyle name="XL3 Red 2 13 4" xfId="22327" xr:uid="{00000000-0005-0000-0000-0000706C0000}"/>
    <cellStyle name="XL3 Red 2 14" xfId="969" xr:uid="{00000000-0005-0000-0000-0000716C0000}"/>
    <cellStyle name="XL3 Red 2 14 2" xfId="3809" xr:uid="{00000000-0005-0000-0000-0000726C0000}"/>
    <cellStyle name="XL3 Red 2 14 2 2" xfId="24071" xr:uid="{00000000-0005-0000-0000-0000736C0000}"/>
    <cellStyle name="XL3 Red 2 14 3" xfId="3810" xr:uid="{00000000-0005-0000-0000-0000746C0000}"/>
    <cellStyle name="XL3 Red 2 14 3 2" xfId="24072" xr:uid="{00000000-0005-0000-0000-0000756C0000}"/>
    <cellStyle name="XL3 Red 2 14 4" xfId="22328" xr:uid="{00000000-0005-0000-0000-0000766C0000}"/>
    <cellStyle name="XL3 Red 2 15" xfId="970" xr:uid="{00000000-0005-0000-0000-0000776C0000}"/>
    <cellStyle name="XL3 Red 2 15 2" xfId="3811" xr:uid="{00000000-0005-0000-0000-0000786C0000}"/>
    <cellStyle name="XL3 Red 2 15 2 2" xfId="24073" xr:uid="{00000000-0005-0000-0000-0000796C0000}"/>
    <cellStyle name="XL3 Red 2 15 3" xfId="3812" xr:uid="{00000000-0005-0000-0000-00007A6C0000}"/>
    <cellStyle name="XL3 Red 2 15 3 2" xfId="24074" xr:uid="{00000000-0005-0000-0000-00007B6C0000}"/>
    <cellStyle name="XL3 Red 2 15 4" xfId="22329" xr:uid="{00000000-0005-0000-0000-00007C6C0000}"/>
    <cellStyle name="XL3 Red 2 16" xfId="971" xr:uid="{00000000-0005-0000-0000-00007D6C0000}"/>
    <cellStyle name="XL3 Red 2 16 2" xfId="3813" xr:uid="{00000000-0005-0000-0000-00007E6C0000}"/>
    <cellStyle name="XL3 Red 2 16 2 2" xfId="24075" xr:uid="{00000000-0005-0000-0000-00007F6C0000}"/>
    <cellStyle name="XL3 Red 2 16 3" xfId="3814" xr:uid="{00000000-0005-0000-0000-0000806C0000}"/>
    <cellStyle name="XL3 Red 2 16 3 2" xfId="24076" xr:uid="{00000000-0005-0000-0000-0000816C0000}"/>
    <cellStyle name="XL3 Red 2 16 4" xfId="22330" xr:uid="{00000000-0005-0000-0000-0000826C0000}"/>
    <cellStyle name="XL3 Red 2 17" xfId="972" xr:uid="{00000000-0005-0000-0000-0000836C0000}"/>
    <cellStyle name="XL3 Red 2 17 2" xfId="3815" xr:uid="{00000000-0005-0000-0000-0000846C0000}"/>
    <cellStyle name="XL3 Red 2 17 2 2" xfId="24077" xr:uid="{00000000-0005-0000-0000-0000856C0000}"/>
    <cellStyle name="XL3 Red 2 17 3" xfId="3816" xr:uid="{00000000-0005-0000-0000-0000866C0000}"/>
    <cellStyle name="XL3 Red 2 17 3 2" xfId="24078" xr:uid="{00000000-0005-0000-0000-0000876C0000}"/>
    <cellStyle name="XL3 Red 2 17 4" xfId="22331" xr:uid="{00000000-0005-0000-0000-0000886C0000}"/>
    <cellStyle name="XL3 Red 2 18" xfId="973" xr:uid="{00000000-0005-0000-0000-0000896C0000}"/>
    <cellStyle name="XL3 Red 2 18 2" xfId="3817" xr:uid="{00000000-0005-0000-0000-00008A6C0000}"/>
    <cellStyle name="XL3 Red 2 18 2 2" xfId="24079" xr:uid="{00000000-0005-0000-0000-00008B6C0000}"/>
    <cellStyle name="XL3 Red 2 18 3" xfId="3818" xr:uid="{00000000-0005-0000-0000-00008C6C0000}"/>
    <cellStyle name="XL3 Red 2 18 3 2" xfId="24080" xr:uid="{00000000-0005-0000-0000-00008D6C0000}"/>
    <cellStyle name="XL3 Red 2 18 4" xfId="22332" xr:uid="{00000000-0005-0000-0000-00008E6C0000}"/>
    <cellStyle name="XL3 Red 2 19" xfId="974" xr:uid="{00000000-0005-0000-0000-00008F6C0000}"/>
    <cellStyle name="XL3 Red 2 19 2" xfId="3819" xr:uid="{00000000-0005-0000-0000-0000906C0000}"/>
    <cellStyle name="XL3 Red 2 19 2 2" xfId="24081" xr:uid="{00000000-0005-0000-0000-0000916C0000}"/>
    <cellStyle name="XL3 Red 2 19 3" xfId="3820" xr:uid="{00000000-0005-0000-0000-0000926C0000}"/>
    <cellStyle name="XL3 Red 2 19 3 2" xfId="24082" xr:uid="{00000000-0005-0000-0000-0000936C0000}"/>
    <cellStyle name="XL3 Red 2 19 4" xfId="22333" xr:uid="{00000000-0005-0000-0000-0000946C0000}"/>
    <cellStyle name="XL3 Red 2 2" xfId="975" xr:uid="{00000000-0005-0000-0000-0000956C0000}"/>
    <cellStyle name="XL3 Red 2 2 2" xfId="3821" xr:uid="{00000000-0005-0000-0000-0000966C0000}"/>
    <cellStyle name="XL3 Red 2 2 2 2" xfId="24083" xr:uid="{00000000-0005-0000-0000-0000976C0000}"/>
    <cellStyle name="XL3 Red 2 2 3" xfId="3822" xr:uid="{00000000-0005-0000-0000-0000986C0000}"/>
    <cellStyle name="XL3 Red 2 2 3 2" xfId="24084" xr:uid="{00000000-0005-0000-0000-0000996C0000}"/>
    <cellStyle name="XL3 Red 2 2 4" xfId="22334" xr:uid="{00000000-0005-0000-0000-00009A6C0000}"/>
    <cellStyle name="XL3 Red 2 20" xfId="976" xr:uid="{00000000-0005-0000-0000-00009B6C0000}"/>
    <cellStyle name="XL3 Red 2 20 2" xfId="3823" xr:uid="{00000000-0005-0000-0000-00009C6C0000}"/>
    <cellStyle name="XL3 Red 2 20 2 2" xfId="24085" xr:uid="{00000000-0005-0000-0000-00009D6C0000}"/>
    <cellStyle name="XL3 Red 2 20 3" xfId="3824" xr:uid="{00000000-0005-0000-0000-00009E6C0000}"/>
    <cellStyle name="XL3 Red 2 20 3 2" xfId="24086" xr:uid="{00000000-0005-0000-0000-00009F6C0000}"/>
    <cellStyle name="XL3 Red 2 20 4" xfId="22335" xr:uid="{00000000-0005-0000-0000-0000A06C0000}"/>
    <cellStyle name="XL3 Red 2 21" xfId="977" xr:uid="{00000000-0005-0000-0000-0000A16C0000}"/>
    <cellStyle name="XL3 Red 2 21 2" xfId="3825" xr:uid="{00000000-0005-0000-0000-0000A26C0000}"/>
    <cellStyle name="XL3 Red 2 21 2 2" xfId="24087" xr:uid="{00000000-0005-0000-0000-0000A36C0000}"/>
    <cellStyle name="XL3 Red 2 21 3" xfId="3826" xr:uid="{00000000-0005-0000-0000-0000A46C0000}"/>
    <cellStyle name="XL3 Red 2 21 3 2" xfId="24088" xr:uid="{00000000-0005-0000-0000-0000A56C0000}"/>
    <cellStyle name="XL3 Red 2 21 4" xfId="22336" xr:uid="{00000000-0005-0000-0000-0000A66C0000}"/>
    <cellStyle name="XL3 Red 2 22" xfId="978" xr:uid="{00000000-0005-0000-0000-0000A76C0000}"/>
    <cellStyle name="XL3 Red 2 22 2" xfId="3827" xr:uid="{00000000-0005-0000-0000-0000A86C0000}"/>
    <cellStyle name="XL3 Red 2 22 2 2" xfId="24089" xr:uid="{00000000-0005-0000-0000-0000A96C0000}"/>
    <cellStyle name="XL3 Red 2 22 3" xfId="3828" xr:uid="{00000000-0005-0000-0000-0000AA6C0000}"/>
    <cellStyle name="XL3 Red 2 22 3 2" xfId="24090" xr:uid="{00000000-0005-0000-0000-0000AB6C0000}"/>
    <cellStyle name="XL3 Red 2 22 4" xfId="22337" xr:uid="{00000000-0005-0000-0000-0000AC6C0000}"/>
    <cellStyle name="XL3 Red 2 23" xfId="979" xr:uid="{00000000-0005-0000-0000-0000AD6C0000}"/>
    <cellStyle name="XL3 Red 2 23 2" xfId="3829" xr:uid="{00000000-0005-0000-0000-0000AE6C0000}"/>
    <cellStyle name="XL3 Red 2 23 2 2" xfId="24091" xr:uid="{00000000-0005-0000-0000-0000AF6C0000}"/>
    <cellStyle name="XL3 Red 2 23 3" xfId="3830" xr:uid="{00000000-0005-0000-0000-0000B06C0000}"/>
    <cellStyle name="XL3 Red 2 23 3 2" xfId="24092" xr:uid="{00000000-0005-0000-0000-0000B16C0000}"/>
    <cellStyle name="XL3 Red 2 23 4" xfId="22338" xr:uid="{00000000-0005-0000-0000-0000B26C0000}"/>
    <cellStyle name="XL3 Red 2 24" xfId="980" xr:uid="{00000000-0005-0000-0000-0000B36C0000}"/>
    <cellStyle name="XL3 Red 2 24 2" xfId="3831" xr:uid="{00000000-0005-0000-0000-0000B46C0000}"/>
    <cellStyle name="XL3 Red 2 24 2 2" xfId="24093" xr:uid="{00000000-0005-0000-0000-0000B56C0000}"/>
    <cellStyle name="XL3 Red 2 24 3" xfId="3832" xr:uid="{00000000-0005-0000-0000-0000B66C0000}"/>
    <cellStyle name="XL3 Red 2 24 3 2" xfId="24094" xr:uid="{00000000-0005-0000-0000-0000B76C0000}"/>
    <cellStyle name="XL3 Red 2 24 4" xfId="22339" xr:uid="{00000000-0005-0000-0000-0000B86C0000}"/>
    <cellStyle name="XL3 Red 2 25" xfId="981" xr:uid="{00000000-0005-0000-0000-0000B96C0000}"/>
    <cellStyle name="XL3 Red 2 25 2" xfId="3833" xr:uid="{00000000-0005-0000-0000-0000BA6C0000}"/>
    <cellStyle name="XL3 Red 2 25 2 2" xfId="24095" xr:uid="{00000000-0005-0000-0000-0000BB6C0000}"/>
    <cellStyle name="XL3 Red 2 25 3" xfId="3834" xr:uid="{00000000-0005-0000-0000-0000BC6C0000}"/>
    <cellStyle name="XL3 Red 2 25 3 2" xfId="24096" xr:uid="{00000000-0005-0000-0000-0000BD6C0000}"/>
    <cellStyle name="XL3 Red 2 25 4" xfId="22340" xr:uid="{00000000-0005-0000-0000-0000BE6C0000}"/>
    <cellStyle name="XL3 Red 2 26" xfId="982" xr:uid="{00000000-0005-0000-0000-0000BF6C0000}"/>
    <cellStyle name="XL3 Red 2 26 2" xfId="3835" xr:uid="{00000000-0005-0000-0000-0000C06C0000}"/>
    <cellStyle name="XL3 Red 2 26 2 2" xfId="24097" xr:uid="{00000000-0005-0000-0000-0000C16C0000}"/>
    <cellStyle name="XL3 Red 2 26 3" xfId="3836" xr:uid="{00000000-0005-0000-0000-0000C26C0000}"/>
    <cellStyle name="XL3 Red 2 26 3 2" xfId="24098" xr:uid="{00000000-0005-0000-0000-0000C36C0000}"/>
    <cellStyle name="XL3 Red 2 26 4" xfId="22341" xr:uid="{00000000-0005-0000-0000-0000C46C0000}"/>
    <cellStyle name="XL3 Red 2 27" xfId="983" xr:uid="{00000000-0005-0000-0000-0000C56C0000}"/>
    <cellStyle name="XL3 Red 2 27 2" xfId="3837" xr:uid="{00000000-0005-0000-0000-0000C66C0000}"/>
    <cellStyle name="XL3 Red 2 27 2 2" xfId="24099" xr:uid="{00000000-0005-0000-0000-0000C76C0000}"/>
    <cellStyle name="XL3 Red 2 27 3" xfId="3838" xr:uid="{00000000-0005-0000-0000-0000C86C0000}"/>
    <cellStyle name="XL3 Red 2 27 3 2" xfId="24100" xr:uid="{00000000-0005-0000-0000-0000C96C0000}"/>
    <cellStyle name="XL3 Red 2 27 4" xfId="22342" xr:uid="{00000000-0005-0000-0000-0000CA6C0000}"/>
    <cellStyle name="XL3 Red 2 28" xfId="984" xr:uid="{00000000-0005-0000-0000-0000CB6C0000}"/>
    <cellStyle name="XL3 Red 2 28 2" xfId="3839" xr:uid="{00000000-0005-0000-0000-0000CC6C0000}"/>
    <cellStyle name="XL3 Red 2 28 2 2" xfId="24101" xr:uid="{00000000-0005-0000-0000-0000CD6C0000}"/>
    <cellStyle name="XL3 Red 2 28 3" xfId="3840" xr:uid="{00000000-0005-0000-0000-0000CE6C0000}"/>
    <cellStyle name="XL3 Red 2 28 3 2" xfId="24102" xr:uid="{00000000-0005-0000-0000-0000CF6C0000}"/>
    <cellStyle name="XL3 Red 2 28 4" xfId="22343" xr:uid="{00000000-0005-0000-0000-0000D06C0000}"/>
    <cellStyle name="XL3 Red 2 29" xfId="985" xr:uid="{00000000-0005-0000-0000-0000D16C0000}"/>
    <cellStyle name="XL3 Red 2 29 2" xfId="3841" xr:uid="{00000000-0005-0000-0000-0000D26C0000}"/>
    <cellStyle name="XL3 Red 2 29 2 2" xfId="24103" xr:uid="{00000000-0005-0000-0000-0000D36C0000}"/>
    <cellStyle name="XL3 Red 2 29 3" xfId="3842" xr:uid="{00000000-0005-0000-0000-0000D46C0000}"/>
    <cellStyle name="XL3 Red 2 29 3 2" xfId="24104" xr:uid="{00000000-0005-0000-0000-0000D56C0000}"/>
    <cellStyle name="XL3 Red 2 29 4" xfId="22344" xr:uid="{00000000-0005-0000-0000-0000D66C0000}"/>
    <cellStyle name="XL3 Red 2 3" xfId="986" xr:uid="{00000000-0005-0000-0000-0000D76C0000}"/>
    <cellStyle name="XL3 Red 2 3 2" xfId="3843" xr:uid="{00000000-0005-0000-0000-0000D86C0000}"/>
    <cellStyle name="XL3 Red 2 3 2 2" xfId="24105" xr:uid="{00000000-0005-0000-0000-0000D96C0000}"/>
    <cellStyle name="XL3 Red 2 3 3" xfId="3844" xr:uid="{00000000-0005-0000-0000-0000DA6C0000}"/>
    <cellStyle name="XL3 Red 2 3 3 2" xfId="24106" xr:uid="{00000000-0005-0000-0000-0000DB6C0000}"/>
    <cellStyle name="XL3 Red 2 3 4" xfId="22345" xr:uid="{00000000-0005-0000-0000-0000DC6C0000}"/>
    <cellStyle name="XL3 Red 2 30" xfId="987" xr:uid="{00000000-0005-0000-0000-0000DD6C0000}"/>
    <cellStyle name="XL3 Red 2 30 2" xfId="3845" xr:uid="{00000000-0005-0000-0000-0000DE6C0000}"/>
    <cellStyle name="XL3 Red 2 30 2 2" xfId="24107" xr:uid="{00000000-0005-0000-0000-0000DF6C0000}"/>
    <cellStyle name="XL3 Red 2 30 3" xfId="3846" xr:uid="{00000000-0005-0000-0000-0000E06C0000}"/>
    <cellStyle name="XL3 Red 2 30 3 2" xfId="24108" xr:uid="{00000000-0005-0000-0000-0000E16C0000}"/>
    <cellStyle name="XL3 Red 2 30 4" xfId="22346" xr:uid="{00000000-0005-0000-0000-0000E26C0000}"/>
    <cellStyle name="XL3 Red 2 31" xfId="988" xr:uid="{00000000-0005-0000-0000-0000E36C0000}"/>
    <cellStyle name="XL3 Red 2 31 2" xfId="3847" xr:uid="{00000000-0005-0000-0000-0000E46C0000}"/>
    <cellStyle name="XL3 Red 2 31 2 2" xfId="24109" xr:uid="{00000000-0005-0000-0000-0000E56C0000}"/>
    <cellStyle name="XL3 Red 2 31 3" xfId="3848" xr:uid="{00000000-0005-0000-0000-0000E66C0000}"/>
    <cellStyle name="XL3 Red 2 31 3 2" xfId="24110" xr:uid="{00000000-0005-0000-0000-0000E76C0000}"/>
    <cellStyle name="XL3 Red 2 31 4" xfId="22347" xr:uid="{00000000-0005-0000-0000-0000E86C0000}"/>
    <cellStyle name="XL3 Red 2 32" xfId="989" xr:uid="{00000000-0005-0000-0000-0000E96C0000}"/>
    <cellStyle name="XL3 Red 2 32 2" xfId="3849" xr:uid="{00000000-0005-0000-0000-0000EA6C0000}"/>
    <cellStyle name="XL3 Red 2 32 2 2" xfId="24111" xr:uid="{00000000-0005-0000-0000-0000EB6C0000}"/>
    <cellStyle name="XL3 Red 2 32 3" xfId="3850" xr:uid="{00000000-0005-0000-0000-0000EC6C0000}"/>
    <cellStyle name="XL3 Red 2 32 3 2" xfId="24112" xr:uid="{00000000-0005-0000-0000-0000ED6C0000}"/>
    <cellStyle name="XL3 Red 2 32 4" xfId="22348" xr:uid="{00000000-0005-0000-0000-0000EE6C0000}"/>
    <cellStyle name="XL3 Red 2 33" xfId="990" xr:uid="{00000000-0005-0000-0000-0000EF6C0000}"/>
    <cellStyle name="XL3 Red 2 33 2" xfId="3851" xr:uid="{00000000-0005-0000-0000-0000F06C0000}"/>
    <cellStyle name="XL3 Red 2 33 2 2" xfId="24113" xr:uid="{00000000-0005-0000-0000-0000F16C0000}"/>
    <cellStyle name="XL3 Red 2 33 3" xfId="3852" xr:uid="{00000000-0005-0000-0000-0000F26C0000}"/>
    <cellStyle name="XL3 Red 2 33 3 2" xfId="24114" xr:uid="{00000000-0005-0000-0000-0000F36C0000}"/>
    <cellStyle name="XL3 Red 2 33 4" xfId="22349" xr:uid="{00000000-0005-0000-0000-0000F46C0000}"/>
    <cellStyle name="XL3 Red 2 34" xfId="991" xr:uid="{00000000-0005-0000-0000-0000F56C0000}"/>
    <cellStyle name="XL3 Red 2 34 2" xfId="3853" xr:uid="{00000000-0005-0000-0000-0000F66C0000}"/>
    <cellStyle name="XL3 Red 2 34 2 2" xfId="24115" xr:uid="{00000000-0005-0000-0000-0000F76C0000}"/>
    <cellStyle name="XL3 Red 2 34 3" xfId="3854" xr:uid="{00000000-0005-0000-0000-0000F86C0000}"/>
    <cellStyle name="XL3 Red 2 34 3 2" xfId="24116" xr:uid="{00000000-0005-0000-0000-0000F96C0000}"/>
    <cellStyle name="XL3 Red 2 34 4" xfId="22350" xr:uid="{00000000-0005-0000-0000-0000FA6C0000}"/>
    <cellStyle name="XL3 Red 2 35" xfId="992" xr:uid="{00000000-0005-0000-0000-0000FB6C0000}"/>
    <cellStyle name="XL3 Red 2 35 2" xfId="3855" xr:uid="{00000000-0005-0000-0000-0000FC6C0000}"/>
    <cellStyle name="XL3 Red 2 35 2 2" xfId="24117" xr:uid="{00000000-0005-0000-0000-0000FD6C0000}"/>
    <cellStyle name="XL3 Red 2 35 3" xfId="3856" xr:uid="{00000000-0005-0000-0000-0000FE6C0000}"/>
    <cellStyle name="XL3 Red 2 35 3 2" xfId="24118" xr:uid="{00000000-0005-0000-0000-0000FF6C0000}"/>
    <cellStyle name="XL3 Red 2 35 4" xfId="22351" xr:uid="{00000000-0005-0000-0000-0000006D0000}"/>
    <cellStyle name="XL3 Red 2 36" xfId="3857" xr:uid="{00000000-0005-0000-0000-0000016D0000}"/>
    <cellStyle name="XL3 Red 2 36 2" xfId="24119" xr:uid="{00000000-0005-0000-0000-0000026D0000}"/>
    <cellStyle name="XL3 Red 2 37" xfId="3858" xr:uid="{00000000-0005-0000-0000-0000036D0000}"/>
    <cellStyle name="XL3 Red 2 37 2" xfId="24120" xr:uid="{00000000-0005-0000-0000-0000046D0000}"/>
    <cellStyle name="XL3 Red 2 38" xfId="22323" xr:uid="{00000000-0005-0000-0000-0000056D0000}"/>
    <cellStyle name="XL3 Red 2 4" xfId="993" xr:uid="{00000000-0005-0000-0000-0000066D0000}"/>
    <cellStyle name="XL3 Red 2 4 2" xfId="3859" xr:uid="{00000000-0005-0000-0000-0000076D0000}"/>
    <cellStyle name="XL3 Red 2 4 2 2" xfId="24121" xr:uid="{00000000-0005-0000-0000-0000086D0000}"/>
    <cellStyle name="XL3 Red 2 4 3" xfId="3860" xr:uid="{00000000-0005-0000-0000-0000096D0000}"/>
    <cellStyle name="XL3 Red 2 4 3 2" xfId="24122" xr:uid="{00000000-0005-0000-0000-00000A6D0000}"/>
    <cellStyle name="XL3 Red 2 4 4" xfId="22352" xr:uid="{00000000-0005-0000-0000-00000B6D0000}"/>
    <cellStyle name="XL3 Red 2 5" xfId="994" xr:uid="{00000000-0005-0000-0000-00000C6D0000}"/>
    <cellStyle name="XL3 Red 2 5 2" xfId="3861" xr:uid="{00000000-0005-0000-0000-00000D6D0000}"/>
    <cellStyle name="XL3 Red 2 5 2 2" xfId="24123" xr:uid="{00000000-0005-0000-0000-00000E6D0000}"/>
    <cellStyle name="XL3 Red 2 5 3" xfId="3862" xr:uid="{00000000-0005-0000-0000-00000F6D0000}"/>
    <cellStyle name="XL3 Red 2 5 3 2" xfId="24124" xr:uid="{00000000-0005-0000-0000-0000106D0000}"/>
    <cellStyle name="XL3 Red 2 5 4" xfId="22353" xr:uid="{00000000-0005-0000-0000-0000116D0000}"/>
    <cellStyle name="XL3 Red 2 6" xfId="995" xr:uid="{00000000-0005-0000-0000-0000126D0000}"/>
    <cellStyle name="XL3 Red 2 6 2" xfId="3863" xr:uid="{00000000-0005-0000-0000-0000136D0000}"/>
    <cellStyle name="XL3 Red 2 6 2 2" xfId="24125" xr:uid="{00000000-0005-0000-0000-0000146D0000}"/>
    <cellStyle name="XL3 Red 2 6 3" xfId="3864" xr:uid="{00000000-0005-0000-0000-0000156D0000}"/>
    <cellStyle name="XL3 Red 2 6 3 2" xfId="24126" xr:uid="{00000000-0005-0000-0000-0000166D0000}"/>
    <cellStyle name="XL3 Red 2 6 4" xfId="22354" xr:uid="{00000000-0005-0000-0000-0000176D0000}"/>
    <cellStyle name="XL3 Red 2 7" xfId="996" xr:uid="{00000000-0005-0000-0000-0000186D0000}"/>
    <cellStyle name="XL3 Red 2 7 2" xfId="3865" xr:uid="{00000000-0005-0000-0000-0000196D0000}"/>
    <cellStyle name="XL3 Red 2 7 2 2" xfId="24127" xr:uid="{00000000-0005-0000-0000-00001A6D0000}"/>
    <cellStyle name="XL3 Red 2 7 3" xfId="3866" xr:uid="{00000000-0005-0000-0000-00001B6D0000}"/>
    <cellStyle name="XL3 Red 2 7 3 2" xfId="24128" xr:uid="{00000000-0005-0000-0000-00001C6D0000}"/>
    <cellStyle name="XL3 Red 2 7 4" xfId="22355" xr:uid="{00000000-0005-0000-0000-00001D6D0000}"/>
    <cellStyle name="XL3 Red 2 8" xfId="997" xr:uid="{00000000-0005-0000-0000-00001E6D0000}"/>
    <cellStyle name="XL3 Red 2 8 2" xfId="3867" xr:uid="{00000000-0005-0000-0000-00001F6D0000}"/>
    <cellStyle name="XL3 Red 2 8 2 2" xfId="24129" xr:uid="{00000000-0005-0000-0000-0000206D0000}"/>
    <cellStyle name="XL3 Red 2 8 3" xfId="3868" xr:uid="{00000000-0005-0000-0000-0000216D0000}"/>
    <cellStyle name="XL3 Red 2 8 3 2" xfId="24130" xr:uid="{00000000-0005-0000-0000-0000226D0000}"/>
    <cellStyle name="XL3 Red 2 8 4" xfId="22356" xr:uid="{00000000-0005-0000-0000-0000236D0000}"/>
    <cellStyle name="XL3 Red 2 9" xfId="998" xr:uid="{00000000-0005-0000-0000-0000246D0000}"/>
    <cellStyle name="XL3 Red 2 9 2" xfId="3869" xr:uid="{00000000-0005-0000-0000-0000256D0000}"/>
    <cellStyle name="XL3 Red 2 9 2 2" xfId="24131" xr:uid="{00000000-0005-0000-0000-0000266D0000}"/>
    <cellStyle name="XL3 Red 2 9 3" xfId="3870" xr:uid="{00000000-0005-0000-0000-0000276D0000}"/>
    <cellStyle name="XL3 Red 2 9 3 2" xfId="24132" xr:uid="{00000000-0005-0000-0000-0000286D0000}"/>
    <cellStyle name="XL3 Red 2 9 4" xfId="22357" xr:uid="{00000000-0005-0000-0000-0000296D0000}"/>
    <cellStyle name="XL3 Red 20" xfId="999" xr:uid="{00000000-0005-0000-0000-00002A6D0000}"/>
    <cellStyle name="XL3 Red 20 2" xfId="3871" xr:uid="{00000000-0005-0000-0000-00002B6D0000}"/>
    <cellStyle name="XL3 Red 20 2 2" xfId="24133" xr:uid="{00000000-0005-0000-0000-00002C6D0000}"/>
    <cellStyle name="XL3 Red 20 3" xfId="3872" xr:uid="{00000000-0005-0000-0000-00002D6D0000}"/>
    <cellStyle name="XL3 Red 20 3 2" xfId="24134" xr:uid="{00000000-0005-0000-0000-00002E6D0000}"/>
    <cellStyle name="XL3 Red 20 4" xfId="22358" xr:uid="{00000000-0005-0000-0000-00002F6D0000}"/>
    <cellStyle name="XL3 Red 21" xfId="1000" xr:uid="{00000000-0005-0000-0000-0000306D0000}"/>
    <cellStyle name="XL3 Red 21 2" xfId="3873" xr:uid="{00000000-0005-0000-0000-0000316D0000}"/>
    <cellStyle name="XL3 Red 21 2 2" xfId="24135" xr:uid="{00000000-0005-0000-0000-0000326D0000}"/>
    <cellStyle name="XL3 Red 21 3" xfId="3874" xr:uid="{00000000-0005-0000-0000-0000336D0000}"/>
    <cellStyle name="XL3 Red 21 3 2" xfId="24136" xr:uid="{00000000-0005-0000-0000-0000346D0000}"/>
    <cellStyle name="XL3 Red 21 4" xfId="22359" xr:uid="{00000000-0005-0000-0000-0000356D0000}"/>
    <cellStyle name="XL3 Red 22" xfId="1001" xr:uid="{00000000-0005-0000-0000-0000366D0000}"/>
    <cellStyle name="XL3 Red 22 2" xfId="3875" xr:uid="{00000000-0005-0000-0000-0000376D0000}"/>
    <cellStyle name="XL3 Red 22 2 2" xfId="24137" xr:uid="{00000000-0005-0000-0000-0000386D0000}"/>
    <cellStyle name="XL3 Red 22 3" xfId="3876" xr:uid="{00000000-0005-0000-0000-0000396D0000}"/>
    <cellStyle name="XL3 Red 22 3 2" xfId="24138" xr:uid="{00000000-0005-0000-0000-00003A6D0000}"/>
    <cellStyle name="XL3 Red 22 4" xfId="22360" xr:uid="{00000000-0005-0000-0000-00003B6D0000}"/>
    <cellStyle name="XL3 Red 23" xfId="1002" xr:uid="{00000000-0005-0000-0000-00003C6D0000}"/>
    <cellStyle name="XL3 Red 23 2" xfId="3877" xr:uid="{00000000-0005-0000-0000-00003D6D0000}"/>
    <cellStyle name="XL3 Red 23 2 2" xfId="24139" xr:uid="{00000000-0005-0000-0000-00003E6D0000}"/>
    <cellStyle name="XL3 Red 23 3" xfId="3878" xr:uid="{00000000-0005-0000-0000-00003F6D0000}"/>
    <cellStyle name="XL3 Red 23 3 2" xfId="24140" xr:uid="{00000000-0005-0000-0000-0000406D0000}"/>
    <cellStyle name="XL3 Red 23 4" xfId="22361" xr:uid="{00000000-0005-0000-0000-0000416D0000}"/>
    <cellStyle name="XL3 Red 24" xfId="1003" xr:uid="{00000000-0005-0000-0000-0000426D0000}"/>
    <cellStyle name="XL3 Red 24 2" xfId="3879" xr:uid="{00000000-0005-0000-0000-0000436D0000}"/>
    <cellStyle name="XL3 Red 24 2 2" xfId="24141" xr:uid="{00000000-0005-0000-0000-0000446D0000}"/>
    <cellStyle name="XL3 Red 24 3" xfId="3880" xr:uid="{00000000-0005-0000-0000-0000456D0000}"/>
    <cellStyle name="XL3 Red 24 3 2" xfId="24142" xr:uid="{00000000-0005-0000-0000-0000466D0000}"/>
    <cellStyle name="XL3 Red 24 4" xfId="22362" xr:uid="{00000000-0005-0000-0000-0000476D0000}"/>
    <cellStyle name="XL3 Red 25" xfId="1004" xr:uid="{00000000-0005-0000-0000-0000486D0000}"/>
    <cellStyle name="XL3 Red 25 2" xfId="3881" xr:uid="{00000000-0005-0000-0000-0000496D0000}"/>
    <cellStyle name="XL3 Red 25 2 2" xfId="24143" xr:uid="{00000000-0005-0000-0000-00004A6D0000}"/>
    <cellStyle name="XL3 Red 25 3" xfId="3882" xr:uid="{00000000-0005-0000-0000-00004B6D0000}"/>
    <cellStyle name="XL3 Red 25 3 2" xfId="24144" xr:uid="{00000000-0005-0000-0000-00004C6D0000}"/>
    <cellStyle name="XL3 Red 25 4" xfId="22363" xr:uid="{00000000-0005-0000-0000-00004D6D0000}"/>
    <cellStyle name="XL3 Red 26" xfId="1005" xr:uid="{00000000-0005-0000-0000-00004E6D0000}"/>
    <cellStyle name="XL3 Red 26 2" xfId="3883" xr:uid="{00000000-0005-0000-0000-00004F6D0000}"/>
    <cellStyle name="XL3 Red 26 2 2" xfId="24145" xr:uid="{00000000-0005-0000-0000-0000506D0000}"/>
    <cellStyle name="XL3 Red 26 3" xfId="3884" xr:uid="{00000000-0005-0000-0000-0000516D0000}"/>
    <cellStyle name="XL3 Red 26 3 2" xfId="24146" xr:uid="{00000000-0005-0000-0000-0000526D0000}"/>
    <cellStyle name="XL3 Red 26 4" xfId="22364" xr:uid="{00000000-0005-0000-0000-0000536D0000}"/>
    <cellStyle name="XL3 Red 27" xfId="1006" xr:uid="{00000000-0005-0000-0000-0000546D0000}"/>
    <cellStyle name="XL3 Red 27 2" xfId="3885" xr:uid="{00000000-0005-0000-0000-0000556D0000}"/>
    <cellStyle name="XL3 Red 27 2 2" xfId="24147" xr:uid="{00000000-0005-0000-0000-0000566D0000}"/>
    <cellStyle name="XL3 Red 27 3" xfId="3886" xr:uid="{00000000-0005-0000-0000-0000576D0000}"/>
    <cellStyle name="XL3 Red 27 3 2" xfId="24148" xr:uid="{00000000-0005-0000-0000-0000586D0000}"/>
    <cellStyle name="XL3 Red 27 4" xfId="22365" xr:uid="{00000000-0005-0000-0000-0000596D0000}"/>
    <cellStyle name="XL3 Red 28" xfId="1007" xr:uid="{00000000-0005-0000-0000-00005A6D0000}"/>
    <cellStyle name="XL3 Red 28 2" xfId="3887" xr:uid="{00000000-0005-0000-0000-00005B6D0000}"/>
    <cellStyle name="XL3 Red 28 2 2" xfId="24149" xr:uid="{00000000-0005-0000-0000-00005C6D0000}"/>
    <cellStyle name="XL3 Red 28 3" xfId="3888" xr:uid="{00000000-0005-0000-0000-00005D6D0000}"/>
    <cellStyle name="XL3 Red 28 3 2" xfId="24150" xr:uid="{00000000-0005-0000-0000-00005E6D0000}"/>
    <cellStyle name="XL3 Red 28 4" xfId="22366" xr:uid="{00000000-0005-0000-0000-00005F6D0000}"/>
    <cellStyle name="XL3 Red 29" xfId="1008" xr:uid="{00000000-0005-0000-0000-0000606D0000}"/>
    <cellStyle name="XL3 Red 29 2" xfId="3889" xr:uid="{00000000-0005-0000-0000-0000616D0000}"/>
    <cellStyle name="XL3 Red 29 2 2" xfId="24151" xr:uid="{00000000-0005-0000-0000-0000626D0000}"/>
    <cellStyle name="XL3 Red 29 3" xfId="3890" xr:uid="{00000000-0005-0000-0000-0000636D0000}"/>
    <cellStyle name="XL3 Red 29 3 2" xfId="24152" xr:uid="{00000000-0005-0000-0000-0000646D0000}"/>
    <cellStyle name="XL3 Red 29 4" xfId="22367" xr:uid="{00000000-0005-0000-0000-0000656D0000}"/>
    <cellStyle name="XL3 Red 3" xfId="1009" xr:uid="{00000000-0005-0000-0000-0000666D0000}"/>
    <cellStyle name="XL3 Red 3 2" xfId="3891" xr:uid="{00000000-0005-0000-0000-0000676D0000}"/>
    <cellStyle name="XL3 Red 3 2 2" xfId="24153" xr:uid="{00000000-0005-0000-0000-0000686D0000}"/>
    <cellStyle name="XL3 Red 3 3" xfId="3892" xr:uid="{00000000-0005-0000-0000-0000696D0000}"/>
    <cellStyle name="XL3 Red 3 3 2" xfId="24154" xr:uid="{00000000-0005-0000-0000-00006A6D0000}"/>
    <cellStyle name="XL3 Red 3 4" xfId="22368" xr:uid="{00000000-0005-0000-0000-00006B6D0000}"/>
    <cellStyle name="XL3 Red 30" xfId="1010" xr:uid="{00000000-0005-0000-0000-00006C6D0000}"/>
    <cellStyle name="XL3 Red 30 2" xfId="3893" xr:uid="{00000000-0005-0000-0000-00006D6D0000}"/>
    <cellStyle name="XL3 Red 30 2 2" xfId="24155" xr:uid="{00000000-0005-0000-0000-00006E6D0000}"/>
    <cellStyle name="XL3 Red 30 3" xfId="3894" xr:uid="{00000000-0005-0000-0000-00006F6D0000}"/>
    <cellStyle name="XL3 Red 30 3 2" xfId="24156" xr:uid="{00000000-0005-0000-0000-0000706D0000}"/>
    <cellStyle name="XL3 Red 30 4" xfId="22369" xr:uid="{00000000-0005-0000-0000-0000716D0000}"/>
    <cellStyle name="XL3 Red 31" xfId="1011" xr:uid="{00000000-0005-0000-0000-0000726D0000}"/>
    <cellStyle name="XL3 Red 31 2" xfId="3895" xr:uid="{00000000-0005-0000-0000-0000736D0000}"/>
    <cellStyle name="XL3 Red 31 2 2" xfId="24157" xr:uid="{00000000-0005-0000-0000-0000746D0000}"/>
    <cellStyle name="XL3 Red 31 3" xfId="3896" xr:uid="{00000000-0005-0000-0000-0000756D0000}"/>
    <cellStyle name="XL3 Red 31 3 2" xfId="24158" xr:uid="{00000000-0005-0000-0000-0000766D0000}"/>
    <cellStyle name="XL3 Red 31 4" xfId="22370" xr:uid="{00000000-0005-0000-0000-0000776D0000}"/>
    <cellStyle name="XL3 Red 32" xfId="1012" xr:uid="{00000000-0005-0000-0000-0000786D0000}"/>
    <cellStyle name="XL3 Red 32 2" xfId="3897" xr:uid="{00000000-0005-0000-0000-0000796D0000}"/>
    <cellStyle name="XL3 Red 32 2 2" xfId="24159" xr:uid="{00000000-0005-0000-0000-00007A6D0000}"/>
    <cellStyle name="XL3 Red 32 3" xfId="3898" xr:uid="{00000000-0005-0000-0000-00007B6D0000}"/>
    <cellStyle name="XL3 Red 32 3 2" xfId="24160" xr:uid="{00000000-0005-0000-0000-00007C6D0000}"/>
    <cellStyle name="XL3 Red 32 4" xfId="22371" xr:uid="{00000000-0005-0000-0000-00007D6D0000}"/>
    <cellStyle name="XL3 Red 33" xfId="1013" xr:uid="{00000000-0005-0000-0000-00007E6D0000}"/>
    <cellStyle name="XL3 Red 33 2" xfId="3899" xr:uid="{00000000-0005-0000-0000-00007F6D0000}"/>
    <cellStyle name="XL3 Red 33 2 2" xfId="24161" xr:uid="{00000000-0005-0000-0000-0000806D0000}"/>
    <cellStyle name="XL3 Red 33 3" xfId="3900" xr:uid="{00000000-0005-0000-0000-0000816D0000}"/>
    <cellStyle name="XL3 Red 33 3 2" xfId="24162" xr:uid="{00000000-0005-0000-0000-0000826D0000}"/>
    <cellStyle name="XL3 Red 33 4" xfId="22372" xr:uid="{00000000-0005-0000-0000-0000836D0000}"/>
    <cellStyle name="XL3 Red 34" xfId="1014" xr:uid="{00000000-0005-0000-0000-0000846D0000}"/>
    <cellStyle name="XL3 Red 34 2" xfId="3901" xr:uid="{00000000-0005-0000-0000-0000856D0000}"/>
    <cellStyle name="XL3 Red 34 2 2" xfId="24163" xr:uid="{00000000-0005-0000-0000-0000866D0000}"/>
    <cellStyle name="XL3 Red 34 3" xfId="3902" xr:uid="{00000000-0005-0000-0000-0000876D0000}"/>
    <cellStyle name="XL3 Red 34 3 2" xfId="24164" xr:uid="{00000000-0005-0000-0000-0000886D0000}"/>
    <cellStyle name="XL3 Red 34 4" xfId="22373" xr:uid="{00000000-0005-0000-0000-0000896D0000}"/>
    <cellStyle name="XL3 Red 35" xfId="1015" xr:uid="{00000000-0005-0000-0000-00008A6D0000}"/>
    <cellStyle name="XL3 Red 35 2" xfId="3903" xr:uid="{00000000-0005-0000-0000-00008B6D0000}"/>
    <cellStyle name="XL3 Red 35 2 2" xfId="24165" xr:uid="{00000000-0005-0000-0000-00008C6D0000}"/>
    <cellStyle name="XL3 Red 35 3" xfId="3904" xr:uid="{00000000-0005-0000-0000-00008D6D0000}"/>
    <cellStyle name="XL3 Red 35 3 2" xfId="24166" xr:uid="{00000000-0005-0000-0000-00008E6D0000}"/>
    <cellStyle name="XL3 Red 35 4" xfId="22374" xr:uid="{00000000-0005-0000-0000-00008F6D0000}"/>
    <cellStyle name="XL3 Red 36" xfId="1016" xr:uid="{00000000-0005-0000-0000-0000906D0000}"/>
    <cellStyle name="XL3 Red 36 2" xfId="3905" xr:uid="{00000000-0005-0000-0000-0000916D0000}"/>
    <cellStyle name="XL3 Red 36 2 2" xfId="24167" xr:uid="{00000000-0005-0000-0000-0000926D0000}"/>
    <cellStyle name="XL3 Red 36 3" xfId="3906" xr:uid="{00000000-0005-0000-0000-0000936D0000}"/>
    <cellStyle name="XL3 Red 36 3 2" xfId="24168" xr:uid="{00000000-0005-0000-0000-0000946D0000}"/>
    <cellStyle name="XL3 Red 36 4" xfId="22375" xr:uid="{00000000-0005-0000-0000-0000956D0000}"/>
    <cellStyle name="XL3 Red 37" xfId="1017" xr:uid="{00000000-0005-0000-0000-0000966D0000}"/>
    <cellStyle name="XL3 Red 37 2" xfId="3907" xr:uid="{00000000-0005-0000-0000-0000976D0000}"/>
    <cellStyle name="XL3 Red 37 2 2" xfId="24169" xr:uid="{00000000-0005-0000-0000-0000986D0000}"/>
    <cellStyle name="XL3 Red 37 3" xfId="3908" xr:uid="{00000000-0005-0000-0000-0000996D0000}"/>
    <cellStyle name="XL3 Red 37 3 2" xfId="24170" xr:uid="{00000000-0005-0000-0000-00009A6D0000}"/>
    <cellStyle name="XL3 Red 37 4" xfId="22376" xr:uid="{00000000-0005-0000-0000-00009B6D0000}"/>
    <cellStyle name="XL3 Red 38" xfId="1018" xr:uid="{00000000-0005-0000-0000-00009C6D0000}"/>
    <cellStyle name="XL3 Red 38 2" xfId="3909" xr:uid="{00000000-0005-0000-0000-00009D6D0000}"/>
    <cellStyle name="XL3 Red 38 2 2" xfId="24171" xr:uid="{00000000-0005-0000-0000-00009E6D0000}"/>
    <cellStyle name="XL3 Red 38 3" xfId="3910" xr:uid="{00000000-0005-0000-0000-00009F6D0000}"/>
    <cellStyle name="XL3 Red 38 3 2" xfId="24172" xr:uid="{00000000-0005-0000-0000-0000A06D0000}"/>
    <cellStyle name="XL3 Red 38 4" xfId="22377" xr:uid="{00000000-0005-0000-0000-0000A16D0000}"/>
    <cellStyle name="XL3 Red 39" xfId="1019" xr:uid="{00000000-0005-0000-0000-0000A26D0000}"/>
    <cellStyle name="XL3 Red 39 2" xfId="3911" xr:uid="{00000000-0005-0000-0000-0000A36D0000}"/>
    <cellStyle name="XL3 Red 39 2 2" xfId="24173" xr:uid="{00000000-0005-0000-0000-0000A46D0000}"/>
    <cellStyle name="XL3 Red 39 3" xfId="3912" xr:uid="{00000000-0005-0000-0000-0000A56D0000}"/>
    <cellStyle name="XL3 Red 39 3 2" xfId="24174" xr:uid="{00000000-0005-0000-0000-0000A66D0000}"/>
    <cellStyle name="XL3 Red 39 4" xfId="22378" xr:uid="{00000000-0005-0000-0000-0000A76D0000}"/>
    <cellStyle name="XL3 Red 4" xfId="1020" xr:uid="{00000000-0005-0000-0000-0000A86D0000}"/>
    <cellStyle name="XL3 Red 4 2" xfId="3913" xr:uid="{00000000-0005-0000-0000-0000A96D0000}"/>
    <cellStyle name="XL3 Red 4 2 2" xfId="24175" xr:uid="{00000000-0005-0000-0000-0000AA6D0000}"/>
    <cellStyle name="XL3 Red 4 3" xfId="3914" xr:uid="{00000000-0005-0000-0000-0000AB6D0000}"/>
    <cellStyle name="XL3 Red 4 3 2" xfId="24176" xr:uid="{00000000-0005-0000-0000-0000AC6D0000}"/>
    <cellStyle name="XL3 Red 4 4" xfId="22379" xr:uid="{00000000-0005-0000-0000-0000AD6D0000}"/>
    <cellStyle name="XL3 Red 40" xfId="1021" xr:uid="{00000000-0005-0000-0000-0000AE6D0000}"/>
    <cellStyle name="XL3 Red 40 2" xfId="3915" xr:uid="{00000000-0005-0000-0000-0000AF6D0000}"/>
    <cellStyle name="XL3 Red 40 2 2" xfId="24177" xr:uid="{00000000-0005-0000-0000-0000B06D0000}"/>
    <cellStyle name="XL3 Red 40 3" xfId="3916" xr:uid="{00000000-0005-0000-0000-0000B16D0000}"/>
    <cellStyle name="XL3 Red 40 3 2" xfId="24178" xr:uid="{00000000-0005-0000-0000-0000B26D0000}"/>
    <cellStyle name="XL3 Red 40 4" xfId="22380" xr:uid="{00000000-0005-0000-0000-0000B36D0000}"/>
    <cellStyle name="XL3 Red 41" xfId="1022" xr:uid="{00000000-0005-0000-0000-0000B46D0000}"/>
    <cellStyle name="XL3 Red 41 2" xfId="3917" xr:uid="{00000000-0005-0000-0000-0000B56D0000}"/>
    <cellStyle name="XL3 Red 41 2 2" xfId="24179" xr:uid="{00000000-0005-0000-0000-0000B66D0000}"/>
    <cellStyle name="XL3 Red 41 3" xfId="3918" xr:uid="{00000000-0005-0000-0000-0000B76D0000}"/>
    <cellStyle name="XL3 Red 41 3 2" xfId="24180" xr:uid="{00000000-0005-0000-0000-0000B86D0000}"/>
    <cellStyle name="XL3 Red 41 4" xfId="22381" xr:uid="{00000000-0005-0000-0000-0000B96D0000}"/>
    <cellStyle name="XL3 Red 42" xfId="1023" xr:uid="{00000000-0005-0000-0000-0000BA6D0000}"/>
    <cellStyle name="XL3 Red 42 2" xfId="3919" xr:uid="{00000000-0005-0000-0000-0000BB6D0000}"/>
    <cellStyle name="XL3 Red 42 2 2" xfId="24181" xr:uid="{00000000-0005-0000-0000-0000BC6D0000}"/>
    <cellStyle name="XL3 Red 42 3" xfId="3920" xr:uid="{00000000-0005-0000-0000-0000BD6D0000}"/>
    <cellStyle name="XL3 Red 42 3 2" xfId="24182" xr:uid="{00000000-0005-0000-0000-0000BE6D0000}"/>
    <cellStyle name="XL3 Red 42 4" xfId="22382" xr:uid="{00000000-0005-0000-0000-0000BF6D0000}"/>
    <cellStyle name="XL3 Red 43" xfId="1024" xr:uid="{00000000-0005-0000-0000-0000C06D0000}"/>
    <cellStyle name="XL3 Red 43 2" xfId="3921" xr:uid="{00000000-0005-0000-0000-0000C16D0000}"/>
    <cellStyle name="XL3 Red 43 2 2" xfId="24183" xr:uid="{00000000-0005-0000-0000-0000C26D0000}"/>
    <cellStyle name="XL3 Red 43 3" xfId="3922" xr:uid="{00000000-0005-0000-0000-0000C36D0000}"/>
    <cellStyle name="XL3 Red 43 3 2" xfId="24184" xr:uid="{00000000-0005-0000-0000-0000C46D0000}"/>
    <cellStyle name="XL3 Red 43 4" xfId="22383" xr:uid="{00000000-0005-0000-0000-0000C56D0000}"/>
    <cellStyle name="XL3 Red 44" xfId="1025" xr:uid="{00000000-0005-0000-0000-0000C66D0000}"/>
    <cellStyle name="XL3 Red 44 2" xfId="3923" xr:uid="{00000000-0005-0000-0000-0000C76D0000}"/>
    <cellStyle name="XL3 Red 44 2 2" xfId="24185" xr:uid="{00000000-0005-0000-0000-0000C86D0000}"/>
    <cellStyle name="XL3 Red 44 3" xfId="3924" xr:uid="{00000000-0005-0000-0000-0000C96D0000}"/>
    <cellStyle name="XL3 Red 44 3 2" xfId="24186" xr:uid="{00000000-0005-0000-0000-0000CA6D0000}"/>
    <cellStyle name="XL3 Red 44 4" xfId="22384" xr:uid="{00000000-0005-0000-0000-0000CB6D0000}"/>
    <cellStyle name="XL3 Red 45" xfId="1026" xr:uid="{00000000-0005-0000-0000-0000CC6D0000}"/>
    <cellStyle name="XL3 Red 45 2" xfId="3925" xr:uid="{00000000-0005-0000-0000-0000CD6D0000}"/>
    <cellStyle name="XL3 Red 45 2 2" xfId="24187" xr:uid="{00000000-0005-0000-0000-0000CE6D0000}"/>
    <cellStyle name="XL3 Red 45 3" xfId="3926" xr:uid="{00000000-0005-0000-0000-0000CF6D0000}"/>
    <cellStyle name="XL3 Red 45 3 2" xfId="24188" xr:uid="{00000000-0005-0000-0000-0000D06D0000}"/>
    <cellStyle name="XL3 Red 45 4" xfId="22385" xr:uid="{00000000-0005-0000-0000-0000D16D0000}"/>
    <cellStyle name="XL3 Red 46" xfId="3927" xr:uid="{00000000-0005-0000-0000-0000D26D0000}"/>
    <cellStyle name="XL3 Red 46 2" xfId="24189" xr:uid="{00000000-0005-0000-0000-0000D36D0000}"/>
    <cellStyle name="XL3 Red 47" xfId="3928" xr:uid="{00000000-0005-0000-0000-0000D46D0000}"/>
    <cellStyle name="XL3 Red 47 2" xfId="24190" xr:uid="{00000000-0005-0000-0000-0000D56D0000}"/>
    <cellStyle name="XL3 Red 48" xfId="22312" xr:uid="{00000000-0005-0000-0000-0000D66D0000}"/>
    <cellStyle name="XL3 Red 5" xfId="1027" xr:uid="{00000000-0005-0000-0000-0000D76D0000}"/>
    <cellStyle name="XL3 Red 5 2" xfId="3929" xr:uid="{00000000-0005-0000-0000-0000D86D0000}"/>
    <cellStyle name="XL3 Red 5 2 2" xfId="24191" xr:uid="{00000000-0005-0000-0000-0000D96D0000}"/>
    <cellStyle name="XL3 Red 5 3" xfId="3930" xr:uid="{00000000-0005-0000-0000-0000DA6D0000}"/>
    <cellStyle name="XL3 Red 5 3 2" xfId="24192" xr:uid="{00000000-0005-0000-0000-0000DB6D0000}"/>
    <cellStyle name="XL3 Red 5 4" xfId="22386" xr:uid="{00000000-0005-0000-0000-0000DC6D0000}"/>
    <cellStyle name="XL3 Red 6" xfId="1028" xr:uid="{00000000-0005-0000-0000-0000DD6D0000}"/>
    <cellStyle name="XL3 Red 6 2" xfId="3931" xr:uid="{00000000-0005-0000-0000-0000DE6D0000}"/>
    <cellStyle name="XL3 Red 6 2 2" xfId="24193" xr:uid="{00000000-0005-0000-0000-0000DF6D0000}"/>
    <cellStyle name="XL3 Red 6 3" xfId="3932" xr:uid="{00000000-0005-0000-0000-0000E06D0000}"/>
    <cellStyle name="XL3 Red 6 3 2" xfId="24194" xr:uid="{00000000-0005-0000-0000-0000E16D0000}"/>
    <cellStyle name="XL3 Red 6 4" xfId="22387" xr:uid="{00000000-0005-0000-0000-0000E26D0000}"/>
    <cellStyle name="XL3 Red 7" xfId="1029" xr:uid="{00000000-0005-0000-0000-0000E36D0000}"/>
    <cellStyle name="XL3 Red 7 2" xfId="3933" xr:uid="{00000000-0005-0000-0000-0000E46D0000}"/>
    <cellStyle name="XL3 Red 7 2 2" xfId="24195" xr:uid="{00000000-0005-0000-0000-0000E56D0000}"/>
    <cellStyle name="XL3 Red 7 3" xfId="3934" xr:uid="{00000000-0005-0000-0000-0000E66D0000}"/>
    <cellStyle name="XL3 Red 7 3 2" xfId="24196" xr:uid="{00000000-0005-0000-0000-0000E76D0000}"/>
    <cellStyle name="XL3 Red 7 4" xfId="22388" xr:uid="{00000000-0005-0000-0000-0000E86D0000}"/>
    <cellStyle name="XL3 Red 8" xfId="1030" xr:uid="{00000000-0005-0000-0000-0000E96D0000}"/>
    <cellStyle name="XL3 Red 8 2" xfId="3935" xr:uid="{00000000-0005-0000-0000-0000EA6D0000}"/>
    <cellStyle name="XL3 Red 8 2 2" xfId="24197" xr:uid="{00000000-0005-0000-0000-0000EB6D0000}"/>
    <cellStyle name="XL3 Red 8 3" xfId="3936" xr:uid="{00000000-0005-0000-0000-0000EC6D0000}"/>
    <cellStyle name="XL3 Red 8 3 2" xfId="24198" xr:uid="{00000000-0005-0000-0000-0000ED6D0000}"/>
    <cellStyle name="XL3 Red 8 4" xfId="22389" xr:uid="{00000000-0005-0000-0000-0000EE6D0000}"/>
    <cellStyle name="XL3 Red 9" xfId="1031" xr:uid="{00000000-0005-0000-0000-0000EF6D0000}"/>
    <cellStyle name="XL3 Red 9 2" xfId="3937" xr:uid="{00000000-0005-0000-0000-0000F06D0000}"/>
    <cellStyle name="XL3 Red 9 2 2" xfId="24199" xr:uid="{00000000-0005-0000-0000-0000F16D0000}"/>
    <cellStyle name="XL3 Red 9 3" xfId="3938" xr:uid="{00000000-0005-0000-0000-0000F26D0000}"/>
    <cellStyle name="XL3 Red 9 3 2" xfId="24200" xr:uid="{00000000-0005-0000-0000-0000F36D0000}"/>
    <cellStyle name="XL3 Red 9 4" xfId="22390" xr:uid="{00000000-0005-0000-0000-0000F46D0000}"/>
    <cellStyle name="XL3 Yellow" xfId="1032" xr:uid="{00000000-0005-0000-0000-0000F56D0000}"/>
    <cellStyle name="XL3 Yellow 10" xfId="1033" xr:uid="{00000000-0005-0000-0000-0000F66D0000}"/>
    <cellStyle name="XL3 Yellow 10 2" xfId="3939" xr:uid="{00000000-0005-0000-0000-0000F76D0000}"/>
    <cellStyle name="XL3 Yellow 10 2 2" xfId="24201" xr:uid="{00000000-0005-0000-0000-0000F86D0000}"/>
    <cellStyle name="XL3 Yellow 10 3" xfId="3940" xr:uid="{00000000-0005-0000-0000-0000F96D0000}"/>
    <cellStyle name="XL3 Yellow 10 3 2" xfId="24202" xr:uid="{00000000-0005-0000-0000-0000FA6D0000}"/>
    <cellStyle name="XL3 Yellow 10 4" xfId="22392" xr:uid="{00000000-0005-0000-0000-0000FB6D0000}"/>
    <cellStyle name="XL3 Yellow 11" xfId="1034" xr:uid="{00000000-0005-0000-0000-0000FC6D0000}"/>
    <cellStyle name="XL3 Yellow 11 2" xfId="3941" xr:uid="{00000000-0005-0000-0000-0000FD6D0000}"/>
    <cellStyle name="XL3 Yellow 11 2 2" xfId="24203" xr:uid="{00000000-0005-0000-0000-0000FE6D0000}"/>
    <cellStyle name="XL3 Yellow 11 3" xfId="3942" xr:uid="{00000000-0005-0000-0000-0000FF6D0000}"/>
    <cellStyle name="XL3 Yellow 11 3 2" xfId="24204" xr:uid="{00000000-0005-0000-0000-0000006E0000}"/>
    <cellStyle name="XL3 Yellow 11 4" xfId="22393" xr:uid="{00000000-0005-0000-0000-0000016E0000}"/>
    <cellStyle name="XL3 Yellow 12" xfId="1035" xr:uid="{00000000-0005-0000-0000-0000026E0000}"/>
    <cellStyle name="XL3 Yellow 12 2" xfId="3943" xr:uid="{00000000-0005-0000-0000-0000036E0000}"/>
    <cellStyle name="XL3 Yellow 12 2 2" xfId="24205" xr:uid="{00000000-0005-0000-0000-0000046E0000}"/>
    <cellStyle name="XL3 Yellow 12 3" xfId="3944" xr:uid="{00000000-0005-0000-0000-0000056E0000}"/>
    <cellStyle name="XL3 Yellow 12 3 2" xfId="24206" xr:uid="{00000000-0005-0000-0000-0000066E0000}"/>
    <cellStyle name="XL3 Yellow 12 4" xfId="22394" xr:uid="{00000000-0005-0000-0000-0000076E0000}"/>
    <cellStyle name="XL3 Yellow 13" xfId="1036" xr:uid="{00000000-0005-0000-0000-0000086E0000}"/>
    <cellStyle name="XL3 Yellow 13 2" xfId="3945" xr:uid="{00000000-0005-0000-0000-0000096E0000}"/>
    <cellStyle name="XL3 Yellow 13 2 2" xfId="24207" xr:uid="{00000000-0005-0000-0000-00000A6E0000}"/>
    <cellStyle name="XL3 Yellow 13 3" xfId="3946" xr:uid="{00000000-0005-0000-0000-00000B6E0000}"/>
    <cellStyle name="XL3 Yellow 13 3 2" xfId="24208" xr:uid="{00000000-0005-0000-0000-00000C6E0000}"/>
    <cellStyle name="XL3 Yellow 13 4" xfId="22395" xr:uid="{00000000-0005-0000-0000-00000D6E0000}"/>
    <cellStyle name="XL3 Yellow 14" xfId="1037" xr:uid="{00000000-0005-0000-0000-00000E6E0000}"/>
    <cellStyle name="XL3 Yellow 14 2" xfId="3947" xr:uid="{00000000-0005-0000-0000-00000F6E0000}"/>
    <cellStyle name="XL3 Yellow 14 2 2" xfId="24209" xr:uid="{00000000-0005-0000-0000-0000106E0000}"/>
    <cellStyle name="XL3 Yellow 14 3" xfId="3948" xr:uid="{00000000-0005-0000-0000-0000116E0000}"/>
    <cellStyle name="XL3 Yellow 14 3 2" xfId="24210" xr:uid="{00000000-0005-0000-0000-0000126E0000}"/>
    <cellStyle name="XL3 Yellow 14 4" xfId="22396" xr:uid="{00000000-0005-0000-0000-0000136E0000}"/>
    <cellStyle name="XL3 Yellow 15" xfId="1038" xr:uid="{00000000-0005-0000-0000-0000146E0000}"/>
    <cellStyle name="XL3 Yellow 15 2" xfId="3949" xr:uid="{00000000-0005-0000-0000-0000156E0000}"/>
    <cellStyle name="XL3 Yellow 15 2 2" xfId="24211" xr:uid="{00000000-0005-0000-0000-0000166E0000}"/>
    <cellStyle name="XL3 Yellow 15 3" xfId="3950" xr:uid="{00000000-0005-0000-0000-0000176E0000}"/>
    <cellStyle name="XL3 Yellow 15 3 2" xfId="24212" xr:uid="{00000000-0005-0000-0000-0000186E0000}"/>
    <cellStyle name="XL3 Yellow 15 4" xfId="22397" xr:uid="{00000000-0005-0000-0000-0000196E0000}"/>
    <cellStyle name="XL3 Yellow 16" xfId="1039" xr:uid="{00000000-0005-0000-0000-00001A6E0000}"/>
    <cellStyle name="XL3 Yellow 16 2" xfId="3951" xr:uid="{00000000-0005-0000-0000-00001B6E0000}"/>
    <cellStyle name="XL3 Yellow 16 2 2" xfId="24213" xr:uid="{00000000-0005-0000-0000-00001C6E0000}"/>
    <cellStyle name="XL3 Yellow 16 3" xfId="3952" xr:uid="{00000000-0005-0000-0000-00001D6E0000}"/>
    <cellStyle name="XL3 Yellow 16 3 2" xfId="24214" xr:uid="{00000000-0005-0000-0000-00001E6E0000}"/>
    <cellStyle name="XL3 Yellow 16 4" xfId="22398" xr:uid="{00000000-0005-0000-0000-00001F6E0000}"/>
    <cellStyle name="XL3 Yellow 17" xfId="1040" xr:uid="{00000000-0005-0000-0000-0000206E0000}"/>
    <cellStyle name="XL3 Yellow 17 2" xfId="3953" xr:uid="{00000000-0005-0000-0000-0000216E0000}"/>
    <cellStyle name="XL3 Yellow 17 2 2" xfId="24215" xr:uid="{00000000-0005-0000-0000-0000226E0000}"/>
    <cellStyle name="XL3 Yellow 17 3" xfId="3954" xr:uid="{00000000-0005-0000-0000-0000236E0000}"/>
    <cellStyle name="XL3 Yellow 17 3 2" xfId="24216" xr:uid="{00000000-0005-0000-0000-0000246E0000}"/>
    <cellStyle name="XL3 Yellow 17 4" xfId="22399" xr:uid="{00000000-0005-0000-0000-0000256E0000}"/>
    <cellStyle name="XL3 Yellow 18" xfId="1041" xr:uid="{00000000-0005-0000-0000-0000266E0000}"/>
    <cellStyle name="XL3 Yellow 18 2" xfId="3955" xr:uid="{00000000-0005-0000-0000-0000276E0000}"/>
    <cellStyle name="XL3 Yellow 18 2 2" xfId="24217" xr:uid="{00000000-0005-0000-0000-0000286E0000}"/>
    <cellStyle name="XL3 Yellow 18 3" xfId="3956" xr:uid="{00000000-0005-0000-0000-0000296E0000}"/>
    <cellStyle name="XL3 Yellow 18 3 2" xfId="24218" xr:uid="{00000000-0005-0000-0000-00002A6E0000}"/>
    <cellStyle name="XL3 Yellow 18 4" xfId="22400" xr:uid="{00000000-0005-0000-0000-00002B6E0000}"/>
    <cellStyle name="XL3 Yellow 19" xfId="1042" xr:uid="{00000000-0005-0000-0000-00002C6E0000}"/>
    <cellStyle name="XL3 Yellow 19 2" xfId="3957" xr:uid="{00000000-0005-0000-0000-00002D6E0000}"/>
    <cellStyle name="XL3 Yellow 19 2 2" xfId="24219" xr:uid="{00000000-0005-0000-0000-00002E6E0000}"/>
    <cellStyle name="XL3 Yellow 19 3" xfId="3958" xr:uid="{00000000-0005-0000-0000-00002F6E0000}"/>
    <cellStyle name="XL3 Yellow 19 3 2" xfId="24220" xr:uid="{00000000-0005-0000-0000-0000306E0000}"/>
    <cellStyle name="XL3 Yellow 19 4" xfId="22401" xr:uid="{00000000-0005-0000-0000-0000316E0000}"/>
    <cellStyle name="XL3 Yellow 2" xfId="1043" xr:uid="{00000000-0005-0000-0000-0000326E0000}"/>
    <cellStyle name="XL3 Yellow 2 10" xfId="1044" xr:uid="{00000000-0005-0000-0000-0000336E0000}"/>
    <cellStyle name="XL3 Yellow 2 10 2" xfId="3959" xr:uid="{00000000-0005-0000-0000-0000346E0000}"/>
    <cellStyle name="XL3 Yellow 2 10 2 2" xfId="24221" xr:uid="{00000000-0005-0000-0000-0000356E0000}"/>
    <cellStyle name="XL3 Yellow 2 10 3" xfId="3960" xr:uid="{00000000-0005-0000-0000-0000366E0000}"/>
    <cellStyle name="XL3 Yellow 2 10 3 2" xfId="24222" xr:uid="{00000000-0005-0000-0000-0000376E0000}"/>
    <cellStyle name="XL3 Yellow 2 10 4" xfId="22403" xr:uid="{00000000-0005-0000-0000-0000386E0000}"/>
    <cellStyle name="XL3 Yellow 2 11" xfId="1045" xr:uid="{00000000-0005-0000-0000-0000396E0000}"/>
    <cellStyle name="XL3 Yellow 2 11 2" xfId="3961" xr:uid="{00000000-0005-0000-0000-00003A6E0000}"/>
    <cellStyle name="XL3 Yellow 2 11 2 2" xfId="24223" xr:uid="{00000000-0005-0000-0000-00003B6E0000}"/>
    <cellStyle name="XL3 Yellow 2 11 3" xfId="3962" xr:uid="{00000000-0005-0000-0000-00003C6E0000}"/>
    <cellStyle name="XL3 Yellow 2 11 3 2" xfId="24224" xr:uid="{00000000-0005-0000-0000-00003D6E0000}"/>
    <cellStyle name="XL3 Yellow 2 11 4" xfId="22404" xr:uid="{00000000-0005-0000-0000-00003E6E0000}"/>
    <cellStyle name="XL3 Yellow 2 12" xfId="1046" xr:uid="{00000000-0005-0000-0000-00003F6E0000}"/>
    <cellStyle name="XL3 Yellow 2 12 2" xfId="3963" xr:uid="{00000000-0005-0000-0000-0000406E0000}"/>
    <cellStyle name="XL3 Yellow 2 12 2 2" xfId="24225" xr:uid="{00000000-0005-0000-0000-0000416E0000}"/>
    <cellStyle name="XL3 Yellow 2 12 3" xfId="3964" xr:uid="{00000000-0005-0000-0000-0000426E0000}"/>
    <cellStyle name="XL3 Yellow 2 12 3 2" xfId="24226" xr:uid="{00000000-0005-0000-0000-0000436E0000}"/>
    <cellStyle name="XL3 Yellow 2 12 4" xfId="22405" xr:uid="{00000000-0005-0000-0000-0000446E0000}"/>
    <cellStyle name="XL3 Yellow 2 13" xfId="1047" xr:uid="{00000000-0005-0000-0000-0000456E0000}"/>
    <cellStyle name="XL3 Yellow 2 13 2" xfId="3965" xr:uid="{00000000-0005-0000-0000-0000466E0000}"/>
    <cellStyle name="XL3 Yellow 2 13 2 2" xfId="24227" xr:uid="{00000000-0005-0000-0000-0000476E0000}"/>
    <cellStyle name="XL3 Yellow 2 13 3" xfId="3966" xr:uid="{00000000-0005-0000-0000-0000486E0000}"/>
    <cellStyle name="XL3 Yellow 2 13 3 2" xfId="24228" xr:uid="{00000000-0005-0000-0000-0000496E0000}"/>
    <cellStyle name="XL3 Yellow 2 13 4" xfId="22406" xr:uid="{00000000-0005-0000-0000-00004A6E0000}"/>
    <cellStyle name="XL3 Yellow 2 14" xfId="1048" xr:uid="{00000000-0005-0000-0000-00004B6E0000}"/>
    <cellStyle name="XL3 Yellow 2 14 2" xfId="3967" xr:uid="{00000000-0005-0000-0000-00004C6E0000}"/>
    <cellStyle name="XL3 Yellow 2 14 2 2" xfId="24229" xr:uid="{00000000-0005-0000-0000-00004D6E0000}"/>
    <cellStyle name="XL3 Yellow 2 14 3" xfId="3968" xr:uid="{00000000-0005-0000-0000-00004E6E0000}"/>
    <cellStyle name="XL3 Yellow 2 14 3 2" xfId="24230" xr:uid="{00000000-0005-0000-0000-00004F6E0000}"/>
    <cellStyle name="XL3 Yellow 2 14 4" xfId="22407" xr:uid="{00000000-0005-0000-0000-0000506E0000}"/>
    <cellStyle name="XL3 Yellow 2 15" xfId="1049" xr:uid="{00000000-0005-0000-0000-0000516E0000}"/>
    <cellStyle name="XL3 Yellow 2 15 2" xfId="3969" xr:uid="{00000000-0005-0000-0000-0000526E0000}"/>
    <cellStyle name="XL3 Yellow 2 15 2 2" xfId="24231" xr:uid="{00000000-0005-0000-0000-0000536E0000}"/>
    <cellStyle name="XL3 Yellow 2 15 3" xfId="3970" xr:uid="{00000000-0005-0000-0000-0000546E0000}"/>
    <cellStyle name="XL3 Yellow 2 15 3 2" xfId="24232" xr:uid="{00000000-0005-0000-0000-0000556E0000}"/>
    <cellStyle name="XL3 Yellow 2 15 4" xfId="22408" xr:uid="{00000000-0005-0000-0000-0000566E0000}"/>
    <cellStyle name="XL3 Yellow 2 16" xfId="1050" xr:uid="{00000000-0005-0000-0000-0000576E0000}"/>
    <cellStyle name="XL3 Yellow 2 16 2" xfId="3971" xr:uid="{00000000-0005-0000-0000-0000586E0000}"/>
    <cellStyle name="XL3 Yellow 2 16 2 2" xfId="24233" xr:uid="{00000000-0005-0000-0000-0000596E0000}"/>
    <cellStyle name="XL3 Yellow 2 16 3" xfId="3972" xr:uid="{00000000-0005-0000-0000-00005A6E0000}"/>
    <cellStyle name="XL3 Yellow 2 16 3 2" xfId="24234" xr:uid="{00000000-0005-0000-0000-00005B6E0000}"/>
    <cellStyle name="XL3 Yellow 2 16 4" xfId="22409" xr:uid="{00000000-0005-0000-0000-00005C6E0000}"/>
    <cellStyle name="XL3 Yellow 2 17" xfId="1051" xr:uid="{00000000-0005-0000-0000-00005D6E0000}"/>
    <cellStyle name="XL3 Yellow 2 17 2" xfId="3973" xr:uid="{00000000-0005-0000-0000-00005E6E0000}"/>
    <cellStyle name="XL3 Yellow 2 17 2 2" xfId="24235" xr:uid="{00000000-0005-0000-0000-00005F6E0000}"/>
    <cellStyle name="XL3 Yellow 2 17 3" xfId="3974" xr:uid="{00000000-0005-0000-0000-0000606E0000}"/>
    <cellStyle name="XL3 Yellow 2 17 3 2" xfId="24236" xr:uid="{00000000-0005-0000-0000-0000616E0000}"/>
    <cellStyle name="XL3 Yellow 2 17 4" xfId="22410" xr:uid="{00000000-0005-0000-0000-0000626E0000}"/>
    <cellStyle name="XL3 Yellow 2 18" xfId="1052" xr:uid="{00000000-0005-0000-0000-0000636E0000}"/>
    <cellStyle name="XL3 Yellow 2 18 2" xfId="3975" xr:uid="{00000000-0005-0000-0000-0000646E0000}"/>
    <cellStyle name="XL3 Yellow 2 18 2 2" xfId="24237" xr:uid="{00000000-0005-0000-0000-0000656E0000}"/>
    <cellStyle name="XL3 Yellow 2 18 3" xfId="3976" xr:uid="{00000000-0005-0000-0000-0000666E0000}"/>
    <cellStyle name="XL3 Yellow 2 18 3 2" xfId="24238" xr:uid="{00000000-0005-0000-0000-0000676E0000}"/>
    <cellStyle name="XL3 Yellow 2 18 4" xfId="22411" xr:uid="{00000000-0005-0000-0000-0000686E0000}"/>
    <cellStyle name="XL3 Yellow 2 19" xfId="1053" xr:uid="{00000000-0005-0000-0000-0000696E0000}"/>
    <cellStyle name="XL3 Yellow 2 19 2" xfId="3977" xr:uid="{00000000-0005-0000-0000-00006A6E0000}"/>
    <cellStyle name="XL3 Yellow 2 19 2 2" xfId="24239" xr:uid="{00000000-0005-0000-0000-00006B6E0000}"/>
    <cellStyle name="XL3 Yellow 2 19 3" xfId="3978" xr:uid="{00000000-0005-0000-0000-00006C6E0000}"/>
    <cellStyle name="XL3 Yellow 2 19 3 2" xfId="24240" xr:uid="{00000000-0005-0000-0000-00006D6E0000}"/>
    <cellStyle name="XL3 Yellow 2 19 4" xfId="22412" xr:uid="{00000000-0005-0000-0000-00006E6E0000}"/>
    <cellStyle name="XL3 Yellow 2 2" xfId="1054" xr:uid="{00000000-0005-0000-0000-00006F6E0000}"/>
    <cellStyle name="XL3 Yellow 2 2 2" xfId="3979" xr:uid="{00000000-0005-0000-0000-0000706E0000}"/>
    <cellStyle name="XL3 Yellow 2 2 2 2" xfId="24241" xr:uid="{00000000-0005-0000-0000-0000716E0000}"/>
    <cellStyle name="XL3 Yellow 2 2 3" xfId="3980" xr:uid="{00000000-0005-0000-0000-0000726E0000}"/>
    <cellStyle name="XL3 Yellow 2 2 3 2" xfId="24242" xr:uid="{00000000-0005-0000-0000-0000736E0000}"/>
    <cellStyle name="XL3 Yellow 2 2 4" xfId="22413" xr:uid="{00000000-0005-0000-0000-0000746E0000}"/>
    <cellStyle name="XL3 Yellow 2 20" xfId="1055" xr:uid="{00000000-0005-0000-0000-0000756E0000}"/>
    <cellStyle name="XL3 Yellow 2 20 2" xfId="3981" xr:uid="{00000000-0005-0000-0000-0000766E0000}"/>
    <cellStyle name="XL3 Yellow 2 20 2 2" xfId="24243" xr:uid="{00000000-0005-0000-0000-0000776E0000}"/>
    <cellStyle name="XL3 Yellow 2 20 3" xfId="3982" xr:uid="{00000000-0005-0000-0000-0000786E0000}"/>
    <cellStyle name="XL3 Yellow 2 20 3 2" xfId="24244" xr:uid="{00000000-0005-0000-0000-0000796E0000}"/>
    <cellStyle name="XL3 Yellow 2 20 4" xfId="22414" xr:uid="{00000000-0005-0000-0000-00007A6E0000}"/>
    <cellStyle name="XL3 Yellow 2 21" xfId="1056" xr:uid="{00000000-0005-0000-0000-00007B6E0000}"/>
    <cellStyle name="XL3 Yellow 2 21 2" xfId="3983" xr:uid="{00000000-0005-0000-0000-00007C6E0000}"/>
    <cellStyle name="XL3 Yellow 2 21 2 2" xfId="24245" xr:uid="{00000000-0005-0000-0000-00007D6E0000}"/>
    <cellStyle name="XL3 Yellow 2 21 3" xfId="3984" xr:uid="{00000000-0005-0000-0000-00007E6E0000}"/>
    <cellStyle name="XL3 Yellow 2 21 3 2" xfId="24246" xr:uid="{00000000-0005-0000-0000-00007F6E0000}"/>
    <cellStyle name="XL3 Yellow 2 21 4" xfId="22415" xr:uid="{00000000-0005-0000-0000-0000806E0000}"/>
    <cellStyle name="XL3 Yellow 2 22" xfId="1057" xr:uid="{00000000-0005-0000-0000-0000816E0000}"/>
    <cellStyle name="XL3 Yellow 2 22 2" xfId="3985" xr:uid="{00000000-0005-0000-0000-0000826E0000}"/>
    <cellStyle name="XL3 Yellow 2 22 2 2" xfId="24247" xr:uid="{00000000-0005-0000-0000-0000836E0000}"/>
    <cellStyle name="XL3 Yellow 2 22 3" xfId="3986" xr:uid="{00000000-0005-0000-0000-0000846E0000}"/>
    <cellStyle name="XL3 Yellow 2 22 3 2" xfId="24248" xr:uid="{00000000-0005-0000-0000-0000856E0000}"/>
    <cellStyle name="XL3 Yellow 2 22 4" xfId="22416" xr:uid="{00000000-0005-0000-0000-0000866E0000}"/>
    <cellStyle name="XL3 Yellow 2 23" xfId="1058" xr:uid="{00000000-0005-0000-0000-0000876E0000}"/>
    <cellStyle name="XL3 Yellow 2 23 2" xfId="3987" xr:uid="{00000000-0005-0000-0000-0000886E0000}"/>
    <cellStyle name="XL3 Yellow 2 23 2 2" xfId="24249" xr:uid="{00000000-0005-0000-0000-0000896E0000}"/>
    <cellStyle name="XL3 Yellow 2 23 3" xfId="3988" xr:uid="{00000000-0005-0000-0000-00008A6E0000}"/>
    <cellStyle name="XL3 Yellow 2 23 3 2" xfId="24250" xr:uid="{00000000-0005-0000-0000-00008B6E0000}"/>
    <cellStyle name="XL3 Yellow 2 23 4" xfId="22417" xr:uid="{00000000-0005-0000-0000-00008C6E0000}"/>
    <cellStyle name="XL3 Yellow 2 24" xfId="1059" xr:uid="{00000000-0005-0000-0000-00008D6E0000}"/>
    <cellStyle name="XL3 Yellow 2 24 2" xfId="3989" xr:uid="{00000000-0005-0000-0000-00008E6E0000}"/>
    <cellStyle name="XL3 Yellow 2 24 2 2" xfId="24251" xr:uid="{00000000-0005-0000-0000-00008F6E0000}"/>
    <cellStyle name="XL3 Yellow 2 24 3" xfId="3990" xr:uid="{00000000-0005-0000-0000-0000906E0000}"/>
    <cellStyle name="XL3 Yellow 2 24 3 2" xfId="24252" xr:uid="{00000000-0005-0000-0000-0000916E0000}"/>
    <cellStyle name="XL3 Yellow 2 24 4" xfId="22418" xr:uid="{00000000-0005-0000-0000-0000926E0000}"/>
    <cellStyle name="XL3 Yellow 2 25" xfId="1060" xr:uid="{00000000-0005-0000-0000-0000936E0000}"/>
    <cellStyle name="XL3 Yellow 2 25 2" xfId="3991" xr:uid="{00000000-0005-0000-0000-0000946E0000}"/>
    <cellStyle name="XL3 Yellow 2 25 2 2" xfId="24253" xr:uid="{00000000-0005-0000-0000-0000956E0000}"/>
    <cellStyle name="XL3 Yellow 2 25 3" xfId="3992" xr:uid="{00000000-0005-0000-0000-0000966E0000}"/>
    <cellStyle name="XL3 Yellow 2 25 3 2" xfId="24254" xr:uid="{00000000-0005-0000-0000-0000976E0000}"/>
    <cellStyle name="XL3 Yellow 2 25 4" xfId="22419" xr:uid="{00000000-0005-0000-0000-0000986E0000}"/>
    <cellStyle name="XL3 Yellow 2 26" xfId="1061" xr:uid="{00000000-0005-0000-0000-0000996E0000}"/>
    <cellStyle name="XL3 Yellow 2 26 2" xfId="3993" xr:uid="{00000000-0005-0000-0000-00009A6E0000}"/>
    <cellStyle name="XL3 Yellow 2 26 2 2" xfId="24255" xr:uid="{00000000-0005-0000-0000-00009B6E0000}"/>
    <cellStyle name="XL3 Yellow 2 26 3" xfId="3994" xr:uid="{00000000-0005-0000-0000-00009C6E0000}"/>
    <cellStyle name="XL3 Yellow 2 26 3 2" xfId="24256" xr:uid="{00000000-0005-0000-0000-00009D6E0000}"/>
    <cellStyle name="XL3 Yellow 2 26 4" xfId="22420" xr:uid="{00000000-0005-0000-0000-00009E6E0000}"/>
    <cellStyle name="XL3 Yellow 2 27" xfId="1062" xr:uid="{00000000-0005-0000-0000-00009F6E0000}"/>
    <cellStyle name="XL3 Yellow 2 27 2" xfId="3995" xr:uid="{00000000-0005-0000-0000-0000A06E0000}"/>
    <cellStyle name="XL3 Yellow 2 27 2 2" xfId="24257" xr:uid="{00000000-0005-0000-0000-0000A16E0000}"/>
    <cellStyle name="XL3 Yellow 2 27 3" xfId="3996" xr:uid="{00000000-0005-0000-0000-0000A26E0000}"/>
    <cellStyle name="XL3 Yellow 2 27 3 2" xfId="24258" xr:uid="{00000000-0005-0000-0000-0000A36E0000}"/>
    <cellStyle name="XL3 Yellow 2 27 4" xfId="22421" xr:uid="{00000000-0005-0000-0000-0000A46E0000}"/>
    <cellStyle name="XL3 Yellow 2 28" xfId="1063" xr:uid="{00000000-0005-0000-0000-0000A56E0000}"/>
    <cellStyle name="XL3 Yellow 2 28 2" xfId="3997" xr:uid="{00000000-0005-0000-0000-0000A66E0000}"/>
    <cellStyle name="XL3 Yellow 2 28 2 2" xfId="24259" xr:uid="{00000000-0005-0000-0000-0000A76E0000}"/>
    <cellStyle name="XL3 Yellow 2 28 3" xfId="3998" xr:uid="{00000000-0005-0000-0000-0000A86E0000}"/>
    <cellStyle name="XL3 Yellow 2 28 3 2" xfId="24260" xr:uid="{00000000-0005-0000-0000-0000A96E0000}"/>
    <cellStyle name="XL3 Yellow 2 28 4" xfId="22422" xr:uid="{00000000-0005-0000-0000-0000AA6E0000}"/>
    <cellStyle name="XL3 Yellow 2 29" xfId="1064" xr:uid="{00000000-0005-0000-0000-0000AB6E0000}"/>
    <cellStyle name="XL3 Yellow 2 29 2" xfId="3999" xr:uid="{00000000-0005-0000-0000-0000AC6E0000}"/>
    <cellStyle name="XL3 Yellow 2 29 2 2" xfId="24261" xr:uid="{00000000-0005-0000-0000-0000AD6E0000}"/>
    <cellStyle name="XL3 Yellow 2 29 3" xfId="4000" xr:uid="{00000000-0005-0000-0000-0000AE6E0000}"/>
    <cellStyle name="XL3 Yellow 2 29 3 2" xfId="24262" xr:uid="{00000000-0005-0000-0000-0000AF6E0000}"/>
    <cellStyle name="XL3 Yellow 2 29 4" xfId="22423" xr:uid="{00000000-0005-0000-0000-0000B06E0000}"/>
    <cellStyle name="XL3 Yellow 2 3" xfId="1065" xr:uid="{00000000-0005-0000-0000-0000B16E0000}"/>
    <cellStyle name="XL3 Yellow 2 3 2" xfId="4001" xr:uid="{00000000-0005-0000-0000-0000B26E0000}"/>
    <cellStyle name="XL3 Yellow 2 3 2 2" xfId="24263" xr:uid="{00000000-0005-0000-0000-0000B36E0000}"/>
    <cellStyle name="XL3 Yellow 2 3 3" xfId="4002" xr:uid="{00000000-0005-0000-0000-0000B46E0000}"/>
    <cellStyle name="XL3 Yellow 2 3 3 2" xfId="24264" xr:uid="{00000000-0005-0000-0000-0000B56E0000}"/>
    <cellStyle name="XL3 Yellow 2 3 4" xfId="22424" xr:uid="{00000000-0005-0000-0000-0000B66E0000}"/>
    <cellStyle name="XL3 Yellow 2 30" xfId="1066" xr:uid="{00000000-0005-0000-0000-0000B76E0000}"/>
    <cellStyle name="XL3 Yellow 2 30 2" xfId="4003" xr:uid="{00000000-0005-0000-0000-0000B86E0000}"/>
    <cellStyle name="XL3 Yellow 2 30 2 2" xfId="24265" xr:uid="{00000000-0005-0000-0000-0000B96E0000}"/>
    <cellStyle name="XL3 Yellow 2 30 3" xfId="4004" xr:uid="{00000000-0005-0000-0000-0000BA6E0000}"/>
    <cellStyle name="XL3 Yellow 2 30 3 2" xfId="24266" xr:uid="{00000000-0005-0000-0000-0000BB6E0000}"/>
    <cellStyle name="XL3 Yellow 2 30 4" xfId="22425" xr:uid="{00000000-0005-0000-0000-0000BC6E0000}"/>
    <cellStyle name="XL3 Yellow 2 31" xfId="1067" xr:uid="{00000000-0005-0000-0000-0000BD6E0000}"/>
    <cellStyle name="XL3 Yellow 2 31 2" xfId="4005" xr:uid="{00000000-0005-0000-0000-0000BE6E0000}"/>
    <cellStyle name="XL3 Yellow 2 31 2 2" xfId="24267" xr:uid="{00000000-0005-0000-0000-0000BF6E0000}"/>
    <cellStyle name="XL3 Yellow 2 31 3" xfId="4006" xr:uid="{00000000-0005-0000-0000-0000C06E0000}"/>
    <cellStyle name="XL3 Yellow 2 31 3 2" xfId="24268" xr:uid="{00000000-0005-0000-0000-0000C16E0000}"/>
    <cellStyle name="XL3 Yellow 2 31 4" xfId="22426" xr:uid="{00000000-0005-0000-0000-0000C26E0000}"/>
    <cellStyle name="XL3 Yellow 2 32" xfId="1068" xr:uid="{00000000-0005-0000-0000-0000C36E0000}"/>
    <cellStyle name="XL3 Yellow 2 32 2" xfId="4007" xr:uid="{00000000-0005-0000-0000-0000C46E0000}"/>
    <cellStyle name="XL3 Yellow 2 32 2 2" xfId="24269" xr:uid="{00000000-0005-0000-0000-0000C56E0000}"/>
    <cellStyle name="XL3 Yellow 2 32 3" xfId="4008" xr:uid="{00000000-0005-0000-0000-0000C66E0000}"/>
    <cellStyle name="XL3 Yellow 2 32 3 2" xfId="24270" xr:uid="{00000000-0005-0000-0000-0000C76E0000}"/>
    <cellStyle name="XL3 Yellow 2 32 4" xfId="22427" xr:uid="{00000000-0005-0000-0000-0000C86E0000}"/>
    <cellStyle name="XL3 Yellow 2 33" xfId="1069" xr:uid="{00000000-0005-0000-0000-0000C96E0000}"/>
    <cellStyle name="XL3 Yellow 2 33 2" xfId="4009" xr:uid="{00000000-0005-0000-0000-0000CA6E0000}"/>
    <cellStyle name="XL3 Yellow 2 33 2 2" xfId="24271" xr:uid="{00000000-0005-0000-0000-0000CB6E0000}"/>
    <cellStyle name="XL3 Yellow 2 33 3" xfId="4010" xr:uid="{00000000-0005-0000-0000-0000CC6E0000}"/>
    <cellStyle name="XL3 Yellow 2 33 3 2" xfId="24272" xr:uid="{00000000-0005-0000-0000-0000CD6E0000}"/>
    <cellStyle name="XL3 Yellow 2 33 4" xfId="22428" xr:uid="{00000000-0005-0000-0000-0000CE6E0000}"/>
    <cellStyle name="XL3 Yellow 2 34" xfId="1070" xr:uid="{00000000-0005-0000-0000-0000CF6E0000}"/>
    <cellStyle name="XL3 Yellow 2 34 2" xfId="4011" xr:uid="{00000000-0005-0000-0000-0000D06E0000}"/>
    <cellStyle name="XL3 Yellow 2 34 2 2" xfId="24273" xr:uid="{00000000-0005-0000-0000-0000D16E0000}"/>
    <cellStyle name="XL3 Yellow 2 34 3" xfId="4012" xr:uid="{00000000-0005-0000-0000-0000D26E0000}"/>
    <cellStyle name="XL3 Yellow 2 34 3 2" xfId="24274" xr:uid="{00000000-0005-0000-0000-0000D36E0000}"/>
    <cellStyle name="XL3 Yellow 2 34 4" xfId="22429" xr:uid="{00000000-0005-0000-0000-0000D46E0000}"/>
    <cellStyle name="XL3 Yellow 2 35" xfId="1071" xr:uid="{00000000-0005-0000-0000-0000D56E0000}"/>
    <cellStyle name="XL3 Yellow 2 35 2" xfId="4013" xr:uid="{00000000-0005-0000-0000-0000D66E0000}"/>
    <cellStyle name="XL3 Yellow 2 35 2 2" xfId="24275" xr:uid="{00000000-0005-0000-0000-0000D76E0000}"/>
    <cellStyle name="XL3 Yellow 2 35 3" xfId="4014" xr:uid="{00000000-0005-0000-0000-0000D86E0000}"/>
    <cellStyle name="XL3 Yellow 2 35 3 2" xfId="24276" xr:uid="{00000000-0005-0000-0000-0000D96E0000}"/>
    <cellStyle name="XL3 Yellow 2 35 4" xfId="22430" xr:uid="{00000000-0005-0000-0000-0000DA6E0000}"/>
    <cellStyle name="XL3 Yellow 2 36" xfId="4015" xr:uid="{00000000-0005-0000-0000-0000DB6E0000}"/>
    <cellStyle name="XL3 Yellow 2 36 2" xfId="24277" xr:uid="{00000000-0005-0000-0000-0000DC6E0000}"/>
    <cellStyle name="XL3 Yellow 2 37" xfId="4016" xr:uid="{00000000-0005-0000-0000-0000DD6E0000}"/>
    <cellStyle name="XL3 Yellow 2 37 2" xfId="24278" xr:uid="{00000000-0005-0000-0000-0000DE6E0000}"/>
    <cellStyle name="XL3 Yellow 2 38" xfId="22402" xr:uid="{00000000-0005-0000-0000-0000DF6E0000}"/>
    <cellStyle name="XL3 Yellow 2 4" xfId="1072" xr:uid="{00000000-0005-0000-0000-0000E06E0000}"/>
    <cellStyle name="XL3 Yellow 2 4 2" xfId="4017" xr:uid="{00000000-0005-0000-0000-0000E16E0000}"/>
    <cellStyle name="XL3 Yellow 2 4 2 2" xfId="24279" xr:uid="{00000000-0005-0000-0000-0000E26E0000}"/>
    <cellStyle name="XL3 Yellow 2 4 3" xfId="4018" xr:uid="{00000000-0005-0000-0000-0000E36E0000}"/>
    <cellStyle name="XL3 Yellow 2 4 3 2" xfId="24280" xr:uid="{00000000-0005-0000-0000-0000E46E0000}"/>
    <cellStyle name="XL3 Yellow 2 4 4" xfId="22431" xr:uid="{00000000-0005-0000-0000-0000E56E0000}"/>
    <cellStyle name="XL3 Yellow 2 5" xfId="1073" xr:uid="{00000000-0005-0000-0000-0000E66E0000}"/>
    <cellStyle name="XL3 Yellow 2 5 2" xfId="4019" xr:uid="{00000000-0005-0000-0000-0000E76E0000}"/>
    <cellStyle name="XL3 Yellow 2 5 2 2" xfId="24281" xr:uid="{00000000-0005-0000-0000-0000E86E0000}"/>
    <cellStyle name="XL3 Yellow 2 5 3" xfId="4020" xr:uid="{00000000-0005-0000-0000-0000E96E0000}"/>
    <cellStyle name="XL3 Yellow 2 5 3 2" xfId="24282" xr:uid="{00000000-0005-0000-0000-0000EA6E0000}"/>
    <cellStyle name="XL3 Yellow 2 5 4" xfId="22432" xr:uid="{00000000-0005-0000-0000-0000EB6E0000}"/>
    <cellStyle name="XL3 Yellow 2 6" xfId="1074" xr:uid="{00000000-0005-0000-0000-0000EC6E0000}"/>
    <cellStyle name="XL3 Yellow 2 6 2" xfId="4021" xr:uid="{00000000-0005-0000-0000-0000ED6E0000}"/>
    <cellStyle name="XL3 Yellow 2 6 2 2" xfId="24283" xr:uid="{00000000-0005-0000-0000-0000EE6E0000}"/>
    <cellStyle name="XL3 Yellow 2 6 3" xfId="4022" xr:uid="{00000000-0005-0000-0000-0000EF6E0000}"/>
    <cellStyle name="XL3 Yellow 2 6 3 2" xfId="24284" xr:uid="{00000000-0005-0000-0000-0000F06E0000}"/>
    <cellStyle name="XL3 Yellow 2 6 4" xfId="22433" xr:uid="{00000000-0005-0000-0000-0000F16E0000}"/>
    <cellStyle name="XL3 Yellow 2 7" xfId="1075" xr:uid="{00000000-0005-0000-0000-0000F26E0000}"/>
    <cellStyle name="XL3 Yellow 2 7 2" xfId="4023" xr:uid="{00000000-0005-0000-0000-0000F36E0000}"/>
    <cellStyle name="XL3 Yellow 2 7 2 2" xfId="24285" xr:uid="{00000000-0005-0000-0000-0000F46E0000}"/>
    <cellStyle name="XL3 Yellow 2 7 3" xfId="4024" xr:uid="{00000000-0005-0000-0000-0000F56E0000}"/>
    <cellStyle name="XL3 Yellow 2 7 3 2" xfId="24286" xr:uid="{00000000-0005-0000-0000-0000F66E0000}"/>
    <cellStyle name="XL3 Yellow 2 7 4" xfId="22434" xr:uid="{00000000-0005-0000-0000-0000F76E0000}"/>
    <cellStyle name="XL3 Yellow 2 8" xfId="1076" xr:uid="{00000000-0005-0000-0000-0000F86E0000}"/>
    <cellStyle name="XL3 Yellow 2 8 2" xfId="4025" xr:uid="{00000000-0005-0000-0000-0000F96E0000}"/>
    <cellStyle name="XL3 Yellow 2 8 2 2" xfId="24287" xr:uid="{00000000-0005-0000-0000-0000FA6E0000}"/>
    <cellStyle name="XL3 Yellow 2 8 3" xfId="4026" xr:uid="{00000000-0005-0000-0000-0000FB6E0000}"/>
    <cellStyle name="XL3 Yellow 2 8 3 2" xfId="24288" xr:uid="{00000000-0005-0000-0000-0000FC6E0000}"/>
    <cellStyle name="XL3 Yellow 2 8 4" xfId="22435" xr:uid="{00000000-0005-0000-0000-0000FD6E0000}"/>
    <cellStyle name="XL3 Yellow 2 9" xfId="1077" xr:uid="{00000000-0005-0000-0000-0000FE6E0000}"/>
    <cellStyle name="XL3 Yellow 2 9 2" xfId="4027" xr:uid="{00000000-0005-0000-0000-0000FF6E0000}"/>
    <cellStyle name="XL3 Yellow 2 9 2 2" xfId="24289" xr:uid="{00000000-0005-0000-0000-0000006F0000}"/>
    <cellStyle name="XL3 Yellow 2 9 3" xfId="4028" xr:uid="{00000000-0005-0000-0000-0000016F0000}"/>
    <cellStyle name="XL3 Yellow 2 9 3 2" xfId="24290" xr:uid="{00000000-0005-0000-0000-0000026F0000}"/>
    <cellStyle name="XL3 Yellow 2 9 4" xfId="22436" xr:uid="{00000000-0005-0000-0000-0000036F0000}"/>
    <cellStyle name="XL3 Yellow 20" xfId="1078" xr:uid="{00000000-0005-0000-0000-0000046F0000}"/>
    <cellStyle name="XL3 Yellow 20 2" xfId="4029" xr:uid="{00000000-0005-0000-0000-0000056F0000}"/>
    <cellStyle name="XL3 Yellow 20 2 2" xfId="24291" xr:uid="{00000000-0005-0000-0000-0000066F0000}"/>
    <cellStyle name="XL3 Yellow 20 3" xfId="4030" xr:uid="{00000000-0005-0000-0000-0000076F0000}"/>
    <cellStyle name="XL3 Yellow 20 3 2" xfId="24292" xr:uid="{00000000-0005-0000-0000-0000086F0000}"/>
    <cellStyle name="XL3 Yellow 20 4" xfId="22437" xr:uid="{00000000-0005-0000-0000-0000096F0000}"/>
    <cellStyle name="XL3 Yellow 21" xfId="1079" xr:uid="{00000000-0005-0000-0000-00000A6F0000}"/>
    <cellStyle name="XL3 Yellow 21 2" xfId="4031" xr:uid="{00000000-0005-0000-0000-00000B6F0000}"/>
    <cellStyle name="XL3 Yellow 21 2 2" xfId="24293" xr:uid="{00000000-0005-0000-0000-00000C6F0000}"/>
    <cellStyle name="XL3 Yellow 21 3" xfId="4032" xr:uid="{00000000-0005-0000-0000-00000D6F0000}"/>
    <cellStyle name="XL3 Yellow 21 3 2" xfId="24294" xr:uid="{00000000-0005-0000-0000-00000E6F0000}"/>
    <cellStyle name="XL3 Yellow 21 4" xfId="22438" xr:uid="{00000000-0005-0000-0000-00000F6F0000}"/>
    <cellStyle name="XL3 Yellow 22" xfId="1080" xr:uid="{00000000-0005-0000-0000-0000106F0000}"/>
    <cellStyle name="XL3 Yellow 22 2" xfId="4033" xr:uid="{00000000-0005-0000-0000-0000116F0000}"/>
    <cellStyle name="XL3 Yellow 22 2 2" xfId="24295" xr:uid="{00000000-0005-0000-0000-0000126F0000}"/>
    <cellStyle name="XL3 Yellow 22 3" xfId="4034" xr:uid="{00000000-0005-0000-0000-0000136F0000}"/>
    <cellStyle name="XL3 Yellow 22 3 2" xfId="24296" xr:uid="{00000000-0005-0000-0000-0000146F0000}"/>
    <cellStyle name="XL3 Yellow 22 4" xfId="22439" xr:uid="{00000000-0005-0000-0000-0000156F0000}"/>
    <cellStyle name="XL3 Yellow 23" xfId="1081" xr:uid="{00000000-0005-0000-0000-0000166F0000}"/>
    <cellStyle name="XL3 Yellow 23 2" xfId="4035" xr:uid="{00000000-0005-0000-0000-0000176F0000}"/>
    <cellStyle name="XL3 Yellow 23 2 2" xfId="24297" xr:uid="{00000000-0005-0000-0000-0000186F0000}"/>
    <cellStyle name="XL3 Yellow 23 3" xfId="4036" xr:uid="{00000000-0005-0000-0000-0000196F0000}"/>
    <cellStyle name="XL3 Yellow 23 3 2" xfId="24298" xr:uid="{00000000-0005-0000-0000-00001A6F0000}"/>
    <cellStyle name="XL3 Yellow 23 4" xfId="22440" xr:uid="{00000000-0005-0000-0000-00001B6F0000}"/>
    <cellStyle name="XL3 Yellow 24" xfId="1082" xr:uid="{00000000-0005-0000-0000-00001C6F0000}"/>
    <cellStyle name="XL3 Yellow 24 2" xfId="4037" xr:uid="{00000000-0005-0000-0000-00001D6F0000}"/>
    <cellStyle name="XL3 Yellow 24 2 2" xfId="24299" xr:uid="{00000000-0005-0000-0000-00001E6F0000}"/>
    <cellStyle name="XL3 Yellow 24 3" xfId="4038" xr:uid="{00000000-0005-0000-0000-00001F6F0000}"/>
    <cellStyle name="XL3 Yellow 24 3 2" xfId="24300" xr:uid="{00000000-0005-0000-0000-0000206F0000}"/>
    <cellStyle name="XL3 Yellow 24 4" xfId="22441" xr:uid="{00000000-0005-0000-0000-0000216F0000}"/>
    <cellStyle name="XL3 Yellow 25" xfId="1083" xr:uid="{00000000-0005-0000-0000-0000226F0000}"/>
    <cellStyle name="XL3 Yellow 25 2" xfId="4039" xr:uid="{00000000-0005-0000-0000-0000236F0000}"/>
    <cellStyle name="XL3 Yellow 25 2 2" xfId="24301" xr:uid="{00000000-0005-0000-0000-0000246F0000}"/>
    <cellStyle name="XL3 Yellow 25 3" xfId="4040" xr:uid="{00000000-0005-0000-0000-0000256F0000}"/>
    <cellStyle name="XL3 Yellow 25 3 2" xfId="24302" xr:uid="{00000000-0005-0000-0000-0000266F0000}"/>
    <cellStyle name="XL3 Yellow 25 4" xfId="22442" xr:uid="{00000000-0005-0000-0000-0000276F0000}"/>
    <cellStyle name="XL3 Yellow 26" xfId="1084" xr:uid="{00000000-0005-0000-0000-0000286F0000}"/>
    <cellStyle name="XL3 Yellow 26 2" xfId="4041" xr:uid="{00000000-0005-0000-0000-0000296F0000}"/>
    <cellStyle name="XL3 Yellow 26 2 2" xfId="24303" xr:uid="{00000000-0005-0000-0000-00002A6F0000}"/>
    <cellStyle name="XL3 Yellow 26 3" xfId="4042" xr:uid="{00000000-0005-0000-0000-00002B6F0000}"/>
    <cellStyle name="XL3 Yellow 26 3 2" xfId="24304" xr:uid="{00000000-0005-0000-0000-00002C6F0000}"/>
    <cellStyle name="XL3 Yellow 26 4" xfId="22443" xr:uid="{00000000-0005-0000-0000-00002D6F0000}"/>
    <cellStyle name="XL3 Yellow 27" xfId="1085" xr:uid="{00000000-0005-0000-0000-00002E6F0000}"/>
    <cellStyle name="XL3 Yellow 27 2" xfId="4043" xr:uid="{00000000-0005-0000-0000-00002F6F0000}"/>
    <cellStyle name="XL3 Yellow 27 2 2" xfId="24305" xr:uid="{00000000-0005-0000-0000-0000306F0000}"/>
    <cellStyle name="XL3 Yellow 27 3" xfId="4044" xr:uid="{00000000-0005-0000-0000-0000316F0000}"/>
    <cellStyle name="XL3 Yellow 27 3 2" xfId="24306" xr:uid="{00000000-0005-0000-0000-0000326F0000}"/>
    <cellStyle name="XL3 Yellow 27 4" xfId="22444" xr:uid="{00000000-0005-0000-0000-0000336F0000}"/>
    <cellStyle name="XL3 Yellow 28" xfId="1086" xr:uid="{00000000-0005-0000-0000-0000346F0000}"/>
    <cellStyle name="XL3 Yellow 28 2" xfId="4045" xr:uid="{00000000-0005-0000-0000-0000356F0000}"/>
    <cellStyle name="XL3 Yellow 28 2 2" xfId="24307" xr:uid="{00000000-0005-0000-0000-0000366F0000}"/>
    <cellStyle name="XL3 Yellow 28 3" xfId="4046" xr:uid="{00000000-0005-0000-0000-0000376F0000}"/>
    <cellStyle name="XL3 Yellow 28 3 2" xfId="24308" xr:uid="{00000000-0005-0000-0000-0000386F0000}"/>
    <cellStyle name="XL3 Yellow 28 4" xfId="22445" xr:uid="{00000000-0005-0000-0000-0000396F0000}"/>
    <cellStyle name="XL3 Yellow 29" xfId="1087" xr:uid="{00000000-0005-0000-0000-00003A6F0000}"/>
    <cellStyle name="XL3 Yellow 29 2" xfId="4047" xr:uid="{00000000-0005-0000-0000-00003B6F0000}"/>
    <cellStyle name="XL3 Yellow 29 2 2" xfId="24309" xr:uid="{00000000-0005-0000-0000-00003C6F0000}"/>
    <cellStyle name="XL3 Yellow 29 3" xfId="4048" xr:uid="{00000000-0005-0000-0000-00003D6F0000}"/>
    <cellStyle name="XL3 Yellow 29 3 2" xfId="24310" xr:uid="{00000000-0005-0000-0000-00003E6F0000}"/>
    <cellStyle name="XL3 Yellow 29 4" xfId="22446" xr:uid="{00000000-0005-0000-0000-00003F6F0000}"/>
    <cellStyle name="XL3 Yellow 3" xfId="1088" xr:uid="{00000000-0005-0000-0000-0000406F0000}"/>
    <cellStyle name="XL3 Yellow 3 2" xfId="4049" xr:uid="{00000000-0005-0000-0000-0000416F0000}"/>
    <cellStyle name="XL3 Yellow 3 2 2" xfId="24311" xr:uid="{00000000-0005-0000-0000-0000426F0000}"/>
    <cellStyle name="XL3 Yellow 3 3" xfId="4050" xr:uid="{00000000-0005-0000-0000-0000436F0000}"/>
    <cellStyle name="XL3 Yellow 3 3 2" xfId="24312" xr:uid="{00000000-0005-0000-0000-0000446F0000}"/>
    <cellStyle name="XL3 Yellow 3 4" xfId="22447" xr:uid="{00000000-0005-0000-0000-0000456F0000}"/>
    <cellStyle name="XL3 Yellow 30" xfId="1089" xr:uid="{00000000-0005-0000-0000-0000466F0000}"/>
    <cellStyle name="XL3 Yellow 30 2" xfId="4051" xr:uid="{00000000-0005-0000-0000-0000476F0000}"/>
    <cellStyle name="XL3 Yellow 30 2 2" xfId="24313" xr:uid="{00000000-0005-0000-0000-0000486F0000}"/>
    <cellStyle name="XL3 Yellow 30 3" xfId="4052" xr:uid="{00000000-0005-0000-0000-0000496F0000}"/>
    <cellStyle name="XL3 Yellow 30 3 2" xfId="24314" xr:uid="{00000000-0005-0000-0000-00004A6F0000}"/>
    <cellStyle name="XL3 Yellow 30 4" xfId="22448" xr:uid="{00000000-0005-0000-0000-00004B6F0000}"/>
    <cellStyle name="XL3 Yellow 31" xfId="1090" xr:uid="{00000000-0005-0000-0000-00004C6F0000}"/>
    <cellStyle name="XL3 Yellow 31 2" xfId="4053" xr:uid="{00000000-0005-0000-0000-00004D6F0000}"/>
    <cellStyle name="XL3 Yellow 31 2 2" xfId="24315" xr:uid="{00000000-0005-0000-0000-00004E6F0000}"/>
    <cellStyle name="XL3 Yellow 31 3" xfId="4054" xr:uid="{00000000-0005-0000-0000-00004F6F0000}"/>
    <cellStyle name="XL3 Yellow 31 3 2" xfId="24316" xr:uid="{00000000-0005-0000-0000-0000506F0000}"/>
    <cellStyle name="XL3 Yellow 31 4" xfId="22449" xr:uid="{00000000-0005-0000-0000-0000516F0000}"/>
    <cellStyle name="XL3 Yellow 32" xfId="1091" xr:uid="{00000000-0005-0000-0000-0000526F0000}"/>
    <cellStyle name="XL3 Yellow 32 2" xfId="4055" xr:uid="{00000000-0005-0000-0000-0000536F0000}"/>
    <cellStyle name="XL3 Yellow 32 2 2" xfId="24317" xr:uid="{00000000-0005-0000-0000-0000546F0000}"/>
    <cellStyle name="XL3 Yellow 32 3" xfId="4056" xr:uid="{00000000-0005-0000-0000-0000556F0000}"/>
    <cellStyle name="XL3 Yellow 32 3 2" xfId="24318" xr:uid="{00000000-0005-0000-0000-0000566F0000}"/>
    <cellStyle name="XL3 Yellow 32 4" xfId="22450" xr:uid="{00000000-0005-0000-0000-0000576F0000}"/>
    <cellStyle name="XL3 Yellow 33" xfId="1092" xr:uid="{00000000-0005-0000-0000-0000586F0000}"/>
    <cellStyle name="XL3 Yellow 33 2" xfId="4057" xr:uid="{00000000-0005-0000-0000-0000596F0000}"/>
    <cellStyle name="XL3 Yellow 33 2 2" xfId="24319" xr:uid="{00000000-0005-0000-0000-00005A6F0000}"/>
    <cellStyle name="XL3 Yellow 33 3" xfId="4058" xr:uid="{00000000-0005-0000-0000-00005B6F0000}"/>
    <cellStyle name="XL3 Yellow 33 3 2" xfId="24320" xr:uid="{00000000-0005-0000-0000-00005C6F0000}"/>
    <cellStyle name="XL3 Yellow 33 4" xfId="22451" xr:uid="{00000000-0005-0000-0000-00005D6F0000}"/>
    <cellStyle name="XL3 Yellow 34" xfId="1093" xr:uid="{00000000-0005-0000-0000-00005E6F0000}"/>
    <cellStyle name="XL3 Yellow 34 2" xfId="4059" xr:uid="{00000000-0005-0000-0000-00005F6F0000}"/>
    <cellStyle name="XL3 Yellow 34 2 2" xfId="24321" xr:uid="{00000000-0005-0000-0000-0000606F0000}"/>
    <cellStyle name="XL3 Yellow 34 3" xfId="4060" xr:uid="{00000000-0005-0000-0000-0000616F0000}"/>
    <cellStyle name="XL3 Yellow 34 3 2" xfId="24322" xr:uid="{00000000-0005-0000-0000-0000626F0000}"/>
    <cellStyle name="XL3 Yellow 34 4" xfId="22452" xr:uid="{00000000-0005-0000-0000-0000636F0000}"/>
    <cellStyle name="XL3 Yellow 35" xfId="1094" xr:uid="{00000000-0005-0000-0000-0000646F0000}"/>
    <cellStyle name="XL3 Yellow 35 2" xfId="4061" xr:uid="{00000000-0005-0000-0000-0000656F0000}"/>
    <cellStyle name="XL3 Yellow 35 2 2" xfId="24323" xr:uid="{00000000-0005-0000-0000-0000666F0000}"/>
    <cellStyle name="XL3 Yellow 35 3" xfId="4062" xr:uid="{00000000-0005-0000-0000-0000676F0000}"/>
    <cellStyle name="XL3 Yellow 35 3 2" xfId="24324" xr:uid="{00000000-0005-0000-0000-0000686F0000}"/>
    <cellStyle name="XL3 Yellow 35 4" xfId="22453" xr:uid="{00000000-0005-0000-0000-0000696F0000}"/>
    <cellStyle name="XL3 Yellow 36" xfId="1095" xr:uid="{00000000-0005-0000-0000-00006A6F0000}"/>
    <cellStyle name="XL3 Yellow 36 2" xfId="4063" xr:uid="{00000000-0005-0000-0000-00006B6F0000}"/>
    <cellStyle name="XL3 Yellow 36 2 2" xfId="24325" xr:uid="{00000000-0005-0000-0000-00006C6F0000}"/>
    <cellStyle name="XL3 Yellow 36 3" xfId="4064" xr:uid="{00000000-0005-0000-0000-00006D6F0000}"/>
    <cellStyle name="XL3 Yellow 36 3 2" xfId="24326" xr:uid="{00000000-0005-0000-0000-00006E6F0000}"/>
    <cellStyle name="XL3 Yellow 36 4" xfId="22454" xr:uid="{00000000-0005-0000-0000-00006F6F0000}"/>
    <cellStyle name="XL3 Yellow 37" xfId="1096" xr:uid="{00000000-0005-0000-0000-0000706F0000}"/>
    <cellStyle name="XL3 Yellow 37 2" xfId="4065" xr:uid="{00000000-0005-0000-0000-0000716F0000}"/>
    <cellStyle name="XL3 Yellow 37 2 2" xfId="24327" xr:uid="{00000000-0005-0000-0000-0000726F0000}"/>
    <cellStyle name="XL3 Yellow 37 3" xfId="4066" xr:uid="{00000000-0005-0000-0000-0000736F0000}"/>
    <cellStyle name="XL3 Yellow 37 3 2" xfId="24328" xr:uid="{00000000-0005-0000-0000-0000746F0000}"/>
    <cellStyle name="XL3 Yellow 37 4" xfId="22455" xr:uid="{00000000-0005-0000-0000-0000756F0000}"/>
    <cellStyle name="XL3 Yellow 38" xfId="1097" xr:uid="{00000000-0005-0000-0000-0000766F0000}"/>
    <cellStyle name="XL3 Yellow 38 2" xfId="4067" xr:uid="{00000000-0005-0000-0000-0000776F0000}"/>
    <cellStyle name="XL3 Yellow 38 2 2" xfId="24329" xr:uid="{00000000-0005-0000-0000-0000786F0000}"/>
    <cellStyle name="XL3 Yellow 38 3" xfId="4068" xr:uid="{00000000-0005-0000-0000-0000796F0000}"/>
    <cellStyle name="XL3 Yellow 38 3 2" xfId="24330" xr:uid="{00000000-0005-0000-0000-00007A6F0000}"/>
    <cellStyle name="XL3 Yellow 38 4" xfId="22456" xr:uid="{00000000-0005-0000-0000-00007B6F0000}"/>
    <cellStyle name="XL3 Yellow 39" xfId="1098" xr:uid="{00000000-0005-0000-0000-00007C6F0000}"/>
    <cellStyle name="XL3 Yellow 39 2" xfId="4069" xr:uid="{00000000-0005-0000-0000-00007D6F0000}"/>
    <cellStyle name="XL3 Yellow 39 2 2" xfId="24331" xr:uid="{00000000-0005-0000-0000-00007E6F0000}"/>
    <cellStyle name="XL3 Yellow 39 3" xfId="4070" xr:uid="{00000000-0005-0000-0000-00007F6F0000}"/>
    <cellStyle name="XL3 Yellow 39 3 2" xfId="24332" xr:uid="{00000000-0005-0000-0000-0000806F0000}"/>
    <cellStyle name="XL3 Yellow 39 4" xfId="22457" xr:uid="{00000000-0005-0000-0000-0000816F0000}"/>
    <cellStyle name="XL3 Yellow 4" xfId="1099" xr:uid="{00000000-0005-0000-0000-0000826F0000}"/>
    <cellStyle name="XL3 Yellow 4 2" xfId="4071" xr:uid="{00000000-0005-0000-0000-0000836F0000}"/>
    <cellStyle name="XL3 Yellow 4 2 2" xfId="24333" xr:uid="{00000000-0005-0000-0000-0000846F0000}"/>
    <cellStyle name="XL3 Yellow 4 3" xfId="4072" xr:uid="{00000000-0005-0000-0000-0000856F0000}"/>
    <cellStyle name="XL3 Yellow 4 3 2" xfId="24334" xr:uid="{00000000-0005-0000-0000-0000866F0000}"/>
    <cellStyle name="XL3 Yellow 4 4" xfId="22458" xr:uid="{00000000-0005-0000-0000-0000876F0000}"/>
    <cellStyle name="XL3 Yellow 40" xfId="1100" xr:uid="{00000000-0005-0000-0000-0000886F0000}"/>
    <cellStyle name="XL3 Yellow 40 2" xfId="4073" xr:uid="{00000000-0005-0000-0000-0000896F0000}"/>
    <cellStyle name="XL3 Yellow 40 2 2" xfId="24335" xr:uid="{00000000-0005-0000-0000-00008A6F0000}"/>
    <cellStyle name="XL3 Yellow 40 3" xfId="4074" xr:uid="{00000000-0005-0000-0000-00008B6F0000}"/>
    <cellStyle name="XL3 Yellow 40 3 2" xfId="24336" xr:uid="{00000000-0005-0000-0000-00008C6F0000}"/>
    <cellStyle name="XL3 Yellow 40 4" xfId="22459" xr:uid="{00000000-0005-0000-0000-00008D6F0000}"/>
    <cellStyle name="XL3 Yellow 41" xfId="1101" xr:uid="{00000000-0005-0000-0000-00008E6F0000}"/>
    <cellStyle name="XL3 Yellow 41 2" xfId="4075" xr:uid="{00000000-0005-0000-0000-00008F6F0000}"/>
    <cellStyle name="XL3 Yellow 41 2 2" xfId="24337" xr:uid="{00000000-0005-0000-0000-0000906F0000}"/>
    <cellStyle name="XL3 Yellow 41 3" xfId="4076" xr:uid="{00000000-0005-0000-0000-0000916F0000}"/>
    <cellStyle name="XL3 Yellow 41 3 2" xfId="24338" xr:uid="{00000000-0005-0000-0000-0000926F0000}"/>
    <cellStyle name="XL3 Yellow 41 4" xfId="22460" xr:uid="{00000000-0005-0000-0000-0000936F0000}"/>
    <cellStyle name="XL3 Yellow 42" xfId="1102" xr:uid="{00000000-0005-0000-0000-0000946F0000}"/>
    <cellStyle name="XL3 Yellow 42 2" xfId="4077" xr:uid="{00000000-0005-0000-0000-0000956F0000}"/>
    <cellStyle name="XL3 Yellow 42 2 2" xfId="24339" xr:uid="{00000000-0005-0000-0000-0000966F0000}"/>
    <cellStyle name="XL3 Yellow 42 3" xfId="4078" xr:uid="{00000000-0005-0000-0000-0000976F0000}"/>
    <cellStyle name="XL3 Yellow 42 3 2" xfId="24340" xr:uid="{00000000-0005-0000-0000-0000986F0000}"/>
    <cellStyle name="XL3 Yellow 42 4" xfId="22461" xr:uid="{00000000-0005-0000-0000-0000996F0000}"/>
    <cellStyle name="XL3 Yellow 43" xfId="1103" xr:uid="{00000000-0005-0000-0000-00009A6F0000}"/>
    <cellStyle name="XL3 Yellow 43 2" xfId="4079" xr:uid="{00000000-0005-0000-0000-00009B6F0000}"/>
    <cellStyle name="XL3 Yellow 43 2 2" xfId="24341" xr:uid="{00000000-0005-0000-0000-00009C6F0000}"/>
    <cellStyle name="XL3 Yellow 43 3" xfId="4080" xr:uid="{00000000-0005-0000-0000-00009D6F0000}"/>
    <cellStyle name="XL3 Yellow 43 3 2" xfId="24342" xr:uid="{00000000-0005-0000-0000-00009E6F0000}"/>
    <cellStyle name="XL3 Yellow 43 4" xfId="22462" xr:uid="{00000000-0005-0000-0000-00009F6F0000}"/>
    <cellStyle name="XL3 Yellow 44" xfId="1104" xr:uid="{00000000-0005-0000-0000-0000A06F0000}"/>
    <cellStyle name="XL3 Yellow 44 2" xfId="4081" xr:uid="{00000000-0005-0000-0000-0000A16F0000}"/>
    <cellStyle name="XL3 Yellow 44 2 2" xfId="24343" xr:uid="{00000000-0005-0000-0000-0000A26F0000}"/>
    <cellStyle name="XL3 Yellow 44 3" xfId="4082" xr:uid="{00000000-0005-0000-0000-0000A36F0000}"/>
    <cellStyle name="XL3 Yellow 44 3 2" xfId="24344" xr:uid="{00000000-0005-0000-0000-0000A46F0000}"/>
    <cellStyle name="XL3 Yellow 44 4" xfId="22463" xr:uid="{00000000-0005-0000-0000-0000A56F0000}"/>
    <cellStyle name="XL3 Yellow 45" xfId="1105" xr:uid="{00000000-0005-0000-0000-0000A66F0000}"/>
    <cellStyle name="XL3 Yellow 45 2" xfId="4083" xr:uid="{00000000-0005-0000-0000-0000A76F0000}"/>
    <cellStyle name="XL3 Yellow 45 2 2" xfId="24345" xr:uid="{00000000-0005-0000-0000-0000A86F0000}"/>
    <cellStyle name="XL3 Yellow 45 3" xfId="4084" xr:uid="{00000000-0005-0000-0000-0000A96F0000}"/>
    <cellStyle name="XL3 Yellow 45 3 2" xfId="24346" xr:uid="{00000000-0005-0000-0000-0000AA6F0000}"/>
    <cellStyle name="XL3 Yellow 45 4" xfId="22464" xr:uid="{00000000-0005-0000-0000-0000AB6F0000}"/>
    <cellStyle name="XL3 Yellow 46" xfId="4085" xr:uid="{00000000-0005-0000-0000-0000AC6F0000}"/>
    <cellStyle name="XL3 Yellow 46 2" xfId="24347" xr:uid="{00000000-0005-0000-0000-0000AD6F0000}"/>
    <cellStyle name="XL3 Yellow 47" xfId="4086" xr:uid="{00000000-0005-0000-0000-0000AE6F0000}"/>
    <cellStyle name="XL3 Yellow 47 2" xfId="24348" xr:uid="{00000000-0005-0000-0000-0000AF6F0000}"/>
    <cellStyle name="XL3 Yellow 48" xfId="22391" xr:uid="{00000000-0005-0000-0000-0000B06F0000}"/>
    <cellStyle name="XL3 Yellow 5" xfId="1106" xr:uid="{00000000-0005-0000-0000-0000B16F0000}"/>
    <cellStyle name="XL3 Yellow 5 2" xfId="4087" xr:uid="{00000000-0005-0000-0000-0000B26F0000}"/>
    <cellStyle name="XL3 Yellow 5 2 2" xfId="24349" xr:uid="{00000000-0005-0000-0000-0000B36F0000}"/>
    <cellStyle name="XL3 Yellow 5 3" xfId="4088" xr:uid="{00000000-0005-0000-0000-0000B46F0000}"/>
    <cellStyle name="XL3 Yellow 5 3 2" xfId="24350" xr:uid="{00000000-0005-0000-0000-0000B56F0000}"/>
    <cellStyle name="XL3 Yellow 5 4" xfId="22465" xr:uid="{00000000-0005-0000-0000-0000B66F0000}"/>
    <cellStyle name="XL3 Yellow 6" xfId="1107" xr:uid="{00000000-0005-0000-0000-0000B76F0000}"/>
    <cellStyle name="XL3 Yellow 6 2" xfId="4089" xr:uid="{00000000-0005-0000-0000-0000B86F0000}"/>
    <cellStyle name="XL3 Yellow 6 2 2" xfId="24351" xr:uid="{00000000-0005-0000-0000-0000B96F0000}"/>
    <cellStyle name="XL3 Yellow 6 3" xfId="4090" xr:uid="{00000000-0005-0000-0000-0000BA6F0000}"/>
    <cellStyle name="XL3 Yellow 6 3 2" xfId="24352" xr:uid="{00000000-0005-0000-0000-0000BB6F0000}"/>
    <cellStyle name="XL3 Yellow 6 4" xfId="22466" xr:uid="{00000000-0005-0000-0000-0000BC6F0000}"/>
    <cellStyle name="XL3 Yellow 7" xfId="1108" xr:uid="{00000000-0005-0000-0000-0000BD6F0000}"/>
    <cellStyle name="XL3 Yellow 7 2" xfId="4091" xr:uid="{00000000-0005-0000-0000-0000BE6F0000}"/>
    <cellStyle name="XL3 Yellow 7 2 2" xfId="24353" xr:uid="{00000000-0005-0000-0000-0000BF6F0000}"/>
    <cellStyle name="XL3 Yellow 7 3" xfId="4092" xr:uid="{00000000-0005-0000-0000-0000C06F0000}"/>
    <cellStyle name="XL3 Yellow 7 3 2" xfId="24354" xr:uid="{00000000-0005-0000-0000-0000C16F0000}"/>
    <cellStyle name="XL3 Yellow 7 4" xfId="22467" xr:uid="{00000000-0005-0000-0000-0000C26F0000}"/>
    <cellStyle name="XL3 Yellow 8" xfId="1109" xr:uid="{00000000-0005-0000-0000-0000C36F0000}"/>
    <cellStyle name="XL3 Yellow 8 2" xfId="4093" xr:uid="{00000000-0005-0000-0000-0000C46F0000}"/>
    <cellStyle name="XL3 Yellow 8 2 2" xfId="24355" xr:uid="{00000000-0005-0000-0000-0000C56F0000}"/>
    <cellStyle name="XL3 Yellow 8 3" xfId="4094" xr:uid="{00000000-0005-0000-0000-0000C66F0000}"/>
    <cellStyle name="XL3 Yellow 8 3 2" xfId="24356" xr:uid="{00000000-0005-0000-0000-0000C76F0000}"/>
    <cellStyle name="XL3 Yellow 8 4" xfId="22468" xr:uid="{00000000-0005-0000-0000-0000C86F0000}"/>
    <cellStyle name="XL3 Yellow 9" xfId="1110" xr:uid="{00000000-0005-0000-0000-0000C96F0000}"/>
    <cellStyle name="XL3 Yellow 9 2" xfId="4095" xr:uid="{00000000-0005-0000-0000-0000CA6F0000}"/>
    <cellStyle name="XL3 Yellow 9 2 2" xfId="24357" xr:uid="{00000000-0005-0000-0000-0000CB6F0000}"/>
    <cellStyle name="XL3 Yellow 9 3" xfId="4096" xr:uid="{00000000-0005-0000-0000-0000CC6F0000}"/>
    <cellStyle name="XL3 Yellow 9 3 2" xfId="24358" xr:uid="{00000000-0005-0000-0000-0000CD6F0000}"/>
    <cellStyle name="XL3 Yellow 9 4" xfId="22469" xr:uid="{00000000-0005-0000-0000-0000CE6F0000}"/>
    <cellStyle name="Акцент1" xfId="1111" xr:uid="{00000000-0005-0000-0000-0000CF6F0000}"/>
    <cellStyle name="Акцент1 2" xfId="4097" xr:uid="{00000000-0005-0000-0000-0000D06F0000}"/>
    <cellStyle name="Акцент1 3" xfId="4098" xr:uid="{00000000-0005-0000-0000-0000D16F0000}"/>
    <cellStyle name="Акцент2" xfId="1112" xr:uid="{00000000-0005-0000-0000-0000D26F0000}"/>
    <cellStyle name="Акцент2 2" xfId="4099" xr:uid="{00000000-0005-0000-0000-0000D36F0000}"/>
    <cellStyle name="Акцент2 3" xfId="4100" xr:uid="{00000000-0005-0000-0000-0000D46F0000}"/>
    <cellStyle name="Акцент3" xfId="1113" xr:uid="{00000000-0005-0000-0000-0000D56F0000}"/>
    <cellStyle name="Акцент3 2" xfId="4101" xr:uid="{00000000-0005-0000-0000-0000D66F0000}"/>
    <cellStyle name="Акцент3 3" xfId="4102" xr:uid="{00000000-0005-0000-0000-0000D76F0000}"/>
    <cellStyle name="Акцент4" xfId="1114" xr:uid="{00000000-0005-0000-0000-0000D86F0000}"/>
    <cellStyle name="Акцент4 2" xfId="4103" xr:uid="{00000000-0005-0000-0000-0000D96F0000}"/>
    <cellStyle name="Акцент4 3" xfId="4104" xr:uid="{00000000-0005-0000-0000-0000DA6F0000}"/>
    <cellStyle name="Акцент5" xfId="1115" xr:uid="{00000000-0005-0000-0000-0000DB6F0000}"/>
    <cellStyle name="Акцент5 2" xfId="4105" xr:uid="{00000000-0005-0000-0000-0000DC6F0000}"/>
    <cellStyle name="Акцент5 3" xfId="4106" xr:uid="{00000000-0005-0000-0000-0000DD6F0000}"/>
    <cellStyle name="Акцент6" xfId="1116" xr:uid="{00000000-0005-0000-0000-0000DE6F0000}"/>
    <cellStyle name="Акцент6 2" xfId="4107" xr:uid="{00000000-0005-0000-0000-0000DF6F0000}"/>
    <cellStyle name="Акцент6 3" xfId="4108" xr:uid="{00000000-0005-0000-0000-0000E06F0000}"/>
    <cellStyle name="Ввод " xfId="1117" xr:uid="{00000000-0005-0000-0000-0000E16F0000}"/>
    <cellStyle name="Ввод  10" xfId="4109" xr:uid="{00000000-0005-0000-0000-0000E26F0000}"/>
    <cellStyle name="Ввод  10 2" xfId="8306" xr:uid="{00000000-0005-0000-0000-0000E36F0000}"/>
    <cellStyle name="Ввод  10 2 2" xfId="16944" xr:uid="{00000000-0005-0000-0000-0000E46F0000}"/>
    <cellStyle name="Ввод  10 2 3" xfId="28276" xr:uid="{00000000-0005-0000-0000-0000E56F0000}"/>
    <cellStyle name="Ввод  10 3" xfId="9482" xr:uid="{00000000-0005-0000-0000-0000E66F0000}"/>
    <cellStyle name="Ввод  10 3 2" xfId="18110" xr:uid="{00000000-0005-0000-0000-0000E76F0000}"/>
    <cellStyle name="Ввод  10 3 3" xfId="29443" xr:uid="{00000000-0005-0000-0000-0000E86F0000}"/>
    <cellStyle name="Ввод  10 4" xfId="10916" xr:uid="{00000000-0005-0000-0000-0000E96F0000}"/>
    <cellStyle name="Ввод  10 4 2" xfId="19542" xr:uid="{00000000-0005-0000-0000-0000EA6F0000}"/>
    <cellStyle name="Ввод  10 4 3" xfId="30877" xr:uid="{00000000-0005-0000-0000-0000EB6F0000}"/>
    <cellStyle name="Ввод  10 5" xfId="11809" xr:uid="{00000000-0005-0000-0000-0000EC6F0000}"/>
    <cellStyle name="Ввод  10 5 2" xfId="20434" xr:uid="{00000000-0005-0000-0000-0000ED6F0000}"/>
    <cellStyle name="Ввод  10 5 3" xfId="31770" xr:uid="{00000000-0005-0000-0000-0000EE6F0000}"/>
    <cellStyle name="Ввод  10 6" xfId="7984" xr:uid="{00000000-0005-0000-0000-0000EF6F0000}"/>
    <cellStyle name="Ввод  10 6 2" xfId="16622" xr:uid="{00000000-0005-0000-0000-0000F06F0000}"/>
    <cellStyle name="Ввод  10 6 3" xfId="27954" xr:uid="{00000000-0005-0000-0000-0000F16F0000}"/>
    <cellStyle name="Ввод  10 7" xfId="12804" xr:uid="{00000000-0005-0000-0000-0000F26F0000}"/>
    <cellStyle name="Ввод  10 7 2" xfId="21427" xr:uid="{00000000-0005-0000-0000-0000F36F0000}"/>
    <cellStyle name="Ввод  10 7 3" xfId="32765" xr:uid="{00000000-0005-0000-0000-0000F46F0000}"/>
    <cellStyle name="Ввод  11" xfId="4110" xr:uid="{00000000-0005-0000-0000-0000F56F0000}"/>
    <cellStyle name="Ввод  11 2" xfId="8307" xr:uid="{00000000-0005-0000-0000-0000F66F0000}"/>
    <cellStyle name="Ввод  11 2 2" xfId="16945" xr:uid="{00000000-0005-0000-0000-0000F76F0000}"/>
    <cellStyle name="Ввод  11 2 3" xfId="28277" xr:uid="{00000000-0005-0000-0000-0000F86F0000}"/>
    <cellStyle name="Ввод  11 3" xfId="9483" xr:uid="{00000000-0005-0000-0000-0000F96F0000}"/>
    <cellStyle name="Ввод  11 3 2" xfId="18111" xr:uid="{00000000-0005-0000-0000-0000FA6F0000}"/>
    <cellStyle name="Ввод  11 3 3" xfId="29444" xr:uid="{00000000-0005-0000-0000-0000FB6F0000}"/>
    <cellStyle name="Ввод  11 4" xfId="10917" xr:uid="{00000000-0005-0000-0000-0000FC6F0000}"/>
    <cellStyle name="Ввод  11 4 2" xfId="19543" xr:uid="{00000000-0005-0000-0000-0000FD6F0000}"/>
    <cellStyle name="Ввод  11 4 3" xfId="30878" xr:uid="{00000000-0005-0000-0000-0000FE6F0000}"/>
    <cellStyle name="Ввод  11 5" xfId="11810" xr:uid="{00000000-0005-0000-0000-0000FF6F0000}"/>
    <cellStyle name="Ввод  11 5 2" xfId="20435" xr:uid="{00000000-0005-0000-0000-000000700000}"/>
    <cellStyle name="Ввод  11 5 3" xfId="31771" xr:uid="{00000000-0005-0000-0000-000001700000}"/>
    <cellStyle name="Ввод  11 6" xfId="11174" xr:uid="{00000000-0005-0000-0000-000002700000}"/>
    <cellStyle name="Ввод  11 6 2" xfId="19799" xr:uid="{00000000-0005-0000-0000-000003700000}"/>
    <cellStyle name="Ввод  11 6 3" xfId="31135" xr:uid="{00000000-0005-0000-0000-000004700000}"/>
    <cellStyle name="Ввод  11 7" xfId="12805" xr:uid="{00000000-0005-0000-0000-000005700000}"/>
    <cellStyle name="Ввод  11 7 2" xfId="21428" xr:uid="{00000000-0005-0000-0000-000006700000}"/>
    <cellStyle name="Ввод  11 7 3" xfId="32766" xr:uid="{00000000-0005-0000-0000-000007700000}"/>
    <cellStyle name="Ввод  12" xfId="4111" xr:uid="{00000000-0005-0000-0000-000008700000}"/>
    <cellStyle name="Ввод  12 2" xfId="8308" xr:uid="{00000000-0005-0000-0000-000009700000}"/>
    <cellStyle name="Ввод  12 2 2" xfId="16946" xr:uid="{00000000-0005-0000-0000-00000A700000}"/>
    <cellStyle name="Ввод  12 2 3" xfId="28278" xr:uid="{00000000-0005-0000-0000-00000B700000}"/>
    <cellStyle name="Ввод  12 3" xfId="9484" xr:uid="{00000000-0005-0000-0000-00000C700000}"/>
    <cellStyle name="Ввод  12 3 2" xfId="18112" xr:uid="{00000000-0005-0000-0000-00000D700000}"/>
    <cellStyle name="Ввод  12 3 3" xfId="29445" xr:uid="{00000000-0005-0000-0000-00000E700000}"/>
    <cellStyle name="Ввод  12 4" xfId="10918" xr:uid="{00000000-0005-0000-0000-00000F700000}"/>
    <cellStyle name="Ввод  12 4 2" xfId="19544" xr:uid="{00000000-0005-0000-0000-000010700000}"/>
    <cellStyle name="Ввод  12 4 3" xfId="30879" xr:uid="{00000000-0005-0000-0000-000011700000}"/>
    <cellStyle name="Ввод  12 5" xfId="11811" xr:uid="{00000000-0005-0000-0000-000012700000}"/>
    <cellStyle name="Ввод  12 5 2" xfId="20436" xr:uid="{00000000-0005-0000-0000-000013700000}"/>
    <cellStyle name="Ввод  12 5 3" xfId="31772" xr:uid="{00000000-0005-0000-0000-000014700000}"/>
    <cellStyle name="Ввод  12 6" xfId="11175" xr:uid="{00000000-0005-0000-0000-000015700000}"/>
    <cellStyle name="Ввод  12 6 2" xfId="19800" xr:uid="{00000000-0005-0000-0000-000016700000}"/>
    <cellStyle name="Ввод  12 6 3" xfId="31136" xr:uid="{00000000-0005-0000-0000-000017700000}"/>
    <cellStyle name="Ввод  12 7" xfId="12806" xr:uid="{00000000-0005-0000-0000-000018700000}"/>
    <cellStyle name="Ввод  12 7 2" xfId="21429" xr:uid="{00000000-0005-0000-0000-000019700000}"/>
    <cellStyle name="Ввод  12 7 3" xfId="32767" xr:uid="{00000000-0005-0000-0000-00001A700000}"/>
    <cellStyle name="Ввод  13" xfId="4112" xr:uid="{00000000-0005-0000-0000-00001B700000}"/>
    <cellStyle name="Ввод  13 2" xfId="8309" xr:uid="{00000000-0005-0000-0000-00001C700000}"/>
    <cellStyle name="Ввод  13 2 2" xfId="16947" xr:uid="{00000000-0005-0000-0000-00001D700000}"/>
    <cellStyle name="Ввод  13 2 3" xfId="28279" xr:uid="{00000000-0005-0000-0000-00001E700000}"/>
    <cellStyle name="Ввод  13 3" xfId="9485" xr:uid="{00000000-0005-0000-0000-00001F700000}"/>
    <cellStyle name="Ввод  13 3 2" xfId="18113" xr:uid="{00000000-0005-0000-0000-000020700000}"/>
    <cellStyle name="Ввод  13 3 3" xfId="29446" xr:uid="{00000000-0005-0000-0000-000021700000}"/>
    <cellStyle name="Ввод  13 4" xfId="10919" xr:uid="{00000000-0005-0000-0000-000022700000}"/>
    <cellStyle name="Ввод  13 4 2" xfId="19545" xr:uid="{00000000-0005-0000-0000-000023700000}"/>
    <cellStyle name="Ввод  13 4 3" xfId="30880" xr:uid="{00000000-0005-0000-0000-000024700000}"/>
    <cellStyle name="Ввод  13 5" xfId="11812" xr:uid="{00000000-0005-0000-0000-000025700000}"/>
    <cellStyle name="Ввод  13 5 2" xfId="20437" xr:uid="{00000000-0005-0000-0000-000026700000}"/>
    <cellStyle name="Ввод  13 5 3" xfId="31773" xr:uid="{00000000-0005-0000-0000-000027700000}"/>
    <cellStyle name="Ввод  13 6" xfId="11176" xr:uid="{00000000-0005-0000-0000-000028700000}"/>
    <cellStyle name="Ввод  13 6 2" xfId="19801" xr:uid="{00000000-0005-0000-0000-000029700000}"/>
    <cellStyle name="Ввод  13 6 3" xfId="31137" xr:uid="{00000000-0005-0000-0000-00002A700000}"/>
    <cellStyle name="Ввод  13 7" xfId="12807" xr:uid="{00000000-0005-0000-0000-00002B700000}"/>
    <cellStyle name="Ввод  13 7 2" xfId="21430" xr:uid="{00000000-0005-0000-0000-00002C700000}"/>
    <cellStyle name="Ввод  13 7 3" xfId="32768" xr:uid="{00000000-0005-0000-0000-00002D700000}"/>
    <cellStyle name="Ввод  14" xfId="4113" xr:uid="{00000000-0005-0000-0000-00002E700000}"/>
    <cellStyle name="Ввод  14 2" xfId="8310" xr:uid="{00000000-0005-0000-0000-00002F700000}"/>
    <cellStyle name="Ввод  14 2 2" xfId="16948" xr:uid="{00000000-0005-0000-0000-000030700000}"/>
    <cellStyle name="Ввод  14 2 3" xfId="28280" xr:uid="{00000000-0005-0000-0000-000031700000}"/>
    <cellStyle name="Ввод  14 3" xfId="9486" xr:uid="{00000000-0005-0000-0000-000032700000}"/>
    <cellStyle name="Ввод  14 3 2" xfId="18114" xr:uid="{00000000-0005-0000-0000-000033700000}"/>
    <cellStyle name="Ввод  14 3 3" xfId="29447" xr:uid="{00000000-0005-0000-0000-000034700000}"/>
    <cellStyle name="Ввод  14 4" xfId="10920" xr:uid="{00000000-0005-0000-0000-000035700000}"/>
    <cellStyle name="Ввод  14 4 2" xfId="19546" xr:uid="{00000000-0005-0000-0000-000036700000}"/>
    <cellStyle name="Ввод  14 4 3" xfId="30881" xr:uid="{00000000-0005-0000-0000-000037700000}"/>
    <cellStyle name="Ввод  14 5" xfId="11813" xr:uid="{00000000-0005-0000-0000-000038700000}"/>
    <cellStyle name="Ввод  14 5 2" xfId="20438" xr:uid="{00000000-0005-0000-0000-000039700000}"/>
    <cellStyle name="Ввод  14 5 3" xfId="31774" xr:uid="{00000000-0005-0000-0000-00003A700000}"/>
    <cellStyle name="Ввод  14 6" xfId="10768" xr:uid="{00000000-0005-0000-0000-00003B700000}"/>
    <cellStyle name="Ввод  14 6 2" xfId="19394" xr:uid="{00000000-0005-0000-0000-00003C700000}"/>
    <cellStyle name="Ввод  14 6 3" xfId="30729" xr:uid="{00000000-0005-0000-0000-00003D700000}"/>
    <cellStyle name="Ввод  14 7" xfId="12808" xr:uid="{00000000-0005-0000-0000-00003E700000}"/>
    <cellStyle name="Ввод  14 7 2" xfId="21431" xr:uid="{00000000-0005-0000-0000-00003F700000}"/>
    <cellStyle name="Ввод  14 7 3" xfId="32769" xr:uid="{00000000-0005-0000-0000-000040700000}"/>
    <cellStyle name="Ввод  15" xfId="4114" xr:uid="{00000000-0005-0000-0000-000041700000}"/>
    <cellStyle name="Ввод  15 2" xfId="8311" xr:uid="{00000000-0005-0000-0000-000042700000}"/>
    <cellStyle name="Ввод  15 2 2" xfId="16949" xr:uid="{00000000-0005-0000-0000-000043700000}"/>
    <cellStyle name="Ввод  15 2 3" xfId="28281" xr:uid="{00000000-0005-0000-0000-000044700000}"/>
    <cellStyle name="Ввод  15 3" xfId="9487" xr:uid="{00000000-0005-0000-0000-000045700000}"/>
    <cellStyle name="Ввод  15 3 2" xfId="18115" xr:uid="{00000000-0005-0000-0000-000046700000}"/>
    <cellStyle name="Ввод  15 3 3" xfId="29448" xr:uid="{00000000-0005-0000-0000-000047700000}"/>
    <cellStyle name="Ввод  15 4" xfId="10921" xr:uid="{00000000-0005-0000-0000-000048700000}"/>
    <cellStyle name="Ввод  15 4 2" xfId="19547" xr:uid="{00000000-0005-0000-0000-000049700000}"/>
    <cellStyle name="Ввод  15 4 3" xfId="30882" xr:uid="{00000000-0005-0000-0000-00004A700000}"/>
    <cellStyle name="Ввод  15 5" xfId="11814" xr:uid="{00000000-0005-0000-0000-00004B700000}"/>
    <cellStyle name="Ввод  15 5 2" xfId="20439" xr:uid="{00000000-0005-0000-0000-00004C700000}"/>
    <cellStyle name="Ввод  15 5 3" xfId="31775" xr:uid="{00000000-0005-0000-0000-00004D700000}"/>
    <cellStyle name="Ввод  15 6" xfId="7985" xr:uid="{00000000-0005-0000-0000-00004E700000}"/>
    <cellStyle name="Ввод  15 6 2" xfId="16623" xr:uid="{00000000-0005-0000-0000-00004F700000}"/>
    <cellStyle name="Ввод  15 6 3" xfId="27955" xr:uid="{00000000-0005-0000-0000-000050700000}"/>
    <cellStyle name="Ввод  15 7" xfId="12809" xr:uid="{00000000-0005-0000-0000-000051700000}"/>
    <cellStyle name="Ввод  15 7 2" xfId="21432" xr:uid="{00000000-0005-0000-0000-000052700000}"/>
    <cellStyle name="Ввод  15 7 3" xfId="32770" xr:uid="{00000000-0005-0000-0000-000053700000}"/>
    <cellStyle name="Ввод  16" xfId="4115" xr:uid="{00000000-0005-0000-0000-000054700000}"/>
    <cellStyle name="Ввод  16 2" xfId="8312" xr:uid="{00000000-0005-0000-0000-000055700000}"/>
    <cellStyle name="Ввод  16 2 2" xfId="16950" xr:uid="{00000000-0005-0000-0000-000056700000}"/>
    <cellStyle name="Ввод  16 2 3" xfId="28282" xr:uid="{00000000-0005-0000-0000-000057700000}"/>
    <cellStyle name="Ввод  16 3" xfId="9488" xr:uid="{00000000-0005-0000-0000-000058700000}"/>
    <cellStyle name="Ввод  16 3 2" xfId="18116" xr:uid="{00000000-0005-0000-0000-000059700000}"/>
    <cellStyle name="Ввод  16 3 3" xfId="29449" xr:uid="{00000000-0005-0000-0000-00005A700000}"/>
    <cellStyle name="Ввод  16 4" xfId="10922" xr:uid="{00000000-0005-0000-0000-00005B700000}"/>
    <cellStyle name="Ввод  16 4 2" xfId="19548" xr:uid="{00000000-0005-0000-0000-00005C700000}"/>
    <cellStyle name="Ввод  16 4 3" xfId="30883" xr:uid="{00000000-0005-0000-0000-00005D700000}"/>
    <cellStyle name="Ввод  16 5" xfId="11815" xr:uid="{00000000-0005-0000-0000-00005E700000}"/>
    <cellStyle name="Ввод  16 5 2" xfId="20440" xr:uid="{00000000-0005-0000-0000-00005F700000}"/>
    <cellStyle name="Ввод  16 5 3" xfId="31776" xr:uid="{00000000-0005-0000-0000-000060700000}"/>
    <cellStyle name="Ввод  16 6" xfId="11177" xr:uid="{00000000-0005-0000-0000-000061700000}"/>
    <cellStyle name="Ввод  16 6 2" xfId="19802" xr:uid="{00000000-0005-0000-0000-000062700000}"/>
    <cellStyle name="Ввод  16 6 3" xfId="31138" xr:uid="{00000000-0005-0000-0000-000063700000}"/>
    <cellStyle name="Ввод  16 7" xfId="12810" xr:uid="{00000000-0005-0000-0000-000064700000}"/>
    <cellStyle name="Ввод  16 7 2" xfId="21433" xr:uid="{00000000-0005-0000-0000-000065700000}"/>
    <cellStyle name="Ввод  16 7 3" xfId="32771" xr:uid="{00000000-0005-0000-0000-000066700000}"/>
    <cellStyle name="Ввод  17" xfId="5381" xr:uid="{00000000-0005-0000-0000-000067700000}"/>
    <cellStyle name="Ввод  17 2" xfId="14040" xr:uid="{00000000-0005-0000-0000-000068700000}"/>
    <cellStyle name="Ввод  17 3" xfId="25372" xr:uid="{00000000-0005-0000-0000-000069700000}"/>
    <cellStyle name="Ввод  18" xfId="7769" xr:uid="{00000000-0005-0000-0000-00006A700000}"/>
    <cellStyle name="Ввод  18 2" xfId="16407" xr:uid="{00000000-0005-0000-0000-00006B700000}"/>
    <cellStyle name="Ввод  18 3" xfId="27739" xr:uid="{00000000-0005-0000-0000-00006C700000}"/>
    <cellStyle name="Ввод  19" xfId="8976" xr:uid="{00000000-0005-0000-0000-00006D700000}"/>
    <cellStyle name="Ввод  19 2" xfId="17604" xr:uid="{00000000-0005-0000-0000-00006E700000}"/>
    <cellStyle name="Ввод  19 3" xfId="28937" xr:uid="{00000000-0005-0000-0000-00006F700000}"/>
    <cellStyle name="Ввод  2" xfId="4116" xr:uid="{00000000-0005-0000-0000-000070700000}"/>
    <cellStyle name="Ввод  2 10" xfId="10923" xr:uid="{00000000-0005-0000-0000-000071700000}"/>
    <cellStyle name="Ввод  2 10 2" xfId="19549" xr:uid="{00000000-0005-0000-0000-000072700000}"/>
    <cellStyle name="Ввод  2 10 3" xfId="30884" xr:uid="{00000000-0005-0000-0000-000073700000}"/>
    <cellStyle name="Ввод  2 11" xfId="11816" xr:uid="{00000000-0005-0000-0000-000074700000}"/>
    <cellStyle name="Ввод  2 11 2" xfId="20441" xr:uid="{00000000-0005-0000-0000-000075700000}"/>
    <cellStyle name="Ввод  2 11 3" xfId="31777" xr:uid="{00000000-0005-0000-0000-000076700000}"/>
    <cellStyle name="Ввод  2 12" xfId="11178" xr:uid="{00000000-0005-0000-0000-000077700000}"/>
    <cellStyle name="Ввод  2 12 2" xfId="19803" xr:uid="{00000000-0005-0000-0000-000078700000}"/>
    <cellStyle name="Ввод  2 12 3" xfId="31139" xr:uid="{00000000-0005-0000-0000-000079700000}"/>
    <cellStyle name="Ввод  2 13" xfId="12811" xr:uid="{00000000-0005-0000-0000-00007A700000}"/>
    <cellStyle name="Ввод  2 13 2" xfId="21434" xr:uid="{00000000-0005-0000-0000-00007B700000}"/>
    <cellStyle name="Ввод  2 13 3" xfId="32772" xr:uid="{00000000-0005-0000-0000-00007C700000}"/>
    <cellStyle name="Ввод  2 2" xfId="4117" xr:uid="{00000000-0005-0000-0000-00007D700000}"/>
    <cellStyle name="Ввод  2 2 10" xfId="11817" xr:uid="{00000000-0005-0000-0000-00007E700000}"/>
    <cellStyle name="Ввод  2 2 10 2" xfId="20442" xr:uid="{00000000-0005-0000-0000-00007F700000}"/>
    <cellStyle name="Ввод  2 2 10 3" xfId="31778" xr:uid="{00000000-0005-0000-0000-000080700000}"/>
    <cellStyle name="Ввод  2 2 11" xfId="7986" xr:uid="{00000000-0005-0000-0000-000081700000}"/>
    <cellStyle name="Ввод  2 2 11 2" xfId="16624" xr:uid="{00000000-0005-0000-0000-000082700000}"/>
    <cellStyle name="Ввод  2 2 11 3" xfId="27956" xr:uid="{00000000-0005-0000-0000-000083700000}"/>
    <cellStyle name="Ввод  2 2 12" xfId="12812" xr:uid="{00000000-0005-0000-0000-000084700000}"/>
    <cellStyle name="Ввод  2 2 12 2" xfId="21435" xr:uid="{00000000-0005-0000-0000-000085700000}"/>
    <cellStyle name="Ввод  2 2 12 3" xfId="32773" xr:uid="{00000000-0005-0000-0000-000086700000}"/>
    <cellStyle name="Ввод  2 2 2" xfId="4118" xr:uid="{00000000-0005-0000-0000-000087700000}"/>
    <cellStyle name="Ввод  2 2 2 2" xfId="8315" xr:uid="{00000000-0005-0000-0000-000088700000}"/>
    <cellStyle name="Ввод  2 2 2 2 2" xfId="16953" xr:uid="{00000000-0005-0000-0000-000089700000}"/>
    <cellStyle name="Ввод  2 2 2 2 3" xfId="28285" xr:uid="{00000000-0005-0000-0000-00008A700000}"/>
    <cellStyle name="Ввод  2 2 2 3" xfId="9491" xr:uid="{00000000-0005-0000-0000-00008B700000}"/>
    <cellStyle name="Ввод  2 2 2 3 2" xfId="18119" xr:uid="{00000000-0005-0000-0000-00008C700000}"/>
    <cellStyle name="Ввод  2 2 2 3 3" xfId="29452" xr:uid="{00000000-0005-0000-0000-00008D700000}"/>
    <cellStyle name="Ввод  2 2 2 4" xfId="10925" xr:uid="{00000000-0005-0000-0000-00008E700000}"/>
    <cellStyle name="Ввод  2 2 2 4 2" xfId="19551" xr:uid="{00000000-0005-0000-0000-00008F700000}"/>
    <cellStyle name="Ввод  2 2 2 4 3" xfId="30886" xr:uid="{00000000-0005-0000-0000-000090700000}"/>
    <cellStyle name="Ввод  2 2 2 5" xfId="11818" xr:uid="{00000000-0005-0000-0000-000091700000}"/>
    <cellStyle name="Ввод  2 2 2 5 2" xfId="20443" xr:uid="{00000000-0005-0000-0000-000092700000}"/>
    <cellStyle name="Ввод  2 2 2 5 3" xfId="31779" xr:uid="{00000000-0005-0000-0000-000093700000}"/>
    <cellStyle name="Ввод  2 2 2 6" xfId="10767" xr:uid="{00000000-0005-0000-0000-000094700000}"/>
    <cellStyle name="Ввод  2 2 2 6 2" xfId="19393" xr:uid="{00000000-0005-0000-0000-000095700000}"/>
    <cellStyle name="Ввод  2 2 2 6 3" xfId="30728" xr:uid="{00000000-0005-0000-0000-000096700000}"/>
    <cellStyle name="Ввод  2 2 2 7" xfId="12813" xr:uid="{00000000-0005-0000-0000-000097700000}"/>
    <cellStyle name="Ввод  2 2 2 7 2" xfId="21436" xr:uid="{00000000-0005-0000-0000-000098700000}"/>
    <cellStyle name="Ввод  2 2 2 7 3" xfId="32774" xr:uid="{00000000-0005-0000-0000-000099700000}"/>
    <cellStyle name="Ввод  2 2 3" xfId="4119" xr:uid="{00000000-0005-0000-0000-00009A700000}"/>
    <cellStyle name="Ввод  2 2 3 2" xfId="8316" xr:uid="{00000000-0005-0000-0000-00009B700000}"/>
    <cellStyle name="Ввод  2 2 3 2 2" xfId="16954" xr:uid="{00000000-0005-0000-0000-00009C700000}"/>
    <cellStyle name="Ввод  2 2 3 2 3" xfId="28286" xr:uid="{00000000-0005-0000-0000-00009D700000}"/>
    <cellStyle name="Ввод  2 2 3 3" xfId="9492" xr:uid="{00000000-0005-0000-0000-00009E700000}"/>
    <cellStyle name="Ввод  2 2 3 3 2" xfId="18120" xr:uid="{00000000-0005-0000-0000-00009F700000}"/>
    <cellStyle name="Ввод  2 2 3 3 3" xfId="29453" xr:uid="{00000000-0005-0000-0000-0000A0700000}"/>
    <cellStyle name="Ввод  2 2 3 4" xfId="10926" xr:uid="{00000000-0005-0000-0000-0000A1700000}"/>
    <cellStyle name="Ввод  2 2 3 4 2" xfId="19552" xr:uid="{00000000-0005-0000-0000-0000A2700000}"/>
    <cellStyle name="Ввод  2 2 3 4 3" xfId="30887" xr:uid="{00000000-0005-0000-0000-0000A3700000}"/>
    <cellStyle name="Ввод  2 2 3 5" xfId="11819" xr:uid="{00000000-0005-0000-0000-0000A4700000}"/>
    <cellStyle name="Ввод  2 2 3 5 2" xfId="20444" xr:uid="{00000000-0005-0000-0000-0000A5700000}"/>
    <cellStyle name="Ввод  2 2 3 5 3" xfId="31780" xr:uid="{00000000-0005-0000-0000-0000A6700000}"/>
    <cellStyle name="Ввод  2 2 3 6" xfId="11179" xr:uid="{00000000-0005-0000-0000-0000A7700000}"/>
    <cellStyle name="Ввод  2 2 3 6 2" xfId="19804" xr:uid="{00000000-0005-0000-0000-0000A8700000}"/>
    <cellStyle name="Ввод  2 2 3 6 3" xfId="31140" xr:uid="{00000000-0005-0000-0000-0000A9700000}"/>
    <cellStyle name="Ввод  2 2 3 7" xfId="12814" xr:uid="{00000000-0005-0000-0000-0000AA700000}"/>
    <cellStyle name="Ввод  2 2 3 7 2" xfId="21437" xr:uid="{00000000-0005-0000-0000-0000AB700000}"/>
    <cellStyle name="Ввод  2 2 3 7 3" xfId="32775" xr:uid="{00000000-0005-0000-0000-0000AC700000}"/>
    <cellStyle name="Ввод  2 2 4" xfId="4120" xr:uid="{00000000-0005-0000-0000-0000AD700000}"/>
    <cellStyle name="Ввод  2 2 4 2" xfId="8317" xr:uid="{00000000-0005-0000-0000-0000AE700000}"/>
    <cellStyle name="Ввод  2 2 4 2 2" xfId="16955" xr:uid="{00000000-0005-0000-0000-0000AF700000}"/>
    <cellStyle name="Ввод  2 2 4 2 3" xfId="28287" xr:uid="{00000000-0005-0000-0000-0000B0700000}"/>
    <cellStyle name="Ввод  2 2 4 3" xfId="9493" xr:uid="{00000000-0005-0000-0000-0000B1700000}"/>
    <cellStyle name="Ввод  2 2 4 3 2" xfId="18121" xr:uid="{00000000-0005-0000-0000-0000B2700000}"/>
    <cellStyle name="Ввод  2 2 4 3 3" xfId="29454" xr:uid="{00000000-0005-0000-0000-0000B3700000}"/>
    <cellStyle name="Ввод  2 2 4 4" xfId="10927" xr:uid="{00000000-0005-0000-0000-0000B4700000}"/>
    <cellStyle name="Ввод  2 2 4 4 2" xfId="19553" xr:uid="{00000000-0005-0000-0000-0000B5700000}"/>
    <cellStyle name="Ввод  2 2 4 4 3" xfId="30888" xr:uid="{00000000-0005-0000-0000-0000B6700000}"/>
    <cellStyle name="Ввод  2 2 4 5" xfId="11820" xr:uid="{00000000-0005-0000-0000-0000B7700000}"/>
    <cellStyle name="Ввод  2 2 4 5 2" xfId="20445" xr:uid="{00000000-0005-0000-0000-0000B8700000}"/>
    <cellStyle name="Ввод  2 2 4 5 3" xfId="31781" xr:uid="{00000000-0005-0000-0000-0000B9700000}"/>
    <cellStyle name="Ввод  2 2 4 6" xfId="7987" xr:uid="{00000000-0005-0000-0000-0000BA700000}"/>
    <cellStyle name="Ввод  2 2 4 6 2" xfId="16625" xr:uid="{00000000-0005-0000-0000-0000BB700000}"/>
    <cellStyle name="Ввод  2 2 4 6 3" xfId="27957" xr:uid="{00000000-0005-0000-0000-0000BC700000}"/>
    <cellStyle name="Ввод  2 2 4 7" xfId="12815" xr:uid="{00000000-0005-0000-0000-0000BD700000}"/>
    <cellStyle name="Ввод  2 2 4 7 2" xfId="21438" xr:uid="{00000000-0005-0000-0000-0000BE700000}"/>
    <cellStyle name="Ввод  2 2 4 7 3" xfId="32776" xr:uid="{00000000-0005-0000-0000-0000BF700000}"/>
    <cellStyle name="Ввод  2 2 5" xfId="4121" xr:uid="{00000000-0005-0000-0000-0000C0700000}"/>
    <cellStyle name="Ввод  2 2 5 2" xfId="8318" xr:uid="{00000000-0005-0000-0000-0000C1700000}"/>
    <cellStyle name="Ввод  2 2 5 2 2" xfId="16956" xr:uid="{00000000-0005-0000-0000-0000C2700000}"/>
    <cellStyle name="Ввод  2 2 5 2 3" xfId="28288" xr:uid="{00000000-0005-0000-0000-0000C3700000}"/>
    <cellStyle name="Ввод  2 2 5 3" xfId="9494" xr:uid="{00000000-0005-0000-0000-0000C4700000}"/>
    <cellStyle name="Ввод  2 2 5 3 2" xfId="18122" xr:uid="{00000000-0005-0000-0000-0000C5700000}"/>
    <cellStyle name="Ввод  2 2 5 3 3" xfId="29455" xr:uid="{00000000-0005-0000-0000-0000C6700000}"/>
    <cellStyle name="Ввод  2 2 5 4" xfId="10928" xr:uid="{00000000-0005-0000-0000-0000C7700000}"/>
    <cellStyle name="Ввод  2 2 5 4 2" xfId="19554" xr:uid="{00000000-0005-0000-0000-0000C8700000}"/>
    <cellStyle name="Ввод  2 2 5 4 3" xfId="30889" xr:uid="{00000000-0005-0000-0000-0000C9700000}"/>
    <cellStyle name="Ввод  2 2 5 5" xfId="11821" xr:uid="{00000000-0005-0000-0000-0000CA700000}"/>
    <cellStyle name="Ввод  2 2 5 5 2" xfId="20446" xr:uid="{00000000-0005-0000-0000-0000CB700000}"/>
    <cellStyle name="Ввод  2 2 5 5 3" xfId="31782" xr:uid="{00000000-0005-0000-0000-0000CC700000}"/>
    <cellStyle name="Ввод  2 2 5 6" xfId="11180" xr:uid="{00000000-0005-0000-0000-0000CD700000}"/>
    <cellStyle name="Ввод  2 2 5 6 2" xfId="19805" xr:uid="{00000000-0005-0000-0000-0000CE700000}"/>
    <cellStyle name="Ввод  2 2 5 6 3" xfId="31141" xr:uid="{00000000-0005-0000-0000-0000CF700000}"/>
    <cellStyle name="Ввод  2 2 5 7" xfId="12816" xr:uid="{00000000-0005-0000-0000-0000D0700000}"/>
    <cellStyle name="Ввод  2 2 5 7 2" xfId="21439" xr:uid="{00000000-0005-0000-0000-0000D1700000}"/>
    <cellStyle name="Ввод  2 2 5 7 3" xfId="32777" xr:uid="{00000000-0005-0000-0000-0000D2700000}"/>
    <cellStyle name="Ввод  2 2 6" xfId="4122" xr:uid="{00000000-0005-0000-0000-0000D3700000}"/>
    <cellStyle name="Ввод  2 2 6 2" xfId="8319" xr:uid="{00000000-0005-0000-0000-0000D4700000}"/>
    <cellStyle name="Ввод  2 2 6 2 2" xfId="16957" xr:uid="{00000000-0005-0000-0000-0000D5700000}"/>
    <cellStyle name="Ввод  2 2 6 2 3" xfId="28289" xr:uid="{00000000-0005-0000-0000-0000D6700000}"/>
    <cellStyle name="Ввод  2 2 6 3" xfId="9495" xr:uid="{00000000-0005-0000-0000-0000D7700000}"/>
    <cellStyle name="Ввод  2 2 6 3 2" xfId="18123" xr:uid="{00000000-0005-0000-0000-0000D8700000}"/>
    <cellStyle name="Ввод  2 2 6 3 3" xfId="29456" xr:uid="{00000000-0005-0000-0000-0000D9700000}"/>
    <cellStyle name="Ввод  2 2 6 4" xfId="10929" xr:uid="{00000000-0005-0000-0000-0000DA700000}"/>
    <cellStyle name="Ввод  2 2 6 4 2" xfId="19555" xr:uid="{00000000-0005-0000-0000-0000DB700000}"/>
    <cellStyle name="Ввод  2 2 6 4 3" xfId="30890" xr:uid="{00000000-0005-0000-0000-0000DC700000}"/>
    <cellStyle name="Ввод  2 2 6 5" xfId="11822" xr:uid="{00000000-0005-0000-0000-0000DD700000}"/>
    <cellStyle name="Ввод  2 2 6 5 2" xfId="20447" xr:uid="{00000000-0005-0000-0000-0000DE700000}"/>
    <cellStyle name="Ввод  2 2 6 5 3" xfId="31783" xr:uid="{00000000-0005-0000-0000-0000DF700000}"/>
    <cellStyle name="Ввод  2 2 6 6" xfId="10251" xr:uid="{00000000-0005-0000-0000-0000E0700000}"/>
    <cellStyle name="Ввод  2 2 6 6 2" xfId="18878" xr:uid="{00000000-0005-0000-0000-0000E1700000}"/>
    <cellStyle name="Ввод  2 2 6 6 3" xfId="30212" xr:uid="{00000000-0005-0000-0000-0000E2700000}"/>
    <cellStyle name="Ввод  2 2 6 7" xfId="12817" xr:uid="{00000000-0005-0000-0000-0000E3700000}"/>
    <cellStyle name="Ввод  2 2 6 7 2" xfId="21440" xr:uid="{00000000-0005-0000-0000-0000E4700000}"/>
    <cellStyle name="Ввод  2 2 6 7 3" xfId="32778" xr:uid="{00000000-0005-0000-0000-0000E5700000}"/>
    <cellStyle name="Ввод  2 2 7" xfId="8314" xr:uid="{00000000-0005-0000-0000-0000E6700000}"/>
    <cellStyle name="Ввод  2 2 7 2" xfId="16952" xr:uid="{00000000-0005-0000-0000-0000E7700000}"/>
    <cellStyle name="Ввод  2 2 7 3" xfId="28284" xr:uid="{00000000-0005-0000-0000-0000E8700000}"/>
    <cellStyle name="Ввод  2 2 8" xfId="9490" xr:uid="{00000000-0005-0000-0000-0000E9700000}"/>
    <cellStyle name="Ввод  2 2 8 2" xfId="18118" xr:uid="{00000000-0005-0000-0000-0000EA700000}"/>
    <cellStyle name="Ввод  2 2 8 3" xfId="29451" xr:uid="{00000000-0005-0000-0000-0000EB700000}"/>
    <cellStyle name="Ввод  2 2 9" xfId="10924" xr:uid="{00000000-0005-0000-0000-0000EC700000}"/>
    <cellStyle name="Ввод  2 2 9 2" xfId="19550" xr:uid="{00000000-0005-0000-0000-0000ED700000}"/>
    <cellStyle name="Ввод  2 2 9 3" xfId="30885" xr:uid="{00000000-0005-0000-0000-0000EE700000}"/>
    <cellStyle name="Ввод  2 3" xfId="4123" xr:uid="{00000000-0005-0000-0000-0000EF700000}"/>
    <cellStyle name="Ввод  2 3 2" xfId="8320" xr:uid="{00000000-0005-0000-0000-0000F0700000}"/>
    <cellStyle name="Ввод  2 3 2 2" xfId="16958" xr:uid="{00000000-0005-0000-0000-0000F1700000}"/>
    <cellStyle name="Ввод  2 3 2 3" xfId="28290" xr:uid="{00000000-0005-0000-0000-0000F2700000}"/>
    <cellStyle name="Ввод  2 3 3" xfId="9496" xr:uid="{00000000-0005-0000-0000-0000F3700000}"/>
    <cellStyle name="Ввод  2 3 3 2" xfId="18124" xr:uid="{00000000-0005-0000-0000-0000F4700000}"/>
    <cellStyle name="Ввод  2 3 3 3" xfId="29457" xr:uid="{00000000-0005-0000-0000-0000F5700000}"/>
    <cellStyle name="Ввод  2 3 4" xfId="10930" xr:uid="{00000000-0005-0000-0000-0000F6700000}"/>
    <cellStyle name="Ввод  2 3 4 2" xfId="19556" xr:uid="{00000000-0005-0000-0000-0000F7700000}"/>
    <cellStyle name="Ввод  2 3 4 3" xfId="30891" xr:uid="{00000000-0005-0000-0000-0000F8700000}"/>
    <cellStyle name="Ввод  2 3 5" xfId="11823" xr:uid="{00000000-0005-0000-0000-0000F9700000}"/>
    <cellStyle name="Ввод  2 3 5 2" xfId="20448" xr:uid="{00000000-0005-0000-0000-0000FA700000}"/>
    <cellStyle name="Ввод  2 3 5 3" xfId="31784" xr:uid="{00000000-0005-0000-0000-0000FB700000}"/>
    <cellStyle name="Ввод  2 3 6" xfId="7988" xr:uid="{00000000-0005-0000-0000-0000FC700000}"/>
    <cellStyle name="Ввод  2 3 6 2" xfId="16626" xr:uid="{00000000-0005-0000-0000-0000FD700000}"/>
    <cellStyle name="Ввод  2 3 6 3" xfId="27958" xr:uid="{00000000-0005-0000-0000-0000FE700000}"/>
    <cellStyle name="Ввод  2 3 7" xfId="12818" xr:uid="{00000000-0005-0000-0000-0000FF700000}"/>
    <cellStyle name="Ввод  2 3 7 2" xfId="21441" xr:uid="{00000000-0005-0000-0000-000000710000}"/>
    <cellStyle name="Ввод  2 3 7 3" xfId="32779" xr:uid="{00000000-0005-0000-0000-000001710000}"/>
    <cellStyle name="Ввод  2 4" xfId="4124" xr:uid="{00000000-0005-0000-0000-000002710000}"/>
    <cellStyle name="Ввод  2 4 2" xfId="8321" xr:uid="{00000000-0005-0000-0000-000003710000}"/>
    <cellStyle name="Ввод  2 4 2 2" xfId="16959" xr:uid="{00000000-0005-0000-0000-000004710000}"/>
    <cellStyle name="Ввод  2 4 2 3" xfId="28291" xr:uid="{00000000-0005-0000-0000-000005710000}"/>
    <cellStyle name="Ввод  2 4 3" xfId="9497" xr:uid="{00000000-0005-0000-0000-000006710000}"/>
    <cellStyle name="Ввод  2 4 3 2" xfId="18125" xr:uid="{00000000-0005-0000-0000-000007710000}"/>
    <cellStyle name="Ввод  2 4 3 3" xfId="29458" xr:uid="{00000000-0005-0000-0000-000008710000}"/>
    <cellStyle name="Ввод  2 4 4" xfId="10931" xr:uid="{00000000-0005-0000-0000-000009710000}"/>
    <cellStyle name="Ввод  2 4 4 2" xfId="19557" xr:uid="{00000000-0005-0000-0000-00000A710000}"/>
    <cellStyle name="Ввод  2 4 4 3" xfId="30892" xr:uid="{00000000-0005-0000-0000-00000B710000}"/>
    <cellStyle name="Ввод  2 4 5" xfId="11824" xr:uid="{00000000-0005-0000-0000-00000C710000}"/>
    <cellStyle name="Ввод  2 4 5 2" xfId="20449" xr:uid="{00000000-0005-0000-0000-00000D710000}"/>
    <cellStyle name="Ввод  2 4 5 3" xfId="31785" xr:uid="{00000000-0005-0000-0000-00000E710000}"/>
    <cellStyle name="Ввод  2 4 6" xfId="11181" xr:uid="{00000000-0005-0000-0000-00000F710000}"/>
    <cellStyle name="Ввод  2 4 6 2" xfId="19806" xr:uid="{00000000-0005-0000-0000-000010710000}"/>
    <cellStyle name="Ввод  2 4 6 3" xfId="31142" xr:uid="{00000000-0005-0000-0000-000011710000}"/>
    <cellStyle name="Ввод  2 4 7" xfId="12819" xr:uid="{00000000-0005-0000-0000-000012710000}"/>
    <cellStyle name="Ввод  2 4 7 2" xfId="21442" xr:uid="{00000000-0005-0000-0000-000013710000}"/>
    <cellStyle name="Ввод  2 4 7 3" xfId="32780" xr:uid="{00000000-0005-0000-0000-000014710000}"/>
    <cellStyle name="Ввод  2 5" xfId="4125" xr:uid="{00000000-0005-0000-0000-000015710000}"/>
    <cellStyle name="Ввод  2 5 2" xfId="8322" xr:uid="{00000000-0005-0000-0000-000016710000}"/>
    <cellStyle name="Ввод  2 5 2 2" xfId="16960" xr:uid="{00000000-0005-0000-0000-000017710000}"/>
    <cellStyle name="Ввод  2 5 2 3" xfId="28292" xr:uid="{00000000-0005-0000-0000-000018710000}"/>
    <cellStyle name="Ввод  2 5 3" xfId="9498" xr:uid="{00000000-0005-0000-0000-000019710000}"/>
    <cellStyle name="Ввод  2 5 3 2" xfId="18126" xr:uid="{00000000-0005-0000-0000-00001A710000}"/>
    <cellStyle name="Ввод  2 5 3 3" xfId="29459" xr:uid="{00000000-0005-0000-0000-00001B710000}"/>
    <cellStyle name="Ввод  2 5 4" xfId="10932" xr:uid="{00000000-0005-0000-0000-00001C710000}"/>
    <cellStyle name="Ввод  2 5 4 2" xfId="19558" xr:uid="{00000000-0005-0000-0000-00001D710000}"/>
    <cellStyle name="Ввод  2 5 4 3" xfId="30893" xr:uid="{00000000-0005-0000-0000-00001E710000}"/>
    <cellStyle name="Ввод  2 5 5" xfId="11825" xr:uid="{00000000-0005-0000-0000-00001F710000}"/>
    <cellStyle name="Ввод  2 5 5 2" xfId="20450" xr:uid="{00000000-0005-0000-0000-000020710000}"/>
    <cellStyle name="Ввод  2 5 5 3" xfId="31786" xr:uid="{00000000-0005-0000-0000-000021710000}"/>
    <cellStyle name="Ввод  2 5 6" xfId="11182" xr:uid="{00000000-0005-0000-0000-000022710000}"/>
    <cellStyle name="Ввод  2 5 6 2" xfId="19807" xr:uid="{00000000-0005-0000-0000-000023710000}"/>
    <cellStyle name="Ввод  2 5 6 3" xfId="31143" xr:uid="{00000000-0005-0000-0000-000024710000}"/>
    <cellStyle name="Ввод  2 5 7" xfId="12820" xr:uid="{00000000-0005-0000-0000-000025710000}"/>
    <cellStyle name="Ввод  2 5 7 2" xfId="21443" xr:uid="{00000000-0005-0000-0000-000026710000}"/>
    <cellStyle name="Ввод  2 5 7 3" xfId="32781" xr:uid="{00000000-0005-0000-0000-000027710000}"/>
    <cellStyle name="Ввод  2 6" xfId="4126" xr:uid="{00000000-0005-0000-0000-000028710000}"/>
    <cellStyle name="Ввод  2 6 2" xfId="8323" xr:uid="{00000000-0005-0000-0000-000029710000}"/>
    <cellStyle name="Ввод  2 6 2 2" xfId="16961" xr:uid="{00000000-0005-0000-0000-00002A710000}"/>
    <cellStyle name="Ввод  2 6 2 3" xfId="28293" xr:uid="{00000000-0005-0000-0000-00002B710000}"/>
    <cellStyle name="Ввод  2 6 3" xfId="9499" xr:uid="{00000000-0005-0000-0000-00002C710000}"/>
    <cellStyle name="Ввод  2 6 3 2" xfId="18127" xr:uid="{00000000-0005-0000-0000-00002D710000}"/>
    <cellStyle name="Ввод  2 6 3 3" xfId="29460" xr:uid="{00000000-0005-0000-0000-00002E710000}"/>
    <cellStyle name="Ввод  2 6 4" xfId="10933" xr:uid="{00000000-0005-0000-0000-00002F710000}"/>
    <cellStyle name="Ввод  2 6 4 2" xfId="19559" xr:uid="{00000000-0005-0000-0000-000030710000}"/>
    <cellStyle name="Ввод  2 6 4 3" xfId="30894" xr:uid="{00000000-0005-0000-0000-000031710000}"/>
    <cellStyle name="Ввод  2 6 5" xfId="11826" xr:uid="{00000000-0005-0000-0000-000032710000}"/>
    <cellStyle name="Ввод  2 6 5 2" xfId="20451" xr:uid="{00000000-0005-0000-0000-000033710000}"/>
    <cellStyle name="Ввод  2 6 5 3" xfId="31787" xr:uid="{00000000-0005-0000-0000-000034710000}"/>
    <cellStyle name="Ввод  2 6 6" xfId="7991" xr:uid="{00000000-0005-0000-0000-000035710000}"/>
    <cellStyle name="Ввод  2 6 6 2" xfId="16629" xr:uid="{00000000-0005-0000-0000-000036710000}"/>
    <cellStyle name="Ввод  2 6 6 3" xfId="27961" xr:uid="{00000000-0005-0000-0000-000037710000}"/>
    <cellStyle name="Ввод  2 6 7" xfId="12821" xr:uid="{00000000-0005-0000-0000-000038710000}"/>
    <cellStyle name="Ввод  2 6 7 2" xfId="21444" xr:uid="{00000000-0005-0000-0000-000039710000}"/>
    <cellStyle name="Ввод  2 6 7 3" xfId="32782" xr:uid="{00000000-0005-0000-0000-00003A710000}"/>
    <cellStyle name="Ввод  2 7" xfId="4127" xr:uid="{00000000-0005-0000-0000-00003B710000}"/>
    <cellStyle name="Ввод  2 7 2" xfId="8324" xr:uid="{00000000-0005-0000-0000-00003C710000}"/>
    <cellStyle name="Ввод  2 7 2 2" xfId="16962" xr:uid="{00000000-0005-0000-0000-00003D710000}"/>
    <cellStyle name="Ввод  2 7 2 3" xfId="28294" xr:uid="{00000000-0005-0000-0000-00003E710000}"/>
    <cellStyle name="Ввод  2 7 3" xfId="9500" xr:uid="{00000000-0005-0000-0000-00003F710000}"/>
    <cellStyle name="Ввод  2 7 3 2" xfId="18128" xr:uid="{00000000-0005-0000-0000-000040710000}"/>
    <cellStyle name="Ввод  2 7 3 3" xfId="29461" xr:uid="{00000000-0005-0000-0000-000041710000}"/>
    <cellStyle name="Ввод  2 7 4" xfId="10934" xr:uid="{00000000-0005-0000-0000-000042710000}"/>
    <cellStyle name="Ввод  2 7 4 2" xfId="19560" xr:uid="{00000000-0005-0000-0000-000043710000}"/>
    <cellStyle name="Ввод  2 7 4 3" xfId="30895" xr:uid="{00000000-0005-0000-0000-000044710000}"/>
    <cellStyle name="Ввод  2 7 5" xfId="11827" xr:uid="{00000000-0005-0000-0000-000045710000}"/>
    <cellStyle name="Ввод  2 7 5 2" xfId="20452" xr:uid="{00000000-0005-0000-0000-000046710000}"/>
    <cellStyle name="Ввод  2 7 5 3" xfId="31788" xr:uid="{00000000-0005-0000-0000-000047710000}"/>
    <cellStyle name="Ввод  2 7 6" xfId="10766" xr:uid="{00000000-0005-0000-0000-000048710000}"/>
    <cellStyle name="Ввод  2 7 6 2" xfId="19392" xr:uid="{00000000-0005-0000-0000-000049710000}"/>
    <cellStyle name="Ввод  2 7 6 3" xfId="30727" xr:uid="{00000000-0005-0000-0000-00004A710000}"/>
    <cellStyle name="Ввод  2 7 7" xfId="12822" xr:uid="{00000000-0005-0000-0000-00004B710000}"/>
    <cellStyle name="Ввод  2 7 7 2" xfId="21445" xr:uid="{00000000-0005-0000-0000-00004C710000}"/>
    <cellStyle name="Ввод  2 7 7 3" xfId="32783" xr:uid="{00000000-0005-0000-0000-00004D710000}"/>
    <cellStyle name="Ввод  2 8" xfId="8313" xr:uid="{00000000-0005-0000-0000-00004E710000}"/>
    <cellStyle name="Ввод  2 8 2" xfId="16951" xr:uid="{00000000-0005-0000-0000-00004F710000}"/>
    <cellStyle name="Ввод  2 8 3" xfId="28283" xr:uid="{00000000-0005-0000-0000-000050710000}"/>
    <cellStyle name="Ввод  2 9" xfId="9489" xr:uid="{00000000-0005-0000-0000-000051710000}"/>
    <cellStyle name="Ввод  2 9 2" xfId="18117" xr:uid="{00000000-0005-0000-0000-000052710000}"/>
    <cellStyle name="Ввод  2 9 3" xfId="29450" xr:uid="{00000000-0005-0000-0000-000053710000}"/>
    <cellStyle name="Ввод  20" xfId="10203" xr:uid="{00000000-0005-0000-0000-000054710000}"/>
    <cellStyle name="Ввод  20 2" xfId="18830" xr:uid="{00000000-0005-0000-0000-000055710000}"/>
    <cellStyle name="Ввод  20 3" xfId="30164" xr:uid="{00000000-0005-0000-0000-000056710000}"/>
    <cellStyle name="Ввод  21" xfId="8843" xr:uid="{00000000-0005-0000-0000-000057710000}"/>
    <cellStyle name="Ввод  21 2" xfId="17471" xr:uid="{00000000-0005-0000-0000-000058710000}"/>
    <cellStyle name="Ввод  21 3" xfId="28804" xr:uid="{00000000-0005-0000-0000-000059710000}"/>
    <cellStyle name="Ввод  22" xfId="12422" xr:uid="{00000000-0005-0000-0000-00005A710000}"/>
    <cellStyle name="Ввод  22 2" xfId="21046" xr:uid="{00000000-0005-0000-0000-00005B710000}"/>
    <cellStyle name="Ввод  22 3" xfId="32383" xr:uid="{00000000-0005-0000-0000-00005C710000}"/>
    <cellStyle name="Ввод  23" xfId="12788" xr:uid="{00000000-0005-0000-0000-00005D710000}"/>
    <cellStyle name="Ввод  23 2" xfId="21411" xr:uid="{00000000-0005-0000-0000-00005E710000}"/>
    <cellStyle name="Ввод  23 3" xfId="32749" xr:uid="{00000000-0005-0000-0000-00005F710000}"/>
    <cellStyle name="Ввод  3" xfId="4128" xr:uid="{00000000-0005-0000-0000-000060710000}"/>
    <cellStyle name="Ввод  3 10" xfId="10935" xr:uid="{00000000-0005-0000-0000-000061710000}"/>
    <cellStyle name="Ввод  3 10 2" xfId="19561" xr:uid="{00000000-0005-0000-0000-000062710000}"/>
    <cellStyle name="Ввод  3 10 3" xfId="30896" xr:uid="{00000000-0005-0000-0000-000063710000}"/>
    <cellStyle name="Ввод  3 11" xfId="11828" xr:uid="{00000000-0005-0000-0000-000064710000}"/>
    <cellStyle name="Ввод  3 11 2" xfId="20453" xr:uid="{00000000-0005-0000-0000-000065710000}"/>
    <cellStyle name="Ввод  3 11 3" xfId="31789" xr:uid="{00000000-0005-0000-0000-000066710000}"/>
    <cellStyle name="Ввод  3 12" xfId="11183" xr:uid="{00000000-0005-0000-0000-000067710000}"/>
    <cellStyle name="Ввод  3 12 2" xfId="19808" xr:uid="{00000000-0005-0000-0000-000068710000}"/>
    <cellStyle name="Ввод  3 12 3" xfId="31144" xr:uid="{00000000-0005-0000-0000-000069710000}"/>
    <cellStyle name="Ввод  3 13" xfId="12823" xr:uid="{00000000-0005-0000-0000-00006A710000}"/>
    <cellStyle name="Ввод  3 13 2" xfId="21446" xr:uid="{00000000-0005-0000-0000-00006B710000}"/>
    <cellStyle name="Ввод  3 13 3" xfId="32784" xr:uid="{00000000-0005-0000-0000-00006C710000}"/>
    <cellStyle name="Ввод  3 2" xfId="4129" xr:uid="{00000000-0005-0000-0000-00006D710000}"/>
    <cellStyle name="Ввод  3 2 10" xfId="11829" xr:uid="{00000000-0005-0000-0000-00006E710000}"/>
    <cellStyle name="Ввод  3 2 10 2" xfId="20454" xr:uid="{00000000-0005-0000-0000-00006F710000}"/>
    <cellStyle name="Ввод  3 2 10 3" xfId="31790" xr:uid="{00000000-0005-0000-0000-000070710000}"/>
    <cellStyle name="Ввод  3 2 11" xfId="7992" xr:uid="{00000000-0005-0000-0000-000071710000}"/>
    <cellStyle name="Ввод  3 2 11 2" xfId="16630" xr:uid="{00000000-0005-0000-0000-000072710000}"/>
    <cellStyle name="Ввод  3 2 11 3" xfId="27962" xr:uid="{00000000-0005-0000-0000-000073710000}"/>
    <cellStyle name="Ввод  3 2 12" xfId="12824" xr:uid="{00000000-0005-0000-0000-000074710000}"/>
    <cellStyle name="Ввод  3 2 12 2" xfId="21447" xr:uid="{00000000-0005-0000-0000-000075710000}"/>
    <cellStyle name="Ввод  3 2 12 3" xfId="32785" xr:uid="{00000000-0005-0000-0000-000076710000}"/>
    <cellStyle name="Ввод  3 2 2" xfId="4130" xr:uid="{00000000-0005-0000-0000-000077710000}"/>
    <cellStyle name="Ввод  3 2 2 2" xfId="8327" xr:uid="{00000000-0005-0000-0000-000078710000}"/>
    <cellStyle name="Ввод  3 2 2 2 2" xfId="16965" xr:uid="{00000000-0005-0000-0000-000079710000}"/>
    <cellStyle name="Ввод  3 2 2 2 3" xfId="28297" xr:uid="{00000000-0005-0000-0000-00007A710000}"/>
    <cellStyle name="Ввод  3 2 2 3" xfId="9503" xr:uid="{00000000-0005-0000-0000-00007B710000}"/>
    <cellStyle name="Ввод  3 2 2 3 2" xfId="18131" xr:uid="{00000000-0005-0000-0000-00007C710000}"/>
    <cellStyle name="Ввод  3 2 2 3 3" xfId="29464" xr:uid="{00000000-0005-0000-0000-00007D710000}"/>
    <cellStyle name="Ввод  3 2 2 4" xfId="10937" xr:uid="{00000000-0005-0000-0000-00007E710000}"/>
    <cellStyle name="Ввод  3 2 2 4 2" xfId="19563" xr:uid="{00000000-0005-0000-0000-00007F710000}"/>
    <cellStyle name="Ввод  3 2 2 4 3" xfId="30898" xr:uid="{00000000-0005-0000-0000-000080710000}"/>
    <cellStyle name="Ввод  3 2 2 5" xfId="11830" xr:uid="{00000000-0005-0000-0000-000081710000}"/>
    <cellStyle name="Ввод  3 2 2 5 2" xfId="20455" xr:uid="{00000000-0005-0000-0000-000082710000}"/>
    <cellStyle name="Ввод  3 2 2 5 3" xfId="31791" xr:uid="{00000000-0005-0000-0000-000083710000}"/>
    <cellStyle name="Ввод  3 2 2 6" xfId="11184" xr:uid="{00000000-0005-0000-0000-000084710000}"/>
    <cellStyle name="Ввод  3 2 2 6 2" xfId="19809" xr:uid="{00000000-0005-0000-0000-000085710000}"/>
    <cellStyle name="Ввод  3 2 2 6 3" xfId="31145" xr:uid="{00000000-0005-0000-0000-000086710000}"/>
    <cellStyle name="Ввод  3 2 2 7" xfId="12825" xr:uid="{00000000-0005-0000-0000-000087710000}"/>
    <cellStyle name="Ввод  3 2 2 7 2" xfId="21448" xr:uid="{00000000-0005-0000-0000-000088710000}"/>
    <cellStyle name="Ввод  3 2 2 7 3" xfId="32786" xr:uid="{00000000-0005-0000-0000-000089710000}"/>
    <cellStyle name="Ввод  3 2 3" xfId="4131" xr:uid="{00000000-0005-0000-0000-00008A710000}"/>
    <cellStyle name="Ввод  3 2 3 2" xfId="8328" xr:uid="{00000000-0005-0000-0000-00008B710000}"/>
    <cellStyle name="Ввод  3 2 3 2 2" xfId="16966" xr:uid="{00000000-0005-0000-0000-00008C710000}"/>
    <cellStyle name="Ввод  3 2 3 2 3" xfId="28298" xr:uid="{00000000-0005-0000-0000-00008D710000}"/>
    <cellStyle name="Ввод  3 2 3 3" xfId="9504" xr:uid="{00000000-0005-0000-0000-00008E710000}"/>
    <cellStyle name="Ввод  3 2 3 3 2" xfId="18132" xr:uid="{00000000-0005-0000-0000-00008F710000}"/>
    <cellStyle name="Ввод  3 2 3 3 3" xfId="29465" xr:uid="{00000000-0005-0000-0000-000090710000}"/>
    <cellStyle name="Ввод  3 2 3 4" xfId="10938" xr:uid="{00000000-0005-0000-0000-000091710000}"/>
    <cellStyle name="Ввод  3 2 3 4 2" xfId="19564" xr:uid="{00000000-0005-0000-0000-000092710000}"/>
    <cellStyle name="Ввод  3 2 3 4 3" xfId="30899" xr:uid="{00000000-0005-0000-0000-000093710000}"/>
    <cellStyle name="Ввод  3 2 3 5" xfId="11831" xr:uid="{00000000-0005-0000-0000-000094710000}"/>
    <cellStyle name="Ввод  3 2 3 5 2" xfId="20456" xr:uid="{00000000-0005-0000-0000-000095710000}"/>
    <cellStyle name="Ввод  3 2 3 5 3" xfId="31792" xr:uid="{00000000-0005-0000-0000-000096710000}"/>
    <cellStyle name="Ввод  3 2 3 6" xfId="10765" xr:uid="{00000000-0005-0000-0000-000097710000}"/>
    <cellStyle name="Ввод  3 2 3 6 2" xfId="19391" xr:uid="{00000000-0005-0000-0000-000098710000}"/>
    <cellStyle name="Ввод  3 2 3 6 3" xfId="30726" xr:uid="{00000000-0005-0000-0000-000099710000}"/>
    <cellStyle name="Ввод  3 2 3 7" xfId="12826" xr:uid="{00000000-0005-0000-0000-00009A710000}"/>
    <cellStyle name="Ввод  3 2 3 7 2" xfId="21449" xr:uid="{00000000-0005-0000-0000-00009B710000}"/>
    <cellStyle name="Ввод  3 2 3 7 3" xfId="32787" xr:uid="{00000000-0005-0000-0000-00009C710000}"/>
    <cellStyle name="Ввод  3 2 4" xfId="4132" xr:uid="{00000000-0005-0000-0000-00009D710000}"/>
    <cellStyle name="Ввод  3 2 4 2" xfId="8329" xr:uid="{00000000-0005-0000-0000-00009E710000}"/>
    <cellStyle name="Ввод  3 2 4 2 2" xfId="16967" xr:uid="{00000000-0005-0000-0000-00009F710000}"/>
    <cellStyle name="Ввод  3 2 4 2 3" xfId="28299" xr:uid="{00000000-0005-0000-0000-0000A0710000}"/>
    <cellStyle name="Ввод  3 2 4 3" xfId="9505" xr:uid="{00000000-0005-0000-0000-0000A1710000}"/>
    <cellStyle name="Ввод  3 2 4 3 2" xfId="18133" xr:uid="{00000000-0005-0000-0000-0000A2710000}"/>
    <cellStyle name="Ввод  3 2 4 3 3" xfId="29466" xr:uid="{00000000-0005-0000-0000-0000A3710000}"/>
    <cellStyle name="Ввод  3 2 4 4" xfId="10939" xr:uid="{00000000-0005-0000-0000-0000A4710000}"/>
    <cellStyle name="Ввод  3 2 4 4 2" xfId="19565" xr:uid="{00000000-0005-0000-0000-0000A5710000}"/>
    <cellStyle name="Ввод  3 2 4 4 3" xfId="30900" xr:uid="{00000000-0005-0000-0000-0000A6710000}"/>
    <cellStyle name="Ввод  3 2 4 5" xfId="11832" xr:uid="{00000000-0005-0000-0000-0000A7710000}"/>
    <cellStyle name="Ввод  3 2 4 5 2" xfId="20457" xr:uid="{00000000-0005-0000-0000-0000A8710000}"/>
    <cellStyle name="Ввод  3 2 4 5 3" xfId="31793" xr:uid="{00000000-0005-0000-0000-0000A9710000}"/>
    <cellStyle name="Ввод  3 2 4 6" xfId="7993" xr:uid="{00000000-0005-0000-0000-0000AA710000}"/>
    <cellStyle name="Ввод  3 2 4 6 2" xfId="16631" xr:uid="{00000000-0005-0000-0000-0000AB710000}"/>
    <cellStyle name="Ввод  3 2 4 6 3" xfId="27963" xr:uid="{00000000-0005-0000-0000-0000AC710000}"/>
    <cellStyle name="Ввод  3 2 4 7" xfId="12827" xr:uid="{00000000-0005-0000-0000-0000AD710000}"/>
    <cellStyle name="Ввод  3 2 4 7 2" xfId="21450" xr:uid="{00000000-0005-0000-0000-0000AE710000}"/>
    <cellStyle name="Ввод  3 2 4 7 3" xfId="32788" xr:uid="{00000000-0005-0000-0000-0000AF710000}"/>
    <cellStyle name="Ввод  3 2 5" xfId="4133" xr:uid="{00000000-0005-0000-0000-0000B0710000}"/>
    <cellStyle name="Ввод  3 2 5 2" xfId="8330" xr:uid="{00000000-0005-0000-0000-0000B1710000}"/>
    <cellStyle name="Ввод  3 2 5 2 2" xfId="16968" xr:uid="{00000000-0005-0000-0000-0000B2710000}"/>
    <cellStyle name="Ввод  3 2 5 2 3" xfId="28300" xr:uid="{00000000-0005-0000-0000-0000B3710000}"/>
    <cellStyle name="Ввод  3 2 5 3" xfId="9506" xr:uid="{00000000-0005-0000-0000-0000B4710000}"/>
    <cellStyle name="Ввод  3 2 5 3 2" xfId="18134" xr:uid="{00000000-0005-0000-0000-0000B5710000}"/>
    <cellStyle name="Ввод  3 2 5 3 3" xfId="29467" xr:uid="{00000000-0005-0000-0000-0000B6710000}"/>
    <cellStyle name="Ввод  3 2 5 4" xfId="10940" xr:uid="{00000000-0005-0000-0000-0000B7710000}"/>
    <cellStyle name="Ввод  3 2 5 4 2" xfId="19566" xr:uid="{00000000-0005-0000-0000-0000B8710000}"/>
    <cellStyle name="Ввод  3 2 5 4 3" xfId="30901" xr:uid="{00000000-0005-0000-0000-0000B9710000}"/>
    <cellStyle name="Ввод  3 2 5 5" xfId="11833" xr:uid="{00000000-0005-0000-0000-0000BA710000}"/>
    <cellStyle name="Ввод  3 2 5 5 2" xfId="20458" xr:uid="{00000000-0005-0000-0000-0000BB710000}"/>
    <cellStyle name="Ввод  3 2 5 5 3" xfId="31794" xr:uid="{00000000-0005-0000-0000-0000BC710000}"/>
    <cellStyle name="Ввод  3 2 5 6" xfId="11185" xr:uid="{00000000-0005-0000-0000-0000BD710000}"/>
    <cellStyle name="Ввод  3 2 5 6 2" xfId="19810" xr:uid="{00000000-0005-0000-0000-0000BE710000}"/>
    <cellStyle name="Ввод  3 2 5 6 3" xfId="31146" xr:uid="{00000000-0005-0000-0000-0000BF710000}"/>
    <cellStyle name="Ввод  3 2 5 7" xfId="12828" xr:uid="{00000000-0005-0000-0000-0000C0710000}"/>
    <cellStyle name="Ввод  3 2 5 7 2" xfId="21451" xr:uid="{00000000-0005-0000-0000-0000C1710000}"/>
    <cellStyle name="Ввод  3 2 5 7 3" xfId="32789" xr:uid="{00000000-0005-0000-0000-0000C2710000}"/>
    <cellStyle name="Ввод  3 2 6" xfId="4134" xr:uid="{00000000-0005-0000-0000-0000C3710000}"/>
    <cellStyle name="Ввод  3 2 6 2" xfId="8331" xr:uid="{00000000-0005-0000-0000-0000C4710000}"/>
    <cellStyle name="Ввод  3 2 6 2 2" xfId="16969" xr:uid="{00000000-0005-0000-0000-0000C5710000}"/>
    <cellStyle name="Ввод  3 2 6 2 3" xfId="28301" xr:uid="{00000000-0005-0000-0000-0000C6710000}"/>
    <cellStyle name="Ввод  3 2 6 3" xfId="9507" xr:uid="{00000000-0005-0000-0000-0000C7710000}"/>
    <cellStyle name="Ввод  3 2 6 3 2" xfId="18135" xr:uid="{00000000-0005-0000-0000-0000C8710000}"/>
    <cellStyle name="Ввод  3 2 6 3 3" xfId="29468" xr:uid="{00000000-0005-0000-0000-0000C9710000}"/>
    <cellStyle name="Ввод  3 2 6 4" xfId="10941" xr:uid="{00000000-0005-0000-0000-0000CA710000}"/>
    <cellStyle name="Ввод  3 2 6 4 2" xfId="19567" xr:uid="{00000000-0005-0000-0000-0000CB710000}"/>
    <cellStyle name="Ввод  3 2 6 4 3" xfId="30902" xr:uid="{00000000-0005-0000-0000-0000CC710000}"/>
    <cellStyle name="Ввод  3 2 6 5" xfId="11834" xr:uid="{00000000-0005-0000-0000-0000CD710000}"/>
    <cellStyle name="Ввод  3 2 6 5 2" xfId="20459" xr:uid="{00000000-0005-0000-0000-0000CE710000}"/>
    <cellStyle name="Ввод  3 2 6 5 3" xfId="31795" xr:uid="{00000000-0005-0000-0000-0000CF710000}"/>
    <cellStyle name="Ввод  3 2 6 6" xfId="11186" xr:uid="{00000000-0005-0000-0000-0000D0710000}"/>
    <cellStyle name="Ввод  3 2 6 6 2" xfId="19811" xr:uid="{00000000-0005-0000-0000-0000D1710000}"/>
    <cellStyle name="Ввод  3 2 6 6 3" xfId="31147" xr:uid="{00000000-0005-0000-0000-0000D2710000}"/>
    <cellStyle name="Ввод  3 2 6 7" xfId="12829" xr:uid="{00000000-0005-0000-0000-0000D3710000}"/>
    <cellStyle name="Ввод  3 2 6 7 2" xfId="21452" xr:uid="{00000000-0005-0000-0000-0000D4710000}"/>
    <cellStyle name="Ввод  3 2 6 7 3" xfId="32790" xr:uid="{00000000-0005-0000-0000-0000D5710000}"/>
    <cellStyle name="Ввод  3 2 7" xfId="8326" xr:uid="{00000000-0005-0000-0000-0000D6710000}"/>
    <cellStyle name="Ввод  3 2 7 2" xfId="16964" xr:uid="{00000000-0005-0000-0000-0000D7710000}"/>
    <cellStyle name="Ввод  3 2 7 3" xfId="28296" xr:uid="{00000000-0005-0000-0000-0000D8710000}"/>
    <cellStyle name="Ввод  3 2 8" xfId="9502" xr:uid="{00000000-0005-0000-0000-0000D9710000}"/>
    <cellStyle name="Ввод  3 2 8 2" xfId="18130" xr:uid="{00000000-0005-0000-0000-0000DA710000}"/>
    <cellStyle name="Ввод  3 2 8 3" xfId="29463" xr:uid="{00000000-0005-0000-0000-0000DB710000}"/>
    <cellStyle name="Ввод  3 2 9" xfId="10936" xr:uid="{00000000-0005-0000-0000-0000DC710000}"/>
    <cellStyle name="Ввод  3 2 9 2" xfId="19562" xr:uid="{00000000-0005-0000-0000-0000DD710000}"/>
    <cellStyle name="Ввод  3 2 9 3" xfId="30897" xr:uid="{00000000-0005-0000-0000-0000DE710000}"/>
    <cellStyle name="Ввод  3 3" xfId="4135" xr:uid="{00000000-0005-0000-0000-0000DF710000}"/>
    <cellStyle name="Ввод  3 3 2" xfId="8332" xr:uid="{00000000-0005-0000-0000-0000E0710000}"/>
    <cellStyle name="Ввод  3 3 2 2" xfId="16970" xr:uid="{00000000-0005-0000-0000-0000E1710000}"/>
    <cellStyle name="Ввод  3 3 2 3" xfId="28302" xr:uid="{00000000-0005-0000-0000-0000E2710000}"/>
    <cellStyle name="Ввод  3 3 3" xfId="9508" xr:uid="{00000000-0005-0000-0000-0000E3710000}"/>
    <cellStyle name="Ввод  3 3 3 2" xfId="18136" xr:uid="{00000000-0005-0000-0000-0000E4710000}"/>
    <cellStyle name="Ввод  3 3 3 3" xfId="29469" xr:uid="{00000000-0005-0000-0000-0000E5710000}"/>
    <cellStyle name="Ввод  3 3 4" xfId="10942" xr:uid="{00000000-0005-0000-0000-0000E6710000}"/>
    <cellStyle name="Ввод  3 3 4 2" xfId="19568" xr:uid="{00000000-0005-0000-0000-0000E7710000}"/>
    <cellStyle name="Ввод  3 3 4 3" xfId="30903" xr:uid="{00000000-0005-0000-0000-0000E8710000}"/>
    <cellStyle name="Ввод  3 3 5" xfId="11835" xr:uid="{00000000-0005-0000-0000-0000E9710000}"/>
    <cellStyle name="Ввод  3 3 5 2" xfId="20460" xr:uid="{00000000-0005-0000-0000-0000EA710000}"/>
    <cellStyle name="Ввод  3 3 5 3" xfId="31796" xr:uid="{00000000-0005-0000-0000-0000EB710000}"/>
    <cellStyle name="Ввод  3 3 6" xfId="7994" xr:uid="{00000000-0005-0000-0000-0000EC710000}"/>
    <cellStyle name="Ввод  3 3 6 2" xfId="16632" xr:uid="{00000000-0005-0000-0000-0000ED710000}"/>
    <cellStyle name="Ввод  3 3 6 3" xfId="27964" xr:uid="{00000000-0005-0000-0000-0000EE710000}"/>
    <cellStyle name="Ввод  3 3 7" xfId="12830" xr:uid="{00000000-0005-0000-0000-0000EF710000}"/>
    <cellStyle name="Ввод  3 3 7 2" xfId="21453" xr:uid="{00000000-0005-0000-0000-0000F0710000}"/>
    <cellStyle name="Ввод  3 3 7 3" xfId="32791" xr:uid="{00000000-0005-0000-0000-0000F1710000}"/>
    <cellStyle name="Ввод  3 4" xfId="4136" xr:uid="{00000000-0005-0000-0000-0000F2710000}"/>
    <cellStyle name="Ввод  3 4 2" xfId="8333" xr:uid="{00000000-0005-0000-0000-0000F3710000}"/>
    <cellStyle name="Ввод  3 4 2 2" xfId="16971" xr:uid="{00000000-0005-0000-0000-0000F4710000}"/>
    <cellStyle name="Ввод  3 4 2 3" xfId="28303" xr:uid="{00000000-0005-0000-0000-0000F5710000}"/>
    <cellStyle name="Ввод  3 4 3" xfId="9509" xr:uid="{00000000-0005-0000-0000-0000F6710000}"/>
    <cellStyle name="Ввод  3 4 3 2" xfId="18137" xr:uid="{00000000-0005-0000-0000-0000F7710000}"/>
    <cellStyle name="Ввод  3 4 3 3" xfId="29470" xr:uid="{00000000-0005-0000-0000-0000F8710000}"/>
    <cellStyle name="Ввод  3 4 4" xfId="10943" xr:uid="{00000000-0005-0000-0000-0000F9710000}"/>
    <cellStyle name="Ввод  3 4 4 2" xfId="19569" xr:uid="{00000000-0005-0000-0000-0000FA710000}"/>
    <cellStyle name="Ввод  3 4 4 3" xfId="30904" xr:uid="{00000000-0005-0000-0000-0000FB710000}"/>
    <cellStyle name="Ввод  3 4 5" xfId="11836" xr:uid="{00000000-0005-0000-0000-0000FC710000}"/>
    <cellStyle name="Ввод  3 4 5 2" xfId="20461" xr:uid="{00000000-0005-0000-0000-0000FD710000}"/>
    <cellStyle name="Ввод  3 4 5 3" xfId="31797" xr:uid="{00000000-0005-0000-0000-0000FE710000}"/>
    <cellStyle name="Ввод  3 4 6" xfId="10252" xr:uid="{00000000-0005-0000-0000-0000FF710000}"/>
    <cellStyle name="Ввод  3 4 6 2" xfId="18879" xr:uid="{00000000-0005-0000-0000-000000720000}"/>
    <cellStyle name="Ввод  3 4 6 3" xfId="30213" xr:uid="{00000000-0005-0000-0000-000001720000}"/>
    <cellStyle name="Ввод  3 4 7" xfId="12831" xr:uid="{00000000-0005-0000-0000-000002720000}"/>
    <cellStyle name="Ввод  3 4 7 2" xfId="21454" xr:uid="{00000000-0005-0000-0000-000003720000}"/>
    <cellStyle name="Ввод  3 4 7 3" xfId="32792" xr:uid="{00000000-0005-0000-0000-000004720000}"/>
    <cellStyle name="Ввод  3 5" xfId="4137" xr:uid="{00000000-0005-0000-0000-000005720000}"/>
    <cellStyle name="Ввод  3 5 2" xfId="8334" xr:uid="{00000000-0005-0000-0000-000006720000}"/>
    <cellStyle name="Ввод  3 5 2 2" xfId="16972" xr:uid="{00000000-0005-0000-0000-000007720000}"/>
    <cellStyle name="Ввод  3 5 2 3" xfId="28304" xr:uid="{00000000-0005-0000-0000-000008720000}"/>
    <cellStyle name="Ввод  3 5 3" xfId="9510" xr:uid="{00000000-0005-0000-0000-000009720000}"/>
    <cellStyle name="Ввод  3 5 3 2" xfId="18138" xr:uid="{00000000-0005-0000-0000-00000A720000}"/>
    <cellStyle name="Ввод  3 5 3 3" xfId="29471" xr:uid="{00000000-0005-0000-0000-00000B720000}"/>
    <cellStyle name="Ввод  3 5 4" xfId="10944" xr:uid="{00000000-0005-0000-0000-00000C720000}"/>
    <cellStyle name="Ввод  3 5 4 2" xfId="19570" xr:uid="{00000000-0005-0000-0000-00000D720000}"/>
    <cellStyle name="Ввод  3 5 4 3" xfId="30905" xr:uid="{00000000-0005-0000-0000-00000E720000}"/>
    <cellStyle name="Ввод  3 5 5" xfId="11837" xr:uid="{00000000-0005-0000-0000-00000F720000}"/>
    <cellStyle name="Ввод  3 5 5 2" xfId="20462" xr:uid="{00000000-0005-0000-0000-000010720000}"/>
    <cellStyle name="Ввод  3 5 5 3" xfId="31798" xr:uid="{00000000-0005-0000-0000-000011720000}"/>
    <cellStyle name="Ввод  3 5 6" xfId="11187" xr:uid="{00000000-0005-0000-0000-000012720000}"/>
    <cellStyle name="Ввод  3 5 6 2" xfId="19812" xr:uid="{00000000-0005-0000-0000-000013720000}"/>
    <cellStyle name="Ввод  3 5 6 3" xfId="31148" xr:uid="{00000000-0005-0000-0000-000014720000}"/>
    <cellStyle name="Ввод  3 5 7" xfId="12832" xr:uid="{00000000-0005-0000-0000-000015720000}"/>
    <cellStyle name="Ввод  3 5 7 2" xfId="21455" xr:uid="{00000000-0005-0000-0000-000016720000}"/>
    <cellStyle name="Ввод  3 5 7 3" xfId="32793" xr:uid="{00000000-0005-0000-0000-000017720000}"/>
    <cellStyle name="Ввод  3 6" xfId="4138" xr:uid="{00000000-0005-0000-0000-000018720000}"/>
    <cellStyle name="Ввод  3 6 2" xfId="8335" xr:uid="{00000000-0005-0000-0000-000019720000}"/>
    <cellStyle name="Ввод  3 6 2 2" xfId="16973" xr:uid="{00000000-0005-0000-0000-00001A720000}"/>
    <cellStyle name="Ввод  3 6 2 3" xfId="28305" xr:uid="{00000000-0005-0000-0000-00001B720000}"/>
    <cellStyle name="Ввод  3 6 3" xfId="9511" xr:uid="{00000000-0005-0000-0000-00001C720000}"/>
    <cellStyle name="Ввод  3 6 3 2" xfId="18139" xr:uid="{00000000-0005-0000-0000-00001D720000}"/>
    <cellStyle name="Ввод  3 6 3 3" xfId="29472" xr:uid="{00000000-0005-0000-0000-00001E720000}"/>
    <cellStyle name="Ввод  3 6 4" xfId="10945" xr:uid="{00000000-0005-0000-0000-00001F720000}"/>
    <cellStyle name="Ввод  3 6 4 2" xfId="19571" xr:uid="{00000000-0005-0000-0000-000020720000}"/>
    <cellStyle name="Ввод  3 6 4 3" xfId="30906" xr:uid="{00000000-0005-0000-0000-000021720000}"/>
    <cellStyle name="Ввод  3 6 5" xfId="11838" xr:uid="{00000000-0005-0000-0000-000022720000}"/>
    <cellStyle name="Ввод  3 6 5 2" xfId="20463" xr:uid="{00000000-0005-0000-0000-000023720000}"/>
    <cellStyle name="Ввод  3 6 5 3" xfId="31799" xr:uid="{00000000-0005-0000-0000-000024720000}"/>
    <cellStyle name="Ввод  3 6 6" xfId="7995" xr:uid="{00000000-0005-0000-0000-000025720000}"/>
    <cellStyle name="Ввод  3 6 6 2" xfId="16633" xr:uid="{00000000-0005-0000-0000-000026720000}"/>
    <cellStyle name="Ввод  3 6 6 3" xfId="27965" xr:uid="{00000000-0005-0000-0000-000027720000}"/>
    <cellStyle name="Ввод  3 6 7" xfId="12833" xr:uid="{00000000-0005-0000-0000-000028720000}"/>
    <cellStyle name="Ввод  3 6 7 2" xfId="21456" xr:uid="{00000000-0005-0000-0000-000029720000}"/>
    <cellStyle name="Ввод  3 6 7 3" xfId="32794" xr:uid="{00000000-0005-0000-0000-00002A720000}"/>
    <cellStyle name="Ввод  3 7" xfId="4139" xr:uid="{00000000-0005-0000-0000-00002B720000}"/>
    <cellStyle name="Ввод  3 7 2" xfId="8336" xr:uid="{00000000-0005-0000-0000-00002C720000}"/>
    <cellStyle name="Ввод  3 7 2 2" xfId="16974" xr:uid="{00000000-0005-0000-0000-00002D720000}"/>
    <cellStyle name="Ввод  3 7 2 3" xfId="28306" xr:uid="{00000000-0005-0000-0000-00002E720000}"/>
    <cellStyle name="Ввод  3 7 3" xfId="9512" xr:uid="{00000000-0005-0000-0000-00002F720000}"/>
    <cellStyle name="Ввод  3 7 3 2" xfId="18140" xr:uid="{00000000-0005-0000-0000-000030720000}"/>
    <cellStyle name="Ввод  3 7 3 3" xfId="29473" xr:uid="{00000000-0005-0000-0000-000031720000}"/>
    <cellStyle name="Ввод  3 7 4" xfId="10946" xr:uid="{00000000-0005-0000-0000-000032720000}"/>
    <cellStyle name="Ввод  3 7 4 2" xfId="19572" xr:uid="{00000000-0005-0000-0000-000033720000}"/>
    <cellStyle name="Ввод  3 7 4 3" xfId="30907" xr:uid="{00000000-0005-0000-0000-000034720000}"/>
    <cellStyle name="Ввод  3 7 5" xfId="11839" xr:uid="{00000000-0005-0000-0000-000035720000}"/>
    <cellStyle name="Ввод  3 7 5 2" xfId="20464" xr:uid="{00000000-0005-0000-0000-000036720000}"/>
    <cellStyle name="Ввод  3 7 5 3" xfId="31800" xr:uid="{00000000-0005-0000-0000-000037720000}"/>
    <cellStyle name="Ввод  3 7 6" xfId="11188" xr:uid="{00000000-0005-0000-0000-000038720000}"/>
    <cellStyle name="Ввод  3 7 6 2" xfId="19813" xr:uid="{00000000-0005-0000-0000-000039720000}"/>
    <cellStyle name="Ввод  3 7 6 3" xfId="31149" xr:uid="{00000000-0005-0000-0000-00003A720000}"/>
    <cellStyle name="Ввод  3 7 7" xfId="12834" xr:uid="{00000000-0005-0000-0000-00003B720000}"/>
    <cellStyle name="Ввод  3 7 7 2" xfId="21457" xr:uid="{00000000-0005-0000-0000-00003C720000}"/>
    <cellStyle name="Ввод  3 7 7 3" xfId="32795" xr:uid="{00000000-0005-0000-0000-00003D720000}"/>
    <cellStyle name="Ввод  3 8" xfId="8325" xr:uid="{00000000-0005-0000-0000-00003E720000}"/>
    <cellStyle name="Ввод  3 8 2" xfId="16963" xr:uid="{00000000-0005-0000-0000-00003F720000}"/>
    <cellStyle name="Ввод  3 8 3" xfId="28295" xr:uid="{00000000-0005-0000-0000-000040720000}"/>
    <cellStyle name="Ввод  3 9" xfId="9501" xr:uid="{00000000-0005-0000-0000-000041720000}"/>
    <cellStyle name="Ввод  3 9 2" xfId="18129" xr:uid="{00000000-0005-0000-0000-000042720000}"/>
    <cellStyle name="Ввод  3 9 3" xfId="29462" xr:uid="{00000000-0005-0000-0000-000043720000}"/>
    <cellStyle name="Ввод  4" xfId="4140" xr:uid="{00000000-0005-0000-0000-000044720000}"/>
    <cellStyle name="Ввод  4 10" xfId="9513" xr:uid="{00000000-0005-0000-0000-000045720000}"/>
    <cellStyle name="Ввод  4 10 2" xfId="18141" xr:uid="{00000000-0005-0000-0000-000046720000}"/>
    <cellStyle name="Ввод  4 10 3" xfId="29474" xr:uid="{00000000-0005-0000-0000-000047720000}"/>
    <cellStyle name="Ввод  4 11" xfId="10947" xr:uid="{00000000-0005-0000-0000-000048720000}"/>
    <cellStyle name="Ввод  4 11 2" xfId="19573" xr:uid="{00000000-0005-0000-0000-000049720000}"/>
    <cellStyle name="Ввод  4 11 3" xfId="30908" xr:uid="{00000000-0005-0000-0000-00004A720000}"/>
    <cellStyle name="Ввод  4 12" xfId="11840" xr:uid="{00000000-0005-0000-0000-00004B720000}"/>
    <cellStyle name="Ввод  4 12 2" xfId="20465" xr:uid="{00000000-0005-0000-0000-00004C720000}"/>
    <cellStyle name="Ввод  4 12 3" xfId="31801" xr:uid="{00000000-0005-0000-0000-00004D720000}"/>
    <cellStyle name="Ввод  4 13" xfId="5193" xr:uid="{00000000-0005-0000-0000-00004E720000}"/>
    <cellStyle name="Ввод  4 13 2" xfId="13852" xr:uid="{00000000-0005-0000-0000-00004F720000}"/>
    <cellStyle name="Ввод  4 13 3" xfId="25184" xr:uid="{00000000-0005-0000-0000-000050720000}"/>
    <cellStyle name="Ввод  4 14" xfId="12835" xr:uid="{00000000-0005-0000-0000-000051720000}"/>
    <cellStyle name="Ввод  4 14 2" xfId="21458" xr:uid="{00000000-0005-0000-0000-000052720000}"/>
    <cellStyle name="Ввод  4 14 3" xfId="32796" xr:uid="{00000000-0005-0000-0000-000053720000}"/>
    <cellStyle name="Ввод  4 2" xfId="4141" xr:uid="{00000000-0005-0000-0000-000054720000}"/>
    <cellStyle name="Ввод  4 2 2" xfId="8338" xr:uid="{00000000-0005-0000-0000-000055720000}"/>
    <cellStyle name="Ввод  4 2 2 2" xfId="16976" xr:uid="{00000000-0005-0000-0000-000056720000}"/>
    <cellStyle name="Ввод  4 2 2 3" xfId="28308" xr:uid="{00000000-0005-0000-0000-000057720000}"/>
    <cellStyle name="Ввод  4 2 3" xfId="9514" xr:uid="{00000000-0005-0000-0000-000058720000}"/>
    <cellStyle name="Ввод  4 2 3 2" xfId="18142" xr:uid="{00000000-0005-0000-0000-000059720000}"/>
    <cellStyle name="Ввод  4 2 3 3" xfId="29475" xr:uid="{00000000-0005-0000-0000-00005A720000}"/>
    <cellStyle name="Ввод  4 2 4" xfId="10948" xr:uid="{00000000-0005-0000-0000-00005B720000}"/>
    <cellStyle name="Ввод  4 2 4 2" xfId="19574" xr:uid="{00000000-0005-0000-0000-00005C720000}"/>
    <cellStyle name="Ввод  4 2 4 3" xfId="30909" xr:uid="{00000000-0005-0000-0000-00005D720000}"/>
    <cellStyle name="Ввод  4 2 5" xfId="11841" xr:uid="{00000000-0005-0000-0000-00005E720000}"/>
    <cellStyle name="Ввод  4 2 5 2" xfId="20466" xr:uid="{00000000-0005-0000-0000-00005F720000}"/>
    <cellStyle name="Ввод  4 2 5 3" xfId="31802" xr:uid="{00000000-0005-0000-0000-000060720000}"/>
    <cellStyle name="Ввод  4 2 6" xfId="7996" xr:uid="{00000000-0005-0000-0000-000061720000}"/>
    <cellStyle name="Ввод  4 2 6 2" xfId="16634" xr:uid="{00000000-0005-0000-0000-000062720000}"/>
    <cellStyle name="Ввод  4 2 6 3" xfId="27966" xr:uid="{00000000-0005-0000-0000-000063720000}"/>
    <cellStyle name="Ввод  4 2 7" xfId="12836" xr:uid="{00000000-0005-0000-0000-000064720000}"/>
    <cellStyle name="Ввод  4 2 7 2" xfId="21459" xr:uid="{00000000-0005-0000-0000-000065720000}"/>
    <cellStyle name="Ввод  4 2 7 3" xfId="32797" xr:uid="{00000000-0005-0000-0000-000066720000}"/>
    <cellStyle name="Ввод  4 3" xfId="4142" xr:uid="{00000000-0005-0000-0000-000067720000}"/>
    <cellStyle name="Ввод  4 3 2" xfId="8339" xr:uid="{00000000-0005-0000-0000-000068720000}"/>
    <cellStyle name="Ввод  4 3 2 2" xfId="16977" xr:uid="{00000000-0005-0000-0000-000069720000}"/>
    <cellStyle name="Ввод  4 3 2 3" xfId="28309" xr:uid="{00000000-0005-0000-0000-00006A720000}"/>
    <cellStyle name="Ввод  4 3 3" xfId="9515" xr:uid="{00000000-0005-0000-0000-00006B720000}"/>
    <cellStyle name="Ввод  4 3 3 2" xfId="18143" xr:uid="{00000000-0005-0000-0000-00006C720000}"/>
    <cellStyle name="Ввод  4 3 3 3" xfId="29476" xr:uid="{00000000-0005-0000-0000-00006D720000}"/>
    <cellStyle name="Ввод  4 3 4" xfId="10949" xr:uid="{00000000-0005-0000-0000-00006E720000}"/>
    <cellStyle name="Ввод  4 3 4 2" xfId="19575" xr:uid="{00000000-0005-0000-0000-00006F720000}"/>
    <cellStyle name="Ввод  4 3 4 3" xfId="30910" xr:uid="{00000000-0005-0000-0000-000070720000}"/>
    <cellStyle name="Ввод  4 3 5" xfId="11842" xr:uid="{00000000-0005-0000-0000-000071720000}"/>
    <cellStyle name="Ввод  4 3 5 2" xfId="20467" xr:uid="{00000000-0005-0000-0000-000072720000}"/>
    <cellStyle name="Ввод  4 3 5 3" xfId="31803" xr:uid="{00000000-0005-0000-0000-000073720000}"/>
    <cellStyle name="Ввод  4 3 6" xfId="11189" xr:uid="{00000000-0005-0000-0000-000074720000}"/>
    <cellStyle name="Ввод  4 3 6 2" xfId="19814" xr:uid="{00000000-0005-0000-0000-000075720000}"/>
    <cellStyle name="Ввод  4 3 6 3" xfId="31150" xr:uid="{00000000-0005-0000-0000-000076720000}"/>
    <cellStyle name="Ввод  4 3 7" xfId="12837" xr:uid="{00000000-0005-0000-0000-000077720000}"/>
    <cellStyle name="Ввод  4 3 7 2" xfId="21460" xr:uid="{00000000-0005-0000-0000-000078720000}"/>
    <cellStyle name="Ввод  4 3 7 3" xfId="32798" xr:uid="{00000000-0005-0000-0000-000079720000}"/>
    <cellStyle name="Ввод  4 4" xfId="4143" xr:uid="{00000000-0005-0000-0000-00007A720000}"/>
    <cellStyle name="Ввод  4 4 2" xfId="8340" xr:uid="{00000000-0005-0000-0000-00007B720000}"/>
    <cellStyle name="Ввод  4 4 2 2" xfId="16978" xr:uid="{00000000-0005-0000-0000-00007C720000}"/>
    <cellStyle name="Ввод  4 4 2 3" xfId="28310" xr:uid="{00000000-0005-0000-0000-00007D720000}"/>
    <cellStyle name="Ввод  4 4 3" xfId="9516" xr:uid="{00000000-0005-0000-0000-00007E720000}"/>
    <cellStyle name="Ввод  4 4 3 2" xfId="18144" xr:uid="{00000000-0005-0000-0000-00007F720000}"/>
    <cellStyle name="Ввод  4 4 3 3" xfId="29477" xr:uid="{00000000-0005-0000-0000-000080720000}"/>
    <cellStyle name="Ввод  4 4 4" xfId="10950" xr:uid="{00000000-0005-0000-0000-000081720000}"/>
    <cellStyle name="Ввод  4 4 4 2" xfId="19576" xr:uid="{00000000-0005-0000-0000-000082720000}"/>
    <cellStyle name="Ввод  4 4 4 3" xfId="30911" xr:uid="{00000000-0005-0000-0000-000083720000}"/>
    <cellStyle name="Ввод  4 4 5" xfId="11843" xr:uid="{00000000-0005-0000-0000-000084720000}"/>
    <cellStyle name="Ввод  4 4 5 2" xfId="20468" xr:uid="{00000000-0005-0000-0000-000085720000}"/>
    <cellStyle name="Ввод  4 4 5 3" xfId="31804" xr:uid="{00000000-0005-0000-0000-000086720000}"/>
    <cellStyle name="Ввод  4 4 6" xfId="11190" xr:uid="{00000000-0005-0000-0000-000087720000}"/>
    <cellStyle name="Ввод  4 4 6 2" xfId="19815" xr:uid="{00000000-0005-0000-0000-000088720000}"/>
    <cellStyle name="Ввод  4 4 6 3" xfId="31151" xr:uid="{00000000-0005-0000-0000-000089720000}"/>
    <cellStyle name="Ввод  4 4 7" xfId="12838" xr:uid="{00000000-0005-0000-0000-00008A720000}"/>
    <cellStyle name="Ввод  4 4 7 2" xfId="21461" xr:uid="{00000000-0005-0000-0000-00008B720000}"/>
    <cellStyle name="Ввод  4 4 7 3" xfId="32799" xr:uid="{00000000-0005-0000-0000-00008C720000}"/>
    <cellStyle name="Ввод  4 5" xfId="4144" xr:uid="{00000000-0005-0000-0000-00008D720000}"/>
    <cellStyle name="Ввод  4 5 2" xfId="8341" xr:uid="{00000000-0005-0000-0000-00008E720000}"/>
    <cellStyle name="Ввод  4 5 2 2" xfId="16979" xr:uid="{00000000-0005-0000-0000-00008F720000}"/>
    <cellStyle name="Ввод  4 5 2 3" xfId="28311" xr:uid="{00000000-0005-0000-0000-000090720000}"/>
    <cellStyle name="Ввод  4 5 3" xfId="9517" xr:uid="{00000000-0005-0000-0000-000091720000}"/>
    <cellStyle name="Ввод  4 5 3 2" xfId="18145" xr:uid="{00000000-0005-0000-0000-000092720000}"/>
    <cellStyle name="Ввод  4 5 3 3" xfId="29478" xr:uid="{00000000-0005-0000-0000-000093720000}"/>
    <cellStyle name="Ввод  4 5 4" xfId="10951" xr:uid="{00000000-0005-0000-0000-000094720000}"/>
    <cellStyle name="Ввод  4 5 4 2" xfId="19577" xr:uid="{00000000-0005-0000-0000-000095720000}"/>
    <cellStyle name="Ввод  4 5 4 3" xfId="30912" xr:uid="{00000000-0005-0000-0000-000096720000}"/>
    <cellStyle name="Ввод  4 5 5" xfId="11844" xr:uid="{00000000-0005-0000-0000-000097720000}"/>
    <cellStyle name="Ввод  4 5 5 2" xfId="20469" xr:uid="{00000000-0005-0000-0000-000098720000}"/>
    <cellStyle name="Ввод  4 5 5 3" xfId="31805" xr:uid="{00000000-0005-0000-0000-000099720000}"/>
    <cellStyle name="Ввод  4 5 6" xfId="7997" xr:uid="{00000000-0005-0000-0000-00009A720000}"/>
    <cellStyle name="Ввод  4 5 6 2" xfId="16635" xr:uid="{00000000-0005-0000-0000-00009B720000}"/>
    <cellStyle name="Ввод  4 5 6 3" xfId="27967" xr:uid="{00000000-0005-0000-0000-00009C720000}"/>
    <cellStyle name="Ввод  4 5 7" xfId="12839" xr:uid="{00000000-0005-0000-0000-00009D720000}"/>
    <cellStyle name="Ввод  4 5 7 2" xfId="21462" xr:uid="{00000000-0005-0000-0000-00009E720000}"/>
    <cellStyle name="Ввод  4 5 7 3" xfId="32800" xr:uid="{00000000-0005-0000-0000-00009F720000}"/>
    <cellStyle name="Ввод  4 6" xfId="4145" xr:uid="{00000000-0005-0000-0000-0000A0720000}"/>
    <cellStyle name="Ввод  4 6 2" xfId="8342" xr:uid="{00000000-0005-0000-0000-0000A1720000}"/>
    <cellStyle name="Ввод  4 6 2 2" xfId="16980" xr:uid="{00000000-0005-0000-0000-0000A2720000}"/>
    <cellStyle name="Ввод  4 6 2 3" xfId="28312" xr:uid="{00000000-0005-0000-0000-0000A3720000}"/>
    <cellStyle name="Ввод  4 6 3" xfId="9518" xr:uid="{00000000-0005-0000-0000-0000A4720000}"/>
    <cellStyle name="Ввод  4 6 3 2" xfId="18146" xr:uid="{00000000-0005-0000-0000-0000A5720000}"/>
    <cellStyle name="Ввод  4 6 3 3" xfId="29479" xr:uid="{00000000-0005-0000-0000-0000A6720000}"/>
    <cellStyle name="Ввод  4 6 4" xfId="10952" xr:uid="{00000000-0005-0000-0000-0000A7720000}"/>
    <cellStyle name="Ввод  4 6 4 2" xfId="19578" xr:uid="{00000000-0005-0000-0000-0000A8720000}"/>
    <cellStyle name="Ввод  4 6 4 3" xfId="30913" xr:uid="{00000000-0005-0000-0000-0000A9720000}"/>
    <cellStyle name="Ввод  4 6 5" xfId="11845" xr:uid="{00000000-0005-0000-0000-0000AA720000}"/>
    <cellStyle name="Ввод  4 6 5 2" xfId="20470" xr:uid="{00000000-0005-0000-0000-0000AB720000}"/>
    <cellStyle name="Ввод  4 6 5 3" xfId="31806" xr:uid="{00000000-0005-0000-0000-0000AC720000}"/>
    <cellStyle name="Ввод  4 6 6" xfId="10764" xr:uid="{00000000-0005-0000-0000-0000AD720000}"/>
    <cellStyle name="Ввод  4 6 6 2" xfId="19390" xr:uid="{00000000-0005-0000-0000-0000AE720000}"/>
    <cellStyle name="Ввод  4 6 6 3" xfId="30725" xr:uid="{00000000-0005-0000-0000-0000AF720000}"/>
    <cellStyle name="Ввод  4 6 7" xfId="12840" xr:uid="{00000000-0005-0000-0000-0000B0720000}"/>
    <cellStyle name="Ввод  4 6 7 2" xfId="21463" xr:uid="{00000000-0005-0000-0000-0000B1720000}"/>
    <cellStyle name="Ввод  4 6 7 3" xfId="32801" xr:uid="{00000000-0005-0000-0000-0000B2720000}"/>
    <cellStyle name="Ввод  4 7" xfId="4146" xr:uid="{00000000-0005-0000-0000-0000B3720000}"/>
    <cellStyle name="Ввод  4 7 2" xfId="8343" xr:uid="{00000000-0005-0000-0000-0000B4720000}"/>
    <cellStyle name="Ввод  4 7 2 2" xfId="16981" xr:uid="{00000000-0005-0000-0000-0000B5720000}"/>
    <cellStyle name="Ввод  4 7 2 3" xfId="28313" xr:uid="{00000000-0005-0000-0000-0000B6720000}"/>
    <cellStyle name="Ввод  4 7 3" xfId="9519" xr:uid="{00000000-0005-0000-0000-0000B7720000}"/>
    <cellStyle name="Ввод  4 7 3 2" xfId="18147" xr:uid="{00000000-0005-0000-0000-0000B8720000}"/>
    <cellStyle name="Ввод  4 7 3 3" xfId="29480" xr:uid="{00000000-0005-0000-0000-0000B9720000}"/>
    <cellStyle name="Ввод  4 7 4" xfId="10953" xr:uid="{00000000-0005-0000-0000-0000BA720000}"/>
    <cellStyle name="Ввод  4 7 4 2" xfId="19579" xr:uid="{00000000-0005-0000-0000-0000BB720000}"/>
    <cellStyle name="Ввод  4 7 4 3" xfId="30914" xr:uid="{00000000-0005-0000-0000-0000BC720000}"/>
    <cellStyle name="Ввод  4 7 5" xfId="11846" xr:uid="{00000000-0005-0000-0000-0000BD720000}"/>
    <cellStyle name="Ввод  4 7 5 2" xfId="20471" xr:uid="{00000000-0005-0000-0000-0000BE720000}"/>
    <cellStyle name="Ввод  4 7 5 3" xfId="31807" xr:uid="{00000000-0005-0000-0000-0000BF720000}"/>
    <cellStyle name="Ввод  4 7 6" xfId="11191" xr:uid="{00000000-0005-0000-0000-0000C0720000}"/>
    <cellStyle name="Ввод  4 7 6 2" xfId="19816" xr:uid="{00000000-0005-0000-0000-0000C1720000}"/>
    <cellStyle name="Ввод  4 7 6 3" xfId="31152" xr:uid="{00000000-0005-0000-0000-0000C2720000}"/>
    <cellStyle name="Ввод  4 7 7" xfId="12841" xr:uid="{00000000-0005-0000-0000-0000C3720000}"/>
    <cellStyle name="Ввод  4 7 7 2" xfId="21464" xr:uid="{00000000-0005-0000-0000-0000C4720000}"/>
    <cellStyle name="Ввод  4 7 7 3" xfId="32802" xr:uid="{00000000-0005-0000-0000-0000C5720000}"/>
    <cellStyle name="Ввод  4 8" xfId="4147" xr:uid="{00000000-0005-0000-0000-0000C6720000}"/>
    <cellStyle name="Ввод  4 8 2" xfId="8344" xr:uid="{00000000-0005-0000-0000-0000C7720000}"/>
    <cellStyle name="Ввод  4 8 2 2" xfId="16982" xr:uid="{00000000-0005-0000-0000-0000C8720000}"/>
    <cellStyle name="Ввод  4 8 2 3" xfId="28314" xr:uid="{00000000-0005-0000-0000-0000C9720000}"/>
    <cellStyle name="Ввод  4 8 3" xfId="9520" xr:uid="{00000000-0005-0000-0000-0000CA720000}"/>
    <cellStyle name="Ввод  4 8 3 2" xfId="18148" xr:uid="{00000000-0005-0000-0000-0000CB720000}"/>
    <cellStyle name="Ввод  4 8 3 3" xfId="29481" xr:uid="{00000000-0005-0000-0000-0000CC720000}"/>
    <cellStyle name="Ввод  4 8 4" xfId="10954" xr:uid="{00000000-0005-0000-0000-0000CD720000}"/>
    <cellStyle name="Ввод  4 8 4 2" xfId="19580" xr:uid="{00000000-0005-0000-0000-0000CE720000}"/>
    <cellStyle name="Ввод  4 8 4 3" xfId="30915" xr:uid="{00000000-0005-0000-0000-0000CF720000}"/>
    <cellStyle name="Ввод  4 8 5" xfId="11847" xr:uid="{00000000-0005-0000-0000-0000D0720000}"/>
    <cellStyle name="Ввод  4 8 5 2" xfId="20472" xr:uid="{00000000-0005-0000-0000-0000D1720000}"/>
    <cellStyle name="Ввод  4 8 5 3" xfId="31808" xr:uid="{00000000-0005-0000-0000-0000D2720000}"/>
    <cellStyle name="Ввод  4 8 6" xfId="7998" xr:uid="{00000000-0005-0000-0000-0000D3720000}"/>
    <cellStyle name="Ввод  4 8 6 2" xfId="16636" xr:uid="{00000000-0005-0000-0000-0000D4720000}"/>
    <cellStyle name="Ввод  4 8 6 3" xfId="27968" xr:uid="{00000000-0005-0000-0000-0000D5720000}"/>
    <cellStyle name="Ввод  4 8 7" xfId="12842" xr:uid="{00000000-0005-0000-0000-0000D6720000}"/>
    <cellStyle name="Ввод  4 8 7 2" xfId="21465" xr:uid="{00000000-0005-0000-0000-0000D7720000}"/>
    <cellStyle name="Ввод  4 8 7 3" xfId="32803" xr:uid="{00000000-0005-0000-0000-0000D8720000}"/>
    <cellStyle name="Ввод  4 9" xfId="8337" xr:uid="{00000000-0005-0000-0000-0000D9720000}"/>
    <cellStyle name="Ввод  4 9 2" xfId="16975" xr:uid="{00000000-0005-0000-0000-0000DA720000}"/>
    <cellStyle name="Ввод  4 9 3" xfId="28307" xr:uid="{00000000-0005-0000-0000-0000DB720000}"/>
    <cellStyle name="Ввод  5" xfId="4148" xr:uid="{00000000-0005-0000-0000-0000DC720000}"/>
    <cellStyle name="Ввод  5 2" xfId="8345" xr:uid="{00000000-0005-0000-0000-0000DD720000}"/>
    <cellStyle name="Ввод  5 2 2" xfId="16983" xr:uid="{00000000-0005-0000-0000-0000DE720000}"/>
    <cellStyle name="Ввод  5 2 3" xfId="28315" xr:uid="{00000000-0005-0000-0000-0000DF720000}"/>
    <cellStyle name="Ввод  5 3" xfId="9521" xr:uid="{00000000-0005-0000-0000-0000E0720000}"/>
    <cellStyle name="Ввод  5 3 2" xfId="18149" xr:uid="{00000000-0005-0000-0000-0000E1720000}"/>
    <cellStyle name="Ввод  5 3 3" xfId="29482" xr:uid="{00000000-0005-0000-0000-0000E2720000}"/>
    <cellStyle name="Ввод  5 4" xfId="10955" xr:uid="{00000000-0005-0000-0000-0000E3720000}"/>
    <cellStyle name="Ввод  5 4 2" xfId="19581" xr:uid="{00000000-0005-0000-0000-0000E4720000}"/>
    <cellStyle name="Ввод  5 4 3" xfId="30916" xr:uid="{00000000-0005-0000-0000-0000E5720000}"/>
    <cellStyle name="Ввод  5 5" xfId="11848" xr:uid="{00000000-0005-0000-0000-0000E6720000}"/>
    <cellStyle name="Ввод  5 5 2" xfId="20473" xr:uid="{00000000-0005-0000-0000-0000E7720000}"/>
    <cellStyle name="Ввод  5 5 3" xfId="31809" xr:uid="{00000000-0005-0000-0000-0000E8720000}"/>
    <cellStyle name="Ввод  5 6" xfId="11192" xr:uid="{00000000-0005-0000-0000-0000E9720000}"/>
    <cellStyle name="Ввод  5 6 2" xfId="19817" xr:uid="{00000000-0005-0000-0000-0000EA720000}"/>
    <cellStyle name="Ввод  5 6 3" xfId="31153" xr:uid="{00000000-0005-0000-0000-0000EB720000}"/>
    <cellStyle name="Ввод  5 7" xfId="12843" xr:uid="{00000000-0005-0000-0000-0000EC720000}"/>
    <cellStyle name="Ввод  5 7 2" xfId="21466" xr:uid="{00000000-0005-0000-0000-0000ED720000}"/>
    <cellStyle name="Ввод  5 7 3" xfId="32804" xr:uid="{00000000-0005-0000-0000-0000EE720000}"/>
    <cellStyle name="Ввод  6" xfId="4149" xr:uid="{00000000-0005-0000-0000-0000EF720000}"/>
    <cellStyle name="Ввод  6 2" xfId="8346" xr:uid="{00000000-0005-0000-0000-0000F0720000}"/>
    <cellStyle name="Ввод  6 2 2" xfId="16984" xr:uid="{00000000-0005-0000-0000-0000F1720000}"/>
    <cellStyle name="Ввод  6 2 3" xfId="28316" xr:uid="{00000000-0005-0000-0000-0000F2720000}"/>
    <cellStyle name="Ввод  6 3" xfId="9522" xr:uid="{00000000-0005-0000-0000-0000F3720000}"/>
    <cellStyle name="Ввод  6 3 2" xfId="18150" xr:uid="{00000000-0005-0000-0000-0000F4720000}"/>
    <cellStyle name="Ввод  6 3 3" xfId="29483" xr:uid="{00000000-0005-0000-0000-0000F5720000}"/>
    <cellStyle name="Ввод  6 4" xfId="10956" xr:uid="{00000000-0005-0000-0000-0000F6720000}"/>
    <cellStyle name="Ввод  6 4 2" xfId="19582" xr:uid="{00000000-0005-0000-0000-0000F7720000}"/>
    <cellStyle name="Ввод  6 4 3" xfId="30917" xr:uid="{00000000-0005-0000-0000-0000F8720000}"/>
    <cellStyle name="Ввод  6 5" xfId="11849" xr:uid="{00000000-0005-0000-0000-0000F9720000}"/>
    <cellStyle name="Ввод  6 5 2" xfId="20474" xr:uid="{00000000-0005-0000-0000-0000FA720000}"/>
    <cellStyle name="Ввод  6 5 3" xfId="31810" xr:uid="{00000000-0005-0000-0000-0000FB720000}"/>
    <cellStyle name="Ввод  6 6" xfId="10763" xr:uid="{00000000-0005-0000-0000-0000FC720000}"/>
    <cellStyle name="Ввод  6 6 2" xfId="19389" xr:uid="{00000000-0005-0000-0000-0000FD720000}"/>
    <cellStyle name="Ввод  6 6 3" xfId="30724" xr:uid="{00000000-0005-0000-0000-0000FE720000}"/>
    <cellStyle name="Ввод  6 7" xfId="12844" xr:uid="{00000000-0005-0000-0000-0000FF720000}"/>
    <cellStyle name="Ввод  6 7 2" xfId="21467" xr:uid="{00000000-0005-0000-0000-000000730000}"/>
    <cellStyle name="Ввод  6 7 3" xfId="32805" xr:uid="{00000000-0005-0000-0000-000001730000}"/>
    <cellStyle name="Ввод  7" xfId="4150" xr:uid="{00000000-0005-0000-0000-000002730000}"/>
    <cellStyle name="Ввод  7 2" xfId="8347" xr:uid="{00000000-0005-0000-0000-000003730000}"/>
    <cellStyle name="Ввод  7 2 2" xfId="16985" xr:uid="{00000000-0005-0000-0000-000004730000}"/>
    <cellStyle name="Ввод  7 2 3" xfId="28317" xr:uid="{00000000-0005-0000-0000-000005730000}"/>
    <cellStyle name="Ввод  7 3" xfId="9523" xr:uid="{00000000-0005-0000-0000-000006730000}"/>
    <cellStyle name="Ввод  7 3 2" xfId="18151" xr:uid="{00000000-0005-0000-0000-000007730000}"/>
    <cellStyle name="Ввод  7 3 3" xfId="29484" xr:uid="{00000000-0005-0000-0000-000008730000}"/>
    <cellStyle name="Ввод  7 4" xfId="10957" xr:uid="{00000000-0005-0000-0000-000009730000}"/>
    <cellStyle name="Ввод  7 4 2" xfId="19583" xr:uid="{00000000-0005-0000-0000-00000A730000}"/>
    <cellStyle name="Ввод  7 4 3" xfId="30918" xr:uid="{00000000-0005-0000-0000-00000B730000}"/>
    <cellStyle name="Ввод  7 5" xfId="11850" xr:uid="{00000000-0005-0000-0000-00000C730000}"/>
    <cellStyle name="Ввод  7 5 2" xfId="20475" xr:uid="{00000000-0005-0000-0000-00000D730000}"/>
    <cellStyle name="Ввод  7 5 3" xfId="31811" xr:uid="{00000000-0005-0000-0000-00000E730000}"/>
    <cellStyle name="Ввод  7 6" xfId="7999" xr:uid="{00000000-0005-0000-0000-00000F730000}"/>
    <cellStyle name="Ввод  7 6 2" xfId="16637" xr:uid="{00000000-0005-0000-0000-000010730000}"/>
    <cellStyle name="Ввод  7 6 3" xfId="27969" xr:uid="{00000000-0005-0000-0000-000011730000}"/>
    <cellStyle name="Ввод  7 7" xfId="12845" xr:uid="{00000000-0005-0000-0000-000012730000}"/>
    <cellStyle name="Ввод  7 7 2" xfId="21468" xr:uid="{00000000-0005-0000-0000-000013730000}"/>
    <cellStyle name="Ввод  7 7 3" xfId="32806" xr:uid="{00000000-0005-0000-0000-000014730000}"/>
    <cellStyle name="Ввод  8" xfId="4151" xr:uid="{00000000-0005-0000-0000-000015730000}"/>
    <cellStyle name="Ввод  8 2" xfId="8348" xr:uid="{00000000-0005-0000-0000-000016730000}"/>
    <cellStyle name="Ввод  8 2 2" xfId="16986" xr:uid="{00000000-0005-0000-0000-000017730000}"/>
    <cellStyle name="Ввод  8 2 3" xfId="28318" xr:uid="{00000000-0005-0000-0000-000018730000}"/>
    <cellStyle name="Ввод  8 3" xfId="9524" xr:uid="{00000000-0005-0000-0000-000019730000}"/>
    <cellStyle name="Ввод  8 3 2" xfId="18152" xr:uid="{00000000-0005-0000-0000-00001A730000}"/>
    <cellStyle name="Ввод  8 3 3" xfId="29485" xr:uid="{00000000-0005-0000-0000-00001B730000}"/>
    <cellStyle name="Ввод  8 4" xfId="10958" xr:uid="{00000000-0005-0000-0000-00001C730000}"/>
    <cellStyle name="Ввод  8 4 2" xfId="19584" xr:uid="{00000000-0005-0000-0000-00001D730000}"/>
    <cellStyle name="Ввод  8 4 3" xfId="30919" xr:uid="{00000000-0005-0000-0000-00001E730000}"/>
    <cellStyle name="Ввод  8 5" xfId="11851" xr:uid="{00000000-0005-0000-0000-00001F730000}"/>
    <cellStyle name="Ввод  8 5 2" xfId="20476" xr:uid="{00000000-0005-0000-0000-000020730000}"/>
    <cellStyle name="Ввод  8 5 3" xfId="31812" xr:uid="{00000000-0005-0000-0000-000021730000}"/>
    <cellStyle name="Ввод  8 6" xfId="9063" xr:uid="{00000000-0005-0000-0000-000022730000}"/>
    <cellStyle name="Ввод  8 6 2" xfId="17691" xr:uid="{00000000-0005-0000-0000-000023730000}"/>
    <cellStyle name="Ввод  8 6 3" xfId="29024" xr:uid="{00000000-0005-0000-0000-000024730000}"/>
    <cellStyle name="Ввод  8 7" xfId="12846" xr:uid="{00000000-0005-0000-0000-000025730000}"/>
    <cellStyle name="Ввод  8 7 2" xfId="21469" xr:uid="{00000000-0005-0000-0000-000026730000}"/>
    <cellStyle name="Ввод  8 7 3" xfId="32807" xr:uid="{00000000-0005-0000-0000-000027730000}"/>
    <cellStyle name="Ввод  9" xfId="4152" xr:uid="{00000000-0005-0000-0000-000028730000}"/>
    <cellStyle name="Ввод  9 2" xfId="8349" xr:uid="{00000000-0005-0000-0000-000029730000}"/>
    <cellStyle name="Ввод  9 2 2" xfId="16987" xr:uid="{00000000-0005-0000-0000-00002A730000}"/>
    <cellStyle name="Ввод  9 2 3" xfId="28319" xr:uid="{00000000-0005-0000-0000-00002B730000}"/>
    <cellStyle name="Ввод  9 3" xfId="9525" xr:uid="{00000000-0005-0000-0000-00002C730000}"/>
    <cellStyle name="Ввод  9 3 2" xfId="18153" xr:uid="{00000000-0005-0000-0000-00002D730000}"/>
    <cellStyle name="Ввод  9 3 3" xfId="29486" xr:uid="{00000000-0005-0000-0000-00002E730000}"/>
    <cellStyle name="Ввод  9 4" xfId="10959" xr:uid="{00000000-0005-0000-0000-00002F730000}"/>
    <cellStyle name="Ввод  9 4 2" xfId="19585" xr:uid="{00000000-0005-0000-0000-000030730000}"/>
    <cellStyle name="Ввод  9 4 3" xfId="30920" xr:uid="{00000000-0005-0000-0000-000031730000}"/>
    <cellStyle name="Ввод  9 5" xfId="11852" xr:uid="{00000000-0005-0000-0000-000032730000}"/>
    <cellStyle name="Ввод  9 5 2" xfId="20477" xr:uid="{00000000-0005-0000-0000-000033730000}"/>
    <cellStyle name="Ввод  9 5 3" xfId="31813" xr:uid="{00000000-0005-0000-0000-000034730000}"/>
    <cellStyle name="Ввод  9 6" xfId="10762" xr:uid="{00000000-0005-0000-0000-000035730000}"/>
    <cellStyle name="Ввод  9 6 2" xfId="19388" xr:uid="{00000000-0005-0000-0000-000036730000}"/>
    <cellStyle name="Ввод  9 6 3" xfId="30723" xr:uid="{00000000-0005-0000-0000-000037730000}"/>
    <cellStyle name="Ввод  9 7" xfId="12847" xr:uid="{00000000-0005-0000-0000-000038730000}"/>
    <cellStyle name="Ввод  9 7 2" xfId="21470" xr:uid="{00000000-0005-0000-0000-000039730000}"/>
    <cellStyle name="Ввод  9 7 3" xfId="32808" xr:uid="{00000000-0005-0000-0000-00003A730000}"/>
    <cellStyle name="Вывод" xfId="1118" xr:uid="{00000000-0005-0000-0000-00003B730000}"/>
    <cellStyle name="Вывод 10" xfId="4153" xr:uid="{00000000-0005-0000-0000-00003C730000}"/>
    <cellStyle name="Вывод 10 2" xfId="8350" xr:uid="{00000000-0005-0000-0000-00003D730000}"/>
    <cellStyle name="Вывод 10 2 2" xfId="16988" xr:uid="{00000000-0005-0000-0000-00003E730000}"/>
    <cellStyle name="Вывод 10 2 3" xfId="28320" xr:uid="{00000000-0005-0000-0000-00003F730000}"/>
    <cellStyle name="Вывод 10 3" xfId="9526" xr:uid="{00000000-0005-0000-0000-000040730000}"/>
    <cellStyle name="Вывод 10 3 2" xfId="18154" xr:uid="{00000000-0005-0000-0000-000041730000}"/>
    <cellStyle name="Вывод 10 3 3" xfId="29487" xr:uid="{00000000-0005-0000-0000-000042730000}"/>
    <cellStyle name="Вывод 10 4" xfId="10960" xr:uid="{00000000-0005-0000-0000-000043730000}"/>
    <cellStyle name="Вывод 10 4 2" xfId="19586" xr:uid="{00000000-0005-0000-0000-000044730000}"/>
    <cellStyle name="Вывод 10 4 3" xfId="30921" xr:uid="{00000000-0005-0000-0000-000045730000}"/>
    <cellStyle name="Вывод 10 5" xfId="11853" xr:uid="{00000000-0005-0000-0000-000046730000}"/>
    <cellStyle name="Вывод 10 5 2" xfId="20478" xr:uid="{00000000-0005-0000-0000-000047730000}"/>
    <cellStyle name="Вывод 10 5 3" xfId="31814" xr:uid="{00000000-0005-0000-0000-000048730000}"/>
    <cellStyle name="Вывод 10 6" xfId="8000" xr:uid="{00000000-0005-0000-0000-000049730000}"/>
    <cellStyle name="Вывод 10 6 2" xfId="16638" xr:uid="{00000000-0005-0000-0000-00004A730000}"/>
    <cellStyle name="Вывод 10 6 3" xfId="27970" xr:uid="{00000000-0005-0000-0000-00004B730000}"/>
    <cellStyle name="Вывод 10 7" xfId="12848" xr:uid="{00000000-0005-0000-0000-00004C730000}"/>
    <cellStyle name="Вывод 10 7 2" xfId="21471" xr:uid="{00000000-0005-0000-0000-00004D730000}"/>
    <cellStyle name="Вывод 10 7 3" xfId="32809" xr:uid="{00000000-0005-0000-0000-00004E730000}"/>
    <cellStyle name="Вывод 11" xfId="4154" xr:uid="{00000000-0005-0000-0000-00004F730000}"/>
    <cellStyle name="Вывод 11 2" xfId="8351" xr:uid="{00000000-0005-0000-0000-000050730000}"/>
    <cellStyle name="Вывод 11 2 2" xfId="16989" xr:uid="{00000000-0005-0000-0000-000051730000}"/>
    <cellStyle name="Вывод 11 2 3" xfId="28321" xr:uid="{00000000-0005-0000-0000-000052730000}"/>
    <cellStyle name="Вывод 11 3" xfId="9527" xr:uid="{00000000-0005-0000-0000-000053730000}"/>
    <cellStyle name="Вывод 11 3 2" xfId="18155" xr:uid="{00000000-0005-0000-0000-000054730000}"/>
    <cellStyle name="Вывод 11 3 3" xfId="29488" xr:uid="{00000000-0005-0000-0000-000055730000}"/>
    <cellStyle name="Вывод 11 4" xfId="10961" xr:uid="{00000000-0005-0000-0000-000056730000}"/>
    <cellStyle name="Вывод 11 4 2" xfId="19587" xr:uid="{00000000-0005-0000-0000-000057730000}"/>
    <cellStyle name="Вывод 11 4 3" xfId="30922" xr:uid="{00000000-0005-0000-0000-000058730000}"/>
    <cellStyle name="Вывод 11 5" xfId="11854" xr:uid="{00000000-0005-0000-0000-000059730000}"/>
    <cellStyle name="Вывод 11 5 2" xfId="20479" xr:uid="{00000000-0005-0000-0000-00005A730000}"/>
    <cellStyle name="Вывод 11 5 3" xfId="31815" xr:uid="{00000000-0005-0000-0000-00005B730000}"/>
    <cellStyle name="Вывод 11 6" xfId="10761" xr:uid="{00000000-0005-0000-0000-00005C730000}"/>
    <cellStyle name="Вывод 11 6 2" xfId="19387" xr:uid="{00000000-0005-0000-0000-00005D730000}"/>
    <cellStyle name="Вывод 11 6 3" xfId="30722" xr:uid="{00000000-0005-0000-0000-00005E730000}"/>
    <cellStyle name="Вывод 11 7" xfId="12849" xr:uid="{00000000-0005-0000-0000-00005F730000}"/>
    <cellStyle name="Вывод 11 7 2" xfId="21472" xr:uid="{00000000-0005-0000-0000-000060730000}"/>
    <cellStyle name="Вывод 11 7 3" xfId="32810" xr:uid="{00000000-0005-0000-0000-000061730000}"/>
    <cellStyle name="Вывод 12" xfId="4155" xr:uid="{00000000-0005-0000-0000-000062730000}"/>
    <cellStyle name="Вывод 12 2" xfId="8352" xr:uid="{00000000-0005-0000-0000-000063730000}"/>
    <cellStyle name="Вывод 12 2 2" xfId="16990" xr:uid="{00000000-0005-0000-0000-000064730000}"/>
    <cellStyle name="Вывод 12 2 3" xfId="28322" xr:uid="{00000000-0005-0000-0000-000065730000}"/>
    <cellStyle name="Вывод 12 3" xfId="9528" xr:uid="{00000000-0005-0000-0000-000066730000}"/>
    <cellStyle name="Вывод 12 3 2" xfId="18156" xr:uid="{00000000-0005-0000-0000-000067730000}"/>
    <cellStyle name="Вывод 12 3 3" xfId="29489" xr:uid="{00000000-0005-0000-0000-000068730000}"/>
    <cellStyle name="Вывод 12 4" xfId="10962" xr:uid="{00000000-0005-0000-0000-000069730000}"/>
    <cellStyle name="Вывод 12 4 2" xfId="19588" xr:uid="{00000000-0005-0000-0000-00006A730000}"/>
    <cellStyle name="Вывод 12 4 3" xfId="30923" xr:uid="{00000000-0005-0000-0000-00006B730000}"/>
    <cellStyle name="Вывод 12 5" xfId="11855" xr:uid="{00000000-0005-0000-0000-00006C730000}"/>
    <cellStyle name="Вывод 12 5 2" xfId="20480" xr:uid="{00000000-0005-0000-0000-00006D730000}"/>
    <cellStyle name="Вывод 12 5 3" xfId="31816" xr:uid="{00000000-0005-0000-0000-00006E730000}"/>
    <cellStyle name="Вывод 12 6" xfId="10253" xr:uid="{00000000-0005-0000-0000-00006F730000}"/>
    <cellStyle name="Вывод 12 6 2" xfId="18880" xr:uid="{00000000-0005-0000-0000-000070730000}"/>
    <cellStyle name="Вывод 12 6 3" xfId="30214" xr:uid="{00000000-0005-0000-0000-000071730000}"/>
    <cellStyle name="Вывод 12 7" xfId="12850" xr:uid="{00000000-0005-0000-0000-000072730000}"/>
    <cellStyle name="Вывод 12 7 2" xfId="21473" xr:uid="{00000000-0005-0000-0000-000073730000}"/>
    <cellStyle name="Вывод 12 7 3" xfId="32811" xr:uid="{00000000-0005-0000-0000-000074730000}"/>
    <cellStyle name="Вывод 13" xfId="4156" xr:uid="{00000000-0005-0000-0000-000075730000}"/>
    <cellStyle name="Вывод 13 2" xfId="8353" xr:uid="{00000000-0005-0000-0000-000076730000}"/>
    <cellStyle name="Вывод 13 2 2" xfId="16991" xr:uid="{00000000-0005-0000-0000-000077730000}"/>
    <cellStyle name="Вывод 13 2 3" xfId="28323" xr:uid="{00000000-0005-0000-0000-000078730000}"/>
    <cellStyle name="Вывод 13 3" xfId="9529" xr:uid="{00000000-0005-0000-0000-000079730000}"/>
    <cellStyle name="Вывод 13 3 2" xfId="18157" xr:uid="{00000000-0005-0000-0000-00007A730000}"/>
    <cellStyle name="Вывод 13 3 3" xfId="29490" xr:uid="{00000000-0005-0000-0000-00007B730000}"/>
    <cellStyle name="Вывод 13 4" xfId="10963" xr:uid="{00000000-0005-0000-0000-00007C730000}"/>
    <cellStyle name="Вывод 13 4 2" xfId="19589" xr:uid="{00000000-0005-0000-0000-00007D730000}"/>
    <cellStyle name="Вывод 13 4 3" xfId="30924" xr:uid="{00000000-0005-0000-0000-00007E730000}"/>
    <cellStyle name="Вывод 13 5" xfId="11856" xr:uid="{00000000-0005-0000-0000-00007F730000}"/>
    <cellStyle name="Вывод 13 5 2" xfId="20481" xr:uid="{00000000-0005-0000-0000-000080730000}"/>
    <cellStyle name="Вывод 13 5 3" xfId="31817" xr:uid="{00000000-0005-0000-0000-000081730000}"/>
    <cellStyle name="Вывод 13 6" xfId="8001" xr:uid="{00000000-0005-0000-0000-000082730000}"/>
    <cellStyle name="Вывод 13 6 2" xfId="16639" xr:uid="{00000000-0005-0000-0000-000083730000}"/>
    <cellStyle name="Вывод 13 6 3" xfId="27971" xr:uid="{00000000-0005-0000-0000-000084730000}"/>
    <cellStyle name="Вывод 13 7" xfId="12851" xr:uid="{00000000-0005-0000-0000-000085730000}"/>
    <cellStyle name="Вывод 13 7 2" xfId="21474" xr:uid="{00000000-0005-0000-0000-000086730000}"/>
    <cellStyle name="Вывод 13 7 3" xfId="32812" xr:uid="{00000000-0005-0000-0000-000087730000}"/>
    <cellStyle name="Вывод 14" xfId="4157" xr:uid="{00000000-0005-0000-0000-000088730000}"/>
    <cellStyle name="Вывод 14 2" xfId="8354" xr:uid="{00000000-0005-0000-0000-000089730000}"/>
    <cellStyle name="Вывод 14 2 2" xfId="16992" xr:uid="{00000000-0005-0000-0000-00008A730000}"/>
    <cellStyle name="Вывод 14 2 3" xfId="28324" xr:uid="{00000000-0005-0000-0000-00008B730000}"/>
    <cellStyle name="Вывод 14 3" xfId="9530" xr:uid="{00000000-0005-0000-0000-00008C730000}"/>
    <cellStyle name="Вывод 14 3 2" xfId="18158" xr:uid="{00000000-0005-0000-0000-00008D730000}"/>
    <cellStyle name="Вывод 14 3 3" xfId="29491" xr:uid="{00000000-0005-0000-0000-00008E730000}"/>
    <cellStyle name="Вывод 14 4" xfId="10964" xr:uid="{00000000-0005-0000-0000-00008F730000}"/>
    <cellStyle name="Вывод 14 4 2" xfId="19590" xr:uid="{00000000-0005-0000-0000-000090730000}"/>
    <cellStyle name="Вывод 14 4 3" xfId="30925" xr:uid="{00000000-0005-0000-0000-000091730000}"/>
    <cellStyle name="Вывод 14 5" xfId="11857" xr:uid="{00000000-0005-0000-0000-000092730000}"/>
    <cellStyle name="Вывод 14 5 2" xfId="20482" xr:uid="{00000000-0005-0000-0000-000093730000}"/>
    <cellStyle name="Вывод 14 5 3" xfId="31818" xr:uid="{00000000-0005-0000-0000-000094730000}"/>
    <cellStyle name="Вывод 14 6" xfId="10760" xr:uid="{00000000-0005-0000-0000-000095730000}"/>
    <cellStyle name="Вывод 14 6 2" xfId="19386" xr:uid="{00000000-0005-0000-0000-000096730000}"/>
    <cellStyle name="Вывод 14 6 3" xfId="30721" xr:uid="{00000000-0005-0000-0000-000097730000}"/>
    <cellStyle name="Вывод 14 7" xfId="12852" xr:uid="{00000000-0005-0000-0000-000098730000}"/>
    <cellStyle name="Вывод 14 7 2" xfId="21475" xr:uid="{00000000-0005-0000-0000-000099730000}"/>
    <cellStyle name="Вывод 14 7 3" xfId="32813" xr:uid="{00000000-0005-0000-0000-00009A730000}"/>
    <cellStyle name="Вывод 15" xfId="4158" xr:uid="{00000000-0005-0000-0000-00009B730000}"/>
    <cellStyle name="Вывод 15 2" xfId="8355" xr:uid="{00000000-0005-0000-0000-00009C730000}"/>
    <cellStyle name="Вывод 15 2 2" xfId="16993" xr:uid="{00000000-0005-0000-0000-00009D730000}"/>
    <cellStyle name="Вывод 15 2 3" xfId="28325" xr:uid="{00000000-0005-0000-0000-00009E730000}"/>
    <cellStyle name="Вывод 15 3" xfId="9531" xr:uid="{00000000-0005-0000-0000-00009F730000}"/>
    <cellStyle name="Вывод 15 3 2" xfId="18159" xr:uid="{00000000-0005-0000-0000-0000A0730000}"/>
    <cellStyle name="Вывод 15 3 3" xfId="29492" xr:uid="{00000000-0005-0000-0000-0000A1730000}"/>
    <cellStyle name="Вывод 15 4" xfId="10965" xr:uid="{00000000-0005-0000-0000-0000A2730000}"/>
    <cellStyle name="Вывод 15 4 2" xfId="19591" xr:uid="{00000000-0005-0000-0000-0000A3730000}"/>
    <cellStyle name="Вывод 15 4 3" xfId="30926" xr:uid="{00000000-0005-0000-0000-0000A4730000}"/>
    <cellStyle name="Вывод 15 5" xfId="11858" xr:uid="{00000000-0005-0000-0000-0000A5730000}"/>
    <cellStyle name="Вывод 15 5 2" xfId="20483" xr:uid="{00000000-0005-0000-0000-0000A6730000}"/>
    <cellStyle name="Вывод 15 5 3" xfId="31819" xr:uid="{00000000-0005-0000-0000-0000A7730000}"/>
    <cellStyle name="Вывод 15 6" xfId="10759" xr:uid="{00000000-0005-0000-0000-0000A8730000}"/>
    <cellStyle name="Вывод 15 6 2" xfId="19385" xr:uid="{00000000-0005-0000-0000-0000A9730000}"/>
    <cellStyle name="Вывод 15 6 3" xfId="30720" xr:uid="{00000000-0005-0000-0000-0000AA730000}"/>
    <cellStyle name="Вывод 15 7" xfId="12853" xr:uid="{00000000-0005-0000-0000-0000AB730000}"/>
    <cellStyle name="Вывод 15 7 2" xfId="21476" xr:uid="{00000000-0005-0000-0000-0000AC730000}"/>
    <cellStyle name="Вывод 15 7 3" xfId="32814" xr:uid="{00000000-0005-0000-0000-0000AD730000}"/>
    <cellStyle name="Вывод 16" xfId="4159" xr:uid="{00000000-0005-0000-0000-0000AE730000}"/>
    <cellStyle name="Вывод 16 2" xfId="8356" xr:uid="{00000000-0005-0000-0000-0000AF730000}"/>
    <cellStyle name="Вывод 16 2 2" xfId="16994" xr:uid="{00000000-0005-0000-0000-0000B0730000}"/>
    <cellStyle name="Вывод 16 2 3" xfId="28326" xr:uid="{00000000-0005-0000-0000-0000B1730000}"/>
    <cellStyle name="Вывод 16 3" xfId="9532" xr:uid="{00000000-0005-0000-0000-0000B2730000}"/>
    <cellStyle name="Вывод 16 3 2" xfId="18160" xr:uid="{00000000-0005-0000-0000-0000B3730000}"/>
    <cellStyle name="Вывод 16 3 3" xfId="29493" xr:uid="{00000000-0005-0000-0000-0000B4730000}"/>
    <cellStyle name="Вывод 16 4" xfId="10966" xr:uid="{00000000-0005-0000-0000-0000B5730000}"/>
    <cellStyle name="Вывод 16 4 2" xfId="19592" xr:uid="{00000000-0005-0000-0000-0000B6730000}"/>
    <cellStyle name="Вывод 16 4 3" xfId="30927" xr:uid="{00000000-0005-0000-0000-0000B7730000}"/>
    <cellStyle name="Вывод 16 5" xfId="11859" xr:uid="{00000000-0005-0000-0000-0000B8730000}"/>
    <cellStyle name="Вывод 16 5 2" xfId="20484" xr:uid="{00000000-0005-0000-0000-0000B9730000}"/>
    <cellStyle name="Вывод 16 5 3" xfId="31820" xr:uid="{00000000-0005-0000-0000-0000BA730000}"/>
    <cellStyle name="Вывод 16 6" xfId="8002" xr:uid="{00000000-0005-0000-0000-0000BB730000}"/>
    <cellStyle name="Вывод 16 6 2" xfId="16640" xr:uid="{00000000-0005-0000-0000-0000BC730000}"/>
    <cellStyle name="Вывод 16 6 3" xfId="27972" xr:uid="{00000000-0005-0000-0000-0000BD730000}"/>
    <cellStyle name="Вывод 16 7" xfId="12854" xr:uid="{00000000-0005-0000-0000-0000BE730000}"/>
    <cellStyle name="Вывод 16 7 2" xfId="21477" xr:uid="{00000000-0005-0000-0000-0000BF730000}"/>
    <cellStyle name="Вывод 16 7 3" xfId="32815" xr:uid="{00000000-0005-0000-0000-0000C0730000}"/>
    <cellStyle name="Вывод 17" xfId="4160" xr:uid="{00000000-0005-0000-0000-0000C1730000}"/>
    <cellStyle name="Вывод 17 2" xfId="8357" xr:uid="{00000000-0005-0000-0000-0000C2730000}"/>
    <cellStyle name="Вывод 17 2 2" xfId="16995" xr:uid="{00000000-0005-0000-0000-0000C3730000}"/>
    <cellStyle name="Вывод 17 2 3" xfId="28327" xr:uid="{00000000-0005-0000-0000-0000C4730000}"/>
    <cellStyle name="Вывод 17 3" xfId="9533" xr:uid="{00000000-0005-0000-0000-0000C5730000}"/>
    <cellStyle name="Вывод 17 3 2" xfId="18161" xr:uid="{00000000-0005-0000-0000-0000C6730000}"/>
    <cellStyle name="Вывод 17 3 3" xfId="29494" xr:uid="{00000000-0005-0000-0000-0000C7730000}"/>
    <cellStyle name="Вывод 17 4" xfId="10967" xr:uid="{00000000-0005-0000-0000-0000C8730000}"/>
    <cellStyle name="Вывод 17 4 2" xfId="19593" xr:uid="{00000000-0005-0000-0000-0000C9730000}"/>
    <cellStyle name="Вывод 17 4 3" xfId="30928" xr:uid="{00000000-0005-0000-0000-0000CA730000}"/>
    <cellStyle name="Вывод 17 5" xfId="11860" xr:uid="{00000000-0005-0000-0000-0000CB730000}"/>
    <cellStyle name="Вывод 17 5 2" xfId="20485" xr:uid="{00000000-0005-0000-0000-0000CC730000}"/>
    <cellStyle name="Вывод 17 5 3" xfId="31821" xr:uid="{00000000-0005-0000-0000-0000CD730000}"/>
    <cellStyle name="Вывод 17 6" xfId="10254" xr:uid="{00000000-0005-0000-0000-0000CE730000}"/>
    <cellStyle name="Вывод 17 6 2" xfId="18881" xr:uid="{00000000-0005-0000-0000-0000CF730000}"/>
    <cellStyle name="Вывод 17 6 3" xfId="30215" xr:uid="{00000000-0005-0000-0000-0000D0730000}"/>
    <cellStyle name="Вывод 17 7" xfId="12855" xr:uid="{00000000-0005-0000-0000-0000D1730000}"/>
    <cellStyle name="Вывод 17 7 2" xfId="21478" xr:uid="{00000000-0005-0000-0000-0000D2730000}"/>
    <cellStyle name="Вывод 17 7 3" xfId="32816" xr:uid="{00000000-0005-0000-0000-0000D3730000}"/>
    <cellStyle name="Вывод 18" xfId="5382" xr:uid="{00000000-0005-0000-0000-0000D4730000}"/>
    <cellStyle name="Вывод 18 2" xfId="14041" xr:uid="{00000000-0005-0000-0000-0000D5730000}"/>
    <cellStyle name="Вывод 18 3" xfId="25373" xr:uid="{00000000-0005-0000-0000-0000D6730000}"/>
    <cellStyle name="Вывод 19" xfId="7768" xr:uid="{00000000-0005-0000-0000-0000D7730000}"/>
    <cellStyle name="Вывод 19 2" xfId="16406" xr:uid="{00000000-0005-0000-0000-0000D8730000}"/>
    <cellStyle name="Вывод 19 3" xfId="27738" xr:uid="{00000000-0005-0000-0000-0000D9730000}"/>
    <cellStyle name="Вывод 2" xfId="4161" xr:uid="{00000000-0005-0000-0000-0000DA730000}"/>
    <cellStyle name="Вывод 2 10" xfId="10968" xr:uid="{00000000-0005-0000-0000-0000DB730000}"/>
    <cellStyle name="Вывод 2 10 2" xfId="19594" xr:uid="{00000000-0005-0000-0000-0000DC730000}"/>
    <cellStyle name="Вывод 2 10 3" xfId="30929" xr:uid="{00000000-0005-0000-0000-0000DD730000}"/>
    <cellStyle name="Вывод 2 11" xfId="11861" xr:uid="{00000000-0005-0000-0000-0000DE730000}"/>
    <cellStyle name="Вывод 2 11 2" xfId="20486" xr:uid="{00000000-0005-0000-0000-0000DF730000}"/>
    <cellStyle name="Вывод 2 11 3" xfId="31822" xr:uid="{00000000-0005-0000-0000-0000E0730000}"/>
    <cellStyle name="Вывод 2 12" xfId="10757" xr:uid="{00000000-0005-0000-0000-0000E1730000}"/>
    <cellStyle name="Вывод 2 12 2" xfId="19383" xr:uid="{00000000-0005-0000-0000-0000E2730000}"/>
    <cellStyle name="Вывод 2 12 3" xfId="30718" xr:uid="{00000000-0005-0000-0000-0000E3730000}"/>
    <cellStyle name="Вывод 2 13" xfId="12856" xr:uid="{00000000-0005-0000-0000-0000E4730000}"/>
    <cellStyle name="Вывод 2 13 2" xfId="21479" xr:uid="{00000000-0005-0000-0000-0000E5730000}"/>
    <cellStyle name="Вывод 2 13 3" xfId="32817" xr:uid="{00000000-0005-0000-0000-0000E6730000}"/>
    <cellStyle name="Вывод 2 2" xfId="4162" xr:uid="{00000000-0005-0000-0000-0000E7730000}"/>
    <cellStyle name="Вывод 2 2 10" xfId="11862" xr:uid="{00000000-0005-0000-0000-0000E8730000}"/>
    <cellStyle name="Вывод 2 2 10 2" xfId="20487" xr:uid="{00000000-0005-0000-0000-0000E9730000}"/>
    <cellStyle name="Вывод 2 2 10 3" xfId="31823" xr:uid="{00000000-0005-0000-0000-0000EA730000}"/>
    <cellStyle name="Вывод 2 2 11" xfId="8003" xr:uid="{00000000-0005-0000-0000-0000EB730000}"/>
    <cellStyle name="Вывод 2 2 11 2" xfId="16641" xr:uid="{00000000-0005-0000-0000-0000EC730000}"/>
    <cellStyle name="Вывод 2 2 11 3" xfId="27973" xr:uid="{00000000-0005-0000-0000-0000ED730000}"/>
    <cellStyle name="Вывод 2 2 12" xfId="12857" xr:uid="{00000000-0005-0000-0000-0000EE730000}"/>
    <cellStyle name="Вывод 2 2 12 2" xfId="21480" xr:uid="{00000000-0005-0000-0000-0000EF730000}"/>
    <cellStyle name="Вывод 2 2 12 3" xfId="32818" xr:uid="{00000000-0005-0000-0000-0000F0730000}"/>
    <cellStyle name="Вывод 2 2 2" xfId="4163" xr:uid="{00000000-0005-0000-0000-0000F1730000}"/>
    <cellStyle name="Вывод 2 2 2 2" xfId="8360" xr:uid="{00000000-0005-0000-0000-0000F2730000}"/>
    <cellStyle name="Вывод 2 2 2 2 2" xfId="16998" xr:uid="{00000000-0005-0000-0000-0000F3730000}"/>
    <cellStyle name="Вывод 2 2 2 2 3" xfId="28330" xr:uid="{00000000-0005-0000-0000-0000F4730000}"/>
    <cellStyle name="Вывод 2 2 2 3" xfId="9536" xr:uid="{00000000-0005-0000-0000-0000F5730000}"/>
    <cellStyle name="Вывод 2 2 2 3 2" xfId="18164" xr:uid="{00000000-0005-0000-0000-0000F6730000}"/>
    <cellStyle name="Вывод 2 2 2 3 3" xfId="29497" xr:uid="{00000000-0005-0000-0000-0000F7730000}"/>
    <cellStyle name="Вывод 2 2 2 4" xfId="10970" xr:uid="{00000000-0005-0000-0000-0000F8730000}"/>
    <cellStyle name="Вывод 2 2 2 4 2" xfId="19596" xr:uid="{00000000-0005-0000-0000-0000F9730000}"/>
    <cellStyle name="Вывод 2 2 2 4 3" xfId="30931" xr:uid="{00000000-0005-0000-0000-0000FA730000}"/>
    <cellStyle name="Вывод 2 2 2 5" xfId="11863" xr:uid="{00000000-0005-0000-0000-0000FB730000}"/>
    <cellStyle name="Вывод 2 2 2 5 2" xfId="20488" xr:uid="{00000000-0005-0000-0000-0000FC730000}"/>
    <cellStyle name="Вывод 2 2 2 5 3" xfId="31824" xr:uid="{00000000-0005-0000-0000-0000FD730000}"/>
    <cellStyle name="Вывод 2 2 2 6" xfId="9062" xr:uid="{00000000-0005-0000-0000-0000FE730000}"/>
    <cellStyle name="Вывод 2 2 2 6 2" xfId="17690" xr:uid="{00000000-0005-0000-0000-0000FF730000}"/>
    <cellStyle name="Вывод 2 2 2 6 3" xfId="29023" xr:uid="{00000000-0005-0000-0000-000000740000}"/>
    <cellStyle name="Вывод 2 2 2 7" xfId="12858" xr:uid="{00000000-0005-0000-0000-000001740000}"/>
    <cellStyle name="Вывод 2 2 2 7 2" xfId="21481" xr:uid="{00000000-0005-0000-0000-000002740000}"/>
    <cellStyle name="Вывод 2 2 2 7 3" xfId="32819" xr:uid="{00000000-0005-0000-0000-000003740000}"/>
    <cellStyle name="Вывод 2 2 3" xfId="4164" xr:uid="{00000000-0005-0000-0000-000004740000}"/>
    <cellStyle name="Вывод 2 2 3 2" xfId="8361" xr:uid="{00000000-0005-0000-0000-000005740000}"/>
    <cellStyle name="Вывод 2 2 3 2 2" xfId="16999" xr:uid="{00000000-0005-0000-0000-000006740000}"/>
    <cellStyle name="Вывод 2 2 3 2 3" xfId="28331" xr:uid="{00000000-0005-0000-0000-000007740000}"/>
    <cellStyle name="Вывод 2 2 3 3" xfId="9537" xr:uid="{00000000-0005-0000-0000-000008740000}"/>
    <cellStyle name="Вывод 2 2 3 3 2" xfId="18165" xr:uid="{00000000-0005-0000-0000-000009740000}"/>
    <cellStyle name="Вывод 2 2 3 3 3" xfId="29498" xr:uid="{00000000-0005-0000-0000-00000A740000}"/>
    <cellStyle name="Вывод 2 2 3 4" xfId="10971" xr:uid="{00000000-0005-0000-0000-00000B740000}"/>
    <cellStyle name="Вывод 2 2 3 4 2" xfId="19597" xr:uid="{00000000-0005-0000-0000-00000C740000}"/>
    <cellStyle name="Вывод 2 2 3 4 3" xfId="30932" xr:uid="{00000000-0005-0000-0000-00000D740000}"/>
    <cellStyle name="Вывод 2 2 3 5" xfId="11864" xr:uid="{00000000-0005-0000-0000-00000E740000}"/>
    <cellStyle name="Вывод 2 2 3 5 2" xfId="20489" xr:uid="{00000000-0005-0000-0000-00000F740000}"/>
    <cellStyle name="Вывод 2 2 3 5 3" xfId="31825" xr:uid="{00000000-0005-0000-0000-000010740000}"/>
    <cellStyle name="Вывод 2 2 3 6" xfId="10255" xr:uid="{00000000-0005-0000-0000-000011740000}"/>
    <cellStyle name="Вывод 2 2 3 6 2" xfId="18882" xr:uid="{00000000-0005-0000-0000-000012740000}"/>
    <cellStyle name="Вывод 2 2 3 6 3" xfId="30216" xr:uid="{00000000-0005-0000-0000-000013740000}"/>
    <cellStyle name="Вывод 2 2 3 7" xfId="12859" xr:uid="{00000000-0005-0000-0000-000014740000}"/>
    <cellStyle name="Вывод 2 2 3 7 2" xfId="21482" xr:uid="{00000000-0005-0000-0000-000015740000}"/>
    <cellStyle name="Вывод 2 2 3 7 3" xfId="32820" xr:uid="{00000000-0005-0000-0000-000016740000}"/>
    <cellStyle name="Вывод 2 2 4" xfId="4165" xr:uid="{00000000-0005-0000-0000-000017740000}"/>
    <cellStyle name="Вывод 2 2 4 2" xfId="8362" xr:uid="{00000000-0005-0000-0000-000018740000}"/>
    <cellStyle name="Вывод 2 2 4 2 2" xfId="17000" xr:uid="{00000000-0005-0000-0000-000019740000}"/>
    <cellStyle name="Вывод 2 2 4 2 3" xfId="28332" xr:uid="{00000000-0005-0000-0000-00001A740000}"/>
    <cellStyle name="Вывод 2 2 4 3" xfId="9538" xr:uid="{00000000-0005-0000-0000-00001B740000}"/>
    <cellStyle name="Вывод 2 2 4 3 2" xfId="18166" xr:uid="{00000000-0005-0000-0000-00001C740000}"/>
    <cellStyle name="Вывод 2 2 4 3 3" xfId="29499" xr:uid="{00000000-0005-0000-0000-00001D740000}"/>
    <cellStyle name="Вывод 2 2 4 4" xfId="10972" xr:uid="{00000000-0005-0000-0000-00001E740000}"/>
    <cellStyle name="Вывод 2 2 4 4 2" xfId="19598" xr:uid="{00000000-0005-0000-0000-00001F740000}"/>
    <cellStyle name="Вывод 2 2 4 4 3" xfId="30933" xr:uid="{00000000-0005-0000-0000-000020740000}"/>
    <cellStyle name="Вывод 2 2 4 5" xfId="11865" xr:uid="{00000000-0005-0000-0000-000021740000}"/>
    <cellStyle name="Вывод 2 2 4 5 2" xfId="20490" xr:uid="{00000000-0005-0000-0000-000022740000}"/>
    <cellStyle name="Вывод 2 2 4 5 3" xfId="31826" xr:uid="{00000000-0005-0000-0000-000023740000}"/>
    <cellStyle name="Вывод 2 2 4 6" xfId="8004" xr:uid="{00000000-0005-0000-0000-000024740000}"/>
    <cellStyle name="Вывод 2 2 4 6 2" xfId="16642" xr:uid="{00000000-0005-0000-0000-000025740000}"/>
    <cellStyle name="Вывод 2 2 4 6 3" xfId="27974" xr:uid="{00000000-0005-0000-0000-000026740000}"/>
    <cellStyle name="Вывод 2 2 4 7" xfId="12860" xr:uid="{00000000-0005-0000-0000-000027740000}"/>
    <cellStyle name="Вывод 2 2 4 7 2" xfId="21483" xr:uid="{00000000-0005-0000-0000-000028740000}"/>
    <cellStyle name="Вывод 2 2 4 7 3" xfId="32821" xr:uid="{00000000-0005-0000-0000-000029740000}"/>
    <cellStyle name="Вывод 2 2 5" xfId="4166" xr:uid="{00000000-0005-0000-0000-00002A740000}"/>
    <cellStyle name="Вывод 2 2 5 2" xfId="8363" xr:uid="{00000000-0005-0000-0000-00002B740000}"/>
    <cellStyle name="Вывод 2 2 5 2 2" xfId="17001" xr:uid="{00000000-0005-0000-0000-00002C740000}"/>
    <cellStyle name="Вывод 2 2 5 2 3" xfId="28333" xr:uid="{00000000-0005-0000-0000-00002D740000}"/>
    <cellStyle name="Вывод 2 2 5 3" xfId="9539" xr:uid="{00000000-0005-0000-0000-00002E740000}"/>
    <cellStyle name="Вывод 2 2 5 3 2" xfId="18167" xr:uid="{00000000-0005-0000-0000-00002F740000}"/>
    <cellStyle name="Вывод 2 2 5 3 3" xfId="29500" xr:uid="{00000000-0005-0000-0000-000030740000}"/>
    <cellStyle name="Вывод 2 2 5 4" xfId="10973" xr:uid="{00000000-0005-0000-0000-000031740000}"/>
    <cellStyle name="Вывод 2 2 5 4 2" xfId="19599" xr:uid="{00000000-0005-0000-0000-000032740000}"/>
    <cellStyle name="Вывод 2 2 5 4 3" xfId="30934" xr:uid="{00000000-0005-0000-0000-000033740000}"/>
    <cellStyle name="Вывод 2 2 5 5" xfId="11866" xr:uid="{00000000-0005-0000-0000-000034740000}"/>
    <cellStyle name="Вывод 2 2 5 5 2" xfId="20491" xr:uid="{00000000-0005-0000-0000-000035740000}"/>
    <cellStyle name="Вывод 2 2 5 5 3" xfId="31827" xr:uid="{00000000-0005-0000-0000-000036740000}"/>
    <cellStyle name="Вывод 2 2 5 6" xfId="10756" xr:uid="{00000000-0005-0000-0000-000037740000}"/>
    <cellStyle name="Вывод 2 2 5 6 2" xfId="19382" xr:uid="{00000000-0005-0000-0000-000038740000}"/>
    <cellStyle name="Вывод 2 2 5 6 3" xfId="30717" xr:uid="{00000000-0005-0000-0000-000039740000}"/>
    <cellStyle name="Вывод 2 2 5 7" xfId="12861" xr:uid="{00000000-0005-0000-0000-00003A740000}"/>
    <cellStyle name="Вывод 2 2 5 7 2" xfId="21484" xr:uid="{00000000-0005-0000-0000-00003B740000}"/>
    <cellStyle name="Вывод 2 2 5 7 3" xfId="32822" xr:uid="{00000000-0005-0000-0000-00003C740000}"/>
    <cellStyle name="Вывод 2 2 6" xfId="4167" xr:uid="{00000000-0005-0000-0000-00003D740000}"/>
    <cellStyle name="Вывод 2 2 6 2" xfId="8364" xr:uid="{00000000-0005-0000-0000-00003E740000}"/>
    <cellStyle name="Вывод 2 2 6 2 2" xfId="17002" xr:uid="{00000000-0005-0000-0000-00003F740000}"/>
    <cellStyle name="Вывод 2 2 6 2 3" xfId="28334" xr:uid="{00000000-0005-0000-0000-000040740000}"/>
    <cellStyle name="Вывод 2 2 6 3" xfId="9540" xr:uid="{00000000-0005-0000-0000-000041740000}"/>
    <cellStyle name="Вывод 2 2 6 3 2" xfId="18168" xr:uid="{00000000-0005-0000-0000-000042740000}"/>
    <cellStyle name="Вывод 2 2 6 3 3" xfId="29501" xr:uid="{00000000-0005-0000-0000-000043740000}"/>
    <cellStyle name="Вывод 2 2 6 4" xfId="10974" xr:uid="{00000000-0005-0000-0000-000044740000}"/>
    <cellStyle name="Вывод 2 2 6 4 2" xfId="19600" xr:uid="{00000000-0005-0000-0000-000045740000}"/>
    <cellStyle name="Вывод 2 2 6 4 3" xfId="30935" xr:uid="{00000000-0005-0000-0000-000046740000}"/>
    <cellStyle name="Вывод 2 2 6 5" xfId="11867" xr:uid="{00000000-0005-0000-0000-000047740000}"/>
    <cellStyle name="Вывод 2 2 6 5 2" xfId="20492" xr:uid="{00000000-0005-0000-0000-000048740000}"/>
    <cellStyle name="Вывод 2 2 6 5 3" xfId="31828" xr:uid="{00000000-0005-0000-0000-000049740000}"/>
    <cellStyle name="Вывод 2 2 6 6" xfId="10755" xr:uid="{00000000-0005-0000-0000-00004A740000}"/>
    <cellStyle name="Вывод 2 2 6 6 2" xfId="19381" xr:uid="{00000000-0005-0000-0000-00004B740000}"/>
    <cellStyle name="Вывод 2 2 6 6 3" xfId="30716" xr:uid="{00000000-0005-0000-0000-00004C740000}"/>
    <cellStyle name="Вывод 2 2 6 7" xfId="12862" xr:uid="{00000000-0005-0000-0000-00004D740000}"/>
    <cellStyle name="Вывод 2 2 6 7 2" xfId="21485" xr:uid="{00000000-0005-0000-0000-00004E740000}"/>
    <cellStyle name="Вывод 2 2 6 7 3" xfId="32823" xr:uid="{00000000-0005-0000-0000-00004F740000}"/>
    <cellStyle name="Вывод 2 2 7" xfId="8359" xr:uid="{00000000-0005-0000-0000-000050740000}"/>
    <cellStyle name="Вывод 2 2 7 2" xfId="16997" xr:uid="{00000000-0005-0000-0000-000051740000}"/>
    <cellStyle name="Вывод 2 2 7 3" xfId="28329" xr:uid="{00000000-0005-0000-0000-000052740000}"/>
    <cellStyle name="Вывод 2 2 8" xfId="9535" xr:uid="{00000000-0005-0000-0000-000053740000}"/>
    <cellStyle name="Вывод 2 2 8 2" xfId="18163" xr:uid="{00000000-0005-0000-0000-000054740000}"/>
    <cellStyle name="Вывод 2 2 8 3" xfId="29496" xr:uid="{00000000-0005-0000-0000-000055740000}"/>
    <cellStyle name="Вывод 2 2 9" xfId="10969" xr:uid="{00000000-0005-0000-0000-000056740000}"/>
    <cellStyle name="Вывод 2 2 9 2" xfId="19595" xr:uid="{00000000-0005-0000-0000-000057740000}"/>
    <cellStyle name="Вывод 2 2 9 3" xfId="30930" xr:uid="{00000000-0005-0000-0000-000058740000}"/>
    <cellStyle name="Вывод 2 3" xfId="4168" xr:uid="{00000000-0005-0000-0000-000059740000}"/>
    <cellStyle name="Вывод 2 3 2" xfId="8365" xr:uid="{00000000-0005-0000-0000-00005A740000}"/>
    <cellStyle name="Вывод 2 3 2 2" xfId="17003" xr:uid="{00000000-0005-0000-0000-00005B740000}"/>
    <cellStyle name="Вывод 2 3 2 3" xfId="28335" xr:uid="{00000000-0005-0000-0000-00005C740000}"/>
    <cellStyle name="Вывод 2 3 3" xfId="9541" xr:uid="{00000000-0005-0000-0000-00005D740000}"/>
    <cellStyle name="Вывод 2 3 3 2" xfId="18169" xr:uid="{00000000-0005-0000-0000-00005E740000}"/>
    <cellStyle name="Вывод 2 3 3 3" xfId="29502" xr:uid="{00000000-0005-0000-0000-00005F740000}"/>
    <cellStyle name="Вывод 2 3 4" xfId="10975" xr:uid="{00000000-0005-0000-0000-000060740000}"/>
    <cellStyle name="Вывод 2 3 4 2" xfId="19601" xr:uid="{00000000-0005-0000-0000-000061740000}"/>
    <cellStyle name="Вывод 2 3 4 3" xfId="30936" xr:uid="{00000000-0005-0000-0000-000062740000}"/>
    <cellStyle name="Вывод 2 3 5" xfId="11868" xr:uid="{00000000-0005-0000-0000-000063740000}"/>
    <cellStyle name="Вывод 2 3 5 2" xfId="20493" xr:uid="{00000000-0005-0000-0000-000064740000}"/>
    <cellStyle name="Вывод 2 3 5 3" xfId="31829" xr:uid="{00000000-0005-0000-0000-000065740000}"/>
    <cellStyle name="Вывод 2 3 6" xfId="8005" xr:uid="{00000000-0005-0000-0000-000066740000}"/>
    <cellStyle name="Вывод 2 3 6 2" xfId="16643" xr:uid="{00000000-0005-0000-0000-000067740000}"/>
    <cellStyle name="Вывод 2 3 6 3" xfId="27975" xr:uid="{00000000-0005-0000-0000-000068740000}"/>
    <cellStyle name="Вывод 2 3 7" xfId="12863" xr:uid="{00000000-0005-0000-0000-000069740000}"/>
    <cellStyle name="Вывод 2 3 7 2" xfId="21486" xr:uid="{00000000-0005-0000-0000-00006A740000}"/>
    <cellStyle name="Вывод 2 3 7 3" xfId="32824" xr:uid="{00000000-0005-0000-0000-00006B740000}"/>
    <cellStyle name="Вывод 2 4" xfId="4169" xr:uid="{00000000-0005-0000-0000-00006C740000}"/>
    <cellStyle name="Вывод 2 4 2" xfId="8366" xr:uid="{00000000-0005-0000-0000-00006D740000}"/>
    <cellStyle name="Вывод 2 4 2 2" xfId="17004" xr:uid="{00000000-0005-0000-0000-00006E740000}"/>
    <cellStyle name="Вывод 2 4 2 3" xfId="28336" xr:uid="{00000000-0005-0000-0000-00006F740000}"/>
    <cellStyle name="Вывод 2 4 3" xfId="9542" xr:uid="{00000000-0005-0000-0000-000070740000}"/>
    <cellStyle name="Вывод 2 4 3 2" xfId="18170" xr:uid="{00000000-0005-0000-0000-000071740000}"/>
    <cellStyle name="Вывод 2 4 3 3" xfId="29503" xr:uid="{00000000-0005-0000-0000-000072740000}"/>
    <cellStyle name="Вывод 2 4 4" xfId="10976" xr:uid="{00000000-0005-0000-0000-000073740000}"/>
    <cellStyle name="Вывод 2 4 4 2" xfId="19602" xr:uid="{00000000-0005-0000-0000-000074740000}"/>
    <cellStyle name="Вывод 2 4 4 3" xfId="30937" xr:uid="{00000000-0005-0000-0000-000075740000}"/>
    <cellStyle name="Вывод 2 4 5" xfId="11869" xr:uid="{00000000-0005-0000-0000-000076740000}"/>
    <cellStyle name="Вывод 2 4 5 2" xfId="20494" xr:uid="{00000000-0005-0000-0000-000077740000}"/>
    <cellStyle name="Вывод 2 4 5 3" xfId="31830" xr:uid="{00000000-0005-0000-0000-000078740000}"/>
    <cellStyle name="Вывод 2 4 6" xfId="10256" xr:uid="{00000000-0005-0000-0000-000079740000}"/>
    <cellStyle name="Вывод 2 4 6 2" xfId="18883" xr:uid="{00000000-0005-0000-0000-00007A740000}"/>
    <cellStyle name="Вывод 2 4 6 3" xfId="30217" xr:uid="{00000000-0005-0000-0000-00007B740000}"/>
    <cellStyle name="Вывод 2 4 7" xfId="12864" xr:uid="{00000000-0005-0000-0000-00007C740000}"/>
    <cellStyle name="Вывод 2 4 7 2" xfId="21487" xr:uid="{00000000-0005-0000-0000-00007D740000}"/>
    <cellStyle name="Вывод 2 4 7 3" xfId="32825" xr:uid="{00000000-0005-0000-0000-00007E740000}"/>
    <cellStyle name="Вывод 2 5" xfId="4170" xr:uid="{00000000-0005-0000-0000-00007F740000}"/>
    <cellStyle name="Вывод 2 5 2" xfId="8367" xr:uid="{00000000-0005-0000-0000-000080740000}"/>
    <cellStyle name="Вывод 2 5 2 2" xfId="17005" xr:uid="{00000000-0005-0000-0000-000081740000}"/>
    <cellStyle name="Вывод 2 5 2 3" xfId="28337" xr:uid="{00000000-0005-0000-0000-000082740000}"/>
    <cellStyle name="Вывод 2 5 3" xfId="9543" xr:uid="{00000000-0005-0000-0000-000083740000}"/>
    <cellStyle name="Вывод 2 5 3 2" xfId="18171" xr:uid="{00000000-0005-0000-0000-000084740000}"/>
    <cellStyle name="Вывод 2 5 3 3" xfId="29504" xr:uid="{00000000-0005-0000-0000-000085740000}"/>
    <cellStyle name="Вывод 2 5 4" xfId="10977" xr:uid="{00000000-0005-0000-0000-000086740000}"/>
    <cellStyle name="Вывод 2 5 4 2" xfId="19603" xr:uid="{00000000-0005-0000-0000-000087740000}"/>
    <cellStyle name="Вывод 2 5 4 3" xfId="30938" xr:uid="{00000000-0005-0000-0000-000088740000}"/>
    <cellStyle name="Вывод 2 5 5" xfId="11870" xr:uid="{00000000-0005-0000-0000-000089740000}"/>
    <cellStyle name="Вывод 2 5 5 2" xfId="20495" xr:uid="{00000000-0005-0000-0000-00008A740000}"/>
    <cellStyle name="Вывод 2 5 5 3" xfId="31831" xr:uid="{00000000-0005-0000-0000-00008B740000}"/>
    <cellStyle name="Вывод 2 5 6" xfId="9060" xr:uid="{00000000-0005-0000-0000-00008C740000}"/>
    <cellStyle name="Вывод 2 5 6 2" xfId="17688" xr:uid="{00000000-0005-0000-0000-00008D740000}"/>
    <cellStyle name="Вывод 2 5 6 3" xfId="29021" xr:uid="{00000000-0005-0000-0000-00008E740000}"/>
    <cellStyle name="Вывод 2 5 7" xfId="12865" xr:uid="{00000000-0005-0000-0000-00008F740000}"/>
    <cellStyle name="Вывод 2 5 7 2" xfId="21488" xr:uid="{00000000-0005-0000-0000-000090740000}"/>
    <cellStyle name="Вывод 2 5 7 3" xfId="32826" xr:uid="{00000000-0005-0000-0000-000091740000}"/>
    <cellStyle name="Вывод 2 6" xfId="4171" xr:uid="{00000000-0005-0000-0000-000092740000}"/>
    <cellStyle name="Вывод 2 6 2" xfId="8368" xr:uid="{00000000-0005-0000-0000-000093740000}"/>
    <cellStyle name="Вывод 2 6 2 2" xfId="17006" xr:uid="{00000000-0005-0000-0000-000094740000}"/>
    <cellStyle name="Вывод 2 6 2 3" xfId="28338" xr:uid="{00000000-0005-0000-0000-000095740000}"/>
    <cellStyle name="Вывод 2 6 3" xfId="9544" xr:uid="{00000000-0005-0000-0000-000096740000}"/>
    <cellStyle name="Вывод 2 6 3 2" xfId="18172" xr:uid="{00000000-0005-0000-0000-000097740000}"/>
    <cellStyle name="Вывод 2 6 3 3" xfId="29505" xr:uid="{00000000-0005-0000-0000-000098740000}"/>
    <cellStyle name="Вывод 2 6 4" xfId="10978" xr:uid="{00000000-0005-0000-0000-000099740000}"/>
    <cellStyle name="Вывод 2 6 4 2" xfId="19604" xr:uid="{00000000-0005-0000-0000-00009A740000}"/>
    <cellStyle name="Вывод 2 6 4 3" xfId="30939" xr:uid="{00000000-0005-0000-0000-00009B740000}"/>
    <cellStyle name="Вывод 2 6 5" xfId="11871" xr:uid="{00000000-0005-0000-0000-00009C740000}"/>
    <cellStyle name="Вывод 2 6 5 2" xfId="20496" xr:uid="{00000000-0005-0000-0000-00009D740000}"/>
    <cellStyle name="Вывод 2 6 5 3" xfId="31832" xr:uid="{00000000-0005-0000-0000-00009E740000}"/>
    <cellStyle name="Вывод 2 6 6" xfId="8006" xr:uid="{00000000-0005-0000-0000-00009F740000}"/>
    <cellStyle name="Вывод 2 6 6 2" xfId="16644" xr:uid="{00000000-0005-0000-0000-0000A0740000}"/>
    <cellStyle name="Вывод 2 6 6 3" xfId="27976" xr:uid="{00000000-0005-0000-0000-0000A1740000}"/>
    <cellStyle name="Вывод 2 6 7" xfId="12866" xr:uid="{00000000-0005-0000-0000-0000A2740000}"/>
    <cellStyle name="Вывод 2 6 7 2" xfId="21489" xr:uid="{00000000-0005-0000-0000-0000A3740000}"/>
    <cellStyle name="Вывод 2 6 7 3" xfId="32827" xr:uid="{00000000-0005-0000-0000-0000A4740000}"/>
    <cellStyle name="Вывод 2 7" xfId="4172" xr:uid="{00000000-0005-0000-0000-0000A5740000}"/>
    <cellStyle name="Вывод 2 7 2" xfId="8369" xr:uid="{00000000-0005-0000-0000-0000A6740000}"/>
    <cellStyle name="Вывод 2 7 2 2" xfId="17007" xr:uid="{00000000-0005-0000-0000-0000A7740000}"/>
    <cellStyle name="Вывод 2 7 2 3" xfId="28339" xr:uid="{00000000-0005-0000-0000-0000A8740000}"/>
    <cellStyle name="Вывод 2 7 3" xfId="9545" xr:uid="{00000000-0005-0000-0000-0000A9740000}"/>
    <cellStyle name="Вывод 2 7 3 2" xfId="18173" xr:uid="{00000000-0005-0000-0000-0000AA740000}"/>
    <cellStyle name="Вывод 2 7 3 3" xfId="29506" xr:uid="{00000000-0005-0000-0000-0000AB740000}"/>
    <cellStyle name="Вывод 2 7 4" xfId="10979" xr:uid="{00000000-0005-0000-0000-0000AC740000}"/>
    <cellStyle name="Вывод 2 7 4 2" xfId="19605" xr:uid="{00000000-0005-0000-0000-0000AD740000}"/>
    <cellStyle name="Вывод 2 7 4 3" xfId="30940" xr:uid="{00000000-0005-0000-0000-0000AE740000}"/>
    <cellStyle name="Вывод 2 7 5" xfId="11872" xr:uid="{00000000-0005-0000-0000-0000AF740000}"/>
    <cellStyle name="Вывод 2 7 5 2" xfId="20497" xr:uid="{00000000-0005-0000-0000-0000B0740000}"/>
    <cellStyle name="Вывод 2 7 5 3" xfId="31833" xr:uid="{00000000-0005-0000-0000-0000B1740000}"/>
    <cellStyle name="Вывод 2 7 6" xfId="10754" xr:uid="{00000000-0005-0000-0000-0000B2740000}"/>
    <cellStyle name="Вывод 2 7 6 2" xfId="19380" xr:uid="{00000000-0005-0000-0000-0000B3740000}"/>
    <cellStyle name="Вывод 2 7 6 3" xfId="30715" xr:uid="{00000000-0005-0000-0000-0000B4740000}"/>
    <cellStyle name="Вывод 2 7 7" xfId="12867" xr:uid="{00000000-0005-0000-0000-0000B5740000}"/>
    <cellStyle name="Вывод 2 7 7 2" xfId="21490" xr:uid="{00000000-0005-0000-0000-0000B6740000}"/>
    <cellStyle name="Вывод 2 7 7 3" xfId="32828" xr:uid="{00000000-0005-0000-0000-0000B7740000}"/>
    <cellStyle name="Вывод 2 8" xfId="8358" xr:uid="{00000000-0005-0000-0000-0000B8740000}"/>
    <cellStyle name="Вывод 2 8 2" xfId="16996" xr:uid="{00000000-0005-0000-0000-0000B9740000}"/>
    <cellStyle name="Вывод 2 8 3" xfId="28328" xr:uid="{00000000-0005-0000-0000-0000BA740000}"/>
    <cellStyle name="Вывод 2 9" xfId="9534" xr:uid="{00000000-0005-0000-0000-0000BB740000}"/>
    <cellStyle name="Вывод 2 9 2" xfId="18162" xr:uid="{00000000-0005-0000-0000-0000BC740000}"/>
    <cellStyle name="Вывод 2 9 3" xfId="29495" xr:uid="{00000000-0005-0000-0000-0000BD740000}"/>
    <cellStyle name="Вывод 20" xfId="8975" xr:uid="{00000000-0005-0000-0000-0000BE740000}"/>
    <cellStyle name="Вывод 20 2" xfId="17603" xr:uid="{00000000-0005-0000-0000-0000BF740000}"/>
    <cellStyle name="Вывод 20 3" xfId="28936" xr:uid="{00000000-0005-0000-0000-0000C0740000}"/>
    <cellStyle name="Вывод 21" xfId="10202" xr:uid="{00000000-0005-0000-0000-0000C1740000}"/>
    <cellStyle name="Вывод 21 2" xfId="18829" xr:uid="{00000000-0005-0000-0000-0000C2740000}"/>
    <cellStyle name="Вывод 21 3" xfId="30163" xr:uid="{00000000-0005-0000-0000-0000C3740000}"/>
    <cellStyle name="Вывод 22" xfId="8842" xr:uid="{00000000-0005-0000-0000-0000C4740000}"/>
    <cellStyle name="Вывод 22 2" xfId="17470" xr:uid="{00000000-0005-0000-0000-0000C5740000}"/>
    <cellStyle name="Вывод 22 3" xfId="28803" xr:uid="{00000000-0005-0000-0000-0000C6740000}"/>
    <cellStyle name="Вывод 23" xfId="11536" xr:uid="{00000000-0005-0000-0000-0000C7740000}"/>
    <cellStyle name="Вывод 23 2" xfId="20161" xr:uid="{00000000-0005-0000-0000-0000C8740000}"/>
    <cellStyle name="Вывод 23 3" xfId="31497" xr:uid="{00000000-0005-0000-0000-0000C9740000}"/>
    <cellStyle name="Вывод 24" xfId="12423" xr:uid="{00000000-0005-0000-0000-0000CA740000}"/>
    <cellStyle name="Вывод 24 2" xfId="21047" xr:uid="{00000000-0005-0000-0000-0000CB740000}"/>
    <cellStyle name="Вывод 24 3" xfId="32384" xr:uid="{00000000-0005-0000-0000-0000CC740000}"/>
    <cellStyle name="Вывод 3" xfId="4173" xr:uid="{00000000-0005-0000-0000-0000CD740000}"/>
    <cellStyle name="Вывод 3 10" xfId="10980" xr:uid="{00000000-0005-0000-0000-0000CE740000}"/>
    <cellStyle name="Вывод 3 10 2" xfId="19606" xr:uid="{00000000-0005-0000-0000-0000CF740000}"/>
    <cellStyle name="Вывод 3 10 3" xfId="30941" xr:uid="{00000000-0005-0000-0000-0000D0740000}"/>
    <cellStyle name="Вывод 3 11" xfId="11873" xr:uid="{00000000-0005-0000-0000-0000D1740000}"/>
    <cellStyle name="Вывод 3 11 2" xfId="20498" xr:uid="{00000000-0005-0000-0000-0000D2740000}"/>
    <cellStyle name="Вывод 3 11 3" xfId="31834" xr:uid="{00000000-0005-0000-0000-0000D3740000}"/>
    <cellStyle name="Вывод 3 12" xfId="7905" xr:uid="{00000000-0005-0000-0000-0000D4740000}"/>
    <cellStyle name="Вывод 3 12 2" xfId="16543" xr:uid="{00000000-0005-0000-0000-0000D5740000}"/>
    <cellStyle name="Вывод 3 12 3" xfId="27875" xr:uid="{00000000-0005-0000-0000-0000D6740000}"/>
    <cellStyle name="Вывод 3 13" xfId="12868" xr:uid="{00000000-0005-0000-0000-0000D7740000}"/>
    <cellStyle name="Вывод 3 13 2" xfId="21491" xr:uid="{00000000-0005-0000-0000-0000D8740000}"/>
    <cellStyle name="Вывод 3 13 3" xfId="32829" xr:uid="{00000000-0005-0000-0000-0000D9740000}"/>
    <cellStyle name="Вывод 3 2" xfId="4174" xr:uid="{00000000-0005-0000-0000-0000DA740000}"/>
    <cellStyle name="Вывод 3 2 10" xfId="11874" xr:uid="{00000000-0005-0000-0000-0000DB740000}"/>
    <cellStyle name="Вывод 3 2 10 2" xfId="20499" xr:uid="{00000000-0005-0000-0000-0000DC740000}"/>
    <cellStyle name="Вывод 3 2 10 3" xfId="31835" xr:uid="{00000000-0005-0000-0000-0000DD740000}"/>
    <cellStyle name="Вывод 3 2 11" xfId="8007" xr:uid="{00000000-0005-0000-0000-0000DE740000}"/>
    <cellStyle name="Вывод 3 2 11 2" xfId="16645" xr:uid="{00000000-0005-0000-0000-0000DF740000}"/>
    <cellStyle name="Вывод 3 2 11 3" xfId="27977" xr:uid="{00000000-0005-0000-0000-0000E0740000}"/>
    <cellStyle name="Вывод 3 2 12" xfId="12869" xr:uid="{00000000-0005-0000-0000-0000E1740000}"/>
    <cellStyle name="Вывод 3 2 12 2" xfId="21492" xr:uid="{00000000-0005-0000-0000-0000E2740000}"/>
    <cellStyle name="Вывод 3 2 12 3" xfId="32830" xr:uid="{00000000-0005-0000-0000-0000E3740000}"/>
    <cellStyle name="Вывод 3 2 2" xfId="4175" xr:uid="{00000000-0005-0000-0000-0000E4740000}"/>
    <cellStyle name="Вывод 3 2 2 2" xfId="8372" xr:uid="{00000000-0005-0000-0000-0000E5740000}"/>
    <cellStyle name="Вывод 3 2 2 2 2" xfId="17010" xr:uid="{00000000-0005-0000-0000-0000E6740000}"/>
    <cellStyle name="Вывод 3 2 2 2 3" xfId="28342" xr:uid="{00000000-0005-0000-0000-0000E7740000}"/>
    <cellStyle name="Вывод 3 2 2 3" xfId="9548" xr:uid="{00000000-0005-0000-0000-0000E8740000}"/>
    <cellStyle name="Вывод 3 2 2 3 2" xfId="18176" xr:uid="{00000000-0005-0000-0000-0000E9740000}"/>
    <cellStyle name="Вывод 3 2 2 3 3" xfId="29509" xr:uid="{00000000-0005-0000-0000-0000EA740000}"/>
    <cellStyle name="Вывод 3 2 2 4" xfId="10982" xr:uid="{00000000-0005-0000-0000-0000EB740000}"/>
    <cellStyle name="Вывод 3 2 2 4 2" xfId="19608" xr:uid="{00000000-0005-0000-0000-0000EC740000}"/>
    <cellStyle name="Вывод 3 2 2 4 3" xfId="30943" xr:uid="{00000000-0005-0000-0000-0000ED740000}"/>
    <cellStyle name="Вывод 3 2 2 5" xfId="11875" xr:uid="{00000000-0005-0000-0000-0000EE740000}"/>
    <cellStyle name="Вывод 3 2 2 5 2" xfId="20500" xr:uid="{00000000-0005-0000-0000-0000EF740000}"/>
    <cellStyle name="Вывод 3 2 2 5 3" xfId="31836" xr:uid="{00000000-0005-0000-0000-0000F0740000}"/>
    <cellStyle name="Вывод 3 2 2 6" xfId="10753" xr:uid="{00000000-0005-0000-0000-0000F1740000}"/>
    <cellStyle name="Вывод 3 2 2 6 2" xfId="19379" xr:uid="{00000000-0005-0000-0000-0000F2740000}"/>
    <cellStyle name="Вывод 3 2 2 6 3" xfId="30714" xr:uid="{00000000-0005-0000-0000-0000F3740000}"/>
    <cellStyle name="Вывод 3 2 2 7" xfId="12870" xr:uid="{00000000-0005-0000-0000-0000F4740000}"/>
    <cellStyle name="Вывод 3 2 2 7 2" xfId="21493" xr:uid="{00000000-0005-0000-0000-0000F5740000}"/>
    <cellStyle name="Вывод 3 2 2 7 3" xfId="32831" xr:uid="{00000000-0005-0000-0000-0000F6740000}"/>
    <cellStyle name="Вывод 3 2 3" xfId="4176" xr:uid="{00000000-0005-0000-0000-0000F7740000}"/>
    <cellStyle name="Вывод 3 2 3 2" xfId="8373" xr:uid="{00000000-0005-0000-0000-0000F8740000}"/>
    <cellStyle name="Вывод 3 2 3 2 2" xfId="17011" xr:uid="{00000000-0005-0000-0000-0000F9740000}"/>
    <cellStyle name="Вывод 3 2 3 2 3" xfId="28343" xr:uid="{00000000-0005-0000-0000-0000FA740000}"/>
    <cellStyle name="Вывод 3 2 3 3" xfId="9549" xr:uid="{00000000-0005-0000-0000-0000FB740000}"/>
    <cellStyle name="Вывод 3 2 3 3 2" xfId="18177" xr:uid="{00000000-0005-0000-0000-0000FC740000}"/>
    <cellStyle name="Вывод 3 2 3 3 3" xfId="29510" xr:uid="{00000000-0005-0000-0000-0000FD740000}"/>
    <cellStyle name="Вывод 3 2 3 4" xfId="10983" xr:uid="{00000000-0005-0000-0000-0000FE740000}"/>
    <cellStyle name="Вывод 3 2 3 4 2" xfId="19609" xr:uid="{00000000-0005-0000-0000-0000FF740000}"/>
    <cellStyle name="Вывод 3 2 3 4 3" xfId="30944" xr:uid="{00000000-0005-0000-0000-000000750000}"/>
    <cellStyle name="Вывод 3 2 3 5" xfId="11876" xr:uid="{00000000-0005-0000-0000-000001750000}"/>
    <cellStyle name="Вывод 3 2 3 5 2" xfId="20501" xr:uid="{00000000-0005-0000-0000-000002750000}"/>
    <cellStyle name="Вывод 3 2 3 5 3" xfId="31837" xr:uid="{00000000-0005-0000-0000-000003750000}"/>
    <cellStyle name="Вывод 3 2 3 6" xfId="10752" xr:uid="{00000000-0005-0000-0000-000004750000}"/>
    <cellStyle name="Вывод 3 2 3 6 2" xfId="19378" xr:uid="{00000000-0005-0000-0000-000005750000}"/>
    <cellStyle name="Вывод 3 2 3 6 3" xfId="30713" xr:uid="{00000000-0005-0000-0000-000006750000}"/>
    <cellStyle name="Вывод 3 2 3 7" xfId="12871" xr:uid="{00000000-0005-0000-0000-000007750000}"/>
    <cellStyle name="Вывод 3 2 3 7 2" xfId="21494" xr:uid="{00000000-0005-0000-0000-000008750000}"/>
    <cellStyle name="Вывод 3 2 3 7 3" xfId="32832" xr:uid="{00000000-0005-0000-0000-000009750000}"/>
    <cellStyle name="Вывод 3 2 4" xfId="4177" xr:uid="{00000000-0005-0000-0000-00000A750000}"/>
    <cellStyle name="Вывод 3 2 4 2" xfId="8374" xr:uid="{00000000-0005-0000-0000-00000B750000}"/>
    <cellStyle name="Вывод 3 2 4 2 2" xfId="17012" xr:uid="{00000000-0005-0000-0000-00000C750000}"/>
    <cellStyle name="Вывод 3 2 4 2 3" xfId="28344" xr:uid="{00000000-0005-0000-0000-00000D750000}"/>
    <cellStyle name="Вывод 3 2 4 3" xfId="9550" xr:uid="{00000000-0005-0000-0000-00000E750000}"/>
    <cellStyle name="Вывод 3 2 4 3 2" xfId="18178" xr:uid="{00000000-0005-0000-0000-00000F750000}"/>
    <cellStyle name="Вывод 3 2 4 3 3" xfId="29511" xr:uid="{00000000-0005-0000-0000-000010750000}"/>
    <cellStyle name="Вывод 3 2 4 4" xfId="10984" xr:uid="{00000000-0005-0000-0000-000011750000}"/>
    <cellStyle name="Вывод 3 2 4 4 2" xfId="19610" xr:uid="{00000000-0005-0000-0000-000012750000}"/>
    <cellStyle name="Вывод 3 2 4 4 3" xfId="30945" xr:uid="{00000000-0005-0000-0000-000013750000}"/>
    <cellStyle name="Вывод 3 2 4 5" xfId="11877" xr:uid="{00000000-0005-0000-0000-000014750000}"/>
    <cellStyle name="Вывод 3 2 4 5 2" xfId="20502" xr:uid="{00000000-0005-0000-0000-000015750000}"/>
    <cellStyle name="Вывод 3 2 4 5 3" xfId="31838" xr:uid="{00000000-0005-0000-0000-000016750000}"/>
    <cellStyle name="Вывод 3 2 4 6" xfId="8008" xr:uid="{00000000-0005-0000-0000-000017750000}"/>
    <cellStyle name="Вывод 3 2 4 6 2" xfId="16646" xr:uid="{00000000-0005-0000-0000-000018750000}"/>
    <cellStyle name="Вывод 3 2 4 6 3" xfId="27978" xr:uid="{00000000-0005-0000-0000-000019750000}"/>
    <cellStyle name="Вывод 3 2 4 7" xfId="12872" xr:uid="{00000000-0005-0000-0000-00001A750000}"/>
    <cellStyle name="Вывод 3 2 4 7 2" xfId="21495" xr:uid="{00000000-0005-0000-0000-00001B750000}"/>
    <cellStyle name="Вывод 3 2 4 7 3" xfId="32833" xr:uid="{00000000-0005-0000-0000-00001C750000}"/>
    <cellStyle name="Вывод 3 2 5" xfId="4178" xr:uid="{00000000-0005-0000-0000-00001D750000}"/>
    <cellStyle name="Вывод 3 2 5 2" xfId="8375" xr:uid="{00000000-0005-0000-0000-00001E750000}"/>
    <cellStyle name="Вывод 3 2 5 2 2" xfId="17013" xr:uid="{00000000-0005-0000-0000-00001F750000}"/>
    <cellStyle name="Вывод 3 2 5 2 3" xfId="28345" xr:uid="{00000000-0005-0000-0000-000020750000}"/>
    <cellStyle name="Вывод 3 2 5 3" xfId="9551" xr:uid="{00000000-0005-0000-0000-000021750000}"/>
    <cellStyle name="Вывод 3 2 5 3 2" xfId="18179" xr:uid="{00000000-0005-0000-0000-000022750000}"/>
    <cellStyle name="Вывод 3 2 5 3 3" xfId="29512" xr:uid="{00000000-0005-0000-0000-000023750000}"/>
    <cellStyle name="Вывод 3 2 5 4" xfId="10985" xr:uid="{00000000-0005-0000-0000-000024750000}"/>
    <cellStyle name="Вывод 3 2 5 4 2" xfId="19611" xr:uid="{00000000-0005-0000-0000-000025750000}"/>
    <cellStyle name="Вывод 3 2 5 4 3" xfId="30946" xr:uid="{00000000-0005-0000-0000-000026750000}"/>
    <cellStyle name="Вывод 3 2 5 5" xfId="11878" xr:uid="{00000000-0005-0000-0000-000027750000}"/>
    <cellStyle name="Вывод 3 2 5 5 2" xfId="20503" xr:uid="{00000000-0005-0000-0000-000028750000}"/>
    <cellStyle name="Вывод 3 2 5 5 3" xfId="31839" xr:uid="{00000000-0005-0000-0000-000029750000}"/>
    <cellStyle name="Вывод 3 2 5 6" xfId="10257" xr:uid="{00000000-0005-0000-0000-00002A750000}"/>
    <cellStyle name="Вывод 3 2 5 6 2" xfId="18884" xr:uid="{00000000-0005-0000-0000-00002B750000}"/>
    <cellStyle name="Вывод 3 2 5 6 3" xfId="30218" xr:uid="{00000000-0005-0000-0000-00002C750000}"/>
    <cellStyle name="Вывод 3 2 5 7" xfId="12873" xr:uid="{00000000-0005-0000-0000-00002D750000}"/>
    <cellStyle name="Вывод 3 2 5 7 2" xfId="21496" xr:uid="{00000000-0005-0000-0000-00002E750000}"/>
    <cellStyle name="Вывод 3 2 5 7 3" xfId="32834" xr:uid="{00000000-0005-0000-0000-00002F750000}"/>
    <cellStyle name="Вывод 3 2 6" xfId="4179" xr:uid="{00000000-0005-0000-0000-000030750000}"/>
    <cellStyle name="Вывод 3 2 6 2" xfId="8376" xr:uid="{00000000-0005-0000-0000-000031750000}"/>
    <cellStyle name="Вывод 3 2 6 2 2" xfId="17014" xr:uid="{00000000-0005-0000-0000-000032750000}"/>
    <cellStyle name="Вывод 3 2 6 2 3" xfId="28346" xr:uid="{00000000-0005-0000-0000-000033750000}"/>
    <cellStyle name="Вывод 3 2 6 3" xfId="9552" xr:uid="{00000000-0005-0000-0000-000034750000}"/>
    <cellStyle name="Вывод 3 2 6 3 2" xfId="18180" xr:uid="{00000000-0005-0000-0000-000035750000}"/>
    <cellStyle name="Вывод 3 2 6 3 3" xfId="29513" xr:uid="{00000000-0005-0000-0000-000036750000}"/>
    <cellStyle name="Вывод 3 2 6 4" xfId="10986" xr:uid="{00000000-0005-0000-0000-000037750000}"/>
    <cellStyle name="Вывод 3 2 6 4 2" xfId="19612" xr:uid="{00000000-0005-0000-0000-000038750000}"/>
    <cellStyle name="Вывод 3 2 6 4 3" xfId="30947" xr:uid="{00000000-0005-0000-0000-000039750000}"/>
    <cellStyle name="Вывод 3 2 6 5" xfId="11879" xr:uid="{00000000-0005-0000-0000-00003A750000}"/>
    <cellStyle name="Вывод 3 2 6 5 2" xfId="20504" xr:uid="{00000000-0005-0000-0000-00003B750000}"/>
    <cellStyle name="Вывод 3 2 6 5 3" xfId="31840" xr:uid="{00000000-0005-0000-0000-00003C750000}"/>
    <cellStyle name="Вывод 3 2 6 6" xfId="10751" xr:uid="{00000000-0005-0000-0000-00003D750000}"/>
    <cellStyle name="Вывод 3 2 6 6 2" xfId="19377" xr:uid="{00000000-0005-0000-0000-00003E750000}"/>
    <cellStyle name="Вывод 3 2 6 6 3" xfId="30712" xr:uid="{00000000-0005-0000-0000-00003F750000}"/>
    <cellStyle name="Вывод 3 2 6 7" xfId="12874" xr:uid="{00000000-0005-0000-0000-000040750000}"/>
    <cellStyle name="Вывод 3 2 6 7 2" xfId="21497" xr:uid="{00000000-0005-0000-0000-000041750000}"/>
    <cellStyle name="Вывод 3 2 6 7 3" xfId="32835" xr:uid="{00000000-0005-0000-0000-000042750000}"/>
    <cellStyle name="Вывод 3 2 7" xfId="8371" xr:uid="{00000000-0005-0000-0000-000043750000}"/>
    <cellStyle name="Вывод 3 2 7 2" xfId="17009" xr:uid="{00000000-0005-0000-0000-000044750000}"/>
    <cellStyle name="Вывод 3 2 7 3" xfId="28341" xr:uid="{00000000-0005-0000-0000-000045750000}"/>
    <cellStyle name="Вывод 3 2 8" xfId="9547" xr:uid="{00000000-0005-0000-0000-000046750000}"/>
    <cellStyle name="Вывод 3 2 8 2" xfId="18175" xr:uid="{00000000-0005-0000-0000-000047750000}"/>
    <cellStyle name="Вывод 3 2 8 3" xfId="29508" xr:uid="{00000000-0005-0000-0000-000048750000}"/>
    <cellStyle name="Вывод 3 2 9" xfId="10981" xr:uid="{00000000-0005-0000-0000-000049750000}"/>
    <cellStyle name="Вывод 3 2 9 2" xfId="19607" xr:uid="{00000000-0005-0000-0000-00004A750000}"/>
    <cellStyle name="Вывод 3 2 9 3" xfId="30942" xr:uid="{00000000-0005-0000-0000-00004B750000}"/>
    <cellStyle name="Вывод 3 3" xfId="4180" xr:uid="{00000000-0005-0000-0000-00004C750000}"/>
    <cellStyle name="Вывод 3 3 2" xfId="8377" xr:uid="{00000000-0005-0000-0000-00004D750000}"/>
    <cellStyle name="Вывод 3 3 2 2" xfId="17015" xr:uid="{00000000-0005-0000-0000-00004E750000}"/>
    <cellStyle name="Вывод 3 3 2 3" xfId="28347" xr:uid="{00000000-0005-0000-0000-00004F750000}"/>
    <cellStyle name="Вывод 3 3 3" xfId="9553" xr:uid="{00000000-0005-0000-0000-000050750000}"/>
    <cellStyle name="Вывод 3 3 3 2" xfId="18181" xr:uid="{00000000-0005-0000-0000-000051750000}"/>
    <cellStyle name="Вывод 3 3 3 3" xfId="29514" xr:uid="{00000000-0005-0000-0000-000052750000}"/>
    <cellStyle name="Вывод 3 3 4" xfId="10987" xr:uid="{00000000-0005-0000-0000-000053750000}"/>
    <cellStyle name="Вывод 3 3 4 2" xfId="19613" xr:uid="{00000000-0005-0000-0000-000054750000}"/>
    <cellStyle name="Вывод 3 3 4 3" xfId="30948" xr:uid="{00000000-0005-0000-0000-000055750000}"/>
    <cellStyle name="Вывод 3 3 5" xfId="11880" xr:uid="{00000000-0005-0000-0000-000056750000}"/>
    <cellStyle name="Вывод 3 3 5 2" xfId="20505" xr:uid="{00000000-0005-0000-0000-000057750000}"/>
    <cellStyle name="Вывод 3 3 5 3" xfId="31841" xr:uid="{00000000-0005-0000-0000-000058750000}"/>
    <cellStyle name="Вывод 3 3 6" xfId="8009" xr:uid="{00000000-0005-0000-0000-000059750000}"/>
    <cellStyle name="Вывод 3 3 6 2" xfId="16647" xr:uid="{00000000-0005-0000-0000-00005A750000}"/>
    <cellStyle name="Вывод 3 3 6 3" xfId="27979" xr:uid="{00000000-0005-0000-0000-00005B750000}"/>
    <cellStyle name="Вывод 3 3 7" xfId="12875" xr:uid="{00000000-0005-0000-0000-00005C750000}"/>
    <cellStyle name="Вывод 3 3 7 2" xfId="21498" xr:uid="{00000000-0005-0000-0000-00005D750000}"/>
    <cellStyle name="Вывод 3 3 7 3" xfId="32836" xr:uid="{00000000-0005-0000-0000-00005E750000}"/>
    <cellStyle name="Вывод 3 4" xfId="4181" xr:uid="{00000000-0005-0000-0000-00005F750000}"/>
    <cellStyle name="Вывод 3 4 2" xfId="8378" xr:uid="{00000000-0005-0000-0000-000060750000}"/>
    <cellStyle name="Вывод 3 4 2 2" xfId="17016" xr:uid="{00000000-0005-0000-0000-000061750000}"/>
    <cellStyle name="Вывод 3 4 2 3" xfId="28348" xr:uid="{00000000-0005-0000-0000-000062750000}"/>
    <cellStyle name="Вывод 3 4 3" xfId="9554" xr:uid="{00000000-0005-0000-0000-000063750000}"/>
    <cellStyle name="Вывод 3 4 3 2" xfId="18182" xr:uid="{00000000-0005-0000-0000-000064750000}"/>
    <cellStyle name="Вывод 3 4 3 3" xfId="29515" xr:uid="{00000000-0005-0000-0000-000065750000}"/>
    <cellStyle name="Вывод 3 4 4" xfId="10988" xr:uid="{00000000-0005-0000-0000-000066750000}"/>
    <cellStyle name="Вывод 3 4 4 2" xfId="19614" xr:uid="{00000000-0005-0000-0000-000067750000}"/>
    <cellStyle name="Вывод 3 4 4 3" xfId="30949" xr:uid="{00000000-0005-0000-0000-000068750000}"/>
    <cellStyle name="Вывод 3 4 5" xfId="11881" xr:uid="{00000000-0005-0000-0000-000069750000}"/>
    <cellStyle name="Вывод 3 4 5 2" xfId="20506" xr:uid="{00000000-0005-0000-0000-00006A750000}"/>
    <cellStyle name="Вывод 3 4 5 3" xfId="31842" xr:uid="{00000000-0005-0000-0000-00006B750000}"/>
    <cellStyle name="Вывод 3 4 6" xfId="11193" xr:uid="{00000000-0005-0000-0000-00006C750000}"/>
    <cellStyle name="Вывод 3 4 6 2" xfId="19818" xr:uid="{00000000-0005-0000-0000-00006D750000}"/>
    <cellStyle name="Вывод 3 4 6 3" xfId="31154" xr:uid="{00000000-0005-0000-0000-00006E750000}"/>
    <cellStyle name="Вывод 3 4 7" xfId="12876" xr:uid="{00000000-0005-0000-0000-00006F750000}"/>
    <cellStyle name="Вывод 3 4 7 2" xfId="21499" xr:uid="{00000000-0005-0000-0000-000070750000}"/>
    <cellStyle name="Вывод 3 4 7 3" xfId="32837" xr:uid="{00000000-0005-0000-0000-000071750000}"/>
    <cellStyle name="Вывод 3 5" xfId="4182" xr:uid="{00000000-0005-0000-0000-000072750000}"/>
    <cellStyle name="Вывод 3 5 2" xfId="8379" xr:uid="{00000000-0005-0000-0000-000073750000}"/>
    <cellStyle name="Вывод 3 5 2 2" xfId="17017" xr:uid="{00000000-0005-0000-0000-000074750000}"/>
    <cellStyle name="Вывод 3 5 2 3" xfId="28349" xr:uid="{00000000-0005-0000-0000-000075750000}"/>
    <cellStyle name="Вывод 3 5 3" xfId="9555" xr:uid="{00000000-0005-0000-0000-000076750000}"/>
    <cellStyle name="Вывод 3 5 3 2" xfId="18183" xr:uid="{00000000-0005-0000-0000-000077750000}"/>
    <cellStyle name="Вывод 3 5 3 3" xfId="29516" xr:uid="{00000000-0005-0000-0000-000078750000}"/>
    <cellStyle name="Вывод 3 5 4" xfId="10989" xr:uid="{00000000-0005-0000-0000-000079750000}"/>
    <cellStyle name="Вывод 3 5 4 2" xfId="19615" xr:uid="{00000000-0005-0000-0000-00007A750000}"/>
    <cellStyle name="Вывод 3 5 4 3" xfId="30950" xr:uid="{00000000-0005-0000-0000-00007B750000}"/>
    <cellStyle name="Вывод 3 5 5" xfId="11882" xr:uid="{00000000-0005-0000-0000-00007C750000}"/>
    <cellStyle name="Вывод 3 5 5 2" xfId="20507" xr:uid="{00000000-0005-0000-0000-00007D750000}"/>
    <cellStyle name="Вывод 3 5 5 3" xfId="31843" xr:uid="{00000000-0005-0000-0000-00007E750000}"/>
    <cellStyle name="Вывод 3 5 6" xfId="10750" xr:uid="{00000000-0005-0000-0000-00007F750000}"/>
    <cellStyle name="Вывод 3 5 6 2" xfId="19376" xr:uid="{00000000-0005-0000-0000-000080750000}"/>
    <cellStyle name="Вывод 3 5 6 3" xfId="30711" xr:uid="{00000000-0005-0000-0000-000081750000}"/>
    <cellStyle name="Вывод 3 5 7" xfId="12877" xr:uid="{00000000-0005-0000-0000-000082750000}"/>
    <cellStyle name="Вывод 3 5 7 2" xfId="21500" xr:uid="{00000000-0005-0000-0000-000083750000}"/>
    <cellStyle name="Вывод 3 5 7 3" xfId="32838" xr:uid="{00000000-0005-0000-0000-000084750000}"/>
    <cellStyle name="Вывод 3 6" xfId="4183" xr:uid="{00000000-0005-0000-0000-000085750000}"/>
    <cellStyle name="Вывод 3 6 2" xfId="8380" xr:uid="{00000000-0005-0000-0000-000086750000}"/>
    <cellStyle name="Вывод 3 6 2 2" xfId="17018" xr:uid="{00000000-0005-0000-0000-000087750000}"/>
    <cellStyle name="Вывод 3 6 2 3" xfId="28350" xr:uid="{00000000-0005-0000-0000-000088750000}"/>
    <cellStyle name="Вывод 3 6 3" xfId="9556" xr:uid="{00000000-0005-0000-0000-000089750000}"/>
    <cellStyle name="Вывод 3 6 3 2" xfId="18184" xr:uid="{00000000-0005-0000-0000-00008A750000}"/>
    <cellStyle name="Вывод 3 6 3 3" xfId="29517" xr:uid="{00000000-0005-0000-0000-00008B750000}"/>
    <cellStyle name="Вывод 3 6 4" xfId="10990" xr:uid="{00000000-0005-0000-0000-00008C750000}"/>
    <cellStyle name="Вывод 3 6 4 2" xfId="19616" xr:uid="{00000000-0005-0000-0000-00008D750000}"/>
    <cellStyle name="Вывод 3 6 4 3" xfId="30951" xr:uid="{00000000-0005-0000-0000-00008E750000}"/>
    <cellStyle name="Вывод 3 6 5" xfId="11883" xr:uid="{00000000-0005-0000-0000-00008F750000}"/>
    <cellStyle name="Вывод 3 6 5 2" xfId="20508" xr:uid="{00000000-0005-0000-0000-000090750000}"/>
    <cellStyle name="Вывод 3 6 5 3" xfId="31844" xr:uid="{00000000-0005-0000-0000-000091750000}"/>
    <cellStyle name="Вывод 3 6 6" xfId="8010" xr:uid="{00000000-0005-0000-0000-000092750000}"/>
    <cellStyle name="Вывод 3 6 6 2" xfId="16648" xr:uid="{00000000-0005-0000-0000-000093750000}"/>
    <cellStyle name="Вывод 3 6 6 3" xfId="27980" xr:uid="{00000000-0005-0000-0000-000094750000}"/>
    <cellStyle name="Вывод 3 6 7" xfId="12878" xr:uid="{00000000-0005-0000-0000-000095750000}"/>
    <cellStyle name="Вывод 3 6 7 2" xfId="21501" xr:uid="{00000000-0005-0000-0000-000096750000}"/>
    <cellStyle name="Вывод 3 6 7 3" xfId="32839" xr:uid="{00000000-0005-0000-0000-000097750000}"/>
    <cellStyle name="Вывод 3 7" xfId="4184" xr:uid="{00000000-0005-0000-0000-000098750000}"/>
    <cellStyle name="Вывод 3 7 2" xfId="8381" xr:uid="{00000000-0005-0000-0000-000099750000}"/>
    <cellStyle name="Вывод 3 7 2 2" xfId="17019" xr:uid="{00000000-0005-0000-0000-00009A750000}"/>
    <cellStyle name="Вывод 3 7 2 3" xfId="28351" xr:uid="{00000000-0005-0000-0000-00009B750000}"/>
    <cellStyle name="Вывод 3 7 3" xfId="9557" xr:uid="{00000000-0005-0000-0000-00009C750000}"/>
    <cellStyle name="Вывод 3 7 3 2" xfId="18185" xr:uid="{00000000-0005-0000-0000-00009D750000}"/>
    <cellStyle name="Вывод 3 7 3 3" xfId="29518" xr:uid="{00000000-0005-0000-0000-00009E750000}"/>
    <cellStyle name="Вывод 3 7 4" xfId="10991" xr:uid="{00000000-0005-0000-0000-00009F750000}"/>
    <cellStyle name="Вывод 3 7 4 2" xfId="19617" xr:uid="{00000000-0005-0000-0000-0000A0750000}"/>
    <cellStyle name="Вывод 3 7 4 3" xfId="30952" xr:uid="{00000000-0005-0000-0000-0000A1750000}"/>
    <cellStyle name="Вывод 3 7 5" xfId="11884" xr:uid="{00000000-0005-0000-0000-0000A2750000}"/>
    <cellStyle name="Вывод 3 7 5 2" xfId="20509" xr:uid="{00000000-0005-0000-0000-0000A3750000}"/>
    <cellStyle name="Вывод 3 7 5 3" xfId="31845" xr:uid="{00000000-0005-0000-0000-0000A4750000}"/>
    <cellStyle name="Вывод 3 7 6" xfId="10258" xr:uid="{00000000-0005-0000-0000-0000A5750000}"/>
    <cellStyle name="Вывод 3 7 6 2" xfId="18885" xr:uid="{00000000-0005-0000-0000-0000A6750000}"/>
    <cellStyle name="Вывод 3 7 6 3" xfId="30219" xr:uid="{00000000-0005-0000-0000-0000A7750000}"/>
    <cellStyle name="Вывод 3 7 7" xfId="12879" xr:uid="{00000000-0005-0000-0000-0000A8750000}"/>
    <cellStyle name="Вывод 3 7 7 2" xfId="21502" xr:uid="{00000000-0005-0000-0000-0000A9750000}"/>
    <cellStyle name="Вывод 3 7 7 3" xfId="32840" xr:uid="{00000000-0005-0000-0000-0000AA750000}"/>
    <cellStyle name="Вывод 3 8" xfId="8370" xr:uid="{00000000-0005-0000-0000-0000AB750000}"/>
    <cellStyle name="Вывод 3 8 2" xfId="17008" xr:uid="{00000000-0005-0000-0000-0000AC750000}"/>
    <cellStyle name="Вывод 3 8 3" xfId="28340" xr:uid="{00000000-0005-0000-0000-0000AD750000}"/>
    <cellStyle name="Вывод 3 9" xfId="9546" xr:uid="{00000000-0005-0000-0000-0000AE750000}"/>
    <cellStyle name="Вывод 3 9 2" xfId="18174" xr:uid="{00000000-0005-0000-0000-0000AF750000}"/>
    <cellStyle name="Вывод 3 9 3" xfId="29507" xr:uid="{00000000-0005-0000-0000-0000B0750000}"/>
    <cellStyle name="Вывод 4" xfId="4185" xr:uid="{00000000-0005-0000-0000-0000B1750000}"/>
    <cellStyle name="Вывод 4 10" xfId="9558" xr:uid="{00000000-0005-0000-0000-0000B2750000}"/>
    <cellStyle name="Вывод 4 10 2" xfId="18186" xr:uid="{00000000-0005-0000-0000-0000B3750000}"/>
    <cellStyle name="Вывод 4 10 3" xfId="29519" xr:uid="{00000000-0005-0000-0000-0000B4750000}"/>
    <cellStyle name="Вывод 4 11" xfId="10992" xr:uid="{00000000-0005-0000-0000-0000B5750000}"/>
    <cellStyle name="Вывод 4 11 2" xfId="19618" xr:uid="{00000000-0005-0000-0000-0000B6750000}"/>
    <cellStyle name="Вывод 4 11 3" xfId="30953" xr:uid="{00000000-0005-0000-0000-0000B7750000}"/>
    <cellStyle name="Вывод 4 12" xfId="11885" xr:uid="{00000000-0005-0000-0000-0000B8750000}"/>
    <cellStyle name="Вывод 4 12 2" xfId="20510" xr:uid="{00000000-0005-0000-0000-0000B9750000}"/>
    <cellStyle name="Вывод 4 12 3" xfId="31846" xr:uid="{00000000-0005-0000-0000-0000BA750000}"/>
    <cellStyle name="Вывод 4 13" xfId="10749" xr:uid="{00000000-0005-0000-0000-0000BB750000}"/>
    <cellStyle name="Вывод 4 13 2" xfId="19375" xr:uid="{00000000-0005-0000-0000-0000BC750000}"/>
    <cellStyle name="Вывод 4 13 3" xfId="30710" xr:uid="{00000000-0005-0000-0000-0000BD750000}"/>
    <cellStyle name="Вывод 4 14" xfId="12880" xr:uid="{00000000-0005-0000-0000-0000BE750000}"/>
    <cellStyle name="Вывод 4 14 2" xfId="21503" xr:uid="{00000000-0005-0000-0000-0000BF750000}"/>
    <cellStyle name="Вывод 4 14 3" xfId="32841" xr:uid="{00000000-0005-0000-0000-0000C0750000}"/>
    <cellStyle name="Вывод 4 2" xfId="4186" xr:uid="{00000000-0005-0000-0000-0000C1750000}"/>
    <cellStyle name="Вывод 4 2 2" xfId="8383" xr:uid="{00000000-0005-0000-0000-0000C2750000}"/>
    <cellStyle name="Вывод 4 2 2 2" xfId="17021" xr:uid="{00000000-0005-0000-0000-0000C3750000}"/>
    <cellStyle name="Вывод 4 2 2 3" xfId="28353" xr:uid="{00000000-0005-0000-0000-0000C4750000}"/>
    <cellStyle name="Вывод 4 2 3" xfId="9559" xr:uid="{00000000-0005-0000-0000-0000C5750000}"/>
    <cellStyle name="Вывод 4 2 3 2" xfId="18187" xr:uid="{00000000-0005-0000-0000-0000C6750000}"/>
    <cellStyle name="Вывод 4 2 3 3" xfId="29520" xr:uid="{00000000-0005-0000-0000-0000C7750000}"/>
    <cellStyle name="Вывод 4 2 4" xfId="10993" xr:uid="{00000000-0005-0000-0000-0000C8750000}"/>
    <cellStyle name="Вывод 4 2 4 2" xfId="19619" xr:uid="{00000000-0005-0000-0000-0000C9750000}"/>
    <cellStyle name="Вывод 4 2 4 3" xfId="30954" xr:uid="{00000000-0005-0000-0000-0000CA750000}"/>
    <cellStyle name="Вывод 4 2 5" xfId="11886" xr:uid="{00000000-0005-0000-0000-0000CB750000}"/>
    <cellStyle name="Вывод 4 2 5 2" xfId="20511" xr:uid="{00000000-0005-0000-0000-0000CC750000}"/>
    <cellStyle name="Вывод 4 2 5 3" xfId="31847" xr:uid="{00000000-0005-0000-0000-0000CD750000}"/>
    <cellStyle name="Вывод 4 2 6" xfId="8011" xr:uid="{00000000-0005-0000-0000-0000CE750000}"/>
    <cellStyle name="Вывод 4 2 6 2" xfId="16649" xr:uid="{00000000-0005-0000-0000-0000CF750000}"/>
    <cellStyle name="Вывод 4 2 6 3" xfId="27981" xr:uid="{00000000-0005-0000-0000-0000D0750000}"/>
    <cellStyle name="Вывод 4 2 7" xfId="12881" xr:uid="{00000000-0005-0000-0000-0000D1750000}"/>
    <cellStyle name="Вывод 4 2 7 2" xfId="21504" xr:uid="{00000000-0005-0000-0000-0000D2750000}"/>
    <cellStyle name="Вывод 4 2 7 3" xfId="32842" xr:uid="{00000000-0005-0000-0000-0000D3750000}"/>
    <cellStyle name="Вывод 4 3" xfId="4187" xr:uid="{00000000-0005-0000-0000-0000D4750000}"/>
    <cellStyle name="Вывод 4 3 2" xfId="8384" xr:uid="{00000000-0005-0000-0000-0000D5750000}"/>
    <cellStyle name="Вывод 4 3 2 2" xfId="17022" xr:uid="{00000000-0005-0000-0000-0000D6750000}"/>
    <cellStyle name="Вывод 4 3 2 3" xfId="28354" xr:uid="{00000000-0005-0000-0000-0000D7750000}"/>
    <cellStyle name="Вывод 4 3 3" xfId="9560" xr:uid="{00000000-0005-0000-0000-0000D8750000}"/>
    <cellStyle name="Вывод 4 3 3 2" xfId="18188" xr:uid="{00000000-0005-0000-0000-0000D9750000}"/>
    <cellStyle name="Вывод 4 3 3 3" xfId="29521" xr:uid="{00000000-0005-0000-0000-0000DA750000}"/>
    <cellStyle name="Вывод 4 3 4" xfId="10994" xr:uid="{00000000-0005-0000-0000-0000DB750000}"/>
    <cellStyle name="Вывод 4 3 4 2" xfId="19620" xr:uid="{00000000-0005-0000-0000-0000DC750000}"/>
    <cellStyle name="Вывод 4 3 4 3" xfId="30955" xr:uid="{00000000-0005-0000-0000-0000DD750000}"/>
    <cellStyle name="Вывод 4 3 5" xfId="11887" xr:uid="{00000000-0005-0000-0000-0000DE750000}"/>
    <cellStyle name="Вывод 4 3 5 2" xfId="20512" xr:uid="{00000000-0005-0000-0000-0000DF750000}"/>
    <cellStyle name="Вывод 4 3 5 3" xfId="31848" xr:uid="{00000000-0005-0000-0000-0000E0750000}"/>
    <cellStyle name="Вывод 4 3 6" xfId="10748" xr:uid="{00000000-0005-0000-0000-0000E1750000}"/>
    <cellStyle name="Вывод 4 3 6 2" xfId="19374" xr:uid="{00000000-0005-0000-0000-0000E2750000}"/>
    <cellStyle name="Вывод 4 3 6 3" xfId="30709" xr:uid="{00000000-0005-0000-0000-0000E3750000}"/>
    <cellStyle name="Вывод 4 3 7" xfId="12882" xr:uid="{00000000-0005-0000-0000-0000E4750000}"/>
    <cellStyle name="Вывод 4 3 7 2" xfId="21505" xr:uid="{00000000-0005-0000-0000-0000E5750000}"/>
    <cellStyle name="Вывод 4 3 7 3" xfId="32843" xr:uid="{00000000-0005-0000-0000-0000E6750000}"/>
    <cellStyle name="Вывод 4 4" xfId="4188" xr:uid="{00000000-0005-0000-0000-0000E7750000}"/>
    <cellStyle name="Вывод 4 4 2" xfId="8385" xr:uid="{00000000-0005-0000-0000-0000E8750000}"/>
    <cellStyle name="Вывод 4 4 2 2" xfId="17023" xr:uid="{00000000-0005-0000-0000-0000E9750000}"/>
    <cellStyle name="Вывод 4 4 2 3" xfId="28355" xr:uid="{00000000-0005-0000-0000-0000EA750000}"/>
    <cellStyle name="Вывод 4 4 3" xfId="9561" xr:uid="{00000000-0005-0000-0000-0000EB750000}"/>
    <cellStyle name="Вывод 4 4 3 2" xfId="18189" xr:uid="{00000000-0005-0000-0000-0000EC750000}"/>
    <cellStyle name="Вывод 4 4 3 3" xfId="29522" xr:uid="{00000000-0005-0000-0000-0000ED750000}"/>
    <cellStyle name="Вывод 4 4 4" xfId="10995" xr:uid="{00000000-0005-0000-0000-0000EE750000}"/>
    <cellStyle name="Вывод 4 4 4 2" xfId="19621" xr:uid="{00000000-0005-0000-0000-0000EF750000}"/>
    <cellStyle name="Вывод 4 4 4 3" xfId="30956" xr:uid="{00000000-0005-0000-0000-0000F0750000}"/>
    <cellStyle name="Вывод 4 4 5" xfId="11888" xr:uid="{00000000-0005-0000-0000-0000F1750000}"/>
    <cellStyle name="Вывод 4 4 5 2" xfId="20513" xr:uid="{00000000-0005-0000-0000-0000F2750000}"/>
    <cellStyle name="Вывод 4 4 5 3" xfId="31849" xr:uid="{00000000-0005-0000-0000-0000F3750000}"/>
    <cellStyle name="Вывод 4 4 6" xfId="9061" xr:uid="{00000000-0005-0000-0000-0000F4750000}"/>
    <cellStyle name="Вывод 4 4 6 2" xfId="17689" xr:uid="{00000000-0005-0000-0000-0000F5750000}"/>
    <cellStyle name="Вывод 4 4 6 3" xfId="29022" xr:uid="{00000000-0005-0000-0000-0000F6750000}"/>
    <cellStyle name="Вывод 4 4 7" xfId="12883" xr:uid="{00000000-0005-0000-0000-0000F7750000}"/>
    <cellStyle name="Вывод 4 4 7 2" xfId="21506" xr:uid="{00000000-0005-0000-0000-0000F8750000}"/>
    <cellStyle name="Вывод 4 4 7 3" xfId="32844" xr:uid="{00000000-0005-0000-0000-0000F9750000}"/>
    <cellStyle name="Вывод 4 5" xfId="4189" xr:uid="{00000000-0005-0000-0000-0000FA750000}"/>
    <cellStyle name="Вывод 4 5 2" xfId="8386" xr:uid="{00000000-0005-0000-0000-0000FB750000}"/>
    <cellStyle name="Вывод 4 5 2 2" xfId="17024" xr:uid="{00000000-0005-0000-0000-0000FC750000}"/>
    <cellStyle name="Вывод 4 5 2 3" xfId="28356" xr:uid="{00000000-0005-0000-0000-0000FD750000}"/>
    <cellStyle name="Вывод 4 5 3" xfId="9562" xr:uid="{00000000-0005-0000-0000-0000FE750000}"/>
    <cellStyle name="Вывод 4 5 3 2" xfId="18190" xr:uid="{00000000-0005-0000-0000-0000FF750000}"/>
    <cellStyle name="Вывод 4 5 3 3" xfId="29523" xr:uid="{00000000-0005-0000-0000-000000760000}"/>
    <cellStyle name="Вывод 4 5 4" xfId="10996" xr:uid="{00000000-0005-0000-0000-000001760000}"/>
    <cellStyle name="Вывод 4 5 4 2" xfId="19622" xr:uid="{00000000-0005-0000-0000-000002760000}"/>
    <cellStyle name="Вывод 4 5 4 3" xfId="30957" xr:uid="{00000000-0005-0000-0000-000003760000}"/>
    <cellStyle name="Вывод 4 5 5" xfId="11889" xr:uid="{00000000-0005-0000-0000-000004760000}"/>
    <cellStyle name="Вывод 4 5 5 2" xfId="20514" xr:uid="{00000000-0005-0000-0000-000005760000}"/>
    <cellStyle name="Вывод 4 5 5 3" xfId="31850" xr:uid="{00000000-0005-0000-0000-000006760000}"/>
    <cellStyle name="Вывод 4 5 6" xfId="8646" xr:uid="{00000000-0005-0000-0000-000007760000}"/>
    <cellStyle name="Вывод 4 5 6 2" xfId="17274" xr:uid="{00000000-0005-0000-0000-000008760000}"/>
    <cellStyle name="Вывод 4 5 6 3" xfId="28607" xr:uid="{00000000-0005-0000-0000-000009760000}"/>
    <cellStyle name="Вывод 4 5 7" xfId="12884" xr:uid="{00000000-0005-0000-0000-00000A760000}"/>
    <cellStyle name="Вывод 4 5 7 2" xfId="21507" xr:uid="{00000000-0005-0000-0000-00000B760000}"/>
    <cellStyle name="Вывод 4 5 7 3" xfId="32845" xr:uid="{00000000-0005-0000-0000-00000C760000}"/>
    <cellStyle name="Вывод 4 6" xfId="4190" xr:uid="{00000000-0005-0000-0000-00000D760000}"/>
    <cellStyle name="Вывод 4 6 2" xfId="8387" xr:uid="{00000000-0005-0000-0000-00000E760000}"/>
    <cellStyle name="Вывод 4 6 2 2" xfId="17025" xr:uid="{00000000-0005-0000-0000-00000F760000}"/>
    <cellStyle name="Вывод 4 6 2 3" xfId="28357" xr:uid="{00000000-0005-0000-0000-000010760000}"/>
    <cellStyle name="Вывод 4 6 3" xfId="9563" xr:uid="{00000000-0005-0000-0000-000011760000}"/>
    <cellStyle name="Вывод 4 6 3 2" xfId="18191" xr:uid="{00000000-0005-0000-0000-000012760000}"/>
    <cellStyle name="Вывод 4 6 3 3" xfId="29524" xr:uid="{00000000-0005-0000-0000-000013760000}"/>
    <cellStyle name="Вывод 4 6 4" xfId="10997" xr:uid="{00000000-0005-0000-0000-000014760000}"/>
    <cellStyle name="Вывод 4 6 4 2" xfId="19623" xr:uid="{00000000-0005-0000-0000-000015760000}"/>
    <cellStyle name="Вывод 4 6 4 3" xfId="30958" xr:uid="{00000000-0005-0000-0000-000016760000}"/>
    <cellStyle name="Вывод 4 6 5" xfId="11890" xr:uid="{00000000-0005-0000-0000-000017760000}"/>
    <cellStyle name="Вывод 4 6 5 2" xfId="20515" xr:uid="{00000000-0005-0000-0000-000018760000}"/>
    <cellStyle name="Вывод 4 6 5 3" xfId="31851" xr:uid="{00000000-0005-0000-0000-000019760000}"/>
    <cellStyle name="Вывод 4 6 6" xfId="10744" xr:uid="{00000000-0005-0000-0000-00001A760000}"/>
    <cellStyle name="Вывод 4 6 6 2" xfId="19370" xr:uid="{00000000-0005-0000-0000-00001B760000}"/>
    <cellStyle name="Вывод 4 6 6 3" xfId="30705" xr:uid="{00000000-0005-0000-0000-00001C760000}"/>
    <cellStyle name="Вывод 4 6 7" xfId="12885" xr:uid="{00000000-0005-0000-0000-00001D760000}"/>
    <cellStyle name="Вывод 4 6 7 2" xfId="21508" xr:uid="{00000000-0005-0000-0000-00001E760000}"/>
    <cellStyle name="Вывод 4 6 7 3" xfId="32846" xr:uid="{00000000-0005-0000-0000-00001F760000}"/>
    <cellStyle name="Вывод 4 7" xfId="4191" xr:uid="{00000000-0005-0000-0000-000020760000}"/>
    <cellStyle name="Вывод 4 7 2" xfId="8388" xr:uid="{00000000-0005-0000-0000-000021760000}"/>
    <cellStyle name="Вывод 4 7 2 2" xfId="17026" xr:uid="{00000000-0005-0000-0000-000022760000}"/>
    <cellStyle name="Вывод 4 7 2 3" xfId="28358" xr:uid="{00000000-0005-0000-0000-000023760000}"/>
    <cellStyle name="Вывод 4 7 3" xfId="9564" xr:uid="{00000000-0005-0000-0000-000024760000}"/>
    <cellStyle name="Вывод 4 7 3 2" xfId="18192" xr:uid="{00000000-0005-0000-0000-000025760000}"/>
    <cellStyle name="Вывод 4 7 3 3" xfId="29525" xr:uid="{00000000-0005-0000-0000-000026760000}"/>
    <cellStyle name="Вывод 4 7 4" xfId="10998" xr:uid="{00000000-0005-0000-0000-000027760000}"/>
    <cellStyle name="Вывод 4 7 4 2" xfId="19624" xr:uid="{00000000-0005-0000-0000-000028760000}"/>
    <cellStyle name="Вывод 4 7 4 3" xfId="30959" xr:uid="{00000000-0005-0000-0000-000029760000}"/>
    <cellStyle name="Вывод 4 7 5" xfId="11891" xr:uid="{00000000-0005-0000-0000-00002A760000}"/>
    <cellStyle name="Вывод 4 7 5 2" xfId="20516" xr:uid="{00000000-0005-0000-0000-00002B760000}"/>
    <cellStyle name="Вывод 4 7 5 3" xfId="31852" xr:uid="{00000000-0005-0000-0000-00002C760000}"/>
    <cellStyle name="Вывод 4 7 6" xfId="10743" xr:uid="{00000000-0005-0000-0000-00002D760000}"/>
    <cellStyle name="Вывод 4 7 6 2" xfId="19369" xr:uid="{00000000-0005-0000-0000-00002E760000}"/>
    <cellStyle name="Вывод 4 7 6 3" xfId="30704" xr:uid="{00000000-0005-0000-0000-00002F760000}"/>
    <cellStyle name="Вывод 4 7 7" xfId="12886" xr:uid="{00000000-0005-0000-0000-000030760000}"/>
    <cellStyle name="Вывод 4 7 7 2" xfId="21509" xr:uid="{00000000-0005-0000-0000-000031760000}"/>
    <cellStyle name="Вывод 4 7 7 3" xfId="32847" xr:uid="{00000000-0005-0000-0000-000032760000}"/>
    <cellStyle name="Вывод 4 8" xfId="4192" xr:uid="{00000000-0005-0000-0000-000033760000}"/>
    <cellStyle name="Вывод 4 8 2" xfId="8389" xr:uid="{00000000-0005-0000-0000-000034760000}"/>
    <cellStyle name="Вывод 4 8 2 2" xfId="17027" xr:uid="{00000000-0005-0000-0000-000035760000}"/>
    <cellStyle name="Вывод 4 8 2 3" xfId="28359" xr:uid="{00000000-0005-0000-0000-000036760000}"/>
    <cellStyle name="Вывод 4 8 3" xfId="9565" xr:uid="{00000000-0005-0000-0000-000037760000}"/>
    <cellStyle name="Вывод 4 8 3 2" xfId="18193" xr:uid="{00000000-0005-0000-0000-000038760000}"/>
    <cellStyle name="Вывод 4 8 3 3" xfId="29526" xr:uid="{00000000-0005-0000-0000-000039760000}"/>
    <cellStyle name="Вывод 4 8 4" xfId="10999" xr:uid="{00000000-0005-0000-0000-00003A760000}"/>
    <cellStyle name="Вывод 4 8 4 2" xfId="19625" xr:uid="{00000000-0005-0000-0000-00003B760000}"/>
    <cellStyle name="Вывод 4 8 4 3" xfId="30960" xr:uid="{00000000-0005-0000-0000-00003C760000}"/>
    <cellStyle name="Вывод 4 8 5" xfId="11892" xr:uid="{00000000-0005-0000-0000-00003D760000}"/>
    <cellStyle name="Вывод 4 8 5 2" xfId="20517" xr:uid="{00000000-0005-0000-0000-00003E760000}"/>
    <cellStyle name="Вывод 4 8 5 3" xfId="31853" xr:uid="{00000000-0005-0000-0000-00003F760000}"/>
    <cellStyle name="Вывод 4 8 6" xfId="8647" xr:uid="{00000000-0005-0000-0000-000040760000}"/>
    <cellStyle name="Вывод 4 8 6 2" xfId="17275" xr:uid="{00000000-0005-0000-0000-000041760000}"/>
    <cellStyle name="Вывод 4 8 6 3" xfId="28608" xr:uid="{00000000-0005-0000-0000-000042760000}"/>
    <cellStyle name="Вывод 4 8 7" xfId="12887" xr:uid="{00000000-0005-0000-0000-000043760000}"/>
    <cellStyle name="Вывод 4 8 7 2" xfId="21510" xr:uid="{00000000-0005-0000-0000-000044760000}"/>
    <cellStyle name="Вывод 4 8 7 3" xfId="32848" xr:uid="{00000000-0005-0000-0000-000045760000}"/>
    <cellStyle name="Вывод 4 9" xfId="8382" xr:uid="{00000000-0005-0000-0000-000046760000}"/>
    <cellStyle name="Вывод 4 9 2" xfId="17020" xr:uid="{00000000-0005-0000-0000-000047760000}"/>
    <cellStyle name="Вывод 4 9 3" xfId="28352" xr:uid="{00000000-0005-0000-0000-000048760000}"/>
    <cellStyle name="Вывод 5" xfId="4193" xr:uid="{00000000-0005-0000-0000-000049760000}"/>
    <cellStyle name="Вывод 5 2" xfId="8390" xr:uid="{00000000-0005-0000-0000-00004A760000}"/>
    <cellStyle name="Вывод 5 2 2" xfId="17028" xr:uid="{00000000-0005-0000-0000-00004B760000}"/>
    <cellStyle name="Вывод 5 2 3" xfId="28360" xr:uid="{00000000-0005-0000-0000-00004C760000}"/>
    <cellStyle name="Вывод 5 3" xfId="9566" xr:uid="{00000000-0005-0000-0000-00004D760000}"/>
    <cellStyle name="Вывод 5 3 2" xfId="18194" xr:uid="{00000000-0005-0000-0000-00004E760000}"/>
    <cellStyle name="Вывод 5 3 3" xfId="29527" xr:uid="{00000000-0005-0000-0000-00004F760000}"/>
    <cellStyle name="Вывод 5 4" xfId="11000" xr:uid="{00000000-0005-0000-0000-000050760000}"/>
    <cellStyle name="Вывод 5 4 2" xfId="19626" xr:uid="{00000000-0005-0000-0000-000051760000}"/>
    <cellStyle name="Вывод 5 4 3" xfId="30961" xr:uid="{00000000-0005-0000-0000-000052760000}"/>
    <cellStyle name="Вывод 5 5" xfId="11893" xr:uid="{00000000-0005-0000-0000-000053760000}"/>
    <cellStyle name="Вывод 5 5 2" xfId="20518" xr:uid="{00000000-0005-0000-0000-000054760000}"/>
    <cellStyle name="Вывод 5 5 3" xfId="31854" xr:uid="{00000000-0005-0000-0000-000055760000}"/>
    <cellStyle name="Вывод 5 6" xfId="10260" xr:uid="{00000000-0005-0000-0000-000056760000}"/>
    <cellStyle name="Вывод 5 6 2" xfId="18887" xr:uid="{00000000-0005-0000-0000-000057760000}"/>
    <cellStyle name="Вывод 5 6 3" xfId="30221" xr:uid="{00000000-0005-0000-0000-000058760000}"/>
    <cellStyle name="Вывод 5 7" xfId="12888" xr:uid="{00000000-0005-0000-0000-000059760000}"/>
    <cellStyle name="Вывод 5 7 2" xfId="21511" xr:uid="{00000000-0005-0000-0000-00005A760000}"/>
    <cellStyle name="Вывод 5 7 3" xfId="32849" xr:uid="{00000000-0005-0000-0000-00005B760000}"/>
    <cellStyle name="Вывод 6" xfId="4194" xr:uid="{00000000-0005-0000-0000-00005C760000}"/>
    <cellStyle name="Вывод 6 2" xfId="8391" xr:uid="{00000000-0005-0000-0000-00005D760000}"/>
    <cellStyle name="Вывод 6 2 2" xfId="17029" xr:uid="{00000000-0005-0000-0000-00005E760000}"/>
    <cellStyle name="Вывод 6 2 3" xfId="28361" xr:uid="{00000000-0005-0000-0000-00005F760000}"/>
    <cellStyle name="Вывод 6 3" xfId="9567" xr:uid="{00000000-0005-0000-0000-000060760000}"/>
    <cellStyle name="Вывод 6 3 2" xfId="18195" xr:uid="{00000000-0005-0000-0000-000061760000}"/>
    <cellStyle name="Вывод 6 3 3" xfId="29528" xr:uid="{00000000-0005-0000-0000-000062760000}"/>
    <cellStyle name="Вывод 6 4" xfId="11001" xr:uid="{00000000-0005-0000-0000-000063760000}"/>
    <cellStyle name="Вывод 6 4 2" xfId="19627" xr:uid="{00000000-0005-0000-0000-000064760000}"/>
    <cellStyle name="Вывод 6 4 3" xfId="30962" xr:uid="{00000000-0005-0000-0000-000065760000}"/>
    <cellStyle name="Вывод 6 5" xfId="11894" xr:uid="{00000000-0005-0000-0000-000066760000}"/>
    <cellStyle name="Вывод 6 5 2" xfId="20519" xr:uid="{00000000-0005-0000-0000-000067760000}"/>
    <cellStyle name="Вывод 6 5 3" xfId="31855" xr:uid="{00000000-0005-0000-0000-000068760000}"/>
    <cellStyle name="Вывод 6 6" xfId="10742" xr:uid="{00000000-0005-0000-0000-000069760000}"/>
    <cellStyle name="Вывод 6 6 2" xfId="19368" xr:uid="{00000000-0005-0000-0000-00006A760000}"/>
    <cellStyle name="Вывод 6 6 3" xfId="30703" xr:uid="{00000000-0005-0000-0000-00006B760000}"/>
    <cellStyle name="Вывод 6 7" xfId="12889" xr:uid="{00000000-0005-0000-0000-00006C760000}"/>
    <cellStyle name="Вывод 6 7 2" xfId="21512" xr:uid="{00000000-0005-0000-0000-00006D760000}"/>
    <cellStyle name="Вывод 6 7 3" xfId="32850" xr:uid="{00000000-0005-0000-0000-00006E760000}"/>
    <cellStyle name="Вывод 7" xfId="4195" xr:uid="{00000000-0005-0000-0000-00006F760000}"/>
    <cellStyle name="Вывод 7 2" xfId="8392" xr:uid="{00000000-0005-0000-0000-000070760000}"/>
    <cellStyle name="Вывод 7 2 2" xfId="17030" xr:uid="{00000000-0005-0000-0000-000071760000}"/>
    <cellStyle name="Вывод 7 2 3" xfId="28362" xr:uid="{00000000-0005-0000-0000-000072760000}"/>
    <cellStyle name="Вывод 7 3" xfId="9568" xr:uid="{00000000-0005-0000-0000-000073760000}"/>
    <cellStyle name="Вывод 7 3 2" xfId="18196" xr:uid="{00000000-0005-0000-0000-000074760000}"/>
    <cellStyle name="Вывод 7 3 3" xfId="29529" xr:uid="{00000000-0005-0000-0000-000075760000}"/>
    <cellStyle name="Вывод 7 4" xfId="11002" xr:uid="{00000000-0005-0000-0000-000076760000}"/>
    <cellStyle name="Вывод 7 4 2" xfId="19628" xr:uid="{00000000-0005-0000-0000-000077760000}"/>
    <cellStyle name="Вывод 7 4 3" xfId="30963" xr:uid="{00000000-0005-0000-0000-000078760000}"/>
    <cellStyle name="Вывод 7 5" xfId="11895" xr:uid="{00000000-0005-0000-0000-000079760000}"/>
    <cellStyle name="Вывод 7 5 2" xfId="20520" xr:uid="{00000000-0005-0000-0000-00007A760000}"/>
    <cellStyle name="Вывод 7 5 3" xfId="31856" xr:uid="{00000000-0005-0000-0000-00007B760000}"/>
    <cellStyle name="Вывод 7 6" xfId="8648" xr:uid="{00000000-0005-0000-0000-00007C760000}"/>
    <cellStyle name="Вывод 7 6 2" xfId="17276" xr:uid="{00000000-0005-0000-0000-00007D760000}"/>
    <cellStyle name="Вывод 7 6 3" xfId="28609" xr:uid="{00000000-0005-0000-0000-00007E760000}"/>
    <cellStyle name="Вывод 7 7" xfId="12890" xr:uid="{00000000-0005-0000-0000-00007F760000}"/>
    <cellStyle name="Вывод 7 7 2" xfId="21513" xr:uid="{00000000-0005-0000-0000-000080760000}"/>
    <cellStyle name="Вывод 7 7 3" xfId="32851" xr:uid="{00000000-0005-0000-0000-000081760000}"/>
    <cellStyle name="Вывод 8" xfId="4196" xr:uid="{00000000-0005-0000-0000-000082760000}"/>
    <cellStyle name="Вывод 8 2" xfId="8393" xr:uid="{00000000-0005-0000-0000-000083760000}"/>
    <cellStyle name="Вывод 8 2 2" xfId="17031" xr:uid="{00000000-0005-0000-0000-000084760000}"/>
    <cellStyle name="Вывод 8 2 3" xfId="28363" xr:uid="{00000000-0005-0000-0000-000085760000}"/>
    <cellStyle name="Вывод 8 3" xfId="9569" xr:uid="{00000000-0005-0000-0000-000086760000}"/>
    <cellStyle name="Вывод 8 3 2" xfId="18197" xr:uid="{00000000-0005-0000-0000-000087760000}"/>
    <cellStyle name="Вывод 8 3 3" xfId="29530" xr:uid="{00000000-0005-0000-0000-000088760000}"/>
    <cellStyle name="Вывод 8 4" xfId="11003" xr:uid="{00000000-0005-0000-0000-000089760000}"/>
    <cellStyle name="Вывод 8 4 2" xfId="19629" xr:uid="{00000000-0005-0000-0000-00008A760000}"/>
    <cellStyle name="Вывод 8 4 3" xfId="30964" xr:uid="{00000000-0005-0000-0000-00008B760000}"/>
    <cellStyle name="Вывод 8 5" xfId="11896" xr:uid="{00000000-0005-0000-0000-00008C760000}"/>
    <cellStyle name="Вывод 8 5 2" xfId="20521" xr:uid="{00000000-0005-0000-0000-00008D760000}"/>
    <cellStyle name="Вывод 8 5 3" xfId="31857" xr:uid="{00000000-0005-0000-0000-00008E760000}"/>
    <cellStyle name="Вывод 8 6" xfId="8649" xr:uid="{00000000-0005-0000-0000-00008F760000}"/>
    <cellStyle name="Вывод 8 6 2" xfId="17277" xr:uid="{00000000-0005-0000-0000-000090760000}"/>
    <cellStyle name="Вывод 8 6 3" xfId="28610" xr:uid="{00000000-0005-0000-0000-000091760000}"/>
    <cellStyle name="Вывод 8 7" xfId="12891" xr:uid="{00000000-0005-0000-0000-000092760000}"/>
    <cellStyle name="Вывод 8 7 2" xfId="21514" xr:uid="{00000000-0005-0000-0000-000093760000}"/>
    <cellStyle name="Вывод 8 7 3" xfId="32852" xr:uid="{00000000-0005-0000-0000-000094760000}"/>
    <cellStyle name="Вывод 9" xfId="4197" xr:uid="{00000000-0005-0000-0000-000095760000}"/>
    <cellStyle name="Вывод 9 2" xfId="8394" xr:uid="{00000000-0005-0000-0000-000096760000}"/>
    <cellStyle name="Вывод 9 2 2" xfId="17032" xr:uid="{00000000-0005-0000-0000-000097760000}"/>
    <cellStyle name="Вывод 9 2 3" xfId="28364" xr:uid="{00000000-0005-0000-0000-000098760000}"/>
    <cellStyle name="Вывод 9 3" xfId="9570" xr:uid="{00000000-0005-0000-0000-000099760000}"/>
    <cellStyle name="Вывод 9 3 2" xfId="18198" xr:uid="{00000000-0005-0000-0000-00009A760000}"/>
    <cellStyle name="Вывод 9 3 3" xfId="29531" xr:uid="{00000000-0005-0000-0000-00009B760000}"/>
    <cellStyle name="Вывод 9 4" xfId="11004" xr:uid="{00000000-0005-0000-0000-00009C760000}"/>
    <cellStyle name="Вывод 9 4 2" xfId="19630" xr:uid="{00000000-0005-0000-0000-00009D760000}"/>
    <cellStyle name="Вывод 9 4 3" xfId="30965" xr:uid="{00000000-0005-0000-0000-00009E760000}"/>
    <cellStyle name="Вывод 9 5" xfId="11897" xr:uid="{00000000-0005-0000-0000-00009F760000}"/>
    <cellStyle name="Вывод 9 5 2" xfId="20522" xr:uid="{00000000-0005-0000-0000-0000A0760000}"/>
    <cellStyle name="Вывод 9 5 3" xfId="31858" xr:uid="{00000000-0005-0000-0000-0000A1760000}"/>
    <cellStyle name="Вывод 9 6" xfId="10741" xr:uid="{00000000-0005-0000-0000-0000A2760000}"/>
    <cellStyle name="Вывод 9 6 2" xfId="19367" xr:uid="{00000000-0005-0000-0000-0000A3760000}"/>
    <cellStyle name="Вывод 9 6 3" xfId="30702" xr:uid="{00000000-0005-0000-0000-0000A4760000}"/>
    <cellStyle name="Вывод 9 7" xfId="12892" xr:uid="{00000000-0005-0000-0000-0000A5760000}"/>
    <cellStyle name="Вывод 9 7 2" xfId="21515" xr:uid="{00000000-0005-0000-0000-0000A6760000}"/>
    <cellStyle name="Вывод 9 7 3" xfId="32853" xr:uid="{00000000-0005-0000-0000-0000A7760000}"/>
    <cellStyle name="Вычисление" xfId="1119" xr:uid="{00000000-0005-0000-0000-0000A8760000}"/>
    <cellStyle name="Вычисление 10" xfId="4198" xr:uid="{00000000-0005-0000-0000-0000A9760000}"/>
    <cellStyle name="Вычисление 10 2" xfId="8395" xr:uid="{00000000-0005-0000-0000-0000AA760000}"/>
    <cellStyle name="Вычисление 10 2 2" xfId="17033" xr:uid="{00000000-0005-0000-0000-0000AB760000}"/>
    <cellStyle name="Вычисление 10 2 3" xfId="28365" xr:uid="{00000000-0005-0000-0000-0000AC760000}"/>
    <cellStyle name="Вычисление 10 3" xfId="9571" xr:uid="{00000000-0005-0000-0000-0000AD760000}"/>
    <cellStyle name="Вычисление 10 3 2" xfId="18199" xr:uid="{00000000-0005-0000-0000-0000AE760000}"/>
    <cellStyle name="Вычисление 10 3 3" xfId="29532" xr:uid="{00000000-0005-0000-0000-0000AF760000}"/>
    <cellStyle name="Вычисление 10 4" xfId="11005" xr:uid="{00000000-0005-0000-0000-0000B0760000}"/>
    <cellStyle name="Вычисление 10 4 2" xfId="19631" xr:uid="{00000000-0005-0000-0000-0000B1760000}"/>
    <cellStyle name="Вычисление 10 4 3" xfId="30966" xr:uid="{00000000-0005-0000-0000-0000B2760000}"/>
    <cellStyle name="Вычисление 10 5" xfId="11898" xr:uid="{00000000-0005-0000-0000-0000B3760000}"/>
    <cellStyle name="Вычисление 10 5 2" xfId="20523" xr:uid="{00000000-0005-0000-0000-0000B4760000}"/>
    <cellStyle name="Вычисление 10 5 3" xfId="31859" xr:uid="{00000000-0005-0000-0000-0000B5760000}"/>
    <cellStyle name="Вычисление 10 6" xfId="10740" xr:uid="{00000000-0005-0000-0000-0000B6760000}"/>
    <cellStyle name="Вычисление 10 6 2" xfId="19366" xr:uid="{00000000-0005-0000-0000-0000B7760000}"/>
    <cellStyle name="Вычисление 10 6 3" xfId="30701" xr:uid="{00000000-0005-0000-0000-0000B8760000}"/>
    <cellStyle name="Вычисление 10 7" xfId="12893" xr:uid="{00000000-0005-0000-0000-0000B9760000}"/>
    <cellStyle name="Вычисление 10 7 2" xfId="21516" xr:uid="{00000000-0005-0000-0000-0000BA760000}"/>
    <cellStyle name="Вычисление 10 7 3" xfId="32854" xr:uid="{00000000-0005-0000-0000-0000BB760000}"/>
    <cellStyle name="Вычисление 11" xfId="4199" xr:uid="{00000000-0005-0000-0000-0000BC760000}"/>
    <cellStyle name="Вычисление 11 2" xfId="8396" xr:uid="{00000000-0005-0000-0000-0000BD760000}"/>
    <cellStyle name="Вычисление 11 2 2" xfId="17034" xr:uid="{00000000-0005-0000-0000-0000BE760000}"/>
    <cellStyle name="Вычисление 11 2 3" xfId="28366" xr:uid="{00000000-0005-0000-0000-0000BF760000}"/>
    <cellStyle name="Вычисление 11 3" xfId="9572" xr:uid="{00000000-0005-0000-0000-0000C0760000}"/>
    <cellStyle name="Вычисление 11 3 2" xfId="18200" xr:uid="{00000000-0005-0000-0000-0000C1760000}"/>
    <cellStyle name="Вычисление 11 3 3" xfId="29533" xr:uid="{00000000-0005-0000-0000-0000C2760000}"/>
    <cellStyle name="Вычисление 11 4" xfId="11006" xr:uid="{00000000-0005-0000-0000-0000C3760000}"/>
    <cellStyle name="Вычисление 11 4 2" xfId="19632" xr:uid="{00000000-0005-0000-0000-0000C4760000}"/>
    <cellStyle name="Вычисление 11 4 3" xfId="30967" xr:uid="{00000000-0005-0000-0000-0000C5760000}"/>
    <cellStyle name="Вычисление 11 5" xfId="11899" xr:uid="{00000000-0005-0000-0000-0000C6760000}"/>
    <cellStyle name="Вычисление 11 5 2" xfId="20524" xr:uid="{00000000-0005-0000-0000-0000C7760000}"/>
    <cellStyle name="Вычисление 11 5 3" xfId="31860" xr:uid="{00000000-0005-0000-0000-0000C8760000}"/>
    <cellStyle name="Вычисление 11 6" xfId="8650" xr:uid="{00000000-0005-0000-0000-0000C9760000}"/>
    <cellStyle name="Вычисление 11 6 2" xfId="17278" xr:uid="{00000000-0005-0000-0000-0000CA760000}"/>
    <cellStyle name="Вычисление 11 6 3" xfId="28611" xr:uid="{00000000-0005-0000-0000-0000CB760000}"/>
    <cellStyle name="Вычисление 11 7" xfId="12894" xr:uid="{00000000-0005-0000-0000-0000CC760000}"/>
    <cellStyle name="Вычисление 11 7 2" xfId="21517" xr:uid="{00000000-0005-0000-0000-0000CD760000}"/>
    <cellStyle name="Вычисление 11 7 3" xfId="32855" xr:uid="{00000000-0005-0000-0000-0000CE760000}"/>
    <cellStyle name="Вычисление 12" xfId="4200" xr:uid="{00000000-0005-0000-0000-0000CF760000}"/>
    <cellStyle name="Вычисление 12 2" xfId="8397" xr:uid="{00000000-0005-0000-0000-0000D0760000}"/>
    <cellStyle name="Вычисление 12 2 2" xfId="17035" xr:uid="{00000000-0005-0000-0000-0000D1760000}"/>
    <cellStyle name="Вычисление 12 2 3" xfId="28367" xr:uid="{00000000-0005-0000-0000-0000D2760000}"/>
    <cellStyle name="Вычисление 12 3" xfId="9573" xr:uid="{00000000-0005-0000-0000-0000D3760000}"/>
    <cellStyle name="Вычисление 12 3 2" xfId="18201" xr:uid="{00000000-0005-0000-0000-0000D4760000}"/>
    <cellStyle name="Вычисление 12 3 3" xfId="29534" xr:uid="{00000000-0005-0000-0000-0000D5760000}"/>
    <cellStyle name="Вычисление 12 4" xfId="11007" xr:uid="{00000000-0005-0000-0000-0000D6760000}"/>
    <cellStyle name="Вычисление 12 4 2" xfId="19633" xr:uid="{00000000-0005-0000-0000-0000D7760000}"/>
    <cellStyle name="Вычисление 12 4 3" xfId="30968" xr:uid="{00000000-0005-0000-0000-0000D8760000}"/>
    <cellStyle name="Вычисление 12 5" xfId="11900" xr:uid="{00000000-0005-0000-0000-0000D9760000}"/>
    <cellStyle name="Вычисление 12 5 2" xfId="20525" xr:uid="{00000000-0005-0000-0000-0000DA760000}"/>
    <cellStyle name="Вычисление 12 5 3" xfId="31861" xr:uid="{00000000-0005-0000-0000-0000DB760000}"/>
    <cellStyle name="Вычисление 12 6" xfId="10739" xr:uid="{00000000-0005-0000-0000-0000DC760000}"/>
    <cellStyle name="Вычисление 12 6 2" xfId="19365" xr:uid="{00000000-0005-0000-0000-0000DD760000}"/>
    <cellStyle name="Вычисление 12 6 3" xfId="30700" xr:uid="{00000000-0005-0000-0000-0000DE760000}"/>
    <cellStyle name="Вычисление 12 7" xfId="12895" xr:uid="{00000000-0005-0000-0000-0000DF760000}"/>
    <cellStyle name="Вычисление 12 7 2" xfId="21518" xr:uid="{00000000-0005-0000-0000-0000E0760000}"/>
    <cellStyle name="Вычисление 12 7 3" xfId="32856" xr:uid="{00000000-0005-0000-0000-0000E1760000}"/>
    <cellStyle name="Вычисление 13" xfId="4201" xr:uid="{00000000-0005-0000-0000-0000E2760000}"/>
    <cellStyle name="Вычисление 13 2" xfId="8398" xr:uid="{00000000-0005-0000-0000-0000E3760000}"/>
    <cellStyle name="Вычисление 13 2 2" xfId="17036" xr:uid="{00000000-0005-0000-0000-0000E4760000}"/>
    <cellStyle name="Вычисление 13 2 3" xfId="28368" xr:uid="{00000000-0005-0000-0000-0000E5760000}"/>
    <cellStyle name="Вычисление 13 3" xfId="9574" xr:uid="{00000000-0005-0000-0000-0000E6760000}"/>
    <cellStyle name="Вычисление 13 3 2" xfId="18202" xr:uid="{00000000-0005-0000-0000-0000E7760000}"/>
    <cellStyle name="Вычисление 13 3 3" xfId="29535" xr:uid="{00000000-0005-0000-0000-0000E8760000}"/>
    <cellStyle name="Вычисление 13 4" xfId="11008" xr:uid="{00000000-0005-0000-0000-0000E9760000}"/>
    <cellStyle name="Вычисление 13 4 2" xfId="19634" xr:uid="{00000000-0005-0000-0000-0000EA760000}"/>
    <cellStyle name="Вычисление 13 4 3" xfId="30969" xr:uid="{00000000-0005-0000-0000-0000EB760000}"/>
    <cellStyle name="Вычисление 13 5" xfId="11901" xr:uid="{00000000-0005-0000-0000-0000EC760000}"/>
    <cellStyle name="Вычисление 13 5 2" xfId="20526" xr:uid="{00000000-0005-0000-0000-0000ED760000}"/>
    <cellStyle name="Вычисление 13 5 3" xfId="31862" xr:uid="{00000000-0005-0000-0000-0000EE760000}"/>
    <cellStyle name="Вычисление 13 6" xfId="10261" xr:uid="{00000000-0005-0000-0000-0000EF760000}"/>
    <cellStyle name="Вычисление 13 6 2" xfId="18888" xr:uid="{00000000-0005-0000-0000-0000F0760000}"/>
    <cellStyle name="Вычисление 13 6 3" xfId="30222" xr:uid="{00000000-0005-0000-0000-0000F1760000}"/>
    <cellStyle name="Вычисление 13 7" xfId="12896" xr:uid="{00000000-0005-0000-0000-0000F2760000}"/>
    <cellStyle name="Вычисление 13 7 2" xfId="21519" xr:uid="{00000000-0005-0000-0000-0000F3760000}"/>
    <cellStyle name="Вычисление 13 7 3" xfId="32857" xr:uid="{00000000-0005-0000-0000-0000F4760000}"/>
    <cellStyle name="Вычисление 14" xfId="4202" xr:uid="{00000000-0005-0000-0000-0000F5760000}"/>
    <cellStyle name="Вычисление 14 2" xfId="8399" xr:uid="{00000000-0005-0000-0000-0000F6760000}"/>
    <cellStyle name="Вычисление 14 2 2" xfId="17037" xr:uid="{00000000-0005-0000-0000-0000F7760000}"/>
    <cellStyle name="Вычисление 14 2 3" xfId="28369" xr:uid="{00000000-0005-0000-0000-0000F8760000}"/>
    <cellStyle name="Вычисление 14 3" xfId="9575" xr:uid="{00000000-0005-0000-0000-0000F9760000}"/>
    <cellStyle name="Вычисление 14 3 2" xfId="18203" xr:uid="{00000000-0005-0000-0000-0000FA760000}"/>
    <cellStyle name="Вычисление 14 3 3" xfId="29536" xr:uid="{00000000-0005-0000-0000-0000FB760000}"/>
    <cellStyle name="Вычисление 14 4" xfId="11009" xr:uid="{00000000-0005-0000-0000-0000FC760000}"/>
    <cellStyle name="Вычисление 14 4 2" xfId="19635" xr:uid="{00000000-0005-0000-0000-0000FD760000}"/>
    <cellStyle name="Вычисление 14 4 3" xfId="30970" xr:uid="{00000000-0005-0000-0000-0000FE760000}"/>
    <cellStyle name="Вычисление 14 5" xfId="11902" xr:uid="{00000000-0005-0000-0000-0000FF760000}"/>
    <cellStyle name="Вычисление 14 5 2" xfId="20527" xr:uid="{00000000-0005-0000-0000-000000770000}"/>
    <cellStyle name="Вычисление 14 5 3" xfId="31863" xr:uid="{00000000-0005-0000-0000-000001770000}"/>
    <cellStyle name="Вычисление 14 6" xfId="8651" xr:uid="{00000000-0005-0000-0000-000002770000}"/>
    <cellStyle name="Вычисление 14 6 2" xfId="17279" xr:uid="{00000000-0005-0000-0000-000003770000}"/>
    <cellStyle name="Вычисление 14 6 3" xfId="28612" xr:uid="{00000000-0005-0000-0000-000004770000}"/>
    <cellStyle name="Вычисление 14 7" xfId="12897" xr:uid="{00000000-0005-0000-0000-000005770000}"/>
    <cellStyle name="Вычисление 14 7 2" xfId="21520" xr:uid="{00000000-0005-0000-0000-000006770000}"/>
    <cellStyle name="Вычисление 14 7 3" xfId="32858" xr:uid="{00000000-0005-0000-0000-000007770000}"/>
    <cellStyle name="Вычисление 15" xfId="4203" xr:uid="{00000000-0005-0000-0000-000008770000}"/>
    <cellStyle name="Вычисление 15 2" xfId="8400" xr:uid="{00000000-0005-0000-0000-000009770000}"/>
    <cellStyle name="Вычисление 15 2 2" xfId="17038" xr:uid="{00000000-0005-0000-0000-00000A770000}"/>
    <cellStyle name="Вычисление 15 2 3" xfId="28370" xr:uid="{00000000-0005-0000-0000-00000B770000}"/>
    <cellStyle name="Вычисление 15 3" xfId="9576" xr:uid="{00000000-0005-0000-0000-00000C770000}"/>
    <cellStyle name="Вычисление 15 3 2" xfId="18204" xr:uid="{00000000-0005-0000-0000-00000D770000}"/>
    <cellStyle name="Вычисление 15 3 3" xfId="29537" xr:uid="{00000000-0005-0000-0000-00000E770000}"/>
    <cellStyle name="Вычисление 15 4" xfId="11010" xr:uid="{00000000-0005-0000-0000-00000F770000}"/>
    <cellStyle name="Вычисление 15 4 2" xfId="19636" xr:uid="{00000000-0005-0000-0000-000010770000}"/>
    <cellStyle name="Вычисление 15 4 3" xfId="30971" xr:uid="{00000000-0005-0000-0000-000011770000}"/>
    <cellStyle name="Вычисление 15 5" xfId="11903" xr:uid="{00000000-0005-0000-0000-000012770000}"/>
    <cellStyle name="Вычисление 15 5 2" xfId="20528" xr:uid="{00000000-0005-0000-0000-000013770000}"/>
    <cellStyle name="Вычисление 15 5 3" xfId="31864" xr:uid="{00000000-0005-0000-0000-000014770000}"/>
    <cellStyle name="Вычисление 15 6" xfId="10738" xr:uid="{00000000-0005-0000-0000-000015770000}"/>
    <cellStyle name="Вычисление 15 6 2" xfId="19364" xr:uid="{00000000-0005-0000-0000-000016770000}"/>
    <cellStyle name="Вычисление 15 6 3" xfId="30699" xr:uid="{00000000-0005-0000-0000-000017770000}"/>
    <cellStyle name="Вычисление 15 7" xfId="12898" xr:uid="{00000000-0005-0000-0000-000018770000}"/>
    <cellStyle name="Вычисление 15 7 2" xfId="21521" xr:uid="{00000000-0005-0000-0000-000019770000}"/>
    <cellStyle name="Вычисление 15 7 3" xfId="32859" xr:uid="{00000000-0005-0000-0000-00001A770000}"/>
    <cellStyle name="Вычисление 16" xfId="4204" xr:uid="{00000000-0005-0000-0000-00001B770000}"/>
    <cellStyle name="Вычисление 16 2" xfId="8401" xr:uid="{00000000-0005-0000-0000-00001C770000}"/>
    <cellStyle name="Вычисление 16 2 2" xfId="17039" xr:uid="{00000000-0005-0000-0000-00001D770000}"/>
    <cellStyle name="Вычисление 16 2 3" xfId="28371" xr:uid="{00000000-0005-0000-0000-00001E770000}"/>
    <cellStyle name="Вычисление 16 3" xfId="9577" xr:uid="{00000000-0005-0000-0000-00001F770000}"/>
    <cellStyle name="Вычисление 16 3 2" xfId="18205" xr:uid="{00000000-0005-0000-0000-000020770000}"/>
    <cellStyle name="Вычисление 16 3 3" xfId="29538" xr:uid="{00000000-0005-0000-0000-000021770000}"/>
    <cellStyle name="Вычисление 16 4" xfId="11011" xr:uid="{00000000-0005-0000-0000-000022770000}"/>
    <cellStyle name="Вычисление 16 4 2" xfId="19637" xr:uid="{00000000-0005-0000-0000-000023770000}"/>
    <cellStyle name="Вычисление 16 4 3" xfId="30972" xr:uid="{00000000-0005-0000-0000-000024770000}"/>
    <cellStyle name="Вычисление 16 5" xfId="11904" xr:uid="{00000000-0005-0000-0000-000025770000}"/>
    <cellStyle name="Вычисление 16 5 2" xfId="20529" xr:uid="{00000000-0005-0000-0000-000026770000}"/>
    <cellStyle name="Вычисление 16 5 3" xfId="31865" xr:uid="{00000000-0005-0000-0000-000027770000}"/>
    <cellStyle name="Вычисление 16 6" xfId="11371" xr:uid="{00000000-0005-0000-0000-000028770000}"/>
    <cellStyle name="Вычисление 16 6 2" xfId="19996" xr:uid="{00000000-0005-0000-0000-000029770000}"/>
    <cellStyle name="Вычисление 16 6 3" xfId="31332" xr:uid="{00000000-0005-0000-0000-00002A770000}"/>
    <cellStyle name="Вычисление 16 7" xfId="12899" xr:uid="{00000000-0005-0000-0000-00002B770000}"/>
    <cellStyle name="Вычисление 16 7 2" xfId="21522" xr:uid="{00000000-0005-0000-0000-00002C770000}"/>
    <cellStyle name="Вычисление 16 7 3" xfId="32860" xr:uid="{00000000-0005-0000-0000-00002D770000}"/>
    <cellStyle name="Вычисление 17" xfId="5383" xr:uid="{00000000-0005-0000-0000-00002E770000}"/>
    <cellStyle name="Вычисление 17 2" xfId="14042" xr:uid="{00000000-0005-0000-0000-00002F770000}"/>
    <cellStyle name="Вычисление 17 3" xfId="25374" xr:uid="{00000000-0005-0000-0000-000030770000}"/>
    <cellStyle name="Вычисление 18" xfId="5118" xr:uid="{00000000-0005-0000-0000-000031770000}"/>
    <cellStyle name="Вычисление 18 2" xfId="13777" xr:uid="{00000000-0005-0000-0000-000032770000}"/>
    <cellStyle name="Вычисление 18 3" xfId="25109" xr:uid="{00000000-0005-0000-0000-000033770000}"/>
    <cellStyle name="Вычисление 19" xfId="7930" xr:uid="{00000000-0005-0000-0000-000034770000}"/>
    <cellStyle name="Вычисление 19 2" xfId="16568" xr:uid="{00000000-0005-0000-0000-000035770000}"/>
    <cellStyle name="Вычисление 19 3" xfId="27900" xr:uid="{00000000-0005-0000-0000-000036770000}"/>
    <cellStyle name="Вычисление 2" xfId="4205" xr:uid="{00000000-0005-0000-0000-000037770000}"/>
    <cellStyle name="Вычисление 2 10" xfId="11012" xr:uid="{00000000-0005-0000-0000-000038770000}"/>
    <cellStyle name="Вычисление 2 10 2" xfId="19638" xr:uid="{00000000-0005-0000-0000-000039770000}"/>
    <cellStyle name="Вычисление 2 10 3" xfId="30973" xr:uid="{00000000-0005-0000-0000-00003A770000}"/>
    <cellStyle name="Вычисление 2 11" xfId="11905" xr:uid="{00000000-0005-0000-0000-00003B770000}"/>
    <cellStyle name="Вычисление 2 11 2" xfId="20530" xr:uid="{00000000-0005-0000-0000-00003C770000}"/>
    <cellStyle name="Вычисление 2 11 3" xfId="31866" xr:uid="{00000000-0005-0000-0000-00003D770000}"/>
    <cellStyle name="Вычисление 2 12" xfId="8652" xr:uid="{00000000-0005-0000-0000-00003E770000}"/>
    <cellStyle name="Вычисление 2 12 2" xfId="17280" xr:uid="{00000000-0005-0000-0000-00003F770000}"/>
    <cellStyle name="Вычисление 2 12 3" xfId="28613" xr:uid="{00000000-0005-0000-0000-000040770000}"/>
    <cellStyle name="Вычисление 2 13" xfId="12900" xr:uid="{00000000-0005-0000-0000-000041770000}"/>
    <cellStyle name="Вычисление 2 13 2" xfId="21523" xr:uid="{00000000-0005-0000-0000-000042770000}"/>
    <cellStyle name="Вычисление 2 13 3" xfId="32861" xr:uid="{00000000-0005-0000-0000-000043770000}"/>
    <cellStyle name="Вычисление 2 2" xfId="4206" xr:uid="{00000000-0005-0000-0000-000044770000}"/>
    <cellStyle name="Вычисление 2 2 10" xfId="11906" xr:uid="{00000000-0005-0000-0000-000045770000}"/>
    <cellStyle name="Вычисление 2 2 10 2" xfId="20531" xr:uid="{00000000-0005-0000-0000-000046770000}"/>
    <cellStyle name="Вычисление 2 2 10 3" xfId="31867" xr:uid="{00000000-0005-0000-0000-000047770000}"/>
    <cellStyle name="Вычисление 2 2 11" xfId="11372" xr:uid="{00000000-0005-0000-0000-000048770000}"/>
    <cellStyle name="Вычисление 2 2 11 2" xfId="19997" xr:uid="{00000000-0005-0000-0000-000049770000}"/>
    <cellStyle name="Вычисление 2 2 11 3" xfId="31333" xr:uid="{00000000-0005-0000-0000-00004A770000}"/>
    <cellStyle name="Вычисление 2 2 12" xfId="12901" xr:uid="{00000000-0005-0000-0000-00004B770000}"/>
    <cellStyle name="Вычисление 2 2 12 2" xfId="21524" xr:uid="{00000000-0005-0000-0000-00004C770000}"/>
    <cellStyle name="Вычисление 2 2 12 3" xfId="32862" xr:uid="{00000000-0005-0000-0000-00004D770000}"/>
    <cellStyle name="Вычисление 2 2 2" xfId="4207" xr:uid="{00000000-0005-0000-0000-00004E770000}"/>
    <cellStyle name="Вычисление 2 2 2 2" xfId="8404" xr:uid="{00000000-0005-0000-0000-00004F770000}"/>
    <cellStyle name="Вычисление 2 2 2 2 2" xfId="17042" xr:uid="{00000000-0005-0000-0000-000050770000}"/>
    <cellStyle name="Вычисление 2 2 2 2 3" xfId="28374" xr:uid="{00000000-0005-0000-0000-000051770000}"/>
    <cellStyle name="Вычисление 2 2 2 3" xfId="9580" xr:uid="{00000000-0005-0000-0000-000052770000}"/>
    <cellStyle name="Вычисление 2 2 2 3 2" xfId="18208" xr:uid="{00000000-0005-0000-0000-000053770000}"/>
    <cellStyle name="Вычисление 2 2 2 3 3" xfId="29541" xr:uid="{00000000-0005-0000-0000-000054770000}"/>
    <cellStyle name="Вычисление 2 2 2 4" xfId="11014" xr:uid="{00000000-0005-0000-0000-000055770000}"/>
    <cellStyle name="Вычисление 2 2 2 4 2" xfId="19640" xr:uid="{00000000-0005-0000-0000-000056770000}"/>
    <cellStyle name="Вычисление 2 2 2 4 3" xfId="30975" xr:uid="{00000000-0005-0000-0000-000057770000}"/>
    <cellStyle name="Вычисление 2 2 2 5" xfId="11907" xr:uid="{00000000-0005-0000-0000-000058770000}"/>
    <cellStyle name="Вычисление 2 2 2 5 2" xfId="20532" xr:uid="{00000000-0005-0000-0000-000059770000}"/>
    <cellStyle name="Вычисление 2 2 2 5 3" xfId="31868" xr:uid="{00000000-0005-0000-0000-00005A770000}"/>
    <cellStyle name="Вычисление 2 2 2 6" xfId="10737" xr:uid="{00000000-0005-0000-0000-00005B770000}"/>
    <cellStyle name="Вычисление 2 2 2 6 2" xfId="19363" xr:uid="{00000000-0005-0000-0000-00005C770000}"/>
    <cellStyle name="Вычисление 2 2 2 6 3" xfId="30698" xr:uid="{00000000-0005-0000-0000-00005D770000}"/>
    <cellStyle name="Вычисление 2 2 2 7" xfId="12902" xr:uid="{00000000-0005-0000-0000-00005E770000}"/>
    <cellStyle name="Вычисление 2 2 2 7 2" xfId="21525" xr:uid="{00000000-0005-0000-0000-00005F770000}"/>
    <cellStyle name="Вычисление 2 2 2 7 3" xfId="32863" xr:uid="{00000000-0005-0000-0000-000060770000}"/>
    <cellStyle name="Вычисление 2 2 3" xfId="4208" xr:uid="{00000000-0005-0000-0000-000061770000}"/>
    <cellStyle name="Вычисление 2 2 3 2" xfId="8405" xr:uid="{00000000-0005-0000-0000-000062770000}"/>
    <cellStyle name="Вычисление 2 2 3 2 2" xfId="17043" xr:uid="{00000000-0005-0000-0000-000063770000}"/>
    <cellStyle name="Вычисление 2 2 3 2 3" xfId="28375" xr:uid="{00000000-0005-0000-0000-000064770000}"/>
    <cellStyle name="Вычисление 2 2 3 3" xfId="9581" xr:uid="{00000000-0005-0000-0000-000065770000}"/>
    <cellStyle name="Вычисление 2 2 3 3 2" xfId="18209" xr:uid="{00000000-0005-0000-0000-000066770000}"/>
    <cellStyle name="Вычисление 2 2 3 3 3" xfId="29542" xr:uid="{00000000-0005-0000-0000-000067770000}"/>
    <cellStyle name="Вычисление 2 2 3 4" xfId="11015" xr:uid="{00000000-0005-0000-0000-000068770000}"/>
    <cellStyle name="Вычисление 2 2 3 4 2" xfId="19641" xr:uid="{00000000-0005-0000-0000-000069770000}"/>
    <cellStyle name="Вычисление 2 2 3 4 3" xfId="30976" xr:uid="{00000000-0005-0000-0000-00006A770000}"/>
    <cellStyle name="Вычисление 2 2 3 5" xfId="11908" xr:uid="{00000000-0005-0000-0000-00006B770000}"/>
    <cellStyle name="Вычисление 2 2 3 5 2" xfId="20533" xr:uid="{00000000-0005-0000-0000-00006C770000}"/>
    <cellStyle name="Вычисление 2 2 3 5 3" xfId="31869" xr:uid="{00000000-0005-0000-0000-00006D770000}"/>
    <cellStyle name="Вычисление 2 2 3 6" xfId="8653" xr:uid="{00000000-0005-0000-0000-00006E770000}"/>
    <cellStyle name="Вычисление 2 2 3 6 2" xfId="17281" xr:uid="{00000000-0005-0000-0000-00006F770000}"/>
    <cellStyle name="Вычисление 2 2 3 6 3" xfId="28614" xr:uid="{00000000-0005-0000-0000-000070770000}"/>
    <cellStyle name="Вычисление 2 2 3 7" xfId="12903" xr:uid="{00000000-0005-0000-0000-000071770000}"/>
    <cellStyle name="Вычисление 2 2 3 7 2" xfId="21526" xr:uid="{00000000-0005-0000-0000-000072770000}"/>
    <cellStyle name="Вычисление 2 2 3 7 3" xfId="32864" xr:uid="{00000000-0005-0000-0000-000073770000}"/>
    <cellStyle name="Вычисление 2 2 4" xfId="4209" xr:uid="{00000000-0005-0000-0000-000074770000}"/>
    <cellStyle name="Вычисление 2 2 4 2" xfId="8406" xr:uid="{00000000-0005-0000-0000-000075770000}"/>
    <cellStyle name="Вычисление 2 2 4 2 2" xfId="17044" xr:uid="{00000000-0005-0000-0000-000076770000}"/>
    <cellStyle name="Вычисление 2 2 4 2 3" xfId="28376" xr:uid="{00000000-0005-0000-0000-000077770000}"/>
    <cellStyle name="Вычисление 2 2 4 3" xfId="9582" xr:uid="{00000000-0005-0000-0000-000078770000}"/>
    <cellStyle name="Вычисление 2 2 4 3 2" xfId="18210" xr:uid="{00000000-0005-0000-0000-000079770000}"/>
    <cellStyle name="Вычисление 2 2 4 3 3" xfId="29543" xr:uid="{00000000-0005-0000-0000-00007A770000}"/>
    <cellStyle name="Вычисление 2 2 4 4" xfId="11016" xr:uid="{00000000-0005-0000-0000-00007B770000}"/>
    <cellStyle name="Вычисление 2 2 4 4 2" xfId="19642" xr:uid="{00000000-0005-0000-0000-00007C770000}"/>
    <cellStyle name="Вычисление 2 2 4 4 3" xfId="30977" xr:uid="{00000000-0005-0000-0000-00007D770000}"/>
    <cellStyle name="Вычисление 2 2 4 5" xfId="11909" xr:uid="{00000000-0005-0000-0000-00007E770000}"/>
    <cellStyle name="Вычисление 2 2 4 5 2" xfId="20534" xr:uid="{00000000-0005-0000-0000-00007F770000}"/>
    <cellStyle name="Вычисление 2 2 4 5 3" xfId="31870" xr:uid="{00000000-0005-0000-0000-000080770000}"/>
    <cellStyle name="Вычисление 2 2 4 6" xfId="11373" xr:uid="{00000000-0005-0000-0000-000081770000}"/>
    <cellStyle name="Вычисление 2 2 4 6 2" xfId="19998" xr:uid="{00000000-0005-0000-0000-000082770000}"/>
    <cellStyle name="Вычисление 2 2 4 6 3" xfId="31334" xr:uid="{00000000-0005-0000-0000-000083770000}"/>
    <cellStyle name="Вычисление 2 2 4 7" xfId="12904" xr:uid="{00000000-0005-0000-0000-000084770000}"/>
    <cellStyle name="Вычисление 2 2 4 7 2" xfId="21527" xr:uid="{00000000-0005-0000-0000-000085770000}"/>
    <cellStyle name="Вычисление 2 2 4 7 3" xfId="32865" xr:uid="{00000000-0005-0000-0000-000086770000}"/>
    <cellStyle name="Вычисление 2 2 5" xfId="4210" xr:uid="{00000000-0005-0000-0000-000087770000}"/>
    <cellStyle name="Вычисление 2 2 5 2" xfId="8407" xr:uid="{00000000-0005-0000-0000-000088770000}"/>
    <cellStyle name="Вычисление 2 2 5 2 2" xfId="17045" xr:uid="{00000000-0005-0000-0000-000089770000}"/>
    <cellStyle name="Вычисление 2 2 5 2 3" xfId="28377" xr:uid="{00000000-0005-0000-0000-00008A770000}"/>
    <cellStyle name="Вычисление 2 2 5 3" xfId="9583" xr:uid="{00000000-0005-0000-0000-00008B770000}"/>
    <cellStyle name="Вычисление 2 2 5 3 2" xfId="18211" xr:uid="{00000000-0005-0000-0000-00008C770000}"/>
    <cellStyle name="Вычисление 2 2 5 3 3" xfId="29544" xr:uid="{00000000-0005-0000-0000-00008D770000}"/>
    <cellStyle name="Вычисление 2 2 5 4" xfId="11017" xr:uid="{00000000-0005-0000-0000-00008E770000}"/>
    <cellStyle name="Вычисление 2 2 5 4 2" xfId="19643" xr:uid="{00000000-0005-0000-0000-00008F770000}"/>
    <cellStyle name="Вычисление 2 2 5 4 3" xfId="30978" xr:uid="{00000000-0005-0000-0000-000090770000}"/>
    <cellStyle name="Вычисление 2 2 5 5" xfId="11910" xr:uid="{00000000-0005-0000-0000-000091770000}"/>
    <cellStyle name="Вычисление 2 2 5 5 2" xfId="20535" xr:uid="{00000000-0005-0000-0000-000092770000}"/>
    <cellStyle name="Вычисление 2 2 5 5 3" xfId="31871" xr:uid="{00000000-0005-0000-0000-000093770000}"/>
    <cellStyle name="Вычисление 2 2 5 6" xfId="11374" xr:uid="{00000000-0005-0000-0000-000094770000}"/>
    <cellStyle name="Вычисление 2 2 5 6 2" xfId="19999" xr:uid="{00000000-0005-0000-0000-000095770000}"/>
    <cellStyle name="Вычисление 2 2 5 6 3" xfId="31335" xr:uid="{00000000-0005-0000-0000-000096770000}"/>
    <cellStyle name="Вычисление 2 2 5 7" xfId="12905" xr:uid="{00000000-0005-0000-0000-000097770000}"/>
    <cellStyle name="Вычисление 2 2 5 7 2" xfId="21528" xr:uid="{00000000-0005-0000-0000-000098770000}"/>
    <cellStyle name="Вычисление 2 2 5 7 3" xfId="32866" xr:uid="{00000000-0005-0000-0000-000099770000}"/>
    <cellStyle name="Вычисление 2 2 6" xfId="4211" xr:uid="{00000000-0005-0000-0000-00009A770000}"/>
    <cellStyle name="Вычисление 2 2 6 2" xfId="8408" xr:uid="{00000000-0005-0000-0000-00009B770000}"/>
    <cellStyle name="Вычисление 2 2 6 2 2" xfId="17046" xr:uid="{00000000-0005-0000-0000-00009C770000}"/>
    <cellStyle name="Вычисление 2 2 6 2 3" xfId="28378" xr:uid="{00000000-0005-0000-0000-00009D770000}"/>
    <cellStyle name="Вычисление 2 2 6 3" xfId="9584" xr:uid="{00000000-0005-0000-0000-00009E770000}"/>
    <cellStyle name="Вычисление 2 2 6 3 2" xfId="18212" xr:uid="{00000000-0005-0000-0000-00009F770000}"/>
    <cellStyle name="Вычисление 2 2 6 3 3" xfId="29545" xr:uid="{00000000-0005-0000-0000-0000A0770000}"/>
    <cellStyle name="Вычисление 2 2 6 4" xfId="11018" xr:uid="{00000000-0005-0000-0000-0000A1770000}"/>
    <cellStyle name="Вычисление 2 2 6 4 2" xfId="19644" xr:uid="{00000000-0005-0000-0000-0000A2770000}"/>
    <cellStyle name="Вычисление 2 2 6 4 3" xfId="30979" xr:uid="{00000000-0005-0000-0000-0000A3770000}"/>
    <cellStyle name="Вычисление 2 2 6 5" xfId="11911" xr:uid="{00000000-0005-0000-0000-0000A4770000}"/>
    <cellStyle name="Вычисление 2 2 6 5 2" xfId="20536" xr:uid="{00000000-0005-0000-0000-0000A5770000}"/>
    <cellStyle name="Вычисление 2 2 6 5 3" xfId="31872" xr:uid="{00000000-0005-0000-0000-0000A6770000}"/>
    <cellStyle name="Вычисление 2 2 6 6" xfId="8654" xr:uid="{00000000-0005-0000-0000-0000A7770000}"/>
    <cellStyle name="Вычисление 2 2 6 6 2" xfId="17282" xr:uid="{00000000-0005-0000-0000-0000A8770000}"/>
    <cellStyle name="Вычисление 2 2 6 6 3" xfId="28615" xr:uid="{00000000-0005-0000-0000-0000A9770000}"/>
    <cellStyle name="Вычисление 2 2 6 7" xfId="12906" xr:uid="{00000000-0005-0000-0000-0000AA770000}"/>
    <cellStyle name="Вычисление 2 2 6 7 2" xfId="21529" xr:uid="{00000000-0005-0000-0000-0000AB770000}"/>
    <cellStyle name="Вычисление 2 2 6 7 3" xfId="32867" xr:uid="{00000000-0005-0000-0000-0000AC770000}"/>
    <cellStyle name="Вычисление 2 2 7" xfId="8403" xr:uid="{00000000-0005-0000-0000-0000AD770000}"/>
    <cellStyle name="Вычисление 2 2 7 2" xfId="17041" xr:uid="{00000000-0005-0000-0000-0000AE770000}"/>
    <cellStyle name="Вычисление 2 2 7 3" xfId="28373" xr:uid="{00000000-0005-0000-0000-0000AF770000}"/>
    <cellStyle name="Вычисление 2 2 8" xfId="9579" xr:uid="{00000000-0005-0000-0000-0000B0770000}"/>
    <cellStyle name="Вычисление 2 2 8 2" xfId="18207" xr:uid="{00000000-0005-0000-0000-0000B1770000}"/>
    <cellStyle name="Вычисление 2 2 8 3" xfId="29540" xr:uid="{00000000-0005-0000-0000-0000B2770000}"/>
    <cellStyle name="Вычисление 2 2 9" xfId="11013" xr:uid="{00000000-0005-0000-0000-0000B3770000}"/>
    <cellStyle name="Вычисление 2 2 9 2" xfId="19639" xr:uid="{00000000-0005-0000-0000-0000B4770000}"/>
    <cellStyle name="Вычисление 2 2 9 3" xfId="30974" xr:uid="{00000000-0005-0000-0000-0000B5770000}"/>
    <cellStyle name="Вычисление 2 3" xfId="4212" xr:uid="{00000000-0005-0000-0000-0000B6770000}"/>
    <cellStyle name="Вычисление 2 3 2" xfId="8409" xr:uid="{00000000-0005-0000-0000-0000B7770000}"/>
    <cellStyle name="Вычисление 2 3 2 2" xfId="17047" xr:uid="{00000000-0005-0000-0000-0000B8770000}"/>
    <cellStyle name="Вычисление 2 3 2 3" xfId="28379" xr:uid="{00000000-0005-0000-0000-0000B9770000}"/>
    <cellStyle name="Вычисление 2 3 3" xfId="9585" xr:uid="{00000000-0005-0000-0000-0000BA770000}"/>
    <cellStyle name="Вычисление 2 3 3 2" xfId="18213" xr:uid="{00000000-0005-0000-0000-0000BB770000}"/>
    <cellStyle name="Вычисление 2 3 3 3" xfId="29546" xr:uid="{00000000-0005-0000-0000-0000BC770000}"/>
    <cellStyle name="Вычисление 2 3 4" xfId="11019" xr:uid="{00000000-0005-0000-0000-0000BD770000}"/>
    <cellStyle name="Вычисление 2 3 4 2" xfId="19645" xr:uid="{00000000-0005-0000-0000-0000BE770000}"/>
    <cellStyle name="Вычисление 2 3 4 3" xfId="30980" xr:uid="{00000000-0005-0000-0000-0000BF770000}"/>
    <cellStyle name="Вычисление 2 3 5" xfId="11912" xr:uid="{00000000-0005-0000-0000-0000C0770000}"/>
    <cellStyle name="Вычисление 2 3 5 2" xfId="20537" xr:uid="{00000000-0005-0000-0000-0000C1770000}"/>
    <cellStyle name="Вычисление 2 3 5 3" xfId="31873" xr:uid="{00000000-0005-0000-0000-0000C2770000}"/>
    <cellStyle name="Вычисление 2 3 6" xfId="10262" xr:uid="{00000000-0005-0000-0000-0000C3770000}"/>
    <cellStyle name="Вычисление 2 3 6 2" xfId="18889" xr:uid="{00000000-0005-0000-0000-0000C4770000}"/>
    <cellStyle name="Вычисление 2 3 6 3" xfId="30223" xr:uid="{00000000-0005-0000-0000-0000C5770000}"/>
    <cellStyle name="Вычисление 2 3 7" xfId="12907" xr:uid="{00000000-0005-0000-0000-0000C6770000}"/>
    <cellStyle name="Вычисление 2 3 7 2" xfId="21530" xr:uid="{00000000-0005-0000-0000-0000C7770000}"/>
    <cellStyle name="Вычисление 2 3 7 3" xfId="32868" xr:uid="{00000000-0005-0000-0000-0000C8770000}"/>
    <cellStyle name="Вычисление 2 4" xfId="4213" xr:uid="{00000000-0005-0000-0000-0000C9770000}"/>
    <cellStyle name="Вычисление 2 4 2" xfId="8410" xr:uid="{00000000-0005-0000-0000-0000CA770000}"/>
    <cellStyle name="Вычисление 2 4 2 2" xfId="17048" xr:uid="{00000000-0005-0000-0000-0000CB770000}"/>
    <cellStyle name="Вычисление 2 4 2 3" xfId="28380" xr:uid="{00000000-0005-0000-0000-0000CC770000}"/>
    <cellStyle name="Вычисление 2 4 3" xfId="9586" xr:uid="{00000000-0005-0000-0000-0000CD770000}"/>
    <cellStyle name="Вычисление 2 4 3 2" xfId="18214" xr:uid="{00000000-0005-0000-0000-0000CE770000}"/>
    <cellStyle name="Вычисление 2 4 3 3" xfId="29547" xr:uid="{00000000-0005-0000-0000-0000CF770000}"/>
    <cellStyle name="Вычисление 2 4 4" xfId="11020" xr:uid="{00000000-0005-0000-0000-0000D0770000}"/>
    <cellStyle name="Вычисление 2 4 4 2" xfId="19646" xr:uid="{00000000-0005-0000-0000-0000D1770000}"/>
    <cellStyle name="Вычисление 2 4 4 3" xfId="30981" xr:uid="{00000000-0005-0000-0000-0000D2770000}"/>
    <cellStyle name="Вычисление 2 4 5" xfId="11913" xr:uid="{00000000-0005-0000-0000-0000D3770000}"/>
    <cellStyle name="Вычисление 2 4 5 2" xfId="20538" xr:uid="{00000000-0005-0000-0000-0000D4770000}"/>
    <cellStyle name="Вычисление 2 4 5 3" xfId="31874" xr:uid="{00000000-0005-0000-0000-0000D5770000}"/>
    <cellStyle name="Вычисление 2 4 6" xfId="11375" xr:uid="{00000000-0005-0000-0000-0000D6770000}"/>
    <cellStyle name="Вычисление 2 4 6 2" xfId="20000" xr:uid="{00000000-0005-0000-0000-0000D7770000}"/>
    <cellStyle name="Вычисление 2 4 6 3" xfId="31336" xr:uid="{00000000-0005-0000-0000-0000D8770000}"/>
    <cellStyle name="Вычисление 2 4 7" xfId="12908" xr:uid="{00000000-0005-0000-0000-0000D9770000}"/>
    <cellStyle name="Вычисление 2 4 7 2" xfId="21531" xr:uid="{00000000-0005-0000-0000-0000DA770000}"/>
    <cellStyle name="Вычисление 2 4 7 3" xfId="32869" xr:uid="{00000000-0005-0000-0000-0000DB770000}"/>
    <cellStyle name="Вычисление 2 5" xfId="4214" xr:uid="{00000000-0005-0000-0000-0000DC770000}"/>
    <cellStyle name="Вычисление 2 5 2" xfId="8411" xr:uid="{00000000-0005-0000-0000-0000DD770000}"/>
    <cellStyle name="Вычисление 2 5 2 2" xfId="17049" xr:uid="{00000000-0005-0000-0000-0000DE770000}"/>
    <cellStyle name="Вычисление 2 5 2 3" xfId="28381" xr:uid="{00000000-0005-0000-0000-0000DF770000}"/>
    <cellStyle name="Вычисление 2 5 3" xfId="9587" xr:uid="{00000000-0005-0000-0000-0000E0770000}"/>
    <cellStyle name="Вычисление 2 5 3 2" xfId="18215" xr:uid="{00000000-0005-0000-0000-0000E1770000}"/>
    <cellStyle name="Вычисление 2 5 3 3" xfId="29548" xr:uid="{00000000-0005-0000-0000-0000E2770000}"/>
    <cellStyle name="Вычисление 2 5 4" xfId="11021" xr:uid="{00000000-0005-0000-0000-0000E3770000}"/>
    <cellStyle name="Вычисление 2 5 4 2" xfId="19647" xr:uid="{00000000-0005-0000-0000-0000E4770000}"/>
    <cellStyle name="Вычисление 2 5 4 3" xfId="30982" xr:uid="{00000000-0005-0000-0000-0000E5770000}"/>
    <cellStyle name="Вычисление 2 5 5" xfId="11914" xr:uid="{00000000-0005-0000-0000-0000E6770000}"/>
    <cellStyle name="Вычисление 2 5 5 2" xfId="20539" xr:uid="{00000000-0005-0000-0000-0000E7770000}"/>
    <cellStyle name="Вычисление 2 5 5 3" xfId="31875" xr:uid="{00000000-0005-0000-0000-0000E8770000}"/>
    <cellStyle name="Вычисление 2 5 6" xfId="8655" xr:uid="{00000000-0005-0000-0000-0000E9770000}"/>
    <cellStyle name="Вычисление 2 5 6 2" xfId="17283" xr:uid="{00000000-0005-0000-0000-0000EA770000}"/>
    <cellStyle name="Вычисление 2 5 6 3" xfId="28616" xr:uid="{00000000-0005-0000-0000-0000EB770000}"/>
    <cellStyle name="Вычисление 2 5 7" xfId="12909" xr:uid="{00000000-0005-0000-0000-0000EC770000}"/>
    <cellStyle name="Вычисление 2 5 7 2" xfId="21532" xr:uid="{00000000-0005-0000-0000-0000ED770000}"/>
    <cellStyle name="Вычисление 2 5 7 3" xfId="32870" xr:uid="{00000000-0005-0000-0000-0000EE770000}"/>
    <cellStyle name="Вычисление 2 6" xfId="4215" xr:uid="{00000000-0005-0000-0000-0000EF770000}"/>
    <cellStyle name="Вычисление 2 6 2" xfId="8412" xr:uid="{00000000-0005-0000-0000-0000F0770000}"/>
    <cellStyle name="Вычисление 2 6 2 2" xfId="17050" xr:uid="{00000000-0005-0000-0000-0000F1770000}"/>
    <cellStyle name="Вычисление 2 6 2 3" xfId="28382" xr:uid="{00000000-0005-0000-0000-0000F2770000}"/>
    <cellStyle name="Вычисление 2 6 3" xfId="9588" xr:uid="{00000000-0005-0000-0000-0000F3770000}"/>
    <cellStyle name="Вычисление 2 6 3 2" xfId="18216" xr:uid="{00000000-0005-0000-0000-0000F4770000}"/>
    <cellStyle name="Вычисление 2 6 3 3" xfId="29549" xr:uid="{00000000-0005-0000-0000-0000F5770000}"/>
    <cellStyle name="Вычисление 2 6 4" xfId="11022" xr:uid="{00000000-0005-0000-0000-0000F6770000}"/>
    <cellStyle name="Вычисление 2 6 4 2" xfId="19648" xr:uid="{00000000-0005-0000-0000-0000F7770000}"/>
    <cellStyle name="Вычисление 2 6 4 3" xfId="30983" xr:uid="{00000000-0005-0000-0000-0000F8770000}"/>
    <cellStyle name="Вычисление 2 6 5" xfId="11915" xr:uid="{00000000-0005-0000-0000-0000F9770000}"/>
    <cellStyle name="Вычисление 2 6 5 2" xfId="20540" xr:uid="{00000000-0005-0000-0000-0000FA770000}"/>
    <cellStyle name="Вычисление 2 6 5 3" xfId="31876" xr:uid="{00000000-0005-0000-0000-0000FB770000}"/>
    <cellStyle name="Вычисление 2 6 6" xfId="11376" xr:uid="{00000000-0005-0000-0000-0000FC770000}"/>
    <cellStyle name="Вычисление 2 6 6 2" xfId="20001" xr:uid="{00000000-0005-0000-0000-0000FD770000}"/>
    <cellStyle name="Вычисление 2 6 6 3" xfId="31337" xr:uid="{00000000-0005-0000-0000-0000FE770000}"/>
    <cellStyle name="Вычисление 2 6 7" xfId="12910" xr:uid="{00000000-0005-0000-0000-0000FF770000}"/>
    <cellStyle name="Вычисление 2 6 7 2" xfId="21533" xr:uid="{00000000-0005-0000-0000-000000780000}"/>
    <cellStyle name="Вычисление 2 6 7 3" xfId="32871" xr:uid="{00000000-0005-0000-0000-000001780000}"/>
    <cellStyle name="Вычисление 2 7" xfId="4216" xr:uid="{00000000-0005-0000-0000-000002780000}"/>
    <cellStyle name="Вычисление 2 7 2" xfId="8413" xr:uid="{00000000-0005-0000-0000-000003780000}"/>
    <cellStyle name="Вычисление 2 7 2 2" xfId="17051" xr:uid="{00000000-0005-0000-0000-000004780000}"/>
    <cellStyle name="Вычисление 2 7 2 3" xfId="28383" xr:uid="{00000000-0005-0000-0000-000005780000}"/>
    <cellStyle name="Вычисление 2 7 3" xfId="9589" xr:uid="{00000000-0005-0000-0000-000006780000}"/>
    <cellStyle name="Вычисление 2 7 3 2" xfId="18217" xr:uid="{00000000-0005-0000-0000-000007780000}"/>
    <cellStyle name="Вычисление 2 7 3 3" xfId="29550" xr:uid="{00000000-0005-0000-0000-000008780000}"/>
    <cellStyle name="Вычисление 2 7 4" xfId="11023" xr:uid="{00000000-0005-0000-0000-000009780000}"/>
    <cellStyle name="Вычисление 2 7 4 2" xfId="19649" xr:uid="{00000000-0005-0000-0000-00000A780000}"/>
    <cellStyle name="Вычисление 2 7 4 3" xfId="30984" xr:uid="{00000000-0005-0000-0000-00000B780000}"/>
    <cellStyle name="Вычисление 2 7 5" xfId="11916" xr:uid="{00000000-0005-0000-0000-00000C780000}"/>
    <cellStyle name="Вычисление 2 7 5 2" xfId="20541" xr:uid="{00000000-0005-0000-0000-00000D780000}"/>
    <cellStyle name="Вычисление 2 7 5 3" xfId="31877" xr:uid="{00000000-0005-0000-0000-00000E780000}"/>
    <cellStyle name="Вычисление 2 7 6" xfId="10736" xr:uid="{00000000-0005-0000-0000-00000F780000}"/>
    <cellStyle name="Вычисление 2 7 6 2" xfId="19362" xr:uid="{00000000-0005-0000-0000-000010780000}"/>
    <cellStyle name="Вычисление 2 7 6 3" xfId="30697" xr:uid="{00000000-0005-0000-0000-000011780000}"/>
    <cellStyle name="Вычисление 2 7 7" xfId="12911" xr:uid="{00000000-0005-0000-0000-000012780000}"/>
    <cellStyle name="Вычисление 2 7 7 2" xfId="21534" xr:uid="{00000000-0005-0000-0000-000013780000}"/>
    <cellStyle name="Вычисление 2 7 7 3" xfId="32872" xr:uid="{00000000-0005-0000-0000-000014780000}"/>
    <cellStyle name="Вычисление 2 8" xfId="8402" xr:uid="{00000000-0005-0000-0000-000015780000}"/>
    <cellStyle name="Вычисление 2 8 2" xfId="17040" xr:uid="{00000000-0005-0000-0000-000016780000}"/>
    <cellStyle name="Вычисление 2 8 3" xfId="28372" xr:uid="{00000000-0005-0000-0000-000017780000}"/>
    <cellStyle name="Вычисление 2 9" xfId="9578" xr:uid="{00000000-0005-0000-0000-000018780000}"/>
    <cellStyle name="Вычисление 2 9 2" xfId="18206" xr:uid="{00000000-0005-0000-0000-000019780000}"/>
    <cellStyle name="Вычисление 2 9 3" xfId="29539" xr:uid="{00000000-0005-0000-0000-00001A780000}"/>
    <cellStyle name="Вычисление 20" xfId="9077" xr:uid="{00000000-0005-0000-0000-00001B780000}"/>
    <cellStyle name="Вычисление 20 2" xfId="17705" xr:uid="{00000000-0005-0000-0000-00001C780000}"/>
    <cellStyle name="Вычисление 20 3" xfId="29038" xr:uid="{00000000-0005-0000-0000-00001D780000}"/>
    <cellStyle name="Вычисление 21" xfId="10311" xr:uid="{00000000-0005-0000-0000-00001E780000}"/>
    <cellStyle name="Вычисление 21 2" xfId="18938" xr:uid="{00000000-0005-0000-0000-00001F780000}"/>
    <cellStyle name="Вычисление 21 3" xfId="30272" xr:uid="{00000000-0005-0000-0000-000020780000}"/>
    <cellStyle name="Вычисление 22" xfId="12421" xr:uid="{00000000-0005-0000-0000-000021780000}"/>
    <cellStyle name="Вычисление 22 2" xfId="21045" xr:uid="{00000000-0005-0000-0000-000022780000}"/>
    <cellStyle name="Вычисление 22 3" xfId="32382" xr:uid="{00000000-0005-0000-0000-000023780000}"/>
    <cellStyle name="Вычисление 23" xfId="12787" xr:uid="{00000000-0005-0000-0000-000024780000}"/>
    <cellStyle name="Вычисление 23 2" xfId="21410" xr:uid="{00000000-0005-0000-0000-000025780000}"/>
    <cellStyle name="Вычисление 23 3" xfId="32748" xr:uid="{00000000-0005-0000-0000-000026780000}"/>
    <cellStyle name="Вычисление 3" xfId="4217" xr:uid="{00000000-0005-0000-0000-000027780000}"/>
    <cellStyle name="Вычисление 3 10" xfId="11024" xr:uid="{00000000-0005-0000-0000-000028780000}"/>
    <cellStyle name="Вычисление 3 10 2" xfId="19650" xr:uid="{00000000-0005-0000-0000-000029780000}"/>
    <cellStyle name="Вычисление 3 10 3" xfId="30985" xr:uid="{00000000-0005-0000-0000-00002A780000}"/>
    <cellStyle name="Вычисление 3 11" xfId="11917" xr:uid="{00000000-0005-0000-0000-00002B780000}"/>
    <cellStyle name="Вычисление 3 11 2" xfId="20542" xr:uid="{00000000-0005-0000-0000-00002C780000}"/>
    <cellStyle name="Вычисление 3 11 3" xfId="31878" xr:uid="{00000000-0005-0000-0000-00002D780000}"/>
    <cellStyle name="Вычисление 3 12" xfId="8656" xr:uid="{00000000-0005-0000-0000-00002E780000}"/>
    <cellStyle name="Вычисление 3 12 2" xfId="17284" xr:uid="{00000000-0005-0000-0000-00002F780000}"/>
    <cellStyle name="Вычисление 3 12 3" xfId="28617" xr:uid="{00000000-0005-0000-0000-000030780000}"/>
    <cellStyle name="Вычисление 3 13" xfId="12912" xr:uid="{00000000-0005-0000-0000-000031780000}"/>
    <cellStyle name="Вычисление 3 13 2" xfId="21535" xr:uid="{00000000-0005-0000-0000-000032780000}"/>
    <cellStyle name="Вычисление 3 13 3" xfId="32873" xr:uid="{00000000-0005-0000-0000-000033780000}"/>
    <cellStyle name="Вычисление 3 2" xfId="4218" xr:uid="{00000000-0005-0000-0000-000034780000}"/>
    <cellStyle name="Вычисление 3 2 10" xfId="11918" xr:uid="{00000000-0005-0000-0000-000035780000}"/>
    <cellStyle name="Вычисление 3 2 10 2" xfId="20543" xr:uid="{00000000-0005-0000-0000-000036780000}"/>
    <cellStyle name="Вычисление 3 2 10 3" xfId="31879" xr:uid="{00000000-0005-0000-0000-000037780000}"/>
    <cellStyle name="Вычисление 3 2 11" xfId="11377" xr:uid="{00000000-0005-0000-0000-000038780000}"/>
    <cellStyle name="Вычисление 3 2 11 2" xfId="20002" xr:uid="{00000000-0005-0000-0000-000039780000}"/>
    <cellStyle name="Вычисление 3 2 11 3" xfId="31338" xr:uid="{00000000-0005-0000-0000-00003A780000}"/>
    <cellStyle name="Вычисление 3 2 12" xfId="12913" xr:uid="{00000000-0005-0000-0000-00003B780000}"/>
    <cellStyle name="Вычисление 3 2 12 2" xfId="21536" xr:uid="{00000000-0005-0000-0000-00003C780000}"/>
    <cellStyle name="Вычисление 3 2 12 3" xfId="32874" xr:uid="{00000000-0005-0000-0000-00003D780000}"/>
    <cellStyle name="Вычисление 3 2 2" xfId="4219" xr:uid="{00000000-0005-0000-0000-00003E780000}"/>
    <cellStyle name="Вычисление 3 2 2 2" xfId="8416" xr:uid="{00000000-0005-0000-0000-00003F780000}"/>
    <cellStyle name="Вычисление 3 2 2 2 2" xfId="17054" xr:uid="{00000000-0005-0000-0000-000040780000}"/>
    <cellStyle name="Вычисление 3 2 2 2 3" xfId="28386" xr:uid="{00000000-0005-0000-0000-000041780000}"/>
    <cellStyle name="Вычисление 3 2 2 3" xfId="9592" xr:uid="{00000000-0005-0000-0000-000042780000}"/>
    <cellStyle name="Вычисление 3 2 2 3 2" xfId="18220" xr:uid="{00000000-0005-0000-0000-000043780000}"/>
    <cellStyle name="Вычисление 3 2 2 3 3" xfId="29553" xr:uid="{00000000-0005-0000-0000-000044780000}"/>
    <cellStyle name="Вычисление 3 2 2 4" xfId="11026" xr:uid="{00000000-0005-0000-0000-000045780000}"/>
    <cellStyle name="Вычисление 3 2 2 4 2" xfId="19652" xr:uid="{00000000-0005-0000-0000-000046780000}"/>
    <cellStyle name="Вычисление 3 2 2 4 3" xfId="30987" xr:uid="{00000000-0005-0000-0000-000047780000}"/>
    <cellStyle name="Вычисление 3 2 2 5" xfId="11919" xr:uid="{00000000-0005-0000-0000-000048780000}"/>
    <cellStyle name="Вычисление 3 2 2 5 2" xfId="20544" xr:uid="{00000000-0005-0000-0000-000049780000}"/>
    <cellStyle name="Вычисление 3 2 2 5 3" xfId="31880" xr:uid="{00000000-0005-0000-0000-00004A780000}"/>
    <cellStyle name="Вычисление 3 2 2 6" xfId="11378" xr:uid="{00000000-0005-0000-0000-00004B780000}"/>
    <cellStyle name="Вычисление 3 2 2 6 2" xfId="20003" xr:uid="{00000000-0005-0000-0000-00004C780000}"/>
    <cellStyle name="Вычисление 3 2 2 6 3" xfId="31339" xr:uid="{00000000-0005-0000-0000-00004D780000}"/>
    <cellStyle name="Вычисление 3 2 2 7" xfId="12914" xr:uid="{00000000-0005-0000-0000-00004E780000}"/>
    <cellStyle name="Вычисление 3 2 2 7 2" xfId="21537" xr:uid="{00000000-0005-0000-0000-00004F780000}"/>
    <cellStyle name="Вычисление 3 2 2 7 3" xfId="32875" xr:uid="{00000000-0005-0000-0000-000050780000}"/>
    <cellStyle name="Вычисление 3 2 3" xfId="4220" xr:uid="{00000000-0005-0000-0000-000051780000}"/>
    <cellStyle name="Вычисление 3 2 3 2" xfId="8417" xr:uid="{00000000-0005-0000-0000-000052780000}"/>
    <cellStyle name="Вычисление 3 2 3 2 2" xfId="17055" xr:uid="{00000000-0005-0000-0000-000053780000}"/>
    <cellStyle name="Вычисление 3 2 3 2 3" xfId="28387" xr:uid="{00000000-0005-0000-0000-000054780000}"/>
    <cellStyle name="Вычисление 3 2 3 3" xfId="9593" xr:uid="{00000000-0005-0000-0000-000055780000}"/>
    <cellStyle name="Вычисление 3 2 3 3 2" xfId="18221" xr:uid="{00000000-0005-0000-0000-000056780000}"/>
    <cellStyle name="Вычисление 3 2 3 3 3" xfId="29554" xr:uid="{00000000-0005-0000-0000-000057780000}"/>
    <cellStyle name="Вычисление 3 2 3 4" xfId="11027" xr:uid="{00000000-0005-0000-0000-000058780000}"/>
    <cellStyle name="Вычисление 3 2 3 4 2" xfId="19653" xr:uid="{00000000-0005-0000-0000-000059780000}"/>
    <cellStyle name="Вычисление 3 2 3 4 3" xfId="30988" xr:uid="{00000000-0005-0000-0000-00005A780000}"/>
    <cellStyle name="Вычисление 3 2 3 5" xfId="11920" xr:uid="{00000000-0005-0000-0000-00005B780000}"/>
    <cellStyle name="Вычисление 3 2 3 5 2" xfId="20545" xr:uid="{00000000-0005-0000-0000-00005C780000}"/>
    <cellStyle name="Вычисление 3 2 3 5 3" xfId="31881" xr:uid="{00000000-0005-0000-0000-00005D780000}"/>
    <cellStyle name="Вычисление 3 2 3 6" xfId="8657" xr:uid="{00000000-0005-0000-0000-00005E780000}"/>
    <cellStyle name="Вычисление 3 2 3 6 2" xfId="17285" xr:uid="{00000000-0005-0000-0000-00005F780000}"/>
    <cellStyle name="Вычисление 3 2 3 6 3" xfId="28618" xr:uid="{00000000-0005-0000-0000-000060780000}"/>
    <cellStyle name="Вычисление 3 2 3 7" xfId="12915" xr:uid="{00000000-0005-0000-0000-000061780000}"/>
    <cellStyle name="Вычисление 3 2 3 7 2" xfId="21538" xr:uid="{00000000-0005-0000-0000-000062780000}"/>
    <cellStyle name="Вычисление 3 2 3 7 3" xfId="32876" xr:uid="{00000000-0005-0000-0000-000063780000}"/>
    <cellStyle name="Вычисление 3 2 4" xfId="4221" xr:uid="{00000000-0005-0000-0000-000064780000}"/>
    <cellStyle name="Вычисление 3 2 4 2" xfId="8418" xr:uid="{00000000-0005-0000-0000-000065780000}"/>
    <cellStyle name="Вычисление 3 2 4 2 2" xfId="17056" xr:uid="{00000000-0005-0000-0000-000066780000}"/>
    <cellStyle name="Вычисление 3 2 4 2 3" xfId="28388" xr:uid="{00000000-0005-0000-0000-000067780000}"/>
    <cellStyle name="Вычисление 3 2 4 3" xfId="9594" xr:uid="{00000000-0005-0000-0000-000068780000}"/>
    <cellStyle name="Вычисление 3 2 4 3 2" xfId="18222" xr:uid="{00000000-0005-0000-0000-000069780000}"/>
    <cellStyle name="Вычисление 3 2 4 3 3" xfId="29555" xr:uid="{00000000-0005-0000-0000-00006A780000}"/>
    <cellStyle name="Вычисление 3 2 4 4" xfId="11028" xr:uid="{00000000-0005-0000-0000-00006B780000}"/>
    <cellStyle name="Вычисление 3 2 4 4 2" xfId="19654" xr:uid="{00000000-0005-0000-0000-00006C780000}"/>
    <cellStyle name="Вычисление 3 2 4 4 3" xfId="30989" xr:uid="{00000000-0005-0000-0000-00006D780000}"/>
    <cellStyle name="Вычисление 3 2 4 5" xfId="11921" xr:uid="{00000000-0005-0000-0000-00006E780000}"/>
    <cellStyle name="Вычисление 3 2 4 5 2" xfId="20546" xr:uid="{00000000-0005-0000-0000-00006F780000}"/>
    <cellStyle name="Вычисление 3 2 4 5 3" xfId="31882" xr:uid="{00000000-0005-0000-0000-000070780000}"/>
    <cellStyle name="Вычисление 3 2 4 6" xfId="10735" xr:uid="{00000000-0005-0000-0000-000071780000}"/>
    <cellStyle name="Вычисление 3 2 4 6 2" xfId="19361" xr:uid="{00000000-0005-0000-0000-000072780000}"/>
    <cellStyle name="Вычисление 3 2 4 6 3" xfId="30696" xr:uid="{00000000-0005-0000-0000-000073780000}"/>
    <cellStyle name="Вычисление 3 2 4 7" xfId="12916" xr:uid="{00000000-0005-0000-0000-000074780000}"/>
    <cellStyle name="Вычисление 3 2 4 7 2" xfId="21539" xr:uid="{00000000-0005-0000-0000-000075780000}"/>
    <cellStyle name="Вычисление 3 2 4 7 3" xfId="32877" xr:uid="{00000000-0005-0000-0000-000076780000}"/>
    <cellStyle name="Вычисление 3 2 5" xfId="4222" xr:uid="{00000000-0005-0000-0000-000077780000}"/>
    <cellStyle name="Вычисление 3 2 5 2" xfId="8419" xr:uid="{00000000-0005-0000-0000-000078780000}"/>
    <cellStyle name="Вычисление 3 2 5 2 2" xfId="17057" xr:uid="{00000000-0005-0000-0000-000079780000}"/>
    <cellStyle name="Вычисление 3 2 5 2 3" xfId="28389" xr:uid="{00000000-0005-0000-0000-00007A780000}"/>
    <cellStyle name="Вычисление 3 2 5 3" xfId="9595" xr:uid="{00000000-0005-0000-0000-00007B780000}"/>
    <cellStyle name="Вычисление 3 2 5 3 2" xfId="18223" xr:uid="{00000000-0005-0000-0000-00007C780000}"/>
    <cellStyle name="Вычисление 3 2 5 3 3" xfId="29556" xr:uid="{00000000-0005-0000-0000-00007D780000}"/>
    <cellStyle name="Вычисление 3 2 5 4" xfId="11029" xr:uid="{00000000-0005-0000-0000-00007E780000}"/>
    <cellStyle name="Вычисление 3 2 5 4 2" xfId="19655" xr:uid="{00000000-0005-0000-0000-00007F780000}"/>
    <cellStyle name="Вычисление 3 2 5 4 3" xfId="30990" xr:uid="{00000000-0005-0000-0000-000080780000}"/>
    <cellStyle name="Вычисление 3 2 5 5" xfId="11922" xr:uid="{00000000-0005-0000-0000-000081780000}"/>
    <cellStyle name="Вычисление 3 2 5 5 2" xfId="20547" xr:uid="{00000000-0005-0000-0000-000082780000}"/>
    <cellStyle name="Вычисление 3 2 5 5 3" xfId="31883" xr:uid="{00000000-0005-0000-0000-000083780000}"/>
    <cellStyle name="Вычисление 3 2 5 6" xfId="5189" xr:uid="{00000000-0005-0000-0000-000084780000}"/>
    <cellStyle name="Вычисление 3 2 5 6 2" xfId="13848" xr:uid="{00000000-0005-0000-0000-000085780000}"/>
    <cellStyle name="Вычисление 3 2 5 6 3" xfId="25180" xr:uid="{00000000-0005-0000-0000-000086780000}"/>
    <cellStyle name="Вычисление 3 2 5 7" xfId="12917" xr:uid="{00000000-0005-0000-0000-000087780000}"/>
    <cellStyle name="Вычисление 3 2 5 7 2" xfId="21540" xr:uid="{00000000-0005-0000-0000-000088780000}"/>
    <cellStyle name="Вычисление 3 2 5 7 3" xfId="32878" xr:uid="{00000000-0005-0000-0000-000089780000}"/>
    <cellStyle name="Вычисление 3 2 6" xfId="4223" xr:uid="{00000000-0005-0000-0000-00008A780000}"/>
    <cellStyle name="Вычисление 3 2 6 2" xfId="8420" xr:uid="{00000000-0005-0000-0000-00008B780000}"/>
    <cellStyle name="Вычисление 3 2 6 2 2" xfId="17058" xr:uid="{00000000-0005-0000-0000-00008C780000}"/>
    <cellStyle name="Вычисление 3 2 6 2 3" xfId="28390" xr:uid="{00000000-0005-0000-0000-00008D780000}"/>
    <cellStyle name="Вычисление 3 2 6 3" xfId="9596" xr:uid="{00000000-0005-0000-0000-00008E780000}"/>
    <cellStyle name="Вычисление 3 2 6 3 2" xfId="18224" xr:uid="{00000000-0005-0000-0000-00008F780000}"/>
    <cellStyle name="Вычисление 3 2 6 3 3" xfId="29557" xr:uid="{00000000-0005-0000-0000-000090780000}"/>
    <cellStyle name="Вычисление 3 2 6 4" xfId="11030" xr:uid="{00000000-0005-0000-0000-000091780000}"/>
    <cellStyle name="Вычисление 3 2 6 4 2" xfId="19656" xr:uid="{00000000-0005-0000-0000-000092780000}"/>
    <cellStyle name="Вычисление 3 2 6 4 3" xfId="30991" xr:uid="{00000000-0005-0000-0000-000093780000}"/>
    <cellStyle name="Вычисление 3 2 6 5" xfId="11923" xr:uid="{00000000-0005-0000-0000-000094780000}"/>
    <cellStyle name="Вычисление 3 2 6 5 2" xfId="20548" xr:uid="{00000000-0005-0000-0000-000095780000}"/>
    <cellStyle name="Вычисление 3 2 6 5 3" xfId="31884" xr:uid="{00000000-0005-0000-0000-000096780000}"/>
    <cellStyle name="Вычисление 3 2 6 6" xfId="8658" xr:uid="{00000000-0005-0000-0000-000097780000}"/>
    <cellStyle name="Вычисление 3 2 6 6 2" xfId="17286" xr:uid="{00000000-0005-0000-0000-000098780000}"/>
    <cellStyle name="Вычисление 3 2 6 6 3" xfId="28619" xr:uid="{00000000-0005-0000-0000-000099780000}"/>
    <cellStyle name="Вычисление 3 2 6 7" xfId="12918" xr:uid="{00000000-0005-0000-0000-00009A780000}"/>
    <cellStyle name="Вычисление 3 2 6 7 2" xfId="21541" xr:uid="{00000000-0005-0000-0000-00009B780000}"/>
    <cellStyle name="Вычисление 3 2 6 7 3" xfId="32879" xr:uid="{00000000-0005-0000-0000-00009C780000}"/>
    <cellStyle name="Вычисление 3 2 7" xfId="8415" xr:uid="{00000000-0005-0000-0000-00009D780000}"/>
    <cellStyle name="Вычисление 3 2 7 2" xfId="17053" xr:uid="{00000000-0005-0000-0000-00009E780000}"/>
    <cellStyle name="Вычисление 3 2 7 3" xfId="28385" xr:uid="{00000000-0005-0000-0000-00009F780000}"/>
    <cellStyle name="Вычисление 3 2 8" xfId="9591" xr:uid="{00000000-0005-0000-0000-0000A0780000}"/>
    <cellStyle name="Вычисление 3 2 8 2" xfId="18219" xr:uid="{00000000-0005-0000-0000-0000A1780000}"/>
    <cellStyle name="Вычисление 3 2 8 3" xfId="29552" xr:uid="{00000000-0005-0000-0000-0000A2780000}"/>
    <cellStyle name="Вычисление 3 2 9" xfId="11025" xr:uid="{00000000-0005-0000-0000-0000A3780000}"/>
    <cellStyle name="Вычисление 3 2 9 2" xfId="19651" xr:uid="{00000000-0005-0000-0000-0000A4780000}"/>
    <cellStyle name="Вычисление 3 2 9 3" xfId="30986" xr:uid="{00000000-0005-0000-0000-0000A5780000}"/>
    <cellStyle name="Вычисление 3 3" xfId="4224" xr:uid="{00000000-0005-0000-0000-0000A6780000}"/>
    <cellStyle name="Вычисление 3 3 2" xfId="8421" xr:uid="{00000000-0005-0000-0000-0000A7780000}"/>
    <cellStyle name="Вычисление 3 3 2 2" xfId="17059" xr:uid="{00000000-0005-0000-0000-0000A8780000}"/>
    <cellStyle name="Вычисление 3 3 2 3" xfId="28391" xr:uid="{00000000-0005-0000-0000-0000A9780000}"/>
    <cellStyle name="Вычисление 3 3 3" xfId="9597" xr:uid="{00000000-0005-0000-0000-0000AA780000}"/>
    <cellStyle name="Вычисление 3 3 3 2" xfId="18225" xr:uid="{00000000-0005-0000-0000-0000AB780000}"/>
    <cellStyle name="Вычисление 3 3 3 3" xfId="29558" xr:uid="{00000000-0005-0000-0000-0000AC780000}"/>
    <cellStyle name="Вычисление 3 3 4" xfId="11031" xr:uid="{00000000-0005-0000-0000-0000AD780000}"/>
    <cellStyle name="Вычисление 3 3 4 2" xfId="19657" xr:uid="{00000000-0005-0000-0000-0000AE780000}"/>
    <cellStyle name="Вычисление 3 3 4 3" xfId="30992" xr:uid="{00000000-0005-0000-0000-0000AF780000}"/>
    <cellStyle name="Вычисление 3 3 5" xfId="11924" xr:uid="{00000000-0005-0000-0000-0000B0780000}"/>
    <cellStyle name="Вычисление 3 3 5 2" xfId="20549" xr:uid="{00000000-0005-0000-0000-0000B1780000}"/>
    <cellStyle name="Вычисление 3 3 5 3" xfId="31885" xr:uid="{00000000-0005-0000-0000-0000B2780000}"/>
    <cellStyle name="Вычисление 3 3 6" xfId="10734" xr:uid="{00000000-0005-0000-0000-0000B3780000}"/>
    <cellStyle name="Вычисление 3 3 6 2" xfId="19360" xr:uid="{00000000-0005-0000-0000-0000B4780000}"/>
    <cellStyle name="Вычисление 3 3 6 3" xfId="30695" xr:uid="{00000000-0005-0000-0000-0000B5780000}"/>
    <cellStyle name="Вычисление 3 3 7" xfId="12919" xr:uid="{00000000-0005-0000-0000-0000B6780000}"/>
    <cellStyle name="Вычисление 3 3 7 2" xfId="21542" xr:uid="{00000000-0005-0000-0000-0000B7780000}"/>
    <cellStyle name="Вычисление 3 3 7 3" xfId="32880" xr:uid="{00000000-0005-0000-0000-0000B8780000}"/>
    <cellStyle name="Вычисление 3 4" xfId="4225" xr:uid="{00000000-0005-0000-0000-0000B9780000}"/>
    <cellStyle name="Вычисление 3 4 2" xfId="8422" xr:uid="{00000000-0005-0000-0000-0000BA780000}"/>
    <cellStyle name="Вычисление 3 4 2 2" xfId="17060" xr:uid="{00000000-0005-0000-0000-0000BB780000}"/>
    <cellStyle name="Вычисление 3 4 2 3" xfId="28392" xr:uid="{00000000-0005-0000-0000-0000BC780000}"/>
    <cellStyle name="Вычисление 3 4 3" xfId="9598" xr:uid="{00000000-0005-0000-0000-0000BD780000}"/>
    <cellStyle name="Вычисление 3 4 3 2" xfId="18226" xr:uid="{00000000-0005-0000-0000-0000BE780000}"/>
    <cellStyle name="Вычисление 3 4 3 3" xfId="29559" xr:uid="{00000000-0005-0000-0000-0000BF780000}"/>
    <cellStyle name="Вычисление 3 4 4" xfId="11032" xr:uid="{00000000-0005-0000-0000-0000C0780000}"/>
    <cellStyle name="Вычисление 3 4 4 2" xfId="19658" xr:uid="{00000000-0005-0000-0000-0000C1780000}"/>
    <cellStyle name="Вычисление 3 4 4 3" xfId="30993" xr:uid="{00000000-0005-0000-0000-0000C2780000}"/>
    <cellStyle name="Вычисление 3 4 5" xfId="11925" xr:uid="{00000000-0005-0000-0000-0000C3780000}"/>
    <cellStyle name="Вычисление 3 4 5 2" xfId="20550" xr:uid="{00000000-0005-0000-0000-0000C4780000}"/>
    <cellStyle name="Вычисление 3 4 5 3" xfId="31886" xr:uid="{00000000-0005-0000-0000-0000C5780000}"/>
    <cellStyle name="Вычисление 3 4 6" xfId="10733" xr:uid="{00000000-0005-0000-0000-0000C6780000}"/>
    <cellStyle name="Вычисление 3 4 6 2" xfId="19359" xr:uid="{00000000-0005-0000-0000-0000C7780000}"/>
    <cellStyle name="Вычисление 3 4 6 3" xfId="30694" xr:uid="{00000000-0005-0000-0000-0000C8780000}"/>
    <cellStyle name="Вычисление 3 4 7" xfId="12920" xr:uid="{00000000-0005-0000-0000-0000C9780000}"/>
    <cellStyle name="Вычисление 3 4 7 2" xfId="21543" xr:uid="{00000000-0005-0000-0000-0000CA780000}"/>
    <cellStyle name="Вычисление 3 4 7 3" xfId="32881" xr:uid="{00000000-0005-0000-0000-0000CB780000}"/>
    <cellStyle name="Вычисление 3 5" xfId="4226" xr:uid="{00000000-0005-0000-0000-0000CC780000}"/>
    <cellStyle name="Вычисление 3 5 2" xfId="8423" xr:uid="{00000000-0005-0000-0000-0000CD780000}"/>
    <cellStyle name="Вычисление 3 5 2 2" xfId="17061" xr:uid="{00000000-0005-0000-0000-0000CE780000}"/>
    <cellStyle name="Вычисление 3 5 2 3" xfId="28393" xr:uid="{00000000-0005-0000-0000-0000CF780000}"/>
    <cellStyle name="Вычисление 3 5 3" xfId="9599" xr:uid="{00000000-0005-0000-0000-0000D0780000}"/>
    <cellStyle name="Вычисление 3 5 3 2" xfId="18227" xr:uid="{00000000-0005-0000-0000-0000D1780000}"/>
    <cellStyle name="Вычисление 3 5 3 3" xfId="29560" xr:uid="{00000000-0005-0000-0000-0000D2780000}"/>
    <cellStyle name="Вычисление 3 5 4" xfId="11033" xr:uid="{00000000-0005-0000-0000-0000D3780000}"/>
    <cellStyle name="Вычисление 3 5 4 2" xfId="19659" xr:uid="{00000000-0005-0000-0000-0000D4780000}"/>
    <cellStyle name="Вычисление 3 5 4 3" xfId="30994" xr:uid="{00000000-0005-0000-0000-0000D5780000}"/>
    <cellStyle name="Вычисление 3 5 5" xfId="11926" xr:uid="{00000000-0005-0000-0000-0000D6780000}"/>
    <cellStyle name="Вычисление 3 5 5 2" xfId="20551" xr:uid="{00000000-0005-0000-0000-0000D7780000}"/>
    <cellStyle name="Вычисление 3 5 5 3" xfId="31887" xr:uid="{00000000-0005-0000-0000-0000D8780000}"/>
    <cellStyle name="Вычисление 3 5 6" xfId="8659" xr:uid="{00000000-0005-0000-0000-0000D9780000}"/>
    <cellStyle name="Вычисление 3 5 6 2" xfId="17287" xr:uid="{00000000-0005-0000-0000-0000DA780000}"/>
    <cellStyle name="Вычисление 3 5 6 3" xfId="28620" xr:uid="{00000000-0005-0000-0000-0000DB780000}"/>
    <cellStyle name="Вычисление 3 5 7" xfId="12921" xr:uid="{00000000-0005-0000-0000-0000DC780000}"/>
    <cellStyle name="Вычисление 3 5 7 2" xfId="21544" xr:uid="{00000000-0005-0000-0000-0000DD780000}"/>
    <cellStyle name="Вычисление 3 5 7 3" xfId="32882" xr:uid="{00000000-0005-0000-0000-0000DE780000}"/>
    <cellStyle name="Вычисление 3 6" xfId="4227" xr:uid="{00000000-0005-0000-0000-0000DF780000}"/>
    <cellStyle name="Вычисление 3 6 2" xfId="8424" xr:uid="{00000000-0005-0000-0000-0000E0780000}"/>
    <cellStyle name="Вычисление 3 6 2 2" xfId="17062" xr:uid="{00000000-0005-0000-0000-0000E1780000}"/>
    <cellStyle name="Вычисление 3 6 2 3" xfId="28394" xr:uid="{00000000-0005-0000-0000-0000E2780000}"/>
    <cellStyle name="Вычисление 3 6 3" xfId="9600" xr:uid="{00000000-0005-0000-0000-0000E3780000}"/>
    <cellStyle name="Вычисление 3 6 3 2" xfId="18228" xr:uid="{00000000-0005-0000-0000-0000E4780000}"/>
    <cellStyle name="Вычисление 3 6 3 3" xfId="29561" xr:uid="{00000000-0005-0000-0000-0000E5780000}"/>
    <cellStyle name="Вычисление 3 6 4" xfId="11034" xr:uid="{00000000-0005-0000-0000-0000E6780000}"/>
    <cellStyle name="Вычисление 3 6 4 2" xfId="19660" xr:uid="{00000000-0005-0000-0000-0000E7780000}"/>
    <cellStyle name="Вычисление 3 6 4 3" xfId="30995" xr:uid="{00000000-0005-0000-0000-0000E8780000}"/>
    <cellStyle name="Вычисление 3 6 5" xfId="11927" xr:uid="{00000000-0005-0000-0000-0000E9780000}"/>
    <cellStyle name="Вычисление 3 6 5 2" xfId="20552" xr:uid="{00000000-0005-0000-0000-0000EA780000}"/>
    <cellStyle name="Вычисление 3 6 5 3" xfId="31888" xr:uid="{00000000-0005-0000-0000-0000EB780000}"/>
    <cellStyle name="Вычисление 3 6 6" xfId="8660" xr:uid="{00000000-0005-0000-0000-0000EC780000}"/>
    <cellStyle name="Вычисление 3 6 6 2" xfId="17288" xr:uid="{00000000-0005-0000-0000-0000ED780000}"/>
    <cellStyle name="Вычисление 3 6 6 3" xfId="28621" xr:uid="{00000000-0005-0000-0000-0000EE780000}"/>
    <cellStyle name="Вычисление 3 6 7" xfId="12922" xr:uid="{00000000-0005-0000-0000-0000EF780000}"/>
    <cellStyle name="Вычисление 3 6 7 2" xfId="21545" xr:uid="{00000000-0005-0000-0000-0000F0780000}"/>
    <cellStyle name="Вычисление 3 6 7 3" xfId="32883" xr:uid="{00000000-0005-0000-0000-0000F1780000}"/>
    <cellStyle name="Вычисление 3 7" xfId="4228" xr:uid="{00000000-0005-0000-0000-0000F2780000}"/>
    <cellStyle name="Вычисление 3 7 2" xfId="8425" xr:uid="{00000000-0005-0000-0000-0000F3780000}"/>
    <cellStyle name="Вычисление 3 7 2 2" xfId="17063" xr:uid="{00000000-0005-0000-0000-0000F4780000}"/>
    <cellStyle name="Вычисление 3 7 2 3" xfId="28395" xr:uid="{00000000-0005-0000-0000-0000F5780000}"/>
    <cellStyle name="Вычисление 3 7 3" xfId="9601" xr:uid="{00000000-0005-0000-0000-0000F6780000}"/>
    <cellStyle name="Вычисление 3 7 3 2" xfId="18229" xr:uid="{00000000-0005-0000-0000-0000F7780000}"/>
    <cellStyle name="Вычисление 3 7 3 3" xfId="29562" xr:uid="{00000000-0005-0000-0000-0000F8780000}"/>
    <cellStyle name="Вычисление 3 7 4" xfId="11035" xr:uid="{00000000-0005-0000-0000-0000F9780000}"/>
    <cellStyle name="Вычисление 3 7 4 2" xfId="19661" xr:uid="{00000000-0005-0000-0000-0000FA780000}"/>
    <cellStyle name="Вычисление 3 7 4 3" xfId="30996" xr:uid="{00000000-0005-0000-0000-0000FB780000}"/>
    <cellStyle name="Вычисление 3 7 5" xfId="11928" xr:uid="{00000000-0005-0000-0000-0000FC780000}"/>
    <cellStyle name="Вычисление 3 7 5 2" xfId="20553" xr:uid="{00000000-0005-0000-0000-0000FD780000}"/>
    <cellStyle name="Вычисление 3 7 5 3" xfId="31889" xr:uid="{00000000-0005-0000-0000-0000FE780000}"/>
    <cellStyle name="Вычисление 3 7 6" xfId="11379" xr:uid="{00000000-0005-0000-0000-0000FF780000}"/>
    <cellStyle name="Вычисление 3 7 6 2" xfId="20004" xr:uid="{00000000-0005-0000-0000-000000790000}"/>
    <cellStyle name="Вычисление 3 7 6 3" xfId="31340" xr:uid="{00000000-0005-0000-0000-000001790000}"/>
    <cellStyle name="Вычисление 3 7 7" xfId="12923" xr:uid="{00000000-0005-0000-0000-000002790000}"/>
    <cellStyle name="Вычисление 3 7 7 2" xfId="21546" xr:uid="{00000000-0005-0000-0000-000003790000}"/>
    <cellStyle name="Вычисление 3 7 7 3" xfId="32884" xr:uid="{00000000-0005-0000-0000-000004790000}"/>
    <cellStyle name="Вычисление 3 8" xfId="8414" xr:uid="{00000000-0005-0000-0000-000005790000}"/>
    <cellStyle name="Вычисление 3 8 2" xfId="17052" xr:uid="{00000000-0005-0000-0000-000006790000}"/>
    <cellStyle name="Вычисление 3 8 3" xfId="28384" xr:uid="{00000000-0005-0000-0000-000007790000}"/>
    <cellStyle name="Вычисление 3 9" xfId="9590" xr:uid="{00000000-0005-0000-0000-000008790000}"/>
    <cellStyle name="Вычисление 3 9 2" xfId="18218" xr:uid="{00000000-0005-0000-0000-000009790000}"/>
    <cellStyle name="Вычисление 3 9 3" xfId="29551" xr:uid="{00000000-0005-0000-0000-00000A790000}"/>
    <cellStyle name="Вычисление 4" xfId="4229" xr:uid="{00000000-0005-0000-0000-00000B790000}"/>
    <cellStyle name="Вычисление 4 10" xfId="9602" xr:uid="{00000000-0005-0000-0000-00000C790000}"/>
    <cellStyle name="Вычисление 4 10 2" xfId="18230" xr:uid="{00000000-0005-0000-0000-00000D790000}"/>
    <cellStyle name="Вычисление 4 10 3" xfId="29563" xr:uid="{00000000-0005-0000-0000-00000E790000}"/>
    <cellStyle name="Вычисление 4 11" xfId="11036" xr:uid="{00000000-0005-0000-0000-00000F790000}"/>
    <cellStyle name="Вычисление 4 11 2" xfId="19662" xr:uid="{00000000-0005-0000-0000-000010790000}"/>
    <cellStyle name="Вычисление 4 11 3" xfId="30997" xr:uid="{00000000-0005-0000-0000-000011790000}"/>
    <cellStyle name="Вычисление 4 12" xfId="11929" xr:uid="{00000000-0005-0000-0000-000012790000}"/>
    <cellStyle name="Вычисление 4 12 2" xfId="20554" xr:uid="{00000000-0005-0000-0000-000013790000}"/>
    <cellStyle name="Вычисление 4 12 3" xfId="31890" xr:uid="{00000000-0005-0000-0000-000014790000}"/>
    <cellStyle name="Вычисление 4 13" xfId="11380" xr:uid="{00000000-0005-0000-0000-000015790000}"/>
    <cellStyle name="Вычисление 4 13 2" xfId="20005" xr:uid="{00000000-0005-0000-0000-000016790000}"/>
    <cellStyle name="Вычисление 4 13 3" xfId="31341" xr:uid="{00000000-0005-0000-0000-000017790000}"/>
    <cellStyle name="Вычисление 4 14" xfId="12924" xr:uid="{00000000-0005-0000-0000-000018790000}"/>
    <cellStyle name="Вычисление 4 14 2" xfId="21547" xr:uid="{00000000-0005-0000-0000-000019790000}"/>
    <cellStyle name="Вычисление 4 14 3" xfId="32885" xr:uid="{00000000-0005-0000-0000-00001A790000}"/>
    <cellStyle name="Вычисление 4 2" xfId="4230" xr:uid="{00000000-0005-0000-0000-00001B790000}"/>
    <cellStyle name="Вычисление 4 2 2" xfId="8427" xr:uid="{00000000-0005-0000-0000-00001C790000}"/>
    <cellStyle name="Вычисление 4 2 2 2" xfId="17065" xr:uid="{00000000-0005-0000-0000-00001D790000}"/>
    <cellStyle name="Вычисление 4 2 2 3" xfId="28397" xr:uid="{00000000-0005-0000-0000-00001E790000}"/>
    <cellStyle name="Вычисление 4 2 3" xfId="9603" xr:uid="{00000000-0005-0000-0000-00001F790000}"/>
    <cellStyle name="Вычисление 4 2 3 2" xfId="18231" xr:uid="{00000000-0005-0000-0000-000020790000}"/>
    <cellStyle name="Вычисление 4 2 3 3" xfId="29564" xr:uid="{00000000-0005-0000-0000-000021790000}"/>
    <cellStyle name="Вычисление 4 2 4" xfId="11037" xr:uid="{00000000-0005-0000-0000-000022790000}"/>
    <cellStyle name="Вычисление 4 2 4 2" xfId="19663" xr:uid="{00000000-0005-0000-0000-000023790000}"/>
    <cellStyle name="Вычисление 4 2 4 3" xfId="30998" xr:uid="{00000000-0005-0000-0000-000024790000}"/>
    <cellStyle name="Вычисление 4 2 5" xfId="11930" xr:uid="{00000000-0005-0000-0000-000025790000}"/>
    <cellStyle name="Вычисление 4 2 5 2" xfId="20555" xr:uid="{00000000-0005-0000-0000-000026790000}"/>
    <cellStyle name="Вычисление 4 2 5 3" xfId="31891" xr:uid="{00000000-0005-0000-0000-000027790000}"/>
    <cellStyle name="Вычисление 4 2 6" xfId="8838" xr:uid="{00000000-0005-0000-0000-000028790000}"/>
    <cellStyle name="Вычисление 4 2 6 2" xfId="17466" xr:uid="{00000000-0005-0000-0000-000029790000}"/>
    <cellStyle name="Вычисление 4 2 6 3" xfId="28799" xr:uid="{00000000-0005-0000-0000-00002A790000}"/>
    <cellStyle name="Вычисление 4 2 7" xfId="12925" xr:uid="{00000000-0005-0000-0000-00002B790000}"/>
    <cellStyle name="Вычисление 4 2 7 2" xfId="21548" xr:uid="{00000000-0005-0000-0000-00002C790000}"/>
    <cellStyle name="Вычисление 4 2 7 3" xfId="32886" xr:uid="{00000000-0005-0000-0000-00002D790000}"/>
    <cellStyle name="Вычисление 4 3" xfId="4231" xr:uid="{00000000-0005-0000-0000-00002E790000}"/>
    <cellStyle name="Вычисление 4 3 2" xfId="8428" xr:uid="{00000000-0005-0000-0000-00002F790000}"/>
    <cellStyle name="Вычисление 4 3 2 2" xfId="17066" xr:uid="{00000000-0005-0000-0000-000030790000}"/>
    <cellStyle name="Вычисление 4 3 2 3" xfId="28398" xr:uid="{00000000-0005-0000-0000-000031790000}"/>
    <cellStyle name="Вычисление 4 3 3" xfId="9604" xr:uid="{00000000-0005-0000-0000-000032790000}"/>
    <cellStyle name="Вычисление 4 3 3 2" xfId="18232" xr:uid="{00000000-0005-0000-0000-000033790000}"/>
    <cellStyle name="Вычисление 4 3 3 3" xfId="29565" xr:uid="{00000000-0005-0000-0000-000034790000}"/>
    <cellStyle name="Вычисление 4 3 4" xfId="11038" xr:uid="{00000000-0005-0000-0000-000035790000}"/>
    <cellStyle name="Вычисление 4 3 4 2" xfId="19664" xr:uid="{00000000-0005-0000-0000-000036790000}"/>
    <cellStyle name="Вычисление 4 3 4 3" xfId="30999" xr:uid="{00000000-0005-0000-0000-000037790000}"/>
    <cellStyle name="Вычисление 4 3 5" xfId="11931" xr:uid="{00000000-0005-0000-0000-000038790000}"/>
    <cellStyle name="Вычисление 4 3 5 2" xfId="20556" xr:uid="{00000000-0005-0000-0000-000039790000}"/>
    <cellStyle name="Вычисление 4 3 5 3" xfId="31892" xr:uid="{00000000-0005-0000-0000-00003A790000}"/>
    <cellStyle name="Вычисление 4 3 6" xfId="10263" xr:uid="{00000000-0005-0000-0000-00003B790000}"/>
    <cellStyle name="Вычисление 4 3 6 2" xfId="18890" xr:uid="{00000000-0005-0000-0000-00003C790000}"/>
    <cellStyle name="Вычисление 4 3 6 3" xfId="30224" xr:uid="{00000000-0005-0000-0000-00003D790000}"/>
    <cellStyle name="Вычисление 4 3 7" xfId="12926" xr:uid="{00000000-0005-0000-0000-00003E790000}"/>
    <cellStyle name="Вычисление 4 3 7 2" xfId="21549" xr:uid="{00000000-0005-0000-0000-00003F790000}"/>
    <cellStyle name="Вычисление 4 3 7 3" xfId="32887" xr:uid="{00000000-0005-0000-0000-000040790000}"/>
    <cellStyle name="Вычисление 4 4" xfId="4232" xr:uid="{00000000-0005-0000-0000-000041790000}"/>
    <cellStyle name="Вычисление 4 4 2" xfId="8429" xr:uid="{00000000-0005-0000-0000-000042790000}"/>
    <cellStyle name="Вычисление 4 4 2 2" xfId="17067" xr:uid="{00000000-0005-0000-0000-000043790000}"/>
    <cellStyle name="Вычисление 4 4 2 3" xfId="28399" xr:uid="{00000000-0005-0000-0000-000044790000}"/>
    <cellStyle name="Вычисление 4 4 3" xfId="9605" xr:uid="{00000000-0005-0000-0000-000045790000}"/>
    <cellStyle name="Вычисление 4 4 3 2" xfId="18233" xr:uid="{00000000-0005-0000-0000-000046790000}"/>
    <cellStyle name="Вычисление 4 4 3 3" xfId="29566" xr:uid="{00000000-0005-0000-0000-000047790000}"/>
    <cellStyle name="Вычисление 4 4 4" xfId="11039" xr:uid="{00000000-0005-0000-0000-000048790000}"/>
    <cellStyle name="Вычисление 4 4 4 2" xfId="19665" xr:uid="{00000000-0005-0000-0000-000049790000}"/>
    <cellStyle name="Вычисление 4 4 4 3" xfId="31000" xr:uid="{00000000-0005-0000-0000-00004A790000}"/>
    <cellStyle name="Вычисление 4 4 5" xfId="11932" xr:uid="{00000000-0005-0000-0000-00004B790000}"/>
    <cellStyle name="Вычисление 4 4 5 2" xfId="20557" xr:uid="{00000000-0005-0000-0000-00004C790000}"/>
    <cellStyle name="Вычисление 4 4 5 3" xfId="31893" xr:uid="{00000000-0005-0000-0000-00004D790000}"/>
    <cellStyle name="Вычисление 4 4 6" xfId="11381" xr:uid="{00000000-0005-0000-0000-00004E790000}"/>
    <cellStyle name="Вычисление 4 4 6 2" xfId="20006" xr:uid="{00000000-0005-0000-0000-00004F790000}"/>
    <cellStyle name="Вычисление 4 4 6 3" xfId="31342" xr:uid="{00000000-0005-0000-0000-000050790000}"/>
    <cellStyle name="Вычисление 4 4 7" xfId="12927" xr:uid="{00000000-0005-0000-0000-000051790000}"/>
    <cellStyle name="Вычисление 4 4 7 2" xfId="21550" xr:uid="{00000000-0005-0000-0000-000052790000}"/>
    <cellStyle name="Вычисление 4 4 7 3" xfId="32888" xr:uid="{00000000-0005-0000-0000-000053790000}"/>
    <cellStyle name="Вычисление 4 5" xfId="4233" xr:uid="{00000000-0005-0000-0000-000054790000}"/>
    <cellStyle name="Вычисление 4 5 2" xfId="8430" xr:uid="{00000000-0005-0000-0000-000055790000}"/>
    <cellStyle name="Вычисление 4 5 2 2" xfId="17068" xr:uid="{00000000-0005-0000-0000-000056790000}"/>
    <cellStyle name="Вычисление 4 5 2 3" xfId="28400" xr:uid="{00000000-0005-0000-0000-000057790000}"/>
    <cellStyle name="Вычисление 4 5 3" xfId="9606" xr:uid="{00000000-0005-0000-0000-000058790000}"/>
    <cellStyle name="Вычисление 4 5 3 2" xfId="18234" xr:uid="{00000000-0005-0000-0000-000059790000}"/>
    <cellStyle name="Вычисление 4 5 3 3" xfId="29567" xr:uid="{00000000-0005-0000-0000-00005A790000}"/>
    <cellStyle name="Вычисление 4 5 4" xfId="11040" xr:uid="{00000000-0005-0000-0000-00005B790000}"/>
    <cellStyle name="Вычисление 4 5 4 2" xfId="19666" xr:uid="{00000000-0005-0000-0000-00005C790000}"/>
    <cellStyle name="Вычисление 4 5 4 3" xfId="31001" xr:uid="{00000000-0005-0000-0000-00005D790000}"/>
    <cellStyle name="Вычисление 4 5 5" xfId="11933" xr:uid="{00000000-0005-0000-0000-00005E790000}"/>
    <cellStyle name="Вычисление 4 5 5 2" xfId="20558" xr:uid="{00000000-0005-0000-0000-00005F790000}"/>
    <cellStyle name="Вычисление 4 5 5 3" xfId="31894" xr:uid="{00000000-0005-0000-0000-000060790000}"/>
    <cellStyle name="Вычисление 4 5 6" xfId="8839" xr:uid="{00000000-0005-0000-0000-000061790000}"/>
    <cellStyle name="Вычисление 4 5 6 2" xfId="17467" xr:uid="{00000000-0005-0000-0000-000062790000}"/>
    <cellStyle name="Вычисление 4 5 6 3" xfId="28800" xr:uid="{00000000-0005-0000-0000-000063790000}"/>
    <cellStyle name="Вычисление 4 5 7" xfId="12928" xr:uid="{00000000-0005-0000-0000-000064790000}"/>
    <cellStyle name="Вычисление 4 5 7 2" xfId="21551" xr:uid="{00000000-0005-0000-0000-000065790000}"/>
    <cellStyle name="Вычисление 4 5 7 3" xfId="32889" xr:uid="{00000000-0005-0000-0000-000066790000}"/>
    <cellStyle name="Вычисление 4 6" xfId="4234" xr:uid="{00000000-0005-0000-0000-000067790000}"/>
    <cellStyle name="Вычисление 4 6 2" xfId="8431" xr:uid="{00000000-0005-0000-0000-000068790000}"/>
    <cellStyle name="Вычисление 4 6 2 2" xfId="17069" xr:uid="{00000000-0005-0000-0000-000069790000}"/>
    <cellStyle name="Вычисление 4 6 2 3" xfId="28401" xr:uid="{00000000-0005-0000-0000-00006A790000}"/>
    <cellStyle name="Вычисление 4 6 3" xfId="9607" xr:uid="{00000000-0005-0000-0000-00006B790000}"/>
    <cellStyle name="Вычисление 4 6 3 2" xfId="18235" xr:uid="{00000000-0005-0000-0000-00006C790000}"/>
    <cellStyle name="Вычисление 4 6 3 3" xfId="29568" xr:uid="{00000000-0005-0000-0000-00006D790000}"/>
    <cellStyle name="Вычисление 4 6 4" xfId="11041" xr:uid="{00000000-0005-0000-0000-00006E790000}"/>
    <cellStyle name="Вычисление 4 6 4 2" xfId="19667" xr:uid="{00000000-0005-0000-0000-00006F790000}"/>
    <cellStyle name="Вычисление 4 6 4 3" xfId="31002" xr:uid="{00000000-0005-0000-0000-000070790000}"/>
    <cellStyle name="Вычисление 4 6 5" xfId="11934" xr:uid="{00000000-0005-0000-0000-000071790000}"/>
    <cellStyle name="Вычисление 4 6 5 2" xfId="20559" xr:uid="{00000000-0005-0000-0000-000072790000}"/>
    <cellStyle name="Вычисление 4 6 5 3" xfId="31895" xr:uid="{00000000-0005-0000-0000-000073790000}"/>
    <cellStyle name="Вычисление 4 6 6" xfId="11382" xr:uid="{00000000-0005-0000-0000-000074790000}"/>
    <cellStyle name="Вычисление 4 6 6 2" xfId="20007" xr:uid="{00000000-0005-0000-0000-000075790000}"/>
    <cellStyle name="Вычисление 4 6 6 3" xfId="31343" xr:uid="{00000000-0005-0000-0000-000076790000}"/>
    <cellStyle name="Вычисление 4 6 7" xfId="12929" xr:uid="{00000000-0005-0000-0000-000077790000}"/>
    <cellStyle name="Вычисление 4 6 7 2" xfId="21552" xr:uid="{00000000-0005-0000-0000-000078790000}"/>
    <cellStyle name="Вычисление 4 6 7 3" xfId="32890" xr:uid="{00000000-0005-0000-0000-000079790000}"/>
    <cellStyle name="Вычисление 4 7" xfId="4235" xr:uid="{00000000-0005-0000-0000-00007A790000}"/>
    <cellStyle name="Вычисление 4 7 2" xfId="8432" xr:uid="{00000000-0005-0000-0000-00007B790000}"/>
    <cellStyle name="Вычисление 4 7 2 2" xfId="17070" xr:uid="{00000000-0005-0000-0000-00007C790000}"/>
    <cellStyle name="Вычисление 4 7 2 3" xfId="28402" xr:uid="{00000000-0005-0000-0000-00007D790000}"/>
    <cellStyle name="Вычисление 4 7 3" xfId="9608" xr:uid="{00000000-0005-0000-0000-00007E790000}"/>
    <cellStyle name="Вычисление 4 7 3 2" xfId="18236" xr:uid="{00000000-0005-0000-0000-00007F790000}"/>
    <cellStyle name="Вычисление 4 7 3 3" xfId="29569" xr:uid="{00000000-0005-0000-0000-000080790000}"/>
    <cellStyle name="Вычисление 4 7 4" xfId="11042" xr:uid="{00000000-0005-0000-0000-000081790000}"/>
    <cellStyle name="Вычисление 4 7 4 2" xfId="19668" xr:uid="{00000000-0005-0000-0000-000082790000}"/>
    <cellStyle name="Вычисление 4 7 4 3" xfId="31003" xr:uid="{00000000-0005-0000-0000-000083790000}"/>
    <cellStyle name="Вычисление 4 7 5" xfId="11935" xr:uid="{00000000-0005-0000-0000-000084790000}"/>
    <cellStyle name="Вычисление 4 7 5 2" xfId="20560" xr:uid="{00000000-0005-0000-0000-000085790000}"/>
    <cellStyle name="Вычисление 4 7 5 3" xfId="31896" xr:uid="{00000000-0005-0000-0000-000086790000}"/>
    <cellStyle name="Вычисление 4 7 6" xfId="10732" xr:uid="{00000000-0005-0000-0000-000087790000}"/>
    <cellStyle name="Вычисление 4 7 6 2" xfId="19358" xr:uid="{00000000-0005-0000-0000-000088790000}"/>
    <cellStyle name="Вычисление 4 7 6 3" xfId="30693" xr:uid="{00000000-0005-0000-0000-000089790000}"/>
    <cellStyle name="Вычисление 4 7 7" xfId="12930" xr:uid="{00000000-0005-0000-0000-00008A790000}"/>
    <cellStyle name="Вычисление 4 7 7 2" xfId="21553" xr:uid="{00000000-0005-0000-0000-00008B790000}"/>
    <cellStyle name="Вычисление 4 7 7 3" xfId="32891" xr:uid="{00000000-0005-0000-0000-00008C790000}"/>
    <cellStyle name="Вычисление 4 8" xfId="4236" xr:uid="{00000000-0005-0000-0000-00008D790000}"/>
    <cellStyle name="Вычисление 4 8 2" xfId="8433" xr:uid="{00000000-0005-0000-0000-00008E790000}"/>
    <cellStyle name="Вычисление 4 8 2 2" xfId="17071" xr:uid="{00000000-0005-0000-0000-00008F790000}"/>
    <cellStyle name="Вычисление 4 8 2 3" xfId="28403" xr:uid="{00000000-0005-0000-0000-000090790000}"/>
    <cellStyle name="Вычисление 4 8 3" xfId="9609" xr:uid="{00000000-0005-0000-0000-000091790000}"/>
    <cellStyle name="Вычисление 4 8 3 2" xfId="18237" xr:uid="{00000000-0005-0000-0000-000092790000}"/>
    <cellStyle name="Вычисление 4 8 3 3" xfId="29570" xr:uid="{00000000-0005-0000-0000-000093790000}"/>
    <cellStyle name="Вычисление 4 8 4" xfId="11043" xr:uid="{00000000-0005-0000-0000-000094790000}"/>
    <cellStyle name="Вычисление 4 8 4 2" xfId="19669" xr:uid="{00000000-0005-0000-0000-000095790000}"/>
    <cellStyle name="Вычисление 4 8 4 3" xfId="31004" xr:uid="{00000000-0005-0000-0000-000096790000}"/>
    <cellStyle name="Вычисление 4 8 5" xfId="11936" xr:uid="{00000000-0005-0000-0000-000097790000}"/>
    <cellStyle name="Вычисление 4 8 5 2" xfId="20561" xr:uid="{00000000-0005-0000-0000-000098790000}"/>
    <cellStyle name="Вычисление 4 8 5 3" xfId="31897" xr:uid="{00000000-0005-0000-0000-000099790000}"/>
    <cellStyle name="Вычисление 4 8 6" xfId="8840" xr:uid="{00000000-0005-0000-0000-00009A790000}"/>
    <cellStyle name="Вычисление 4 8 6 2" xfId="17468" xr:uid="{00000000-0005-0000-0000-00009B790000}"/>
    <cellStyle name="Вычисление 4 8 6 3" xfId="28801" xr:uid="{00000000-0005-0000-0000-00009C790000}"/>
    <cellStyle name="Вычисление 4 8 7" xfId="12931" xr:uid="{00000000-0005-0000-0000-00009D790000}"/>
    <cellStyle name="Вычисление 4 8 7 2" xfId="21554" xr:uid="{00000000-0005-0000-0000-00009E790000}"/>
    <cellStyle name="Вычисление 4 8 7 3" xfId="32892" xr:uid="{00000000-0005-0000-0000-00009F790000}"/>
    <cellStyle name="Вычисление 4 9" xfId="8426" xr:uid="{00000000-0005-0000-0000-0000A0790000}"/>
    <cellStyle name="Вычисление 4 9 2" xfId="17064" xr:uid="{00000000-0005-0000-0000-0000A1790000}"/>
    <cellStyle name="Вычисление 4 9 3" xfId="28396" xr:uid="{00000000-0005-0000-0000-0000A2790000}"/>
    <cellStyle name="Вычисление 5" xfId="4237" xr:uid="{00000000-0005-0000-0000-0000A3790000}"/>
    <cellStyle name="Вычисление 5 2" xfId="8434" xr:uid="{00000000-0005-0000-0000-0000A4790000}"/>
    <cellStyle name="Вычисление 5 2 2" xfId="17072" xr:uid="{00000000-0005-0000-0000-0000A5790000}"/>
    <cellStyle name="Вычисление 5 2 3" xfId="28404" xr:uid="{00000000-0005-0000-0000-0000A6790000}"/>
    <cellStyle name="Вычисление 5 3" xfId="9610" xr:uid="{00000000-0005-0000-0000-0000A7790000}"/>
    <cellStyle name="Вычисление 5 3 2" xfId="18238" xr:uid="{00000000-0005-0000-0000-0000A8790000}"/>
    <cellStyle name="Вычисление 5 3 3" xfId="29571" xr:uid="{00000000-0005-0000-0000-0000A9790000}"/>
    <cellStyle name="Вычисление 5 4" xfId="11044" xr:uid="{00000000-0005-0000-0000-0000AA790000}"/>
    <cellStyle name="Вычисление 5 4 2" xfId="19670" xr:uid="{00000000-0005-0000-0000-0000AB790000}"/>
    <cellStyle name="Вычисление 5 4 3" xfId="31005" xr:uid="{00000000-0005-0000-0000-0000AC790000}"/>
    <cellStyle name="Вычисление 5 5" xfId="11937" xr:uid="{00000000-0005-0000-0000-0000AD790000}"/>
    <cellStyle name="Вычисление 5 5 2" xfId="20562" xr:uid="{00000000-0005-0000-0000-0000AE790000}"/>
    <cellStyle name="Вычисление 5 5 3" xfId="31898" xr:uid="{00000000-0005-0000-0000-0000AF790000}"/>
    <cellStyle name="Вычисление 5 6" xfId="11383" xr:uid="{00000000-0005-0000-0000-0000B0790000}"/>
    <cellStyle name="Вычисление 5 6 2" xfId="20008" xr:uid="{00000000-0005-0000-0000-0000B1790000}"/>
    <cellStyle name="Вычисление 5 6 3" xfId="31344" xr:uid="{00000000-0005-0000-0000-0000B2790000}"/>
    <cellStyle name="Вычисление 5 7" xfId="12932" xr:uid="{00000000-0005-0000-0000-0000B3790000}"/>
    <cellStyle name="Вычисление 5 7 2" xfId="21555" xr:uid="{00000000-0005-0000-0000-0000B4790000}"/>
    <cellStyle name="Вычисление 5 7 3" xfId="32893" xr:uid="{00000000-0005-0000-0000-0000B5790000}"/>
    <cellStyle name="Вычисление 6" xfId="4238" xr:uid="{00000000-0005-0000-0000-0000B6790000}"/>
    <cellStyle name="Вычисление 6 2" xfId="8435" xr:uid="{00000000-0005-0000-0000-0000B7790000}"/>
    <cellStyle name="Вычисление 6 2 2" xfId="17073" xr:uid="{00000000-0005-0000-0000-0000B8790000}"/>
    <cellStyle name="Вычисление 6 2 3" xfId="28405" xr:uid="{00000000-0005-0000-0000-0000B9790000}"/>
    <cellStyle name="Вычисление 6 3" xfId="9611" xr:uid="{00000000-0005-0000-0000-0000BA790000}"/>
    <cellStyle name="Вычисление 6 3 2" xfId="18239" xr:uid="{00000000-0005-0000-0000-0000BB790000}"/>
    <cellStyle name="Вычисление 6 3 3" xfId="29572" xr:uid="{00000000-0005-0000-0000-0000BC790000}"/>
    <cellStyle name="Вычисление 6 4" xfId="11045" xr:uid="{00000000-0005-0000-0000-0000BD790000}"/>
    <cellStyle name="Вычисление 6 4 2" xfId="19671" xr:uid="{00000000-0005-0000-0000-0000BE790000}"/>
    <cellStyle name="Вычисление 6 4 3" xfId="31006" xr:uid="{00000000-0005-0000-0000-0000BF790000}"/>
    <cellStyle name="Вычисление 6 5" xfId="11938" xr:uid="{00000000-0005-0000-0000-0000C0790000}"/>
    <cellStyle name="Вычисление 6 5 2" xfId="20563" xr:uid="{00000000-0005-0000-0000-0000C1790000}"/>
    <cellStyle name="Вычисление 6 5 3" xfId="31899" xr:uid="{00000000-0005-0000-0000-0000C2790000}"/>
    <cellStyle name="Вычисление 6 6" xfId="11384" xr:uid="{00000000-0005-0000-0000-0000C3790000}"/>
    <cellStyle name="Вычисление 6 6 2" xfId="20009" xr:uid="{00000000-0005-0000-0000-0000C4790000}"/>
    <cellStyle name="Вычисление 6 6 3" xfId="31345" xr:uid="{00000000-0005-0000-0000-0000C5790000}"/>
    <cellStyle name="Вычисление 6 7" xfId="12933" xr:uid="{00000000-0005-0000-0000-0000C6790000}"/>
    <cellStyle name="Вычисление 6 7 2" xfId="21556" xr:uid="{00000000-0005-0000-0000-0000C7790000}"/>
    <cellStyle name="Вычисление 6 7 3" xfId="32894" xr:uid="{00000000-0005-0000-0000-0000C8790000}"/>
    <cellStyle name="Вычисление 7" xfId="4239" xr:uid="{00000000-0005-0000-0000-0000C9790000}"/>
    <cellStyle name="Вычисление 7 2" xfId="8436" xr:uid="{00000000-0005-0000-0000-0000CA790000}"/>
    <cellStyle name="Вычисление 7 2 2" xfId="17074" xr:uid="{00000000-0005-0000-0000-0000CB790000}"/>
    <cellStyle name="Вычисление 7 2 3" xfId="28406" xr:uid="{00000000-0005-0000-0000-0000CC790000}"/>
    <cellStyle name="Вычисление 7 3" xfId="9612" xr:uid="{00000000-0005-0000-0000-0000CD790000}"/>
    <cellStyle name="Вычисление 7 3 2" xfId="18240" xr:uid="{00000000-0005-0000-0000-0000CE790000}"/>
    <cellStyle name="Вычисление 7 3 3" xfId="29573" xr:uid="{00000000-0005-0000-0000-0000CF790000}"/>
    <cellStyle name="Вычисление 7 4" xfId="11046" xr:uid="{00000000-0005-0000-0000-0000D0790000}"/>
    <cellStyle name="Вычисление 7 4 2" xfId="19672" xr:uid="{00000000-0005-0000-0000-0000D1790000}"/>
    <cellStyle name="Вычисление 7 4 3" xfId="31007" xr:uid="{00000000-0005-0000-0000-0000D2790000}"/>
    <cellStyle name="Вычисление 7 5" xfId="11939" xr:uid="{00000000-0005-0000-0000-0000D3790000}"/>
    <cellStyle name="Вычисление 7 5 2" xfId="20564" xr:uid="{00000000-0005-0000-0000-0000D4790000}"/>
    <cellStyle name="Вычисление 7 5 3" xfId="31900" xr:uid="{00000000-0005-0000-0000-0000D5790000}"/>
    <cellStyle name="Вычисление 7 6" xfId="8841" xr:uid="{00000000-0005-0000-0000-0000D6790000}"/>
    <cellStyle name="Вычисление 7 6 2" xfId="17469" xr:uid="{00000000-0005-0000-0000-0000D7790000}"/>
    <cellStyle name="Вычисление 7 6 3" xfId="28802" xr:uid="{00000000-0005-0000-0000-0000D8790000}"/>
    <cellStyle name="Вычисление 7 7" xfId="12934" xr:uid="{00000000-0005-0000-0000-0000D9790000}"/>
    <cellStyle name="Вычисление 7 7 2" xfId="21557" xr:uid="{00000000-0005-0000-0000-0000DA790000}"/>
    <cellStyle name="Вычисление 7 7 3" xfId="32895" xr:uid="{00000000-0005-0000-0000-0000DB790000}"/>
    <cellStyle name="Вычисление 8" xfId="4240" xr:uid="{00000000-0005-0000-0000-0000DC790000}"/>
    <cellStyle name="Вычисление 8 2" xfId="8437" xr:uid="{00000000-0005-0000-0000-0000DD790000}"/>
    <cellStyle name="Вычисление 8 2 2" xfId="17075" xr:uid="{00000000-0005-0000-0000-0000DE790000}"/>
    <cellStyle name="Вычисление 8 2 3" xfId="28407" xr:uid="{00000000-0005-0000-0000-0000DF790000}"/>
    <cellStyle name="Вычисление 8 3" xfId="9613" xr:uid="{00000000-0005-0000-0000-0000E0790000}"/>
    <cellStyle name="Вычисление 8 3 2" xfId="18241" xr:uid="{00000000-0005-0000-0000-0000E1790000}"/>
    <cellStyle name="Вычисление 8 3 3" xfId="29574" xr:uid="{00000000-0005-0000-0000-0000E2790000}"/>
    <cellStyle name="Вычисление 8 4" xfId="11047" xr:uid="{00000000-0005-0000-0000-0000E3790000}"/>
    <cellStyle name="Вычисление 8 4 2" xfId="19673" xr:uid="{00000000-0005-0000-0000-0000E4790000}"/>
    <cellStyle name="Вычисление 8 4 3" xfId="31008" xr:uid="{00000000-0005-0000-0000-0000E5790000}"/>
    <cellStyle name="Вычисление 8 5" xfId="11940" xr:uid="{00000000-0005-0000-0000-0000E6790000}"/>
    <cellStyle name="Вычисление 8 5 2" xfId="20565" xr:uid="{00000000-0005-0000-0000-0000E7790000}"/>
    <cellStyle name="Вычисление 8 5 3" xfId="31901" xr:uid="{00000000-0005-0000-0000-0000E8790000}"/>
    <cellStyle name="Вычисление 8 6" xfId="10731" xr:uid="{00000000-0005-0000-0000-0000E9790000}"/>
    <cellStyle name="Вычисление 8 6 2" xfId="19357" xr:uid="{00000000-0005-0000-0000-0000EA790000}"/>
    <cellStyle name="Вычисление 8 6 3" xfId="30692" xr:uid="{00000000-0005-0000-0000-0000EB790000}"/>
    <cellStyle name="Вычисление 8 7" xfId="12935" xr:uid="{00000000-0005-0000-0000-0000EC790000}"/>
    <cellStyle name="Вычисление 8 7 2" xfId="21558" xr:uid="{00000000-0005-0000-0000-0000ED790000}"/>
    <cellStyle name="Вычисление 8 7 3" xfId="32896" xr:uid="{00000000-0005-0000-0000-0000EE790000}"/>
    <cellStyle name="Вычисление 9" xfId="4241" xr:uid="{00000000-0005-0000-0000-0000EF790000}"/>
    <cellStyle name="Вычисление 9 2" xfId="8438" xr:uid="{00000000-0005-0000-0000-0000F0790000}"/>
    <cellStyle name="Вычисление 9 2 2" xfId="17076" xr:uid="{00000000-0005-0000-0000-0000F1790000}"/>
    <cellStyle name="Вычисление 9 2 3" xfId="28408" xr:uid="{00000000-0005-0000-0000-0000F2790000}"/>
    <cellStyle name="Вычисление 9 3" xfId="9614" xr:uid="{00000000-0005-0000-0000-0000F3790000}"/>
    <cellStyle name="Вычисление 9 3 2" xfId="18242" xr:uid="{00000000-0005-0000-0000-0000F4790000}"/>
    <cellStyle name="Вычисление 9 3 3" xfId="29575" xr:uid="{00000000-0005-0000-0000-0000F5790000}"/>
    <cellStyle name="Вычисление 9 4" xfId="11048" xr:uid="{00000000-0005-0000-0000-0000F6790000}"/>
    <cellStyle name="Вычисление 9 4 2" xfId="19674" xr:uid="{00000000-0005-0000-0000-0000F7790000}"/>
    <cellStyle name="Вычисление 9 4 3" xfId="31009" xr:uid="{00000000-0005-0000-0000-0000F8790000}"/>
    <cellStyle name="Вычисление 9 5" xfId="11941" xr:uid="{00000000-0005-0000-0000-0000F9790000}"/>
    <cellStyle name="Вычисление 9 5 2" xfId="20566" xr:uid="{00000000-0005-0000-0000-0000FA790000}"/>
    <cellStyle name="Вычисление 9 5 3" xfId="31902" xr:uid="{00000000-0005-0000-0000-0000FB790000}"/>
    <cellStyle name="Вычисление 9 6" xfId="11385" xr:uid="{00000000-0005-0000-0000-0000FC790000}"/>
    <cellStyle name="Вычисление 9 6 2" xfId="20010" xr:uid="{00000000-0005-0000-0000-0000FD790000}"/>
    <cellStyle name="Вычисление 9 6 3" xfId="31346" xr:uid="{00000000-0005-0000-0000-0000FE790000}"/>
    <cellStyle name="Вычисление 9 7" xfId="12936" xr:uid="{00000000-0005-0000-0000-0000FF790000}"/>
    <cellStyle name="Вычисление 9 7 2" xfId="21559" xr:uid="{00000000-0005-0000-0000-0000007A0000}"/>
    <cellStyle name="Вычисление 9 7 3" xfId="32897" xr:uid="{00000000-0005-0000-0000-0000017A0000}"/>
    <cellStyle name="Заголовок 1" xfId="1120" xr:uid="{00000000-0005-0000-0000-0000027A0000}"/>
    <cellStyle name="Заголовок 1 2" xfId="4242" xr:uid="{00000000-0005-0000-0000-0000037A0000}"/>
    <cellStyle name="Заголовок 1 3" xfId="4243" xr:uid="{00000000-0005-0000-0000-0000047A0000}"/>
    <cellStyle name="Заголовок 2" xfId="1121" xr:uid="{00000000-0005-0000-0000-0000057A0000}"/>
    <cellStyle name="Заголовок 2 2" xfId="4244" xr:uid="{00000000-0005-0000-0000-0000067A0000}"/>
    <cellStyle name="Заголовок 2 3" xfId="4245" xr:uid="{00000000-0005-0000-0000-0000077A0000}"/>
    <cellStyle name="Заголовок 3" xfId="1122" xr:uid="{00000000-0005-0000-0000-0000087A0000}"/>
    <cellStyle name="Заголовок 3 2" xfId="4246" xr:uid="{00000000-0005-0000-0000-0000097A0000}"/>
    <cellStyle name="Заголовок 3 2 2" xfId="4247" xr:uid="{00000000-0005-0000-0000-00000A7A0000}"/>
    <cellStyle name="Заголовок 3 3" xfId="4248" xr:uid="{00000000-0005-0000-0000-00000B7A0000}"/>
    <cellStyle name="Заголовок 3 3 2" xfId="4249" xr:uid="{00000000-0005-0000-0000-00000C7A0000}"/>
    <cellStyle name="Заголовок 3 4" xfId="4250" xr:uid="{00000000-0005-0000-0000-00000D7A0000}"/>
    <cellStyle name="Заголовок 4" xfId="1123" xr:uid="{00000000-0005-0000-0000-00000E7A0000}"/>
    <cellStyle name="Заголовок 4 2" xfId="4251" xr:uid="{00000000-0005-0000-0000-00000F7A0000}"/>
    <cellStyle name="Заголовок 4 3" xfId="4252" xr:uid="{00000000-0005-0000-0000-0000107A0000}"/>
    <cellStyle name="Итог" xfId="1124" xr:uid="{00000000-0005-0000-0000-0000117A0000}"/>
    <cellStyle name="Итог 10" xfId="4253" xr:uid="{00000000-0005-0000-0000-0000127A0000}"/>
    <cellStyle name="Итог 10 2" xfId="8450" xr:uid="{00000000-0005-0000-0000-0000137A0000}"/>
    <cellStyle name="Итог 10 2 2" xfId="17088" xr:uid="{00000000-0005-0000-0000-0000147A0000}"/>
    <cellStyle name="Итог 10 2 3" xfId="28420" xr:uid="{00000000-0005-0000-0000-0000157A0000}"/>
    <cellStyle name="Итог 10 3" xfId="9626" xr:uid="{00000000-0005-0000-0000-0000167A0000}"/>
    <cellStyle name="Итог 10 3 2" xfId="18254" xr:uid="{00000000-0005-0000-0000-0000177A0000}"/>
    <cellStyle name="Итог 10 3 3" xfId="29587" xr:uid="{00000000-0005-0000-0000-0000187A0000}"/>
    <cellStyle name="Итог 10 4" xfId="11060" xr:uid="{00000000-0005-0000-0000-0000197A0000}"/>
    <cellStyle name="Итог 10 4 2" xfId="19686" xr:uid="{00000000-0005-0000-0000-00001A7A0000}"/>
    <cellStyle name="Итог 10 4 3" xfId="31021" xr:uid="{00000000-0005-0000-0000-00001B7A0000}"/>
    <cellStyle name="Итог 10 5" xfId="11942" xr:uid="{00000000-0005-0000-0000-00001C7A0000}"/>
    <cellStyle name="Итог 10 5 2" xfId="20567" xr:uid="{00000000-0005-0000-0000-00001D7A0000}"/>
    <cellStyle name="Итог 10 5 3" xfId="31903" xr:uid="{00000000-0005-0000-0000-00001E7A0000}"/>
    <cellStyle name="Итог 10 6" xfId="9034" xr:uid="{00000000-0005-0000-0000-00001F7A0000}"/>
    <cellStyle name="Итог 10 6 2" xfId="17662" xr:uid="{00000000-0005-0000-0000-0000207A0000}"/>
    <cellStyle name="Итог 10 6 3" xfId="28995" xr:uid="{00000000-0005-0000-0000-0000217A0000}"/>
    <cellStyle name="Итог 10 7" xfId="12937" xr:uid="{00000000-0005-0000-0000-0000227A0000}"/>
    <cellStyle name="Итог 10 7 2" xfId="21560" xr:uid="{00000000-0005-0000-0000-0000237A0000}"/>
    <cellStyle name="Итог 10 7 3" xfId="32898" xr:uid="{00000000-0005-0000-0000-0000247A0000}"/>
    <cellStyle name="Итог 11" xfId="4254" xr:uid="{00000000-0005-0000-0000-0000257A0000}"/>
    <cellStyle name="Итог 11 2" xfId="8451" xr:uid="{00000000-0005-0000-0000-0000267A0000}"/>
    <cellStyle name="Итог 11 2 2" xfId="17089" xr:uid="{00000000-0005-0000-0000-0000277A0000}"/>
    <cellStyle name="Итог 11 2 3" xfId="28421" xr:uid="{00000000-0005-0000-0000-0000287A0000}"/>
    <cellStyle name="Итог 11 3" xfId="9627" xr:uid="{00000000-0005-0000-0000-0000297A0000}"/>
    <cellStyle name="Итог 11 3 2" xfId="18255" xr:uid="{00000000-0005-0000-0000-00002A7A0000}"/>
    <cellStyle name="Итог 11 3 3" xfId="29588" xr:uid="{00000000-0005-0000-0000-00002B7A0000}"/>
    <cellStyle name="Итог 11 4" xfId="11061" xr:uid="{00000000-0005-0000-0000-00002C7A0000}"/>
    <cellStyle name="Итог 11 4 2" xfId="19687" xr:uid="{00000000-0005-0000-0000-00002D7A0000}"/>
    <cellStyle name="Итог 11 4 3" xfId="31022" xr:uid="{00000000-0005-0000-0000-00002E7A0000}"/>
    <cellStyle name="Итог 11 5" xfId="11943" xr:uid="{00000000-0005-0000-0000-00002F7A0000}"/>
    <cellStyle name="Итог 11 5 2" xfId="20568" xr:uid="{00000000-0005-0000-0000-0000307A0000}"/>
    <cellStyle name="Итог 11 5 3" xfId="31904" xr:uid="{00000000-0005-0000-0000-0000317A0000}"/>
    <cellStyle name="Итог 11 6" xfId="11386" xr:uid="{00000000-0005-0000-0000-0000327A0000}"/>
    <cellStyle name="Итог 11 6 2" xfId="20011" xr:uid="{00000000-0005-0000-0000-0000337A0000}"/>
    <cellStyle name="Итог 11 6 3" xfId="31347" xr:uid="{00000000-0005-0000-0000-0000347A0000}"/>
    <cellStyle name="Итог 11 7" xfId="12938" xr:uid="{00000000-0005-0000-0000-0000357A0000}"/>
    <cellStyle name="Итог 11 7 2" xfId="21561" xr:uid="{00000000-0005-0000-0000-0000367A0000}"/>
    <cellStyle name="Итог 11 7 3" xfId="32899" xr:uid="{00000000-0005-0000-0000-0000377A0000}"/>
    <cellStyle name="Итог 12" xfId="4255" xr:uid="{00000000-0005-0000-0000-0000387A0000}"/>
    <cellStyle name="Итог 12 2" xfId="8452" xr:uid="{00000000-0005-0000-0000-0000397A0000}"/>
    <cellStyle name="Итог 12 2 2" xfId="17090" xr:uid="{00000000-0005-0000-0000-00003A7A0000}"/>
    <cellStyle name="Итог 12 2 3" xfId="28422" xr:uid="{00000000-0005-0000-0000-00003B7A0000}"/>
    <cellStyle name="Итог 12 3" xfId="9628" xr:uid="{00000000-0005-0000-0000-00003C7A0000}"/>
    <cellStyle name="Итог 12 3 2" xfId="18256" xr:uid="{00000000-0005-0000-0000-00003D7A0000}"/>
    <cellStyle name="Итог 12 3 3" xfId="29589" xr:uid="{00000000-0005-0000-0000-00003E7A0000}"/>
    <cellStyle name="Итог 12 4" xfId="11062" xr:uid="{00000000-0005-0000-0000-00003F7A0000}"/>
    <cellStyle name="Итог 12 4 2" xfId="19688" xr:uid="{00000000-0005-0000-0000-0000407A0000}"/>
    <cellStyle name="Итог 12 4 3" xfId="31023" xr:uid="{00000000-0005-0000-0000-0000417A0000}"/>
    <cellStyle name="Итог 12 5" xfId="11944" xr:uid="{00000000-0005-0000-0000-0000427A0000}"/>
    <cellStyle name="Итог 12 5 2" xfId="20569" xr:uid="{00000000-0005-0000-0000-0000437A0000}"/>
    <cellStyle name="Итог 12 5 3" xfId="31905" xr:uid="{00000000-0005-0000-0000-0000447A0000}"/>
    <cellStyle name="Итог 12 6" xfId="11387" xr:uid="{00000000-0005-0000-0000-0000457A0000}"/>
    <cellStyle name="Итог 12 6 2" xfId="20012" xr:uid="{00000000-0005-0000-0000-0000467A0000}"/>
    <cellStyle name="Итог 12 6 3" xfId="31348" xr:uid="{00000000-0005-0000-0000-0000477A0000}"/>
    <cellStyle name="Итог 12 7" xfId="12939" xr:uid="{00000000-0005-0000-0000-0000487A0000}"/>
    <cellStyle name="Итог 12 7 2" xfId="21562" xr:uid="{00000000-0005-0000-0000-0000497A0000}"/>
    <cellStyle name="Итог 12 7 3" xfId="32900" xr:uid="{00000000-0005-0000-0000-00004A7A0000}"/>
    <cellStyle name="Итог 13" xfId="4256" xr:uid="{00000000-0005-0000-0000-00004B7A0000}"/>
    <cellStyle name="Итог 13 2" xfId="8453" xr:uid="{00000000-0005-0000-0000-00004C7A0000}"/>
    <cellStyle name="Итог 13 2 2" xfId="17091" xr:uid="{00000000-0005-0000-0000-00004D7A0000}"/>
    <cellStyle name="Итог 13 2 3" xfId="28423" xr:uid="{00000000-0005-0000-0000-00004E7A0000}"/>
    <cellStyle name="Итог 13 3" xfId="9629" xr:uid="{00000000-0005-0000-0000-00004F7A0000}"/>
    <cellStyle name="Итог 13 3 2" xfId="18257" xr:uid="{00000000-0005-0000-0000-0000507A0000}"/>
    <cellStyle name="Итог 13 3 3" xfId="29590" xr:uid="{00000000-0005-0000-0000-0000517A0000}"/>
    <cellStyle name="Итог 13 4" xfId="11063" xr:uid="{00000000-0005-0000-0000-0000527A0000}"/>
    <cellStyle name="Итог 13 4 2" xfId="19689" xr:uid="{00000000-0005-0000-0000-0000537A0000}"/>
    <cellStyle name="Итог 13 4 3" xfId="31024" xr:uid="{00000000-0005-0000-0000-0000547A0000}"/>
    <cellStyle name="Итог 13 5" xfId="11945" xr:uid="{00000000-0005-0000-0000-0000557A0000}"/>
    <cellStyle name="Итог 13 5 2" xfId="20570" xr:uid="{00000000-0005-0000-0000-0000567A0000}"/>
    <cellStyle name="Итог 13 5 3" xfId="31906" xr:uid="{00000000-0005-0000-0000-0000577A0000}"/>
    <cellStyle name="Итог 13 6" xfId="9035" xr:uid="{00000000-0005-0000-0000-0000587A0000}"/>
    <cellStyle name="Итог 13 6 2" xfId="17663" xr:uid="{00000000-0005-0000-0000-0000597A0000}"/>
    <cellStyle name="Итог 13 6 3" xfId="28996" xr:uid="{00000000-0005-0000-0000-00005A7A0000}"/>
    <cellStyle name="Итог 13 7" xfId="12940" xr:uid="{00000000-0005-0000-0000-00005B7A0000}"/>
    <cellStyle name="Итог 13 7 2" xfId="21563" xr:uid="{00000000-0005-0000-0000-00005C7A0000}"/>
    <cellStyle name="Итог 13 7 3" xfId="32901" xr:uid="{00000000-0005-0000-0000-00005D7A0000}"/>
    <cellStyle name="Итог 14" xfId="4257" xr:uid="{00000000-0005-0000-0000-00005E7A0000}"/>
    <cellStyle name="Итог 14 2" xfId="8454" xr:uid="{00000000-0005-0000-0000-00005F7A0000}"/>
    <cellStyle name="Итог 14 2 2" xfId="17092" xr:uid="{00000000-0005-0000-0000-0000607A0000}"/>
    <cellStyle name="Итог 14 2 3" xfId="28424" xr:uid="{00000000-0005-0000-0000-0000617A0000}"/>
    <cellStyle name="Итог 14 3" xfId="9630" xr:uid="{00000000-0005-0000-0000-0000627A0000}"/>
    <cellStyle name="Итог 14 3 2" xfId="18258" xr:uid="{00000000-0005-0000-0000-0000637A0000}"/>
    <cellStyle name="Итог 14 3 3" xfId="29591" xr:uid="{00000000-0005-0000-0000-0000647A0000}"/>
    <cellStyle name="Итог 14 4" xfId="11064" xr:uid="{00000000-0005-0000-0000-0000657A0000}"/>
    <cellStyle name="Итог 14 4 2" xfId="19690" xr:uid="{00000000-0005-0000-0000-0000667A0000}"/>
    <cellStyle name="Итог 14 4 3" xfId="31025" xr:uid="{00000000-0005-0000-0000-0000677A0000}"/>
    <cellStyle name="Итог 14 5" xfId="11946" xr:uid="{00000000-0005-0000-0000-0000687A0000}"/>
    <cellStyle name="Итог 14 5 2" xfId="20571" xr:uid="{00000000-0005-0000-0000-0000697A0000}"/>
    <cellStyle name="Итог 14 5 3" xfId="31907" xr:uid="{00000000-0005-0000-0000-00006A7A0000}"/>
    <cellStyle name="Итог 14 6" xfId="9059" xr:uid="{00000000-0005-0000-0000-00006B7A0000}"/>
    <cellStyle name="Итог 14 6 2" xfId="17687" xr:uid="{00000000-0005-0000-0000-00006C7A0000}"/>
    <cellStyle name="Итог 14 6 3" xfId="29020" xr:uid="{00000000-0005-0000-0000-00006D7A0000}"/>
    <cellStyle name="Итог 14 7" xfId="12941" xr:uid="{00000000-0005-0000-0000-00006E7A0000}"/>
    <cellStyle name="Итог 14 7 2" xfId="21564" xr:uid="{00000000-0005-0000-0000-00006F7A0000}"/>
    <cellStyle name="Итог 14 7 3" xfId="32902" xr:uid="{00000000-0005-0000-0000-0000707A0000}"/>
    <cellStyle name="Итог 15" xfId="4258" xr:uid="{00000000-0005-0000-0000-0000717A0000}"/>
    <cellStyle name="Итог 15 2" xfId="8455" xr:uid="{00000000-0005-0000-0000-0000727A0000}"/>
    <cellStyle name="Итог 15 2 2" xfId="17093" xr:uid="{00000000-0005-0000-0000-0000737A0000}"/>
    <cellStyle name="Итог 15 2 3" xfId="28425" xr:uid="{00000000-0005-0000-0000-0000747A0000}"/>
    <cellStyle name="Итог 15 3" xfId="9631" xr:uid="{00000000-0005-0000-0000-0000757A0000}"/>
    <cellStyle name="Итог 15 3 2" xfId="18259" xr:uid="{00000000-0005-0000-0000-0000767A0000}"/>
    <cellStyle name="Итог 15 3 3" xfId="29592" xr:uid="{00000000-0005-0000-0000-0000777A0000}"/>
    <cellStyle name="Итог 15 4" xfId="11065" xr:uid="{00000000-0005-0000-0000-0000787A0000}"/>
    <cellStyle name="Итог 15 4 2" xfId="19691" xr:uid="{00000000-0005-0000-0000-0000797A0000}"/>
    <cellStyle name="Итог 15 4 3" xfId="31026" xr:uid="{00000000-0005-0000-0000-00007A7A0000}"/>
    <cellStyle name="Итог 15 5" xfId="11947" xr:uid="{00000000-0005-0000-0000-00007B7A0000}"/>
    <cellStyle name="Итог 15 5 2" xfId="20572" xr:uid="{00000000-0005-0000-0000-00007C7A0000}"/>
    <cellStyle name="Итог 15 5 3" xfId="31908" xr:uid="{00000000-0005-0000-0000-00007D7A0000}"/>
    <cellStyle name="Итог 15 6" xfId="11388" xr:uid="{00000000-0005-0000-0000-00007E7A0000}"/>
    <cellStyle name="Итог 15 6 2" xfId="20013" xr:uid="{00000000-0005-0000-0000-00007F7A0000}"/>
    <cellStyle name="Итог 15 6 3" xfId="31349" xr:uid="{00000000-0005-0000-0000-0000807A0000}"/>
    <cellStyle name="Итог 15 7" xfId="12942" xr:uid="{00000000-0005-0000-0000-0000817A0000}"/>
    <cellStyle name="Итог 15 7 2" xfId="21565" xr:uid="{00000000-0005-0000-0000-0000827A0000}"/>
    <cellStyle name="Итог 15 7 3" xfId="32903" xr:uid="{00000000-0005-0000-0000-0000837A0000}"/>
    <cellStyle name="Итог 16" xfId="4259" xr:uid="{00000000-0005-0000-0000-0000847A0000}"/>
    <cellStyle name="Итог 16 2" xfId="8456" xr:uid="{00000000-0005-0000-0000-0000857A0000}"/>
    <cellStyle name="Итог 16 2 2" xfId="17094" xr:uid="{00000000-0005-0000-0000-0000867A0000}"/>
    <cellStyle name="Итог 16 2 3" xfId="28426" xr:uid="{00000000-0005-0000-0000-0000877A0000}"/>
    <cellStyle name="Итог 16 3" xfId="9632" xr:uid="{00000000-0005-0000-0000-0000887A0000}"/>
    <cellStyle name="Итог 16 3 2" xfId="18260" xr:uid="{00000000-0005-0000-0000-0000897A0000}"/>
    <cellStyle name="Итог 16 3 3" xfId="29593" xr:uid="{00000000-0005-0000-0000-00008A7A0000}"/>
    <cellStyle name="Итог 16 4" xfId="11066" xr:uid="{00000000-0005-0000-0000-00008B7A0000}"/>
    <cellStyle name="Итог 16 4 2" xfId="19692" xr:uid="{00000000-0005-0000-0000-00008C7A0000}"/>
    <cellStyle name="Итог 16 4 3" xfId="31027" xr:uid="{00000000-0005-0000-0000-00008D7A0000}"/>
    <cellStyle name="Итог 16 5" xfId="11948" xr:uid="{00000000-0005-0000-0000-00008E7A0000}"/>
    <cellStyle name="Итог 16 5 2" xfId="20573" xr:uid="{00000000-0005-0000-0000-00008F7A0000}"/>
    <cellStyle name="Итог 16 5 3" xfId="31909" xr:uid="{00000000-0005-0000-0000-0000907A0000}"/>
    <cellStyle name="Итог 16 6" xfId="9036" xr:uid="{00000000-0005-0000-0000-0000917A0000}"/>
    <cellStyle name="Итог 16 6 2" xfId="17664" xr:uid="{00000000-0005-0000-0000-0000927A0000}"/>
    <cellStyle name="Итог 16 6 3" xfId="28997" xr:uid="{00000000-0005-0000-0000-0000937A0000}"/>
    <cellStyle name="Итог 16 7" xfId="12943" xr:uid="{00000000-0005-0000-0000-0000947A0000}"/>
    <cellStyle name="Итог 16 7 2" xfId="21566" xr:uid="{00000000-0005-0000-0000-0000957A0000}"/>
    <cellStyle name="Итог 16 7 3" xfId="32904" xr:uid="{00000000-0005-0000-0000-0000967A0000}"/>
    <cellStyle name="Итог 17" xfId="5388" xr:uid="{00000000-0005-0000-0000-0000977A0000}"/>
    <cellStyle name="Итог 17 2" xfId="14047" xr:uid="{00000000-0005-0000-0000-0000987A0000}"/>
    <cellStyle name="Итог 17 3" xfId="25379" xr:uid="{00000000-0005-0000-0000-0000997A0000}"/>
    <cellStyle name="Итог 18" xfId="7765" xr:uid="{00000000-0005-0000-0000-00009A7A0000}"/>
    <cellStyle name="Итог 18 2" xfId="16403" xr:uid="{00000000-0005-0000-0000-00009B7A0000}"/>
    <cellStyle name="Итог 18 3" xfId="27735" xr:uid="{00000000-0005-0000-0000-00009C7A0000}"/>
    <cellStyle name="Итог 19" xfId="8974" xr:uid="{00000000-0005-0000-0000-00009D7A0000}"/>
    <cellStyle name="Итог 19 2" xfId="17602" xr:uid="{00000000-0005-0000-0000-00009E7A0000}"/>
    <cellStyle name="Итог 19 3" xfId="28935" xr:uid="{00000000-0005-0000-0000-00009F7A0000}"/>
    <cellStyle name="Итог 2" xfId="4260" xr:uid="{00000000-0005-0000-0000-0000A07A0000}"/>
    <cellStyle name="Итог 2 10" xfId="11067" xr:uid="{00000000-0005-0000-0000-0000A17A0000}"/>
    <cellStyle name="Итог 2 10 2" xfId="19693" xr:uid="{00000000-0005-0000-0000-0000A27A0000}"/>
    <cellStyle name="Итог 2 10 3" xfId="31028" xr:uid="{00000000-0005-0000-0000-0000A37A0000}"/>
    <cellStyle name="Итог 2 11" xfId="11949" xr:uid="{00000000-0005-0000-0000-0000A47A0000}"/>
    <cellStyle name="Итог 2 11 2" xfId="20574" xr:uid="{00000000-0005-0000-0000-0000A57A0000}"/>
    <cellStyle name="Итог 2 11 3" xfId="31910" xr:uid="{00000000-0005-0000-0000-0000A67A0000}"/>
    <cellStyle name="Итог 2 12" xfId="11389" xr:uid="{00000000-0005-0000-0000-0000A77A0000}"/>
    <cellStyle name="Итог 2 12 2" xfId="20014" xr:uid="{00000000-0005-0000-0000-0000A87A0000}"/>
    <cellStyle name="Итог 2 12 3" xfId="31350" xr:uid="{00000000-0005-0000-0000-0000A97A0000}"/>
    <cellStyle name="Итог 2 13" xfId="12944" xr:uid="{00000000-0005-0000-0000-0000AA7A0000}"/>
    <cellStyle name="Итог 2 13 2" xfId="21567" xr:uid="{00000000-0005-0000-0000-0000AB7A0000}"/>
    <cellStyle name="Итог 2 13 3" xfId="32905" xr:uid="{00000000-0005-0000-0000-0000AC7A0000}"/>
    <cellStyle name="Итог 2 2" xfId="4261" xr:uid="{00000000-0005-0000-0000-0000AD7A0000}"/>
    <cellStyle name="Итог 2 2 10" xfId="11950" xr:uid="{00000000-0005-0000-0000-0000AE7A0000}"/>
    <cellStyle name="Итог 2 2 10 2" xfId="20575" xr:uid="{00000000-0005-0000-0000-0000AF7A0000}"/>
    <cellStyle name="Итог 2 2 10 3" xfId="31911" xr:uid="{00000000-0005-0000-0000-0000B07A0000}"/>
    <cellStyle name="Итог 2 2 11" xfId="10730" xr:uid="{00000000-0005-0000-0000-0000B17A0000}"/>
    <cellStyle name="Итог 2 2 11 2" xfId="19356" xr:uid="{00000000-0005-0000-0000-0000B27A0000}"/>
    <cellStyle name="Итог 2 2 11 3" xfId="30691" xr:uid="{00000000-0005-0000-0000-0000B37A0000}"/>
    <cellStyle name="Итог 2 2 12" xfId="12945" xr:uid="{00000000-0005-0000-0000-0000B47A0000}"/>
    <cellStyle name="Итог 2 2 12 2" xfId="21568" xr:uid="{00000000-0005-0000-0000-0000B57A0000}"/>
    <cellStyle name="Итог 2 2 12 3" xfId="32906" xr:uid="{00000000-0005-0000-0000-0000B67A0000}"/>
    <cellStyle name="Итог 2 2 2" xfId="4262" xr:uid="{00000000-0005-0000-0000-0000B77A0000}"/>
    <cellStyle name="Итог 2 2 2 2" xfId="8459" xr:uid="{00000000-0005-0000-0000-0000B87A0000}"/>
    <cellStyle name="Итог 2 2 2 2 2" xfId="17097" xr:uid="{00000000-0005-0000-0000-0000B97A0000}"/>
    <cellStyle name="Итог 2 2 2 2 3" xfId="28429" xr:uid="{00000000-0005-0000-0000-0000BA7A0000}"/>
    <cellStyle name="Итог 2 2 2 3" xfId="9635" xr:uid="{00000000-0005-0000-0000-0000BB7A0000}"/>
    <cellStyle name="Итог 2 2 2 3 2" xfId="18263" xr:uid="{00000000-0005-0000-0000-0000BC7A0000}"/>
    <cellStyle name="Итог 2 2 2 3 3" xfId="29596" xr:uid="{00000000-0005-0000-0000-0000BD7A0000}"/>
    <cellStyle name="Итог 2 2 2 4" xfId="11069" xr:uid="{00000000-0005-0000-0000-0000BE7A0000}"/>
    <cellStyle name="Итог 2 2 2 4 2" xfId="19695" xr:uid="{00000000-0005-0000-0000-0000BF7A0000}"/>
    <cellStyle name="Итог 2 2 2 4 3" xfId="31030" xr:uid="{00000000-0005-0000-0000-0000C07A0000}"/>
    <cellStyle name="Итог 2 2 2 5" xfId="11951" xr:uid="{00000000-0005-0000-0000-0000C17A0000}"/>
    <cellStyle name="Итог 2 2 2 5 2" xfId="20576" xr:uid="{00000000-0005-0000-0000-0000C27A0000}"/>
    <cellStyle name="Итог 2 2 2 5 3" xfId="31912" xr:uid="{00000000-0005-0000-0000-0000C37A0000}"/>
    <cellStyle name="Итог 2 2 2 6" xfId="9037" xr:uid="{00000000-0005-0000-0000-0000C47A0000}"/>
    <cellStyle name="Итог 2 2 2 6 2" xfId="17665" xr:uid="{00000000-0005-0000-0000-0000C57A0000}"/>
    <cellStyle name="Итог 2 2 2 6 3" xfId="28998" xr:uid="{00000000-0005-0000-0000-0000C67A0000}"/>
    <cellStyle name="Итог 2 2 2 7" xfId="12946" xr:uid="{00000000-0005-0000-0000-0000C77A0000}"/>
    <cellStyle name="Итог 2 2 2 7 2" xfId="21569" xr:uid="{00000000-0005-0000-0000-0000C87A0000}"/>
    <cellStyle name="Итог 2 2 2 7 3" xfId="32907" xr:uid="{00000000-0005-0000-0000-0000C97A0000}"/>
    <cellStyle name="Итог 2 2 3" xfId="4263" xr:uid="{00000000-0005-0000-0000-0000CA7A0000}"/>
    <cellStyle name="Итог 2 2 3 2" xfId="8460" xr:uid="{00000000-0005-0000-0000-0000CB7A0000}"/>
    <cellStyle name="Итог 2 2 3 2 2" xfId="17098" xr:uid="{00000000-0005-0000-0000-0000CC7A0000}"/>
    <cellStyle name="Итог 2 2 3 2 3" xfId="28430" xr:uid="{00000000-0005-0000-0000-0000CD7A0000}"/>
    <cellStyle name="Итог 2 2 3 3" xfId="9636" xr:uid="{00000000-0005-0000-0000-0000CE7A0000}"/>
    <cellStyle name="Итог 2 2 3 3 2" xfId="18264" xr:uid="{00000000-0005-0000-0000-0000CF7A0000}"/>
    <cellStyle name="Итог 2 2 3 3 3" xfId="29597" xr:uid="{00000000-0005-0000-0000-0000D07A0000}"/>
    <cellStyle name="Итог 2 2 3 4" xfId="11070" xr:uid="{00000000-0005-0000-0000-0000D17A0000}"/>
    <cellStyle name="Итог 2 2 3 4 2" xfId="19696" xr:uid="{00000000-0005-0000-0000-0000D27A0000}"/>
    <cellStyle name="Итог 2 2 3 4 3" xfId="31031" xr:uid="{00000000-0005-0000-0000-0000D37A0000}"/>
    <cellStyle name="Итог 2 2 3 5" xfId="11952" xr:uid="{00000000-0005-0000-0000-0000D47A0000}"/>
    <cellStyle name="Итог 2 2 3 5 2" xfId="20577" xr:uid="{00000000-0005-0000-0000-0000D57A0000}"/>
    <cellStyle name="Итог 2 2 3 5 3" xfId="31913" xr:uid="{00000000-0005-0000-0000-0000D67A0000}"/>
    <cellStyle name="Итог 2 2 3 6" xfId="11390" xr:uid="{00000000-0005-0000-0000-0000D77A0000}"/>
    <cellStyle name="Итог 2 2 3 6 2" xfId="20015" xr:uid="{00000000-0005-0000-0000-0000D87A0000}"/>
    <cellStyle name="Итог 2 2 3 6 3" xfId="31351" xr:uid="{00000000-0005-0000-0000-0000D97A0000}"/>
    <cellStyle name="Итог 2 2 3 7" xfId="12947" xr:uid="{00000000-0005-0000-0000-0000DA7A0000}"/>
    <cellStyle name="Итог 2 2 3 7 2" xfId="21570" xr:uid="{00000000-0005-0000-0000-0000DB7A0000}"/>
    <cellStyle name="Итог 2 2 3 7 3" xfId="32908" xr:uid="{00000000-0005-0000-0000-0000DC7A0000}"/>
    <cellStyle name="Итог 2 2 4" xfId="4264" xr:uid="{00000000-0005-0000-0000-0000DD7A0000}"/>
    <cellStyle name="Итог 2 2 4 2" xfId="8461" xr:uid="{00000000-0005-0000-0000-0000DE7A0000}"/>
    <cellStyle name="Итог 2 2 4 2 2" xfId="17099" xr:uid="{00000000-0005-0000-0000-0000DF7A0000}"/>
    <cellStyle name="Итог 2 2 4 2 3" xfId="28431" xr:uid="{00000000-0005-0000-0000-0000E07A0000}"/>
    <cellStyle name="Итог 2 2 4 3" xfId="9637" xr:uid="{00000000-0005-0000-0000-0000E17A0000}"/>
    <cellStyle name="Итог 2 2 4 3 2" xfId="18265" xr:uid="{00000000-0005-0000-0000-0000E27A0000}"/>
    <cellStyle name="Итог 2 2 4 3 3" xfId="29598" xr:uid="{00000000-0005-0000-0000-0000E37A0000}"/>
    <cellStyle name="Итог 2 2 4 4" xfId="11071" xr:uid="{00000000-0005-0000-0000-0000E47A0000}"/>
    <cellStyle name="Итог 2 2 4 4 2" xfId="19697" xr:uid="{00000000-0005-0000-0000-0000E57A0000}"/>
    <cellStyle name="Итог 2 2 4 4 3" xfId="31032" xr:uid="{00000000-0005-0000-0000-0000E67A0000}"/>
    <cellStyle name="Итог 2 2 4 5" xfId="11953" xr:uid="{00000000-0005-0000-0000-0000E77A0000}"/>
    <cellStyle name="Итог 2 2 4 5 2" xfId="20578" xr:uid="{00000000-0005-0000-0000-0000E87A0000}"/>
    <cellStyle name="Итог 2 2 4 5 3" xfId="31914" xr:uid="{00000000-0005-0000-0000-0000E97A0000}"/>
    <cellStyle name="Итог 2 2 4 6" xfId="11391" xr:uid="{00000000-0005-0000-0000-0000EA7A0000}"/>
    <cellStyle name="Итог 2 2 4 6 2" xfId="20016" xr:uid="{00000000-0005-0000-0000-0000EB7A0000}"/>
    <cellStyle name="Итог 2 2 4 6 3" xfId="31352" xr:uid="{00000000-0005-0000-0000-0000EC7A0000}"/>
    <cellStyle name="Итог 2 2 4 7" xfId="12948" xr:uid="{00000000-0005-0000-0000-0000ED7A0000}"/>
    <cellStyle name="Итог 2 2 4 7 2" xfId="21571" xr:uid="{00000000-0005-0000-0000-0000EE7A0000}"/>
    <cellStyle name="Итог 2 2 4 7 3" xfId="32909" xr:uid="{00000000-0005-0000-0000-0000EF7A0000}"/>
    <cellStyle name="Итог 2 2 5" xfId="4265" xr:uid="{00000000-0005-0000-0000-0000F07A0000}"/>
    <cellStyle name="Итог 2 2 5 2" xfId="8462" xr:uid="{00000000-0005-0000-0000-0000F17A0000}"/>
    <cellStyle name="Итог 2 2 5 2 2" xfId="17100" xr:uid="{00000000-0005-0000-0000-0000F27A0000}"/>
    <cellStyle name="Итог 2 2 5 2 3" xfId="28432" xr:uid="{00000000-0005-0000-0000-0000F37A0000}"/>
    <cellStyle name="Итог 2 2 5 3" xfId="9638" xr:uid="{00000000-0005-0000-0000-0000F47A0000}"/>
    <cellStyle name="Итог 2 2 5 3 2" xfId="18266" xr:uid="{00000000-0005-0000-0000-0000F57A0000}"/>
    <cellStyle name="Итог 2 2 5 3 3" xfId="29599" xr:uid="{00000000-0005-0000-0000-0000F67A0000}"/>
    <cellStyle name="Итог 2 2 5 4" xfId="11072" xr:uid="{00000000-0005-0000-0000-0000F77A0000}"/>
    <cellStyle name="Итог 2 2 5 4 2" xfId="19698" xr:uid="{00000000-0005-0000-0000-0000F87A0000}"/>
    <cellStyle name="Итог 2 2 5 4 3" xfId="31033" xr:uid="{00000000-0005-0000-0000-0000F97A0000}"/>
    <cellStyle name="Итог 2 2 5 5" xfId="11954" xr:uid="{00000000-0005-0000-0000-0000FA7A0000}"/>
    <cellStyle name="Итог 2 2 5 5 2" xfId="20579" xr:uid="{00000000-0005-0000-0000-0000FB7A0000}"/>
    <cellStyle name="Итог 2 2 5 5 3" xfId="31915" xr:uid="{00000000-0005-0000-0000-0000FC7A0000}"/>
    <cellStyle name="Итог 2 2 5 6" xfId="9038" xr:uid="{00000000-0005-0000-0000-0000FD7A0000}"/>
    <cellStyle name="Итог 2 2 5 6 2" xfId="17666" xr:uid="{00000000-0005-0000-0000-0000FE7A0000}"/>
    <cellStyle name="Итог 2 2 5 6 3" xfId="28999" xr:uid="{00000000-0005-0000-0000-0000FF7A0000}"/>
    <cellStyle name="Итог 2 2 5 7" xfId="12949" xr:uid="{00000000-0005-0000-0000-0000007B0000}"/>
    <cellStyle name="Итог 2 2 5 7 2" xfId="21572" xr:uid="{00000000-0005-0000-0000-0000017B0000}"/>
    <cellStyle name="Итог 2 2 5 7 3" xfId="32910" xr:uid="{00000000-0005-0000-0000-0000027B0000}"/>
    <cellStyle name="Итог 2 2 6" xfId="4266" xr:uid="{00000000-0005-0000-0000-0000037B0000}"/>
    <cellStyle name="Итог 2 2 6 2" xfId="8463" xr:uid="{00000000-0005-0000-0000-0000047B0000}"/>
    <cellStyle name="Итог 2 2 6 2 2" xfId="17101" xr:uid="{00000000-0005-0000-0000-0000057B0000}"/>
    <cellStyle name="Итог 2 2 6 2 3" xfId="28433" xr:uid="{00000000-0005-0000-0000-0000067B0000}"/>
    <cellStyle name="Итог 2 2 6 3" xfId="9639" xr:uid="{00000000-0005-0000-0000-0000077B0000}"/>
    <cellStyle name="Итог 2 2 6 3 2" xfId="18267" xr:uid="{00000000-0005-0000-0000-0000087B0000}"/>
    <cellStyle name="Итог 2 2 6 3 3" xfId="29600" xr:uid="{00000000-0005-0000-0000-0000097B0000}"/>
    <cellStyle name="Итог 2 2 6 4" xfId="11073" xr:uid="{00000000-0005-0000-0000-00000A7B0000}"/>
    <cellStyle name="Итог 2 2 6 4 2" xfId="19699" xr:uid="{00000000-0005-0000-0000-00000B7B0000}"/>
    <cellStyle name="Итог 2 2 6 4 3" xfId="31034" xr:uid="{00000000-0005-0000-0000-00000C7B0000}"/>
    <cellStyle name="Итог 2 2 6 5" xfId="11955" xr:uid="{00000000-0005-0000-0000-00000D7B0000}"/>
    <cellStyle name="Итог 2 2 6 5 2" xfId="20580" xr:uid="{00000000-0005-0000-0000-00000E7B0000}"/>
    <cellStyle name="Итог 2 2 6 5 3" xfId="31916" xr:uid="{00000000-0005-0000-0000-00000F7B0000}"/>
    <cellStyle name="Итог 2 2 6 6" xfId="10729" xr:uid="{00000000-0005-0000-0000-0000107B0000}"/>
    <cellStyle name="Итог 2 2 6 6 2" xfId="19355" xr:uid="{00000000-0005-0000-0000-0000117B0000}"/>
    <cellStyle name="Итог 2 2 6 6 3" xfId="30690" xr:uid="{00000000-0005-0000-0000-0000127B0000}"/>
    <cellStyle name="Итог 2 2 6 7" xfId="12950" xr:uid="{00000000-0005-0000-0000-0000137B0000}"/>
    <cellStyle name="Итог 2 2 6 7 2" xfId="21573" xr:uid="{00000000-0005-0000-0000-0000147B0000}"/>
    <cellStyle name="Итог 2 2 6 7 3" xfId="32911" xr:uid="{00000000-0005-0000-0000-0000157B0000}"/>
    <cellStyle name="Итог 2 2 7" xfId="8458" xr:uid="{00000000-0005-0000-0000-0000167B0000}"/>
    <cellStyle name="Итог 2 2 7 2" xfId="17096" xr:uid="{00000000-0005-0000-0000-0000177B0000}"/>
    <cellStyle name="Итог 2 2 7 3" xfId="28428" xr:uid="{00000000-0005-0000-0000-0000187B0000}"/>
    <cellStyle name="Итог 2 2 8" xfId="9634" xr:uid="{00000000-0005-0000-0000-0000197B0000}"/>
    <cellStyle name="Итог 2 2 8 2" xfId="18262" xr:uid="{00000000-0005-0000-0000-00001A7B0000}"/>
    <cellStyle name="Итог 2 2 8 3" xfId="29595" xr:uid="{00000000-0005-0000-0000-00001B7B0000}"/>
    <cellStyle name="Итог 2 2 9" xfId="11068" xr:uid="{00000000-0005-0000-0000-00001C7B0000}"/>
    <cellStyle name="Итог 2 2 9 2" xfId="19694" xr:uid="{00000000-0005-0000-0000-00001D7B0000}"/>
    <cellStyle name="Итог 2 2 9 3" xfId="31029" xr:uid="{00000000-0005-0000-0000-00001E7B0000}"/>
    <cellStyle name="Итог 2 3" xfId="4267" xr:uid="{00000000-0005-0000-0000-00001F7B0000}"/>
    <cellStyle name="Итог 2 3 2" xfId="8464" xr:uid="{00000000-0005-0000-0000-0000207B0000}"/>
    <cellStyle name="Итог 2 3 2 2" xfId="17102" xr:uid="{00000000-0005-0000-0000-0000217B0000}"/>
    <cellStyle name="Итог 2 3 2 3" xfId="28434" xr:uid="{00000000-0005-0000-0000-0000227B0000}"/>
    <cellStyle name="Итог 2 3 3" xfId="9640" xr:uid="{00000000-0005-0000-0000-0000237B0000}"/>
    <cellStyle name="Итог 2 3 3 2" xfId="18268" xr:uid="{00000000-0005-0000-0000-0000247B0000}"/>
    <cellStyle name="Итог 2 3 3 3" xfId="29601" xr:uid="{00000000-0005-0000-0000-0000257B0000}"/>
    <cellStyle name="Итог 2 3 4" xfId="11074" xr:uid="{00000000-0005-0000-0000-0000267B0000}"/>
    <cellStyle name="Итог 2 3 4 2" xfId="19700" xr:uid="{00000000-0005-0000-0000-0000277B0000}"/>
    <cellStyle name="Итог 2 3 4 3" xfId="31035" xr:uid="{00000000-0005-0000-0000-0000287B0000}"/>
    <cellStyle name="Итог 2 3 5" xfId="11956" xr:uid="{00000000-0005-0000-0000-0000297B0000}"/>
    <cellStyle name="Итог 2 3 5 2" xfId="20581" xr:uid="{00000000-0005-0000-0000-00002A7B0000}"/>
    <cellStyle name="Итог 2 3 5 3" xfId="31917" xr:uid="{00000000-0005-0000-0000-00002B7B0000}"/>
    <cellStyle name="Итог 2 3 6" xfId="11392" xr:uid="{00000000-0005-0000-0000-00002C7B0000}"/>
    <cellStyle name="Итог 2 3 6 2" xfId="20017" xr:uid="{00000000-0005-0000-0000-00002D7B0000}"/>
    <cellStyle name="Итог 2 3 6 3" xfId="31353" xr:uid="{00000000-0005-0000-0000-00002E7B0000}"/>
    <cellStyle name="Итог 2 3 7" xfId="12951" xr:uid="{00000000-0005-0000-0000-00002F7B0000}"/>
    <cellStyle name="Итог 2 3 7 2" xfId="21574" xr:uid="{00000000-0005-0000-0000-0000307B0000}"/>
    <cellStyle name="Итог 2 3 7 3" xfId="32912" xr:uid="{00000000-0005-0000-0000-0000317B0000}"/>
    <cellStyle name="Итог 2 4" xfId="4268" xr:uid="{00000000-0005-0000-0000-0000327B0000}"/>
    <cellStyle name="Итог 2 4 2" xfId="8465" xr:uid="{00000000-0005-0000-0000-0000337B0000}"/>
    <cellStyle name="Итог 2 4 2 2" xfId="17103" xr:uid="{00000000-0005-0000-0000-0000347B0000}"/>
    <cellStyle name="Итог 2 4 2 3" xfId="28435" xr:uid="{00000000-0005-0000-0000-0000357B0000}"/>
    <cellStyle name="Итог 2 4 3" xfId="9641" xr:uid="{00000000-0005-0000-0000-0000367B0000}"/>
    <cellStyle name="Итог 2 4 3 2" xfId="18269" xr:uid="{00000000-0005-0000-0000-0000377B0000}"/>
    <cellStyle name="Итог 2 4 3 3" xfId="29602" xr:uid="{00000000-0005-0000-0000-0000387B0000}"/>
    <cellStyle name="Итог 2 4 4" xfId="11075" xr:uid="{00000000-0005-0000-0000-0000397B0000}"/>
    <cellStyle name="Итог 2 4 4 2" xfId="19701" xr:uid="{00000000-0005-0000-0000-00003A7B0000}"/>
    <cellStyle name="Итог 2 4 4 3" xfId="31036" xr:uid="{00000000-0005-0000-0000-00003B7B0000}"/>
    <cellStyle name="Итог 2 4 5" xfId="11957" xr:uid="{00000000-0005-0000-0000-00003C7B0000}"/>
    <cellStyle name="Итог 2 4 5 2" xfId="20582" xr:uid="{00000000-0005-0000-0000-00003D7B0000}"/>
    <cellStyle name="Итог 2 4 5 3" xfId="31918" xr:uid="{00000000-0005-0000-0000-00003E7B0000}"/>
    <cellStyle name="Итог 2 4 6" xfId="9039" xr:uid="{00000000-0005-0000-0000-00003F7B0000}"/>
    <cellStyle name="Итог 2 4 6 2" xfId="17667" xr:uid="{00000000-0005-0000-0000-0000407B0000}"/>
    <cellStyle name="Итог 2 4 6 3" xfId="29000" xr:uid="{00000000-0005-0000-0000-0000417B0000}"/>
    <cellStyle name="Итог 2 4 7" xfId="12952" xr:uid="{00000000-0005-0000-0000-0000427B0000}"/>
    <cellStyle name="Итог 2 4 7 2" xfId="21575" xr:uid="{00000000-0005-0000-0000-0000437B0000}"/>
    <cellStyle name="Итог 2 4 7 3" xfId="32913" xr:uid="{00000000-0005-0000-0000-0000447B0000}"/>
    <cellStyle name="Итог 2 5" xfId="4269" xr:uid="{00000000-0005-0000-0000-0000457B0000}"/>
    <cellStyle name="Итог 2 5 2" xfId="8466" xr:uid="{00000000-0005-0000-0000-0000467B0000}"/>
    <cellStyle name="Итог 2 5 2 2" xfId="17104" xr:uid="{00000000-0005-0000-0000-0000477B0000}"/>
    <cellStyle name="Итог 2 5 2 3" xfId="28436" xr:uid="{00000000-0005-0000-0000-0000487B0000}"/>
    <cellStyle name="Итог 2 5 3" xfId="9642" xr:uid="{00000000-0005-0000-0000-0000497B0000}"/>
    <cellStyle name="Итог 2 5 3 2" xfId="18270" xr:uid="{00000000-0005-0000-0000-00004A7B0000}"/>
    <cellStyle name="Итог 2 5 3 3" xfId="29603" xr:uid="{00000000-0005-0000-0000-00004B7B0000}"/>
    <cellStyle name="Итог 2 5 4" xfId="11076" xr:uid="{00000000-0005-0000-0000-00004C7B0000}"/>
    <cellStyle name="Итог 2 5 4 2" xfId="19702" xr:uid="{00000000-0005-0000-0000-00004D7B0000}"/>
    <cellStyle name="Итог 2 5 4 3" xfId="31037" xr:uid="{00000000-0005-0000-0000-00004E7B0000}"/>
    <cellStyle name="Итог 2 5 5" xfId="11958" xr:uid="{00000000-0005-0000-0000-00004F7B0000}"/>
    <cellStyle name="Итог 2 5 5 2" xfId="20583" xr:uid="{00000000-0005-0000-0000-0000507B0000}"/>
    <cellStyle name="Итог 2 5 5 3" xfId="31919" xr:uid="{00000000-0005-0000-0000-0000517B0000}"/>
    <cellStyle name="Итог 2 5 6" xfId="11393" xr:uid="{00000000-0005-0000-0000-0000527B0000}"/>
    <cellStyle name="Итог 2 5 6 2" xfId="20018" xr:uid="{00000000-0005-0000-0000-0000537B0000}"/>
    <cellStyle name="Итог 2 5 6 3" xfId="31354" xr:uid="{00000000-0005-0000-0000-0000547B0000}"/>
    <cellStyle name="Итог 2 5 7" xfId="12953" xr:uid="{00000000-0005-0000-0000-0000557B0000}"/>
    <cellStyle name="Итог 2 5 7 2" xfId="21576" xr:uid="{00000000-0005-0000-0000-0000567B0000}"/>
    <cellStyle name="Итог 2 5 7 3" xfId="32914" xr:uid="{00000000-0005-0000-0000-0000577B0000}"/>
    <cellStyle name="Итог 2 6" xfId="4270" xr:uid="{00000000-0005-0000-0000-0000587B0000}"/>
    <cellStyle name="Итог 2 6 2" xfId="8467" xr:uid="{00000000-0005-0000-0000-0000597B0000}"/>
    <cellStyle name="Итог 2 6 2 2" xfId="17105" xr:uid="{00000000-0005-0000-0000-00005A7B0000}"/>
    <cellStyle name="Итог 2 6 2 3" xfId="28437" xr:uid="{00000000-0005-0000-0000-00005B7B0000}"/>
    <cellStyle name="Итог 2 6 3" xfId="9643" xr:uid="{00000000-0005-0000-0000-00005C7B0000}"/>
    <cellStyle name="Итог 2 6 3 2" xfId="18271" xr:uid="{00000000-0005-0000-0000-00005D7B0000}"/>
    <cellStyle name="Итог 2 6 3 3" xfId="29604" xr:uid="{00000000-0005-0000-0000-00005E7B0000}"/>
    <cellStyle name="Итог 2 6 4" xfId="11077" xr:uid="{00000000-0005-0000-0000-00005F7B0000}"/>
    <cellStyle name="Итог 2 6 4 2" xfId="19703" xr:uid="{00000000-0005-0000-0000-0000607B0000}"/>
    <cellStyle name="Итог 2 6 4 3" xfId="31038" xr:uid="{00000000-0005-0000-0000-0000617B0000}"/>
    <cellStyle name="Итог 2 6 5" xfId="11959" xr:uid="{00000000-0005-0000-0000-0000627B0000}"/>
    <cellStyle name="Итог 2 6 5 2" xfId="20584" xr:uid="{00000000-0005-0000-0000-0000637B0000}"/>
    <cellStyle name="Итог 2 6 5 3" xfId="31920" xr:uid="{00000000-0005-0000-0000-0000647B0000}"/>
    <cellStyle name="Итог 2 6 6" xfId="10264" xr:uid="{00000000-0005-0000-0000-0000657B0000}"/>
    <cellStyle name="Итог 2 6 6 2" xfId="18891" xr:uid="{00000000-0005-0000-0000-0000667B0000}"/>
    <cellStyle name="Итог 2 6 6 3" xfId="30225" xr:uid="{00000000-0005-0000-0000-0000677B0000}"/>
    <cellStyle name="Итог 2 6 7" xfId="12954" xr:uid="{00000000-0005-0000-0000-0000687B0000}"/>
    <cellStyle name="Итог 2 6 7 2" xfId="21577" xr:uid="{00000000-0005-0000-0000-0000697B0000}"/>
    <cellStyle name="Итог 2 6 7 3" xfId="32915" xr:uid="{00000000-0005-0000-0000-00006A7B0000}"/>
    <cellStyle name="Итог 2 7" xfId="4271" xr:uid="{00000000-0005-0000-0000-00006B7B0000}"/>
    <cellStyle name="Итог 2 7 2" xfId="8468" xr:uid="{00000000-0005-0000-0000-00006C7B0000}"/>
    <cellStyle name="Итог 2 7 2 2" xfId="17106" xr:uid="{00000000-0005-0000-0000-00006D7B0000}"/>
    <cellStyle name="Итог 2 7 2 3" xfId="28438" xr:uid="{00000000-0005-0000-0000-00006E7B0000}"/>
    <cellStyle name="Итог 2 7 3" xfId="9644" xr:uid="{00000000-0005-0000-0000-00006F7B0000}"/>
    <cellStyle name="Итог 2 7 3 2" xfId="18272" xr:uid="{00000000-0005-0000-0000-0000707B0000}"/>
    <cellStyle name="Итог 2 7 3 3" xfId="29605" xr:uid="{00000000-0005-0000-0000-0000717B0000}"/>
    <cellStyle name="Итог 2 7 4" xfId="11078" xr:uid="{00000000-0005-0000-0000-0000727B0000}"/>
    <cellStyle name="Итог 2 7 4 2" xfId="19704" xr:uid="{00000000-0005-0000-0000-0000737B0000}"/>
    <cellStyle name="Итог 2 7 4 3" xfId="31039" xr:uid="{00000000-0005-0000-0000-0000747B0000}"/>
    <cellStyle name="Итог 2 7 5" xfId="11960" xr:uid="{00000000-0005-0000-0000-0000757B0000}"/>
    <cellStyle name="Итог 2 7 5 2" xfId="20585" xr:uid="{00000000-0005-0000-0000-0000767B0000}"/>
    <cellStyle name="Итог 2 7 5 3" xfId="31921" xr:uid="{00000000-0005-0000-0000-0000777B0000}"/>
    <cellStyle name="Итог 2 7 6" xfId="9040" xr:uid="{00000000-0005-0000-0000-0000787B0000}"/>
    <cellStyle name="Итог 2 7 6 2" xfId="17668" xr:uid="{00000000-0005-0000-0000-0000797B0000}"/>
    <cellStyle name="Итог 2 7 6 3" xfId="29001" xr:uid="{00000000-0005-0000-0000-00007A7B0000}"/>
    <cellStyle name="Итог 2 7 7" xfId="12955" xr:uid="{00000000-0005-0000-0000-00007B7B0000}"/>
    <cellStyle name="Итог 2 7 7 2" xfId="21578" xr:uid="{00000000-0005-0000-0000-00007C7B0000}"/>
    <cellStyle name="Итог 2 7 7 3" xfId="32916" xr:uid="{00000000-0005-0000-0000-00007D7B0000}"/>
    <cellStyle name="Итог 2 8" xfId="8457" xr:uid="{00000000-0005-0000-0000-00007E7B0000}"/>
    <cellStyle name="Итог 2 8 2" xfId="17095" xr:uid="{00000000-0005-0000-0000-00007F7B0000}"/>
    <cellStyle name="Итог 2 8 3" xfId="28427" xr:uid="{00000000-0005-0000-0000-0000807B0000}"/>
    <cellStyle name="Итог 2 9" xfId="9633" xr:uid="{00000000-0005-0000-0000-0000817B0000}"/>
    <cellStyle name="Итог 2 9 2" xfId="18261" xr:uid="{00000000-0005-0000-0000-0000827B0000}"/>
    <cellStyle name="Итог 2 9 3" xfId="29594" xr:uid="{00000000-0005-0000-0000-0000837B0000}"/>
    <cellStyle name="Итог 20" xfId="10198" xr:uid="{00000000-0005-0000-0000-0000847B0000}"/>
    <cellStyle name="Итог 20 2" xfId="18825" xr:uid="{00000000-0005-0000-0000-0000857B0000}"/>
    <cellStyle name="Итог 20 3" xfId="30159" xr:uid="{00000000-0005-0000-0000-0000867B0000}"/>
    <cellStyle name="Итог 21" xfId="7982" xr:uid="{00000000-0005-0000-0000-0000877B0000}"/>
    <cellStyle name="Итог 21 2" xfId="16620" xr:uid="{00000000-0005-0000-0000-0000887B0000}"/>
    <cellStyle name="Итог 21 3" xfId="27952" xr:uid="{00000000-0005-0000-0000-0000897B0000}"/>
    <cellStyle name="Итог 22" xfId="11537" xr:uid="{00000000-0005-0000-0000-00008A7B0000}"/>
    <cellStyle name="Итог 22 2" xfId="20162" xr:uid="{00000000-0005-0000-0000-00008B7B0000}"/>
    <cellStyle name="Итог 22 3" xfId="31498" xr:uid="{00000000-0005-0000-0000-00008C7B0000}"/>
    <cellStyle name="Итог 23" xfId="10579" xr:uid="{00000000-0005-0000-0000-00008D7B0000}"/>
    <cellStyle name="Итог 23 2" xfId="19206" xr:uid="{00000000-0005-0000-0000-00008E7B0000}"/>
    <cellStyle name="Итог 23 3" xfId="30540" xr:uid="{00000000-0005-0000-0000-00008F7B0000}"/>
    <cellStyle name="Итог 3" xfId="4272" xr:uid="{00000000-0005-0000-0000-0000907B0000}"/>
    <cellStyle name="Итог 3 10" xfId="11079" xr:uid="{00000000-0005-0000-0000-0000917B0000}"/>
    <cellStyle name="Итог 3 10 2" xfId="19705" xr:uid="{00000000-0005-0000-0000-0000927B0000}"/>
    <cellStyle name="Итог 3 10 3" xfId="31040" xr:uid="{00000000-0005-0000-0000-0000937B0000}"/>
    <cellStyle name="Итог 3 11" xfId="11961" xr:uid="{00000000-0005-0000-0000-0000947B0000}"/>
    <cellStyle name="Итог 3 11 2" xfId="20586" xr:uid="{00000000-0005-0000-0000-0000957B0000}"/>
    <cellStyle name="Итог 3 11 3" xfId="31922" xr:uid="{00000000-0005-0000-0000-0000967B0000}"/>
    <cellStyle name="Итог 3 12" xfId="10728" xr:uid="{00000000-0005-0000-0000-0000977B0000}"/>
    <cellStyle name="Итог 3 12 2" xfId="19354" xr:uid="{00000000-0005-0000-0000-0000987B0000}"/>
    <cellStyle name="Итог 3 12 3" xfId="30689" xr:uid="{00000000-0005-0000-0000-0000997B0000}"/>
    <cellStyle name="Итог 3 13" xfId="12956" xr:uid="{00000000-0005-0000-0000-00009A7B0000}"/>
    <cellStyle name="Итог 3 13 2" xfId="21579" xr:uid="{00000000-0005-0000-0000-00009B7B0000}"/>
    <cellStyle name="Итог 3 13 3" xfId="32917" xr:uid="{00000000-0005-0000-0000-00009C7B0000}"/>
    <cellStyle name="Итог 3 2" xfId="4273" xr:uid="{00000000-0005-0000-0000-00009D7B0000}"/>
    <cellStyle name="Итог 3 2 10" xfId="11962" xr:uid="{00000000-0005-0000-0000-00009E7B0000}"/>
    <cellStyle name="Итог 3 2 10 2" xfId="20587" xr:uid="{00000000-0005-0000-0000-00009F7B0000}"/>
    <cellStyle name="Итог 3 2 10 3" xfId="31923" xr:uid="{00000000-0005-0000-0000-0000A07B0000}"/>
    <cellStyle name="Итог 3 2 11" xfId="11394" xr:uid="{00000000-0005-0000-0000-0000A17B0000}"/>
    <cellStyle name="Итог 3 2 11 2" xfId="20019" xr:uid="{00000000-0005-0000-0000-0000A27B0000}"/>
    <cellStyle name="Итог 3 2 11 3" xfId="31355" xr:uid="{00000000-0005-0000-0000-0000A37B0000}"/>
    <cellStyle name="Итог 3 2 12" xfId="12957" xr:uid="{00000000-0005-0000-0000-0000A47B0000}"/>
    <cellStyle name="Итог 3 2 12 2" xfId="21580" xr:uid="{00000000-0005-0000-0000-0000A57B0000}"/>
    <cellStyle name="Итог 3 2 12 3" xfId="32918" xr:uid="{00000000-0005-0000-0000-0000A67B0000}"/>
    <cellStyle name="Итог 3 2 2" xfId="4274" xr:uid="{00000000-0005-0000-0000-0000A77B0000}"/>
    <cellStyle name="Итог 3 2 2 2" xfId="8471" xr:uid="{00000000-0005-0000-0000-0000A87B0000}"/>
    <cellStyle name="Итог 3 2 2 2 2" xfId="17109" xr:uid="{00000000-0005-0000-0000-0000A97B0000}"/>
    <cellStyle name="Итог 3 2 2 2 3" xfId="28441" xr:uid="{00000000-0005-0000-0000-0000AA7B0000}"/>
    <cellStyle name="Итог 3 2 2 3" xfId="9647" xr:uid="{00000000-0005-0000-0000-0000AB7B0000}"/>
    <cellStyle name="Итог 3 2 2 3 2" xfId="18275" xr:uid="{00000000-0005-0000-0000-0000AC7B0000}"/>
    <cellStyle name="Итог 3 2 2 3 3" xfId="29608" xr:uid="{00000000-0005-0000-0000-0000AD7B0000}"/>
    <cellStyle name="Итог 3 2 2 4" xfId="11081" xr:uid="{00000000-0005-0000-0000-0000AE7B0000}"/>
    <cellStyle name="Итог 3 2 2 4 2" xfId="19707" xr:uid="{00000000-0005-0000-0000-0000AF7B0000}"/>
    <cellStyle name="Итог 3 2 2 4 3" xfId="31042" xr:uid="{00000000-0005-0000-0000-0000B07B0000}"/>
    <cellStyle name="Итог 3 2 2 5" xfId="11963" xr:uid="{00000000-0005-0000-0000-0000B17B0000}"/>
    <cellStyle name="Итог 3 2 2 5 2" xfId="20588" xr:uid="{00000000-0005-0000-0000-0000B27B0000}"/>
    <cellStyle name="Итог 3 2 2 5 3" xfId="31924" xr:uid="{00000000-0005-0000-0000-0000B37B0000}"/>
    <cellStyle name="Итог 3 2 2 6" xfId="9041" xr:uid="{00000000-0005-0000-0000-0000B47B0000}"/>
    <cellStyle name="Итог 3 2 2 6 2" xfId="17669" xr:uid="{00000000-0005-0000-0000-0000B57B0000}"/>
    <cellStyle name="Итог 3 2 2 6 3" xfId="29002" xr:uid="{00000000-0005-0000-0000-0000B67B0000}"/>
    <cellStyle name="Итог 3 2 2 7" xfId="12958" xr:uid="{00000000-0005-0000-0000-0000B77B0000}"/>
    <cellStyle name="Итог 3 2 2 7 2" xfId="21581" xr:uid="{00000000-0005-0000-0000-0000B87B0000}"/>
    <cellStyle name="Итог 3 2 2 7 3" xfId="32919" xr:uid="{00000000-0005-0000-0000-0000B97B0000}"/>
    <cellStyle name="Итог 3 2 3" xfId="4275" xr:uid="{00000000-0005-0000-0000-0000BA7B0000}"/>
    <cellStyle name="Итог 3 2 3 2" xfId="8472" xr:uid="{00000000-0005-0000-0000-0000BB7B0000}"/>
    <cellStyle name="Итог 3 2 3 2 2" xfId="17110" xr:uid="{00000000-0005-0000-0000-0000BC7B0000}"/>
    <cellStyle name="Итог 3 2 3 2 3" xfId="28442" xr:uid="{00000000-0005-0000-0000-0000BD7B0000}"/>
    <cellStyle name="Итог 3 2 3 3" xfId="9648" xr:uid="{00000000-0005-0000-0000-0000BE7B0000}"/>
    <cellStyle name="Итог 3 2 3 3 2" xfId="18276" xr:uid="{00000000-0005-0000-0000-0000BF7B0000}"/>
    <cellStyle name="Итог 3 2 3 3 3" xfId="29609" xr:uid="{00000000-0005-0000-0000-0000C07B0000}"/>
    <cellStyle name="Итог 3 2 3 4" xfId="11082" xr:uid="{00000000-0005-0000-0000-0000C17B0000}"/>
    <cellStyle name="Итог 3 2 3 4 2" xfId="19708" xr:uid="{00000000-0005-0000-0000-0000C27B0000}"/>
    <cellStyle name="Итог 3 2 3 4 3" xfId="31043" xr:uid="{00000000-0005-0000-0000-0000C37B0000}"/>
    <cellStyle name="Итог 3 2 3 5" xfId="11964" xr:uid="{00000000-0005-0000-0000-0000C47B0000}"/>
    <cellStyle name="Итог 3 2 3 5 2" xfId="20589" xr:uid="{00000000-0005-0000-0000-0000C57B0000}"/>
    <cellStyle name="Итог 3 2 3 5 3" xfId="31925" xr:uid="{00000000-0005-0000-0000-0000C67B0000}"/>
    <cellStyle name="Итог 3 2 3 6" xfId="11395" xr:uid="{00000000-0005-0000-0000-0000C77B0000}"/>
    <cellStyle name="Итог 3 2 3 6 2" xfId="20020" xr:uid="{00000000-0005-0000-0000-0000C87B0000}"/>
    <cellStyle name="Итог 3 2 3 6 3" xfId="31356" xr:uid="{00000000-0005-0000-0000-0000C97B0000}"/>
    <cellStyle name="Итог 3 2 3 7" xfId="12959" xr:uid="{00000000-0005-0000-0000-0000CA7B0000}"/>
    <cellStyle name="Итог 3 2 3 7 2" xfId="21582" xr:uid="{00000000-0005-0000-0000-0000CB7B0000}"/>
    <cellStyle name="Итог 3 2 3 7 3" xfId="32920" xr:uid="{00000000-0005-0000-0000-0000CC7B0000}"/>
    <cellStyle name="Итог 3 2 4" xfId="4276" xr:uid="{00000000-0005-0000-0000-0000CD7B0000}"/>
    <cellStyle name="Итог 3 2 4 2" xfId="8473" xr:uid="{00000000-0005-0000-0000-0000CE7B0000}"/>
    <cellStyle name="Итог 3 2 4 2 2" xfId="17111" xr:uid="{00000000-0005-0000-0000-0000CF7B0000}"/>
    <cellStyle name="Итог 3 2 4 2 3" xfId="28443" xr:uid="{00000000-0005-0000-0000-0000D07B0000}"/>
    <cellStyle name="Итог 3 2 4 3" xfId="9649" xr:uid="{00000000-0005-0000-0000-0000D17B0000}"/>
    <cellStyle name="Итог 3 2 4 3 2" xfId="18277" xr:uid="{00000000-0005-0000-0000-0000D27B0000}"/>
    <cellStyle name="Итог 3 2 4 3 3" xfId="29610" xr:uid="{00000000-0005-0000-0000-0000D37B0000}"/>
    <cellStyle name="Итог 3 2 4 4" xfId="11083" xr:uid="{00000000-0005-0000-0000-0000D47B0000}"/>
    <cellStyle name="Итог 3 2 4 4 2" xfId="19709" xr:uid="{00000000-0005-0000-0000-0000D57B0000}"/>
    <cellStyle name="Итог 3 2 4 4 3" xfId="31044" xr:uid="{00000000-0005-0000-0000-0000D67B0000}"/>
    <cellStyle name="Итог 3 2 4 5" xfId="11965" xr:uid="{00000000-0005-0000-0000-0000D77B0000}"/>
    <cellStyle name="Итог 3 2 4 5 2" xfId="20590" xr:uid="{00000000-0005-0000-0000-0000D87B0000}"/>
    <cellStyle name="Итог 3 2 4 5 3" xfId="31926" xr:uid="{00000000-0005-0000-0000-0000D97B0000}"/>
    <cellStyle name="Итог 3 2 4 6" xfId="10727" xr:uid="{00000000-0005-0000-0000-0000DA7B0000}"/>
    <cellStyle name="Итог 3 2 4 6 2" xfId="19353" xr:uid="{00000000-0005-0000-0000-0000DB7B0000}"/>
    <cellStyle name="Итог 3 2 4 6 3" xfId="30688" xr:uid="{00000000-0005-0000-0000-0000DC7B0000}"/>
    <cellStyle name="Итог 3 2 4 7" xfId="12960" xr:uid="{00000000-0005-0000-0000-0000DD7B0000}"/>
    <cellStyle name="Итог 3 2 4 7 2" xfId="21583" xr:uid="{00000000-0005-0000-0000-0000DE7B0000}"/>
    <cellStyle name="Итог 3 2 4 7 3" xfId="32921" xr:uid="{00000000-0005-0000-0000-0000DF7B0000}"/>
    <cellStyle name="Итог 3 2 5" xfId="4277" xr:uid="{00000000-0005-0000-0000-0000E07B0000}"/>
    <cellStyle name="Итог 3 2 5 2" xfId="8474" xr:uid="{00000000-0005-0000-0000-0000E17B0000}"/>
    <cellStyle name="Итог 3 2 5 2 2" xfId="17112" xr:uid="{00000000-0005-0000-0000-0000E27B0000}"/>
    <cellStyle name="Итог 3 2 5 2 3" xfId="28444" xr:uid="{00000000-0005-0000-0000-0000E37B0000}"/>
    <cellStyle name="Итог 3 2 5 3" xfId="9650" xr:uid="{00000000-0005-0000-0000-0000E47B0000}"/>
    <cellStyle name="Итог 3 2 5 3 2" xfId="18278" xr:uid="{00000000-0005-0000-0000-0000E57B0000}"/>
    <cellStyle name="Итог 3 2 5 3 3" xfId="29611" xr:uid="{00000000-0005-0000-0000-0000E67B0000}"/>
    <cellStyle name="Итог 3 2 5 4" xfId="11084" xr:uid="{00000000-0005-0000-0000-0000E77B0000}"/>
    <cellStyle name="Итог 3 2 5 4 2" xfId="19710" xr:uid="{00000000-0005-0000-0000-0000E87B0000}"/>
    <cellStyle name="Итог 3 2 5 4 3" xfId="31045" xr:uid="{00000000-0005-0000-0000-0000E97B0000}"/>
    <cellStyle name="Итог 3 2 5 5" xfId="11966" xr:uid="{00000000-0005-0000-0000-0000EA7B0000}"/>
    <cellStyle name="Итог 3 2 5 5 2" xfId="20591" xr:uid="{00000000-0005-0000-0000-0000EB7B0000}"/>
    <cellStyle name="Итог 3 2 5 5 3" xfId="31927" xr:uid="{00000000-0005-0000-0000-0000EC7B0000}"/>
    <cellStyle name="Итог 3 2 5 6" xfId="9042" xr:uid="{00000000-0005-0000-0000-0000ED7B0000}"/>
    <cellStyle name="Итог 3 2 5 6 2" xfId="17670" xr:uid="{00000000-0005-0000-0000-0000EE7B0000}"/>
    <cellStyle name="Итог 3 2 5 6 3" xfId="29003" xr:uid="{00000000-0005-0000-0000-0000EF7B0000}"/>
    <cellStyle name="Итог 3 2 5 7" xfId="12961" xr:uid="{00000000-0005-0000-0000-0000F07B0000}"/>
    <cellStyle name="Итог 3 2 5 7 2" xfId="21584" xr:uid="{00000000-0005-0000-0000-0000F17B0000}"/>
    <cellStyle name="Итог 3 2 5 7 3" xfId="32922" xr:uid="{00000000-0005-0000-0000-0000F27B0000}"/>
    <cellStyle name="Итог 3 2 6" xfId="4278" xr:uid="{00000000-0005-0000-0000-0000F37B0000}"/>
    <cellStyle name="Итог 3 2 6 2" xfId="8475" xr:uid="{00000000-0005-0000-0000-0000F47B0000}"/>
    <cellStyle name="Итог 3 2 6 2 2" xfId="17113" xr:uid="{00000000-0005-0000-0000-0000F57B0000}"/>
    <cellStyle name="Итог 3 2 6 2 3" xfId="28445" xr:uid="{00000000-0005-0000-0000-0000F67B0000}"/>
    <cellStyle name="Итог 3 2 6 3" xfId="9651" xr:uid="{00000000-0005-0000-0000-0000F77B0000}"/>
    <cellStyle name="Итог 3 2 6 3 2" xfId="18279" xr:uid="{00000000-0005-0000-0000-0000F87B0000}"/>
    <cellStyle name="Итог 3 2 6 3 3" xfId="29612" xr:uid="{00000000-0005-0000-0000-0000F97B0000}"/>
    <cellStyle name="Итог 3 2 6 4" xfId="11085" xr:uid="{00000000-0005-0000-0000-0000FA7B0000}"/>
    <cellStyle name="Итог 3 2 6 4 2" xfId="19711" xr:uid="{00000000-0005-0000-0000-0000FB7B0000}"/>
    <cellStyle name="Итог 3 2 6 4 3" xfId="31046" xr:uid="{00000000-0005-0000-0000-0000FC7B0000}"/>
    <cellStyle name="Итог 3 2 6 5" xfId="11967" xr:uid="{00000000-0005-0000-0000-0000FD7B0000}"/>
    <cellStyle name="Итог 3 2 6 5 2" xfId="20592" xr:uid="{00000000-0005-0000-0000-0000FE7B0000}"/>
    <cellStyle name="Итог 3 2 6 5 3" xfId="31928" xr:uid="{00000000-0005-0000-0000-0000FF7B0000}"/>
    <cellStyle name="Итог 3 2 6 6" xfId="11396" xr:uid="{00000000-0005-0000-0000-0000007C0000}"/>
    <cellStyle name="Итог 3 2 6 6 2" xfId="20021" xr:uid="{00000000-0005-0000-0000-0000017C0000}"/>
    <cellStyle name="Итог 3 2 6 6 3" xfId="31357" xr:uid="{00000000-0005-0000-0000-0000027C0000}"/>
    <cellStyle name="Итог 3 2 6 7" xfId="12962" xr:uid="{00000000-0005-0000-0000-0000037C0000}"/>
    <cellStyle name="Итог 3 2 6 7 2" xfId="21585" xr:uid="{00000000-0005-0000-0000-0000047C0000}"/>
    <cellStyle name="Итог 3 2 6 7 3" xfId="32923" xr:uid="{00000000-0005-0000-0000-0000057C0000}"/>
    <cellStyle name="Итог 3 2 7" xfId="8470" xr:uid="{00000000-0005-0000-0000-0000067C0000}"/>
    <cellStyle name="Итог 3 2 7 2" xfId="17108" xr:uid="{00000000-0005-0000-0000-0000077C0000}"/>
    <cellStyle name="Итог 3 2 7 3" xfId="28440" xr:uid="{00000000-0005-0000-0000-0000087C0000}"/>
    <cellStyle name="Итог 3 2 8" xfId="9646" xr:uid="{00000000-0005-0000-0000-0000097C0000}"/>
    <cellStyle name="Итог 3 2 8 2" xfId="18274" xr:uid="{00000000-0005-0000-0000-00000A7C0000}"/>
    <cellStyle name="Итог 3 2 8 3" xfId="29607" xr:uid="{00000000-0005-0000-0000-00000B7C0000}"/>
    <cellStyle name="Итог 3 2 9" xfId="11080" xr:uid="{00000000-0005-0000-0000-00000C7C0000}"/>
    <cellStyle name="Итог 3 2 9 2" xfId="19706" xr:uid="{00000000-0005-0000-0000-00000D7C0000}"/>
    <cellStyle name="Итог 3 2 9 3" xfId="31041" xr:uid="{00000000-0005-0000-0000-00000E7C0000}"/>
    <cellStyle name="Итог 3 3" xfId="4279" xr:uid="{00000000-0005-0000-0000-00000F7C0000}"/>
    <cellStyle name="Итог 3 3 2" xfId="8476" xr:uid="{00000000-0005-0000-0000-0000107C0000}"/>
    <cellStyle name="Итог 3 3 2 2" xfId="17114" xr:uid="{00000000-0005-0000-0000-0000117C0000}"/>
    <cellStyle name="Итог 3 3 2 3" xfId="28446" xr:uid="{00000000-0005-0000-0000-0000127C0000}"/>
    <cellStyle name="Итог 3 3 3" xfId="9652" xr:uid="{00000000-0005-0000-0000-0000137C0000}"/>
    <cellStyle name="Итог 3 3 3 2" xfId="18280" xr:uid="{00000000-0005-0000-0000-0000147C0000}"/>
    <cellStyle name="Итог 3 3 3 3" xfId="29613" xr:uid="{00000000-0005-0000-0000-0000157C0000}"/>
    <cellStyle name="Итог 3 3 4" xfId="11086" xr:uid="{00000000-0005-0000-0000-0000167C0000}"/>
    <cellStyle name="Итог 3 3 4 2" xfId="19712" xr:uid="{00000000-0005-0000-0000-0000177C0000}"/>
    <cellStyle name="Итог 3 3 4 3" xfId="31047" xr:uid="{00000000-0005-0000-0000-0000187C0000}"/>
    <cellStyle name="Итог 3 3 5" xfId="11968" xr:uid="{00000000-0005-0000-0000-0000197C0000}"/>
    <cellStyle name="Итог 3 3 5 2" xfId="20593" xr:uid="{00000000-0005-0000-0000-00001A7C0000}"/>
    <cellStyle name="Итог 3 3 5 3" xfId="31929" xr:uid="{00000000-0005-0000-0000-00001B7C0000}"/>
    <cellStyle name="Итог 3 3 6" xfId="11397" xr:uid="{00000000-0005-0000-0000-00001C7C0000}"/>
    <cellStyle name="Итог 3 3 6 2" xfId="20022" xr:uid="{00000000-0005-0000-0000-00001D7C0000}"/>
    <cellStyle name="Итог 3 3 6 3" xfId="31358" xr:uid="{00000000-0005-0000-0000-00001E7C0000}"/>
    <cellStyle name="Итог 3 3 7" xfId="12963" xr:uid="{00000000-0005-0000-0000-00001F7C0000}"/>
    <cellStyle name="Итог 3 3 7 2" xfId="21586" xr:uid="{00000000-0005-0000-0000-0000207C0000}"/>
    <cellStyle name="Итог 3 3 7 3" xfId="32924" xr:uid="{00000000-0005-0000-0000-0000217C0000}"/>
    <cellStyle name="Итог 3 4" xfId="4280" xr:uid="{00000000-0005-0000-0000-0000227C0000}"/>
    <cellStyle name="Итог 3 4 2" xfId="8477" xr:uid="{00000000-0005-0000-0000-0000237C0000}"/>
    <cellStyle name="Итог 3 4 2 2" xfId="17115" xr:uid="{00000000-0005-0000-0000-0000247C0000}"/>
    <cellStyle name="Итог 3 4 2 3" xfId="28447" xr:uid="{00000000-0005-0000-0000-0000257C0000}"/>
    <cellStyle name="Итог 3 4 3" xfId="9653" xr:uid="{00000000-0005-0000-0000-0000267C0000}"/>
    <cellStyle name="Итог 3 4 3 2" xfId="18281" xr:uid="{00000000-0005-0000-0000-0000277C0000}"/>
    <cellStyle name="Итог 3 4 3 3" xfId="29614" xr:uid="{00000000-0005-0000-0000-0000287C0000}"/>
    <cellStyle name="Итог 3 4 4" xfId="11087" xr:uid="{00000000-0005-0000-0000-0000297C0000}"/>
    <cellStyle name="Итог 3 4 4 2" xfId="19713" xr:uid="{00000000-0005-0000-0000-00002A7C0000}"/>
    <cellStyle name="Итог 3 4 4 3" xfId="31048" xr:uid="{00000000-0005-0000-0000-00002B7C0000}"/>
    <cellStyle name="Итог 3 4 5" xfId="11969" xr:uid="{00000000-0005-0000-0000-00002C7C0000}"/>
    <cellStyle name="Итог 3 4 5 2" xfId="20594" xr:uid="{00000000-0005-0000-0000-00002D7C0000}"/>
    <cellStyle name="Итог 3 4 5 3" xfId="31930" xr:uid="{00000000-0005-0000-0000-00002E7C0000}"/>
    <cellStyle name="Итог 3 4 6" xfId="10313" xr:uid="{00000000-0005-0000-0000-00002F7C0000}"/>
    <cellStyle name="Итог 3 4 6 2" xfId="18940" xr:uid="{00000000-0005-0000-0000-0000307C0000}"/>
    <cellStyle name="Итог 3 4 6 3" xfId="30274" xr:uid="{00000000-0005-0000-0000-0000317C0000}"/>
    <cellStyle name="Итог 3 4 7" xfId="12964" xr:uid="{00000000-0005-0000-0000-0000327C0000}"/>
    <cellStyle name="Итог 3 4 7 2" xfId="21587" xr:uid="{00000000-0005-0000-0000-0000337C0000}"/>
    <cellStyle name="Итог 3 4 7 3" xfId="32925" xr:uid="{00000000-0005-0000-0000-0000347C0000}"/>
    <cellStyle name="Итог 3 5" xfId="4281" xr:uid="{00000000-0005-0000-0000-0000357C0000}"/>
    <cellStyle name="Итог 3 5 2" xfId="8478" xr:uid="{00000000-0005-0000-0000-0000367C0000}"/>
    <cellStyle name="Итог 3 5 2 2" xfId="17116" xr:uid="{00000000-0005-0000-0000-0000377C0000}"/>
    <cellStyle name="Итог 3 5 2 3" xfId="28448" xr:uid="{00000000-0005-0000-0000-0000387C0000}"/>
    <cellStyle name="Итог 3 5 3" xfId="9654" xr:uid="{00000000-0005-0000-0000-0000397C0000}"/>
    <cellStyle name="Итог 3 5 3 2" xfId="18282" xr:uid="{00000000-0005-0000-0000-00003A7C0000}"/>
    <cellStyle name="Итог 3 5 3 3" xfId="29615" xr:uid="{00000000-0005-0000-0000-00003B7C0000}"/>
    <cellStyle name="Итог 3 5 4" xfId="11088" xr:uid="{00000000-0005-0000-0000-00003C7C0000}"/>
    <cellStyle name="Итог 3 5 4 2" xfId="19714" xr:uid="{00000000-0005-0000-0000-00003D7C0000}"/>
    <cellStyle name="Итог 3 5 4 3" xfId="31049" xr:uid="{00000000-0005-0000-0000-00003E7C0000}"/>
    <cellStyle name="Итог 3 5 5" xfId="11970" xr:uid="{00000000-0005-0000-0000-00003F7C0000}"/>
    <cellStyle name="Итог 3 5 5 2" xfId="20595" xr:uid="{00000000-0005-0000-0000-0000407C0000}"/>
    <cellStyle name="Итог 3 5 5 3" xfId="31931" xr:uid="{00000000-0005-0000-0000-0000417C0000}"/>
    <cellStyle name="Итог 3 5 6" xfId="10265" xr:uid="{00000000-0005-0000-0000-0000427C0000}"/>
    <cellStyle name="Итог 3 5 6 2" xfId="18892" xr:uid="{00000000-0005-0000-0000-0000437C0000}"/>
    <cellStyle name="Итог 3 5 6 3" xfId="30226" xr:uid="{00000000-0005-0000-0000-0000447C0000}"/>
    <cellStyle name="Итог 3 5 7" xfId="12965" xr:uid="{00000000-0005-0000-0000-0000457C0000}"/>
    <cellStyle name="Итог 3 5 7 2" xfId="21588" xr:uid="{00000000-0005-0000-0000-0000467C0000}"/>
    <cellStyle name="Итог 3 5 7 3" xfId="32926" xr:uid="{00000000-0005-0000-0000-0000477C0000}"/>
    <cellStyle name="Итог 3 6" xfId="4282" xr:uid="{00000000-0005-0000-0000-0000487C0000}"/>
    <cellStyle name="Итог 3 6 2" xfId="8479" xr:uid="{00000000-0005-0000-0000-0000497C0000}"/>
    <cellStyle name="Итог 3 6 2 2" xfId="17117" xr:uid="{00000000-0005-0000-0000-00004A7C0000}"/>
    <cellStyle name="Итог 3 6 2 3" xfId="28449" xr:uid="{00000000-0005-0000-0000-00004B7C0000}"/>
    <cellStyle name="Итог 3 6 3" xfId="9655" xr:uid="{00000000-0005-0000-0000-00004C7C0000}"/>
    <cellStyle name="Итог 3 6 3 2" xfId="18283" xr:uid="{00000000-0005-0000-0000-00004D7C0000}"/>
    <cellStyle name="Итог 3 6 3 3" xfId="29616" xr:uid="{00000000-0005-0000-0000-00004E7C0000}"/>
    <cellStyle name="Итог 3 6 4" xfId="11089" xr:uid="{00000000-0005-0000-0000-00004F7C0000}"/>
    <cellStyle name="Итог 3 6 4 2" xfId="19715" xr:uid="{00000000-0005-0000-0000-0000507C0000}"/>
    <cellStyle name="Итог 3 6 4 3" xfId="31050" xr:uid="{00000000-0005-0000-0000-0000517C0000}"/>
    <cellStyle name="Итог 3 6 5" xfId="11971" xr:uid="{00000000-0005-0000-0000-0000527C0000}"/>
    <cellStyle name="Итог 3 6 5 2" xfId="20596" xr:uid="{00000000-0005-0000-0000-0000537C0000}"/>
    <cellStyle name="Итог 3 6 5 3" xfId="31932" xr:uid="{00000000-0005-0000-0000-0000547C0000}"/>
    <cellStyle name="Итог 3 6 6" xfId="11398" xr:uid="{00000000-0005-0000-0000-0000557C0000}"/>
    <cellStyle name="Итог 3 6 6 2" xfId="20023" xr:uid="{00000000-0005-0000-0000-0000567C0000}"/>
    <cellStyle name="Итог 3 6 6 3" xfId="31359" xr:uid="{00000000-0005-0000-0000-0000577C0000}"/>
    <cellStyle name="Итог 3 6 7" xfId="12966" xr:uid="{00000000-0005-0000-0000-0000587C0000}"/>
    <cellStyle name="Итог 3 6 7 2" xfId="21589" xr:uid="{00000000-0005-0000-0000-0000597C0000}"/>
    <cellStyle name="Итог 3 6 7 3" xfId="32927" xr:uid="{00000000-0005-0000-0000-00005A7C0000}"/>
    <cellStyle name="Итог 3 7" xfId="4283" xr:uid="{00000000-0005-0000-0000-00005B7C0000}"/>
    <cellStyle name="Итог 3 7 2" xfId="8480" xr:uid="{00000000-0005-0000-0000-00005C7C0000}"/>
    <cellStyle name="Итог 3 7 2 2" xfId="17118" xr:uid="{00000000-0005-0000-0000-00005D7C0000}"/>
    <cellStyle name="Итог 3 7 2 3" xfId="28450" xr:uid="{00000000-0005-0000-0000-00005E7C0000}"/>
    <cellStyle name="Итог 3 7 3" xfId="9656" xr:uid="{00000000-0005-0000-0000-00005F7C0000}"/>
    <cellStyle name="Итог 3 7 3 2" xfId="18284" xr:uid="{00000000-0005-0000-0000-0000607C0000}"/>
    <cellStyle name="Итог 3 7 3 3" xfId="29617" xr:uid="{00000000-0005-0000-0000-0000617C0000}"/>
    <cellStyle name="Итог 3 7 4" xfId="11090" xr:uid="{00000000-0005-0000-0000-0000627C0000}"/>
    <cellStyle name="Итог 3 7 4 2" xfId="19716" xr:uid="{00000000-0005-0000-0000-0000637C0000}"/>
    <cellStyle name="Итог 3 7 4 3" xfId="31051" xr:uid="{00000000-0005-0000-0000-0000647C0000}"/>
    <cellStyle name="Итог 3 7 5" xfId="11972" xr:uid="{00000000-0005-0000-0000-0000657C0000}"/>
    <cellStyle name="Итог 3 7 5 2" xfId="20597" xr:uid="{00000000-0005-0000-0000-0000667C0000}"/>
    <cellStyle name="Итог 3 7 5 3" xfId="31933" xr:uid="{00000000-0005-0000-0000-0000677C0000}"/>
    <cellStyle name="Итог 3 7 6" xfId="10314" xr:uid="{00000000-0005-0000-0000-0000687C0000}"/>
    <cellStyle name="Итог 3 7 6 2" xfId="18941" xr:uid="{00000000-0005-0000-0000-0000697C0000}"/>
    <cellStyle name="Итог 3 7 6 3" xfId="30275" xr:uid="{00000000-0005-0000-0000-00006A7C0000}"/>
    <cellStyle name="Итог 3 7 7" xfId="12967" xr:uid="{00000000-0005-0000-0000-00006B7C0000}"/>
    <cellStyle name="Итог 3 7 7 2" xfId="21590" xr:uid="{00000000-0005-0000-0000-00006C7C0000}"/>
    <cellStyle name="Итог 3 7 7 3" xfId="32928" xr:uid="{00000000-0005-0000-0000-00006D7C0000}"/>
    <cellStyle name="Итог 3 8" xfId="8469" xr:uid="{00000000-0005-0000-0000-00006E7C0000}"/>
    <cellStyle name="Итог 3 8 2" xfId="17107" xr:uid="{00000000-0005-0000-0000-00006F7C0000}"/>
    <cellStyle name="Итог 3 8 3" xfId="28439" xr:uid="{00000000-0005-0000-0000-0000707C0000}"/>
    <cellStyle name="Итог 3 9" xfId="9645" xr:uid="{00000000-0005-0000-0000-0000717C0000}"/>
    <cellStyle name="Итог 3 9 2" xfId="18273" xr:uid="{00000000-0005-0000-0000-0000727C0000}"/>
    <cellStyle name="Итог 3 9 3" xfId="29606" xr:uid="{00000000-0005-0000-0000-0000737C0000}"/>
    <cellStyle name="Итог 4" xfId="4284" xr:uid="{00000000-0005-0000-0000-0000747C0000}"/>
    <cellStyle name="Итог 4 10" xfId="9657" xr:uid="{00000000-0005-0000-0000-0000757C0000}"/>
    <cellStyle name="Итог 4 10 2" xfId="18285" xr:uid="{00000000-0005-0000-0000-0000767C0000}"/>
    <cellStyle name="Итог 4 10 3" xfId="29618" xr:uid="{00000000-0005-0000-0000-0000777C0000}"/>
    <cellStyle name="Итог 4 11" xfId="11091" xr:uid="{00000000-0005-0000-0000-0000787C0000}"/>
    <cellStyle name="Итог 4 11 2" xfId="19717" xr:uid="{00000000-0005-0000-0000-0000797C0000}"/>
    <cellStyle name="Итог 4 11 3" xfId="31052" xr:uid="{00000000-0005-0000-0000-00007A7C0000}"/>
    <cellStyle name="Итог 4 12" xfId="11973" xr:uid="{00000000-0005-0000-0000-00007B7C0000}"/>
    <cellStyle name="Итог 4 12 2" xfId="20598" xr:uid="{00000000-0005-0000-0000-00007C7C0000}"/>
    <cellStyle name="Итог 4 12 3" xfId="31934" xr:uid="{00000000-0005-0000-0000-00007D7C0000}"/>
    <cellStyle name="Итог 4 13" xfId="11399" xr:uid="{00000000-0005-0000-0000-00007E7C0000}"/>
    <cellStyle name="Итог 4 13 2" xfId="20024" xr:uid="{00000000-0005-0000-0000-00007F7C0000}"/>
    <cellStyle name="Итог 4 13 3" xfId="31360" xr:uid="{00000000-0005-0000-0000-0000807C0000}"/>
    <cellStyle name="Итог 4 14" xfId="12968" xr:uid="{00000000-0005-0000-0000-0000817C0000}"/>
    <cellStyle name="Итог 4 14 2" xfId="21591" xr:uid="{00000000-0005-0000-0000-0000827C0000}"/>
    <cellStyle name="Итог 4 14 3" xfId="32929" xr:uid="{00000000-0005-0000-0000-0000837C0000}"/>
    <cellStyle name="Итог 4 2" xfId="4285" xr:uid="{00000000-0005-0000-0000-0000847C0000}"/>
    <cellStyle name="Итог 4 2 2" xfId="8482" xr:uid="{00000000-0005-0000-0000-0000857C0000}"/>
    <cellStyle name="Итог 4 2 2 2" xfId="17120" xr:uid="{00000000-0005-0000-0000-0000867C0000}"/>
    <cellStyle name="Итог 4 2 2 3" xfId="28452" xr:uid="{00000000-0005-0000-0000-0000877C0000}"/>
    <cellStyle name="Итог 4 2 3" xfId="9658" xr:uid="{00000000-0005-0000-0000-0000887C0000}"/>
    <cellStyle name="Итог 4 2 3 2" xfId="18286" xr:uid="{00000000-0005-0000-0000-0000897C0000}"/>
    <cellStyle name="Итог 4 2 3 3" xfId="29619" xr:uid="{00000000-0005-0000-0000-00008A7C0000}"/>
    <cellStyle name="Итог 4 2 4" xfId="11092" xr:uid="{00000000-0005-0000-0000-00008B7C0000}"/>
    <cellStyle name="Итог 4 2 4 2" xfId="19718" xr:uid="{00000000-0005-0000-0000-00008C7C0000}"/>
    <cellStyle name="Итог 4 2 4 3" xfId="31053" xr:uid="{00000000-0005-0000-0000-00008D7C0000}"/>
    <cellStyle name="Итог 4 2 5" xfId="11974" xr:uid="{00000000-0005-0000-0000-00008E7C0000}"/>
    <cellStyle name="Итог 4 2 5 2" xfId="20599" xr:uid="{00000000-0005-0000-0000-00008F7C0000}"/>
    <cellStyle name="Итог 4 2 5 3" xfId="31935" xr:uid="{00000000-0005-0000-0000-0000907C0000}"/>
    <cellStyle name="Итог 4 2 6" xfId="10726" xr:uid="{00000000-0005-0000-0000-0000917C0000}"/>
    <cellStyle name="Итог 4 2 6 2" xfId="19352" xr:uid="{00000000-0005-0000-0000-0000927C0000}"/>
    <cellStyle name="Итог 4 2 6 3" xfId="30687" xr:uid="{00000000-0005-0000-0000-0000937C0000}"/>
    <cellStyle name="Итог 4 2 7" xfId="12969" xr:uid="{00000000-0005-0000-0000-0000947C0000}"/>
    <cellStyle name="Итог 4 2 7 2" xfId="21592" xr:uid="{00000000-0005-0000-0000-0000957C0000}"/>
    <cellStyle name="Итог 4 2 7 3" xfId="32930" xr:uid="{00000000-0005-0000-0000-0000967C0000}"/>
    <cellStyle name="Итог 4 3" xfId="4286" xr:uid="{00000000-0005-0000-0000-0000977C0000}"/>
    <cellStyle name="Итог 4 3 2" xfId="8483" xr:uid="{00000000-0005-0000-0000-0000987C0000}"/>
    <cellStyle name="Итог 4 3 2 2" xfId="17121" xr:uid="{00000000-0005-0000-0000-0000997C0000}"/>
    <cellStyle name="Итог 4 3 2 3" xfId="28453" xr:uid="{00000000-0005-0000-0000-00009A7C0000}"/>
    <cellStyle name="Итог 4 3 3" xfId="9659" xr:uid="{00000000-0005-0000-0000-00009B7C0000}"/>
    <cellStyle name="Итог 4 3 3 2" xfId="18287" xr:uid="{00000000-0005-0000-0000-00009C7C0000}"/>
    <cellStyle name="Итог 4 3 3 3" xfId="29620" xr:uid="{00000000-0005-0000-0000-00009D7C0000}"/>
    <cellStyle name="Итог 4 3 4" xfId="11093" xr:uid="{00000000-0005-0000-0000-00009E7C0000}"/>
    <cellStyle name="Итог 4 3 4 2" xfId="19719" xr:uid="{00000000-0005-0000-0000-00009F7C0000}"/>
    <cellStyle name="Итог 4 3 4 3" xfId="31054" xr:uid="{00000000-0005-0000-0000-0000A07C0000}"/>
    <cellStyle name="Итог 4 3 5" xfId="11975" xr:uid="{00000000-0005-0000-0000-0000A17C0000}"/>
    <cellStyle name="Итог 4 3 5 2" xfId="20600" xr:uid="{00000000-0005-0000-0000-0000A27C0000}"/>
    <cellStyle name="Итог 4 3 5 3" xfId="31936" xr:uid="{00000000-0005-0000-0000-0000A37C0000}"/>
    <cellStyle name="Итог 4 3 6" xfId="10315" xr:uid="{00000000-0005-0000-0000-0000A47C0000}"/>
    <cellStyle name="Итог 4 3 6 2" xfId="18942" xr:uid="{00000000-0005-0000-0000-0000A57C0000}"/>
    <cellStyle name="Итог 4 3 6 3" xfId="30276" xr:uid="{00000000-0005-0000-0000-0000A67C0000}"/>
    <cellStyle name="Итог 4 3 7" xfId="12970" xr:uid="{00000000-0005-0000-0000-0000A77C0000}"/>
    <cellStyle name="Итог 4 3 7 2" xfId="21593" xr:uid="{00000000-0005-0000-0000-0000A87C0000}"/>
    <cellStyle name="Итог 4 3 7 3" xfId="32931" xr:uid="{00000000-0005-0000-0000-0000A97C0000}"/>
    <cellStyle name="Итог 4 4" xfId="4287" xr:uid="{00000000-0005-0000-0000-0000AA7C0000}"/>
    <cellStyle name="Итог 4 4 2" xfId="8484" xr:uid="{00000000-0005-0000-0000-0000AB7C0000}"/>
    <cellStyle name="Итог 4 4 2 2" xfId="17122" xr:uid="{00000000-0005-0000-0000-0000AC7C0000}"/>
    <cellStyle name="Итог 4 4 2 3" xfId="28454" xr:uid="{00000000-0005-0000-0000-0000AD7C0000}"/>
    <cellStyle name="Итог 4 4 3" xfId="9660" xr:uid="{00000000-0005-0000-0000-0000AE7C0000}"/>
    <cellStyle name="Итог 4 4 3 2" xfId="18288" xr:uid="{00000000-0005-0000-0000-0000AF7C0000}"/>
    <cellStyle name="Итог 4 4 3 3" xfId="29621" xr:uid="{00000000-0005-0000-0000-0000B07C0000}"/>
    <cellStyle name="Итог 4 4 4" xfId="11094" xr:uid="{00000000-0005-0000-0000-0000B17C0000}"/>
    <cellStyle name="Итог 4 4 4 2" xfId="19720" xr:uid="{00000000-0005-0000-0000-0000B27C0000}"/>
    <cellStyle name="Итог 4 4 4 3" xfId="31055" xr:uid="{00000000-0005-0000-0000-0000B37C0000}"/>
    <cellStyle name="Итог 4 4 5" xfId="11976" xr:uid="{00000000-0005-0000-0000-0000B47C0000}"/>
    <cellStyle name="Итог 4 4 5 2" xfId="20601" xr:uid="{00000000-0005-0000-0000-0000B57C0000}"/>
    <cellStyle name="Итог 4 4 5 3" xfId="31937" xr:uid="{00000000-0005-0000-0000-0000B67C0000}"/>
    <cellStyle name="Итог 4 4 6" xfId="11400" xr:uid="{00000000-0005-0000-0000-0000B77C0000}"/>
    <cellStyle name="Итог 4 4 6 2" xfId="20025" xr:uid="{00000000-0005-0000-0000-0000B87C0000}"/>
    <cellStyle name="Итог 4 4 6 3" xfId="31361" xr:uid="{00000000-0005-0000-0000-0000B97C0000}"/>
    <cellStyle name="Итог 4 4 7" xfId="12971" xr:uid="{00000000-0005-0000-0000-0000BA7C0000}"/>
    <cellStyle name="Итог 4 4 7 2" xfId="21594" xr:uid="{00000000-0005-0000-0000-0000BB7C0000}"/>
    <cellStyle name="Итог 4 4 7 3" xfId="32932" xr:uid="{00000000-0005-0000-0000-0000BC7C0000}"/>
    <cellStyle name="Итог 4 5" xfId="4288" xr:uid="{00000000-0005-0000-0000-0000BD7C0000}"/>
    <cellStyle name="Итог 4 5 2" xfId="8485" xr:uid="{00000000-0005-0000-0000-0000BE7C0000}"/>
    <cellStyle name="Итог 4 5 2 2" xfId="17123" xr:uid="{00000000-0005-0000-0000-0000BF7C0000}"/>
    <cellStyle name="Итог 4 5 2 3" xfId="28455" xr:uid="{00000000-0005-0000-0000-0000C07C0000}"/>
    <cellStyle name="Итог 4 5 3" xfId="9661" xr:uid="{00000000-0005-0000-0000-0000C17C0000}"/>
    <cellStyle name="Итог 4 5 3 2" xfId="18289" xr:uid="{00000000-0005-0000-0000-0000C27C0000}"/>
    <cellStyle name="Итог 4 5 3 3" xfId="29622" xr:uid="{00000000-0005-0000-0000-0000C37C0000}"/>
    <cellStyle name="Итог 4 5 4" xfId="11095" xr:uid="{00000000-0005-0000-0000-0000C47C0000}"/>
    <cellStyle name="Итог 4 5 4 2" xfId="19721" xr:uid="{00000000-0005-0000-0000-0000C57C0000}"/>
    <cellStyle name="Итог 4 5 4 3" xfId="31056" xr:uid="{00000000-0005-0000-0000-0000C67C0000}"/>
    <cellStyle name="Итог 4 5 5" xfId="11977" xr:uid="{00000000-0005-0000-0000-0000C77C0000}"/>
    <cellStyle name="Итог 4 5 5 2" xfId="20602" xr:uid="{00000000-0005-0000-0000-0000C87C0000}"/>
    <cellStyle name="Итог 4 5 5 3" xfId="31938" xr:uid="{00000000-0005-0000-0000-0000C97C0000}"/>
    <cellStyle name="Итог 4 5 6" xfId="11401" xr:uid="{00000000-0005-0000-0000-0000CA7C0000}"/>
    <cellStyle name="Итог 4 5 6 2" xfId="20026" xr:uid="{00000000-0005-0000-0000-0000CB7C0000}"/>
    <cellStyle name="Итог 4 5 6 3" xfId="31362" xr:uid="{00000000-0005-0000-0000-0000CC7C0000}"/>
    <cellStyle name="Итог 4 5 7" xfId="12972" xr:uid="{00000000-0005-0000-0000-0000CD7C0000}"/>
    <cellStyle name="Итог 4 5 7 2" xfId="21595" xr:uid="{00000000-0005-0000-0000-0000CE7C0000}"/>
    <cellStyle name="Итог 4 5 7 3" xfId="32933" xr:uid="{00000000-0005-0000-0000-0000CF7C0000}"/>
    <cellStyle name="Итог 4 6" xfId="4289" xr:uid="{00000000-0005-0000-0000-0000D07C0000}"/>
    <cellStyle name="Итог 4 6 2" xfId="8486" xr:uid="{00000000-0005-0000-0000-0000D17C0000}"/>
    <cellStyle name="Итог 4 6 2 2" xfId="17124" xr:uid="{00000000-0005-0000-0000-0000D27C0000}"/>
    <cellStyle name="Итог 4 6 2 3" xfId="28456" xr:uid="{00000000-0005-0000-0000-0000D37C0000}"/>
    <cellStyle name="Итог 4 6 3" xfId="9662" xr:uid="{00000000-0005-0000-0000-0000D47C0000}"/>
    <cellStyle name="Итог 4 6 3 2" xfId="18290" xr:uid="{00000000-0005-0000-0000-0000D57C0000}"/>
    <cellStyle name="Итог 4 6 3 3" xfId="29623" xr:uid="{00000000-0005-0000-0000-0000D67C0000}"/>
    <cellStyle name="Итог 4 6 4" xfId="11096" xr:uid="{00000000-0005-0000-0000-0000D77C0000}"/>
    <cellStyle name="Итог 4 6 4 2" xfId="19722" xr:uid="{00000000-0005-0000-0000-0000D87C0000}"/>
    <cellStyle name="Итог 4 6 4 3" xfId="31057" xr:uid="{00000000-0005-0000-0000-0000D97C0000}"/>
    <cellStyle name="Итог 4 6 5" xfId="11978" xr:uid="{00000000-0005-0000-0000-0000DA7C0000}"/>
    <cellStyle name="Итог 4 6 5 2" xfId="20603" xr:uid="{00000000-0005-0000-0000-0000DB7C0000}"/>
    <cellStyle name="Итог 4 6 5 3" xfId="31939" xr:uid="{00000000-0005-0000-0000-0000DC7C0000}"/>
    <cellStyle name="Итог 4 6 6" xfId="10316" xr:uid="{00000000-0005-0000-0000-0000DD7C0000}"/>
    <cellStyle name="Итог 4 6 6 2" xfId="18943" xr:uid="{00000000-0005-0000-0000-0000DE7C0000}"/>
    <cellStyle name="Итог 4 6 6 3" xfId="30277" xr:uid="{00000000-0005-0000-0000-0000DF7C0000}"/>
    <cellStyle name="Итог 4 6 7" xfId="12973" xr:uid="{00000000-0005-0000-0000-0000E07C0000}"/>
    <cellStyle name="Итог 4 6 7 2" xfId="21596" xr:uid="{00000000-0005-0000-0000-0000E17C0000}"/>
    <cellStyle name="Итог 4 6 7 3" xfId="32934" xr:uid="{00000000-0005-0000-0000-0000E27C0000}"/>
    <cellStyle name="Итог 4 7" xfId="4290" xr:uid="{00000000-0005-0000-0000-0000E37C0000}"/>
    <cellStyle name="Итог 4 7 2" xfId="8487" xr:uid="{00000000-0005-0000-0000-0000E47C0000}"/>
    <cellStyle name="Итог 4 7 2 2" xfId="17125" xr:uid="{00000000-0005-0000-0000-0000E57C0000}"/>
    <cellStyle name="Итог 4 7 2 3" xfId="28457" xr:uid="{00000000-0005-0000-0000-0000E67C0000}"/>
    <cellStyle name="Итог 4 7 3" xfId="9663" xr:uid="{00000000-0005-0000-0000-0000E77C0000}"/>
    <cellStyle name="Итог 4 7 3 2" xfId="18291" xr:uid="{00000000-0005-0000-0000-0000E87C0000}"/>
    <cellStyle name="Итог 4 7 3 3" xfId="29624" xr:uid="{00000000-0005-0000-0000-0000E97C0000}"/>
    <cellStyle name="Итог 4 7 4" xfId="11097" xr:uid="{00000000-0005-0000-0000-0000EA7C0000}"/>
    <cellStyle name="Итог 4 7 4 2" xfId="19723" xr:uid="{00000000-0005-0000-0000-0000EB7C0000}"/>
    <cellStyle name="Итог 4 7 4 3" xfId="31058" xr:uid="{00000000-0005-0000-0000-0000EC7C0000}"/>
    <cellStyle name="Итог 4 7 5" xfId="11979" xr:uid="{00000000-0005-0000-0000-0000ED7C0000}"/>
    <cellStyle name="Итог 4 7 5 2" xfId="20604" xr:uid="{00000000-0005-0000-0000-0000EE7C0000}"/>
    <cellStyle name="Итог 4 7 5 3" xfId="31940" xr:uid="{00000000-0005-0000-0000-0000EF7C0000}"/>
    <cellStyle name="Итог 4 7 6" xfId="10725" xr:uid="{00000000-0005-0000-0000-0000F07C0000}"/>
    <cellStyle name="Итог 4 7 6 2" xfId="19351" xr:uid="{00000000-0005-0000-0000-0000F17C0000}"/>
    <cellStyle name="Итог 4 7 6 3" xfId="30686" xr:uid="{00000000-0005-0000-0000-0000F27C0000}"/>
    <cellStyle name="Итог 4 7 7" xfId="12974" xr:uid="{00000000-0005-0000-0000-0000F37C0000}"/>
    <cellStyle name="Итог 4 7 7 2" xfId="21597" xr:uid="{00000000-0005-0000-0000-0000F47C0000}"/>
    <cellStyle name="Итог 4 7 7 3" xfId="32935" xr:uid="{00000000-0005-0000-0000-0000F57C0000}"/>
    <cellStyle name="Итог 4 8" xfId="4291" xr:uid="{00000000-0005-0000-0000-0000F67C0000}"/>
    <cellStyle name="Итог 4 8 2" xfId="8488" xr:uid="{00000000-0005-0000-0000-0000F77C0000}"/>
    <cellStyle name="Итог 4 8 2 2" xfId="17126" xr:uid="{00000000-0005-0000-0000-0000F87C0000}"/>
    <cellStyle name="Итог 4 8 2 3" xfId="28458" xr:uid="{00000000-0005-0000-0000-0000F97C0000}"/>
    <cellStyle name="Итог 4 8 3" xfId="9664" xr:uid="{00000000-0005-0000-0000-0000FA7C0000}"/>
    <cellStyle name="Итог 4 8 3 2" xfId="18292" xr:uid="{00000000-0005-0000-0000-0000FB7C0000}"/>
    <cellStyle name="Итог 4 8 3 3" xfId="29625" xr:uid="{00000000-0005-0000-0000-0000FC7C0000}"/>
    <cellStyle name="Итог 4 8 4" xfId="11098" xr:uid="{00000000-0005-0000-0000-0000FD7C0000}"/>
    <cellStyle name="Итог 4 8 4 2" xfId="19724" xr:uid="{00000000-0005-0000-0000-0000FE7C0000}"/>
    <cellStyle name="Итог 4 8 4 3" xfId="31059" xr:uid="{00000000-0005-0000-0000-0000FF7C0000}"/>
    <cellStyle name="Итог 4 8 5" xfId="11980" xr:uid="{00000000-0005-0000-0000-0000007D0000}"/>
    <cellStyle name="Итог 4 8 5 2" xfId="20605" xr:uid="{00000000-0005-0000-0000-0000017D0000}"/>
    <cellStyle name="Итог 4 8 5 3" xfId="31941" xr:uid="{00000000-0005-0000-0000-0000027D0000}"/>
    <cellStyle name="Итог 4 8 6" xfId="11402" xr:uid="{00000000-0005-0000-0000-0000037D0000}"/>
    <cellStyle name="Итог 4 8 6 2" xfId="20027" xr:uid="{00000000-0005-0000-0000-0000047D0000}"/>
    <cellStyle name="Итог 4 8 6 3" xfId="31363" xr:uid="{00000000-0005-0000-0000-0000057D0000}"/>
    <cellStyle name="Итог 4 8 7" xfId="12975" xr:uid="{00000000-0005-0000-0000-0000067D0000}"/>
    <cellStyle name="Итог 4 8 7 2" xfId="21598" xr:uid="{00000000-0005-0000-0000-0000077D0000}"/>
    <cellStyle name="Итог 4 8 7 3" xfId="32936" xr:uid="{00000000-0005-0000-0000-0000087D0000}"/>
    <cellStyle name="Итог 4 9" xfId="8481" xr:uid="{00000000-0005-0000-0000-0000097D0000}"/>
    <cellStyle name="Итог 4 9 2" xfId="17119" xr:uid="{00000000-0005-0000-0000-00000A7D0000}"/>
    <cellStyle name="Итог 4 9 3" xfId="28451" xr:uid="{00000000-0005-0000-0000-00000B7D0000}"/>
    <cellStyle name="Итог 5" xfId="4292" xr:uid="{00000000-0005-0000-0000-00000C7D0000}"/>
    <cellStyle name="Итог 5 2" xfId="8489" xr:uid="{00000000-0005-0000-0000-00000D7D0000}"/>
    <cellStyle name="Итог 5 2 2" xfId="17127" xr:uid="{00000000-0005-0000-0000-00000E7D0000}"/>
    <cellStyle name="Итог 5 2 3" xfId="28459" xr:uid="{00000000-0005-0000-0000-00000F7D0000}"/>
    <cellStyle name="Итог 5 3" xfId="9665" xr:uid="{00000000-0005-0000-0000-0000107D0000}"/>
    <cellStyle name="Итог 5 3 2" xfId="18293" xr:uid="{00000000-0005-0000-0000-0000117D0000}"/>
    <cellStyle name="Итог 5 3 3" xfId="29626" xr:uid="{00000000-0005-0000-0000-0000127D0000}"/>
    <cellStyle name="Итог 5 4" xfId="11099" xr:uid="{00000000-0005-0000-0000-0000137D0000}"/>
    <cellStyle name="Итог 5 4 2" xfId="19725" xr:uid="{00000000-0005-0000-0000-0000147D0000}"/>
    <cellStyle name="Итог 5 4 3" xfId="31060" xr:uid="{00000000-0005-0000-0000-0000157D0000}"/>
    <cellStyle name="Итог 5 5" xfId="11981" xr:uid="{00000000-0005-0000-0000-0000167D0000}"/>
    <cellStyle name="Итог 5 5 2" xfId="20606" xr:uid="{00000000-0005-0000-0000-0000177D0000}"/>
    <cellStyle name="Итог 5 5 3" xfId="31942" xr:uid="{00000000-0005-0000-0000-0000187D0000}"/>
    <cellStyle name="Итог 5 6" xfId="10317" xr:uid="{00000000-0005-0000-0000-0000197D0000}"/>
    <cellStyle name="Итог 5 6 2" xfId="18944" xr:uid="{00000000-0005-0000-0000-00001A7D0000}"/>
    <cellStyle name="Итог 5 6 3" xfId="30278" xr:uid="{00000000-0005-0000-0000-00001B7D0000}"/>
    <cellStyle name="Итог 5 7" xfId="12976" xr:uid="{00000000-0005-0000-0000-00001C7D0000}"/>
    <cellStyle name="Итог 5 7 2" xfId="21599" xr:uid="{00000000-0005-0000-0000-00001D7D0000}"/>
    <cellStyle name="Итог 5 7 3" xfId="32937" xr:uid="{00000000-0005-0000-0000-00001E7D0000}"/>
    <cellStyle name="Итог 6" xfId="4293" xr:uid="{00000000-0005-0000-0000-00001F7D0000}"/>
    <cellStyle name="Итог 6 2" xfId="8490" xr:uid="{00000000-0005-0000-0000-0000207D0000}"/>
    <cellStyle name="Итог 6 2 2" xfId="17128" xr:uid="{00000000-0005-0000-0000-0000217D0000}"/>
    <cellStyle name="Итог 6 2 3" xfId="28460" xr:uid="{00000000-0005-0000-0000-0000227D0000}"/>
    <cellStyle name="Итог 6 3" xfId="9666" xr:uid="{00000000-0005-0000-0000-0000237D0000}"/>
    <cellStyle name="Итог 6 3 2" xfId="18294" xr:uid="{00000000-0005-0000-0000-0000247D0000}"/>
    <cellStyle name="Итог 6 3 3" xfId="29627" xr:uid="{00000000-0005-0000-0000-0000257D0000}"/>
    <cellStyle name="Итог 6 4" xfId="11100" xr:uid="{00000000-0005-0000-0000-0000267D0000}"/>
    <cellStyle name="Итог 6 4 2" xfId="19726" xr:uid="{00000000-0005-0000-0000-0000277D0000}"/>
    <cellStyle name="Итог 6 4 3" xfId="31061" xr:uid="{00000000-0005-0000-0000-0000287D0000}"/>
    <cellStyle name="Итог 6 5" xfId="11982" xr:uid="{00000000-0005-0000-0000-0000297D0000}"/>
    <cellStyle name="Итог 6 5 2" xfId="20607" xr:uid="{00000000-0005-0000-0000-00002A7D0000}"/>
    <cellStyle name="Итог 6 5 3" xfId="31943" xr:uid="{00000000-0005-0000-0000-00002B7D0000}"/>
    <cellStyle name="Итог 6 6" xfId="11403" xr:uid="{00000000-0005-0000-0000-00002C7D0000}"/>
    <cellStyle name="Итог 6 6 2" xfId="20028" xr:uid="{00000000-0005-0000-0000-00002D7D0000}"/>
    <cellStyle name="Итог 6 6 3" xfId="31364" xr:uid="{00000000-0005-0000-0000-00002E7D0000}"/>
    <cellStyle name="Итог 6 7" xfId="12977" xr:uid="{00000000-0005-0000-0000-00002F7D0000}"/>
    <cellStyle name="Итог 6 7 2" xfId="21600" xr:uid="{00000000-0005-0000-0000-0000307D0000}"/>
    <cellStyle name="Итог 6 7 3" xfId="32938" xr:uid="{00000000-0005-0000-0000-0000317D0000}"/>
    <cellStyle name="Итог 7" xfId="4294" xr:uid="{00000000-0005-0000-0000-0000327D0000}"/>
    <cellStyle name="Итог 7 2" xfId="8491" xr:uid="{00000000-0005-0000-0000-0000337D0000}"/>
    <cellStyle name="Итог 7 2 2" xfId="17129" xr:uid="{00000000-0005-0000-0000-0000347D0000}"/>
    <cellStyle name="Итог 7 2 3" xfId="28461" xr:uid="{00000000-0005-0000-0000-0000357D0000}"/>
    <cellStyle name="Итог 7 3" xfId="9667" xr:uid="{00000000-0005-0000-0000-0000367D0000}"/>
    <cellStyle name="Итог 7 3 2" xfId="18295" xr:uid="{00000000-0005-0000-0000-0000377D0000}"/>
    <cellStyle name="Итог 7 3 3" xfId="29628" xr:uid="{00000000-0005-0000-0000-0000387D0000}"/>
    <cellStyle name="Итог 7 4" xfId="11101" xr:uid="{00000000-0005-0000-0000-0000397D0000}"/>
    <cellStyle name="Итог 7 4 2" xfId="19727" xr:uid="{00000000-0005-0000-0000-00003A7D0000}"/>
    <cellStyle name="Итог 7 4 3" xfId="31062" xr:uid="{00000000-0005-0000-0000-00003B7D0000}"/>
    <cellStyle name="Итог 7 5" xfId="11983" xr:uid="{00000000-0005-0000-0000-00003C7D0000}"/>
    <cellStyle name="Итог 7 5 2" xfId="20608" xr:uid="{00000000-0005-0000-0000-00003D7D0000}"/>
    <cellStyle name="Итог 7 5 3" xfId="31944" xr:uid="{00000000-0005-0000-0000-00003E7D0000}"/>
    <cellStyle name="Итог 7 6" xfId="9058" xr:uid="{00000000-0005-0000-0000-00003F7D0000}"/>
    <cellStyle name="Итог 7 6 2" xfId="17686" xr:uid="{00000000-0005-0000-0000-0000407D0000}"/>
    <cellStyle name="Итог 7 6 3" xfId="29019" xr:uid="{00000000-0005-0000-0000-0000417D0000}"/>
    <cellStyle name="Итог 7 7" xfId="12978" xr:uid="{00000000-0005-0000-0000-0000427D0000}"/>
    <cellStyle name="Итог 7 7 2" xfId="21601" xr:uid="{00000000-0005-0000-0000-0000437D0000}"/>
    <cellStyle name="Итог 7 7 3" xfId="32939" xr:uid="{00000000-0005-0000-0000-0000447D0000}"/>
    <cellStyle name="Итог 8" xfId="4295" xr:uid="{00000000-0005-0000-0000-0000457D0000}"/>
    <cellStyle name="Итог 8 2" xfId="8492" xr:uid="{00000000-0005-0000-0000-0000467D0000}"/>
    <cellStyle name="Итог 8 2 2" xfId="17130" xr:uid="{00000000-0005-0000-0000-0000477D0000}"/>
    <cellStyle name="Итог 8 2 3" xfId="28462" xr:uid="{00000000-0005-0000-0000-0000487D0000}"/>
    <cellStyle name="Итог 8 3" xfId="9668" xr:uid="{00000000-0005-0000-0000-0000497D0000}"/>
    <cellStyle name="Итог 8 3 2" xfId="18296" xr:uid="{00000000-0005-0000-0000-00004A7D0000}"/>
    <cellStyle name="Итог 8 3 3" xfId="29629" xr:uid="{00000000-0005-0000-0000-00004B7D0000}"/>
    <cellStyle name="Итог 8 4" xfId="11102" xr:uid="{00000000-0005-0000-0000-00004C7D0000}"/>
    <cellStyle name="Итог 8 4 2" xfId="19728" xr:uid="{00000000-0005-0000-0000-00004D7D0000}"/>
    <cellStyle name="Итог 8 4 3" xfId="31063" xr:uid="{00000000-0005-0000-0000-00004E7D0000}"/>
    <cellStyle name="Итог 8 5" xfId="11984" xr:uid="{00000000-0005-0000-0000-00004F7D0000}"/>
    <cellStyle name="Итог 8 5 2" xfId="20609" xr:uid="{00000000-0005-0000-0000-0000507D0000}"/>
    <cellStyle name="Итог 8 5 3" xfId="31945" xr:uid="{00000000-0005-0000-0000-0000517D0000}"/>
    <cellStyle name="Итог 8 6" xfId="10318" xr:uid="{00000000-0005-0000-0000-0000527D0000}"/>
    <cellStyle name="Итог 8 6 2" xfId="18945" xr:uid="{00000000-0005-0000-0000-0000537D0000}"/>
    <cellStyle name="Итог 8 6 3" xfId="30279" xr:uid="{00000000-0005-0000-0000-0000547D0000}"/>
    <cellStyle name="Итог 8 7" xfId="12979" xr:uid="{00000000-0005-0000-0000-0000557D0000}"/>
    <cellStyle name="Итог 8 7 2" xfId="21602" xr:uid="{00000000-0005-0000-0000-0000567D0000}"/>
    <cellStyle name="Итог 8 7 3" xfId="32940" xr:uid="{00000000-0005-0000-0000-0000577D0000}"/>
    <cellStyle name="Итог 9" xfId="4296" xr:uid="{00000000-0005-0000-0000-0000587D0000}"/>
    <cellStyle name="Итог 9 2" xfId="8493" xr:uid="{00000000-0005-0000-0000-0000597D0000}"/>
    <cellStyle name="Итог 9 2 2" xfId="17131" xr:uid="{00000000-0005-0000-0000-00005A7D0000}"/>
    <cellStyle name="Итог 9 2 3" xfId="28463" xr:uid="{00000000-0005-0000-0000-00005B7D0000}"/>
    <cellStyle name="Итог 9 3" xfId="9669" xr:uid="{00000000-0005-0000-0000-00005C7D0000}"/>
    <cellStyle name="Итог 9 3 2" xfId="18297" xr:uid="{00000000-0005-0000-0000-00005D7D0000}"/>
    <cellStyle name="Итог 9 3 3" xfId="29630" xr:uid="{00000000-0005-0000-0000-00005E7D0000}"/>
    <cellStyle name="Итог 9 4" xfId="11103" xr:uid="{00000000-0005-0000-0000-00005F7D0000}"/>
    <cellStyle name="Итог 9 4 2" xfId="19729" xr:uid="{00000000-0005-0000-0000-0000607D0000}"/>
    <cellStyle name="Итог 9 4 3" xfId="31064" xr:uid="{00000000-0005-0000-0000-0000617D0000}"/>
    <cellStyle name="Итог 9 5" xfId="11985" xr:uid="{00000000-0005-0000-0000-0000627D0000}"/>
    <cellStyle name="Итог 9 5 2" xfId="20610" xr:uid="{00000000-0005-0000-0000-0000637D0000}"/>
    <cellStyle name="Итог 9 5 3" xfId="31946" xr:uid="{00000000-0005-0000-0000-0000647D0000}"/>
    <cellStyle name="Итог 9 6" xfId="11404" xr:uid="{00000000-0005-0000-0000-0000657D0000}"/>
    <cellStyle name="Итог 9 6 2" xfId="20029" xr:uid="{00000000-0005-0000-0000-0000667D0000}"/>
    <cellStyle name="Итог 9 6 3" xfId="31365" xr:uid="{00000000-0005-0000-0000-0000677D0000}"/>
    <cellStyle name="Итог 9 7" xfId="12980" xr:uid="{00000000-0005-0000-0000-0000687D0000}"/>
    <cellStyle name="Итог 9 7 2" xfId="21603" xr:uid="{00000000-0005-0000-0000-0000697D0000}"/>
    <cellStyle name="Итог 9 7 3" xfId="32941" xr:uid="{00000000-0005-0000-0000-00006A7D0000}"/>
    <cellStyle name="Контрольная ячейка" xfId="1125" xr:uid="{00000000-0005-0000-0000-00006B7D0000}"/>
    <cellStyle name="Контрольная ячейка 2" xfId="4297" xr:uid="{00000000-0005-0000-0000-00006C7D0000}"/>
    <cellStyle name="Контрольная ячейка 3" xfId="4298" xr:uid="{00000000-0005-0000-0000-00006D7D0000}"/>
    <cellStyle name="Название" xfId="1126" xr:uid="{00000000-0005-0000-0000-00006E7D0000}"/>
    <cellStyle name="Название 2" xfId="4299" xr:uid="{00000000-0005-0000-0000-00006F7D0000}"/>
    <cellStyle name="Название 3" xfId="4300" xr:uid="{00000000-0005-0000-0000-0000707D0000}"/>
    <cellStyle name="Нейтральный" xfId="1127" xr:uid="{00000000-0005-0000-0000-0000717D0000}"/>
    <cellStyle name="Нейтральный 2" xfId="4301" xr:uid="{00000000-0005-0000-0000-0000727D0000}"/>
    <cellStyle name="Нейтральный 3" xfId="4302" xr:uid="{00000000-0005-0000-0000-0000737D0000}"/>
    <cellStyle name="Плохой" xfId="1128" xr:uid="{00000000-0005-0000-0000-0000747D0000}"/>
    <cellStyle name="Плохой 2" xfId="4303" xr:uid="{00000000-0005-0000-0000-0000757D0000}"/>
    <cellStyle name="Плохой 3" xfId="4304" xr:uid="{00000000-0005-0000-0000-0000767D0000}"/>
    <cellStyle name="Пояснение" xfId="1129" xr:uid="{00000000-0005-0000-0000-0000777D0000}"/>
    <cellStyle name="Пояснение 2" xfId="4305" xr:uid="{00000000-0005-0000-0000-0000787D0000}"/>
    <cellStyle name="Пояснение 3" xfId="4306" xr:uid="{00000000-0005-0000-0000-0000797D0000}"/>
    <cellStyle name="Примечание" xfId="1130" xr:uid="{00000000-0005-0000-0000-00007A7D0000}"/>
    <cellStyle name="Примечание 10" xfId="4307" xr:uid="{00000000-0005-0000-0000-00007B7D0000}"/>
    <cellStyle name="Примечание 10 2" xfId="8504" xr:uid="{00000000-0005-0000-0000-00007C7D0000}"/>
    <cellStyle name="Примечание 10 2 2" xfId="17142" xr:uid="{00000000-0005-0000-0000-00007D7D0000}"/>
    <cellStyle name="Примечание 10 2 3" xfId="28474" xr:uid="{00000000-0005-0000-0000-00007E7D0000}"/>
    <cellStyle name="Примечание 10 3" xfId="9680" xr:uid="{00000000-0005-0000-0000-00007F7D0000}"/>
    <cellStyle name="Примечание 10 3 2" xfId="18308" xr:uid="{00000000-0005-0000-0000-0000807D0000}"/>
    <cellStyle name="Примечание 10 3 3" xfId="29641" xr:uid="{00000000-0005-0000-0000-0000817D0000}"/>
    <cellStyle name="Примечание 10 4" xfId="11114" xr:uid="{00000000-0005-0000-0000-0000827D0000}"/>
    <cellStyle name="Примечание 10 4 2" xfId="19740" xr:uid="{00000000-0005-0000-0000-0000837D0000}"/>
    <cellStyle name="Примечание 10 4 3" xfId="31075" xr:uid="{00000000-0005-0000-0000-0000847D0000}"/>
    <cellStyle name="Примечание 10 5" xfId="11986" xr:uid="{00000000-0005-0000-0000-0000857D0000}"/>
    <cellStyle name="Примечание 10 5 2" xfId="20611" xr:uid="{00000000-0005-0000-0000-0000867D0000}"/>
    <cellStyle name="Примечание 10 5 3" xfId="31947" xr:uid="{00000000-0005-0000-0000-0000877D0000}"/>
    <cellStyle name="Примечание 10 6" xfId="10319" xr:uid="{00000000-0005-0000-0000-0000887D0000}"/>
    <cellStyle name="Примечание 10 6 2" xfId="18946" xr:uid="{00000000-0005-0000-0000-0000897D0000}"/>
    <cellStyle name="Примечание 10 6 3" xfId="30280" xr:uid="{00000000-0005-0000-0000-00008A7D0000}"/>
    <cellStyle name="Примечание 10 7" xfId="12981" xr:uid="{00000000-0005-0000-0000-00008B7D0000}"/>
    <cellStyle name="Примечание 10 7 2" xfId="21604" xr:uid="{00000000-0005-0000-0000-00008C7D0000}"/>
    <cellStyle name="Примечание 10 7 3" xfId="32942" xr:uid="{00000000-0005-0000-0000-00008D7D0000}"/>
    <cellStyle name="Примечание 11" xfId="4308" xr:uid="{00000000-0005-0000-0000-00008E7D0000}"/>
    <cellStyle name="Примечание 11 2" xfId="8505" xr:uid="{00000000-0005-0000-0000-00008F7D0000}"/>
    <cellStyle name="Примечание 11 2 2" xfId="17143" xr:uid="{00000000-0005-0000-0000-0000907D0000}"/>
    <cellStyle name="Примечание 11 2 3" xfId="28475" xr:uid="{00000000-0005-0000-0000-0000917D0000}"/>
    <cellStyle name="Примечание 11 3" xfId="9681" xr:uid="{00000000-0005-0000-0000-0000927D0000}"/>
    <cellStyle name="Примечание 11 3 2" xfId="18309" xr:uid="{00000000-0005-0000-0000-0000937D0000}"/>
    <cellStyle name="Примечание 11 3 3" xfId="29642" xr:uid="{00000000-0005-0000-0000-0000947D0000}"/>
    <cellStyle name="Примечание 11 4" xfId="11115" xr:uid="{00000000-0005-0000-0000-0000957D0000}"/>
    <cellStyle name="Примечание 11 4 2" xfId="19741" xr:uid="{00000000-0005-0000-0000-0000967D0000}"/>
    <cellStyle name="Примечание 11 4 3" xfId="31076" xr:uid="{00000000-0005-0000-0000-0000977D0000}"/>
    <cellStyle name="Примечание 11 5" xfId="11987" xr:uid="{00000000-0005-0000-0000-0000987D0000}"/>
    <cellStyle name="Примечание 11 5 2" xfId="20612" xr:uid="{00000000-0005-0000-0000-0000997D0000}"/>
    <cellStyle name="Примечание 11 5 3" xfId="31948" xr:uid="{00000000-0005-0000-0000-00009A7D0000}"/>
    <cellStyle name="Примечание 11 6" xfId="10266" xr:uid="{00000000-0005-0000-0000-00009B7D0000}"/>
    <cellStyle name="Примечание 11 6 2" xfId="18893" xr:uid="{00000000-0005-0000-0000-00009C7D0000}"/>
    <cellStyle name="Примечание 11 6 3" xfId="30227" xr:uid="{00000000-0005-0000-0000-00009D7D0000}"/>
    <cellStyle name="Примечание 11 7" xfId="12982" xr:uid="{00000000-0005-0000-0000-00009E7D0000}"/>
    <cellStyle name="Примечание 11 7 2" xfId="21605" xr:uid="{00000000-0005-0000-0000-00009F7D0000}"/>
    <cellStyle name="Примечание 11 7 3" xfId="32943" xr:uid="{00000000-0005-0000-0000-0000A07D0000}"/>
    <cellStyle name="Примечание 12" xfId="4309" xr:uid="{00000000-0005-0000-0000-0000A17D0000}"/>
    <cellStyle name="Примечание 12 2" xfId="8506" xr:uid="{00000000-0005-0000-0000-0000A27D0000}"/>
    <cellStyle name="Примечание 12 2 2" xfId="17144" xr:uid="{00000000-0005-0000-0000-0000A37D0000}"/>
    <cellStyle name="Примечание 12 2 3" xfId="28476" xr:uid="{00000000-0005-0000-0000-0000A47D0000}"/>
    <cellStyle name="Примечание 12 3" xfId="9682" xr:uid="{00000000-0005-0000-0000-0000A57D0000}"/>
    <cellStyle name="Примечание 12 3 2" xfId="18310" xr:uid="{00000000-0005-0000-0000-0000A67D0000}"/>
    <cellStyle name="Примечание 12 3 3" xfId="29643" xr:uid="{00000000-0005-0000-0000-0000A77D0000}"/>
    <cellStyle name="Примечание 12 4" xfId="11116" xr:uid="{00000000-0005-0000-0000-0000A87D0000}"/>
    <cellStyle name="Примечание 12 4 2" xfId="19742" xr:uid="{00000000-0005-0000-0000-0000A97D0000}"/>
    <cellStyle name="Примечание 12 4 3" xfId="31077" xr:uid="{00000000-0005-0000-0000-0000AA7D0000}"/>
    <cellStyle name="Примечание 12 5" xfId="11988" xr:uid="{00000000-0005-0000-0000-0000AB7D0000}"/>
    <cellStyle name="Примечание 12 5 2" xfId="20613" xr:uid="{00000000-0005-0000-0000-0000AC7D0000}"/>
    <cellStyle name="Примечание 12 5 3" xfId="31949" xr:uid="{00000000-0005-0000-0000-0000AD7D0000}"/>
    <cellStyle name="Примечание 12 6" xfId="11405" xr:uid="{00000000-0005-0000-0000-0000AE7D0000}"/>
    <cellStyle name="Примечание 12 6 2" xfId="20030" xr:uid="{00000000-0005-0000-0000-0000AF7D0000}"/>
    <cellStyle name="Примечание 12 6 3" xfId="31366" xr:uid="{00000000-0005-0000-0000-0000B07D0000}"/>
    <cellStyle name="Примечание 12 7" xfId="12983" xr:uid="{00000000-0005-0000-0000-0000B17D0000}"/>
    <cellStyle name="Примечание 12 7 2" xfId="21606" xr:uid="{00000000-0005-0000-0000-0000B27D0000}"/>
    <cellStyle name="Примечание 12 7 3" xfId="32944" xr:uid="{00000000-0005-0000-0000-0000B37D0000}"/>
    <cellStyle name="Примечание 13" xfId="4310" xr:uid="{00000000-0005-0000-0000-0000B47D0000}"/>
    <cellStyle name="Примечание 13 2" xfId="8507" xr:uid="{00000000-0005-0000-0000-0000B57D0000}"/>
    <cellStyle name="Примечание 13 2 2" xfId="17145" xr:uid="{00000000-0005-0000-0000-0000B67D0000}"/>
    <cellStyle name="Примечание 13 2 3" xfId="28477" xr:uid="{00000000-0005-0000-0000-0000B77D0000}"/>
    <cellStyle name="Примечание 13 3" xfId="9683" xr:uid="{00000000-0005-0000-0000-0000B87D0000}"/>
    <cellStyle name="Примечание 13 3 2" xfId="18311" xr:uid="{00000000-0005-0000-0000-0000B97D0000}"/>
    <cellStyle name="Примечание 13 3 3" xfId="29644" xr:uid="{00000000-0005-0000-0000-0000BA7D0000}"/>
    <cellStyle name="Примечание 13 4" xfId="11117" xr:uid="{00000000-0005-0000-0000-0000BB7D0000}"/>
    <cellStyle name="Примечание 13 4 2" xfId="19743" xr:uid="{00000000-0005-0000-0000-0000BC7D0000}"/>
    <cellStyle name="Примечание 13 4 3" xfId="31078" xr:uid="{00000000-0005-0000-0000-0000BD7D0000}"/>
    <cellStyle name="Примечание 13 5" xfId="11989" xr:uid="{00000000-0005-0000-0000-0000BE7D0000}"/>
    <cellStyle name="Примечание 13 5 2" xfId="20614" xr:uid="{00000000-0005-0000-0000-0000BF7D0000}"/>
    <cellStyle name="Примечание 13 5 3" xfId="31950" xr:uid="{00000000-0005-0000-0000-0000C07D0000}"/>
    <cellStyle name="Примечание 13 6" xfId="10320" xr:uid="{00000000-0005-0000-0000-0000C17D0000}"/>
    <cellStyle name="Примечание 13 6 2" xfId="18947" xr:uid="{00000000-0005-0000-0000-0000C27D0000}"/>
    <cellStyle name="Примечание 13 6 3" xfId="30281" xr:uid="{00000000-0005-0000-0000-0000C37D0000}"/>
    <cellStyle name="Примечание 13 7" xfId="12984" xr:uid="{00000000-0005-0000-0000-0000C47D0000}"/>
    <cellStyle name="Примечание 13 7 2" xfId="21607" xr:uid="{00000000-0005-0000-0000-0000C57D0000}"/>
    <cellStyle name="Примечание 13 7 3" xfId="32945" xr:uid="{00000000-0005-0000-0000-0000C67D0000}"/>
    <cellStyle name="Примечание 14" xfId="4311" xr:uid="{00000000-0005-0000-0000-0000C77D0000}"/>
    <cellStyle name="Примечание 14 2" xfId="8508" xr:uid="{00000000-0005-0000-0000-0000C87D0000}"/>
    <cellStyle name="Примечание 14 2 2" xfId="17146" xr:uid="{00000000-0005-0000-0000-0000C97D0000}"/>
    <cellStyle name="Примечание 14 2 3" xfId="28478" xr:uid="{00000000-0005-0000-0000-0000CA7D0000}"/>
    <cellStyle name="Примечание 14 3" xfId="9684" xr:uid="{00000000-0005-0000-0000-0000CB7D0000}"/>
    <cellStyle name="Примечание 14 3 2" xfId="18312" xr:uid="{00000000-0005-0000-0000-0000CC7D0000}"/>
    <cellStyle name="Примечание 14 3 3" xfId="29645" xr:uid="{00000000-0005-0000-0000-0000CD7D0000}"/>
    <cellStyle name="Примечание 14 4" xfId="11118" xr:uid="{00000000-0005-0000-0000-0000CE7D0000}"/>
    <cellStyle name="Примечание 14 4 2" xfId="19744" xr:uid="{00000000-0005-0000-0000-0000CF7D0000}"/>
    <cellStyle name="Примечание 14 4 3" xfId="31079" xr:uid="{00000000-0005-0000-0000-0000D07D0000}"/>
    <cellStyle name="Примечание 14 5" xfId="11990" xr:uid="{00000000-0005-0000-0000-0000D17D0000}"/>
    <cellStyle name="Примечание 14 5 2" xfId="20615" xr:uid="{00000000-0005-0000-0000-0000D27D0000}"/>
    <cellStyle name="Примечание 14 5 3" xfId="31951" xr:uid="{00000000-0005-0000-0000-0000D37D0000}"/>
    <cellStyle name="Примечание 14 6" xfId="11406" xr:uid="{00000000-0005-0000-0000-0000D47D0000}"/>
    <cellStyle name="Примечание 14 6 2" xfId="20031" xr:uid="{00000000-0005-0000-0000-0000D57D0000}"/>
    <cellStyle name="Примечание 14 6 3" xfId="31367" xr:uid="{00000000-0005-0000-0000-0000D67D0000}"/>
    <cellStyle name="Примечание 14 7" xfId="12985" xr:uid="{00000000-0005-0000-0000-0000D77D0000}"/>
    <cellStyle name="Примечание 14 7 2" xfId="21608" xr:uid="{00000000-0005-0000-0000-0000D87D0000}"/>
    <cellStyle name="Примечание 14 7 3" xfId="32946" xr:uid="{00000000-0005-0000-0000-0000D97D0000}"/>
    <cellStyle name="Примечание 15" xfId="4312" xr:uid="{00000000-0005-0000-0000-0000DA7D0000}"/>
    <cellStyle name="Примечание 15 2" xfId="8509" xr:uid="{00000000-0005-0000-0000-0000DB7D0000}"/>
    <cellStyle name="Примечание 15 2 2" xfId="17147" xr:uid="{00000000-0005-0000-0000-0000DC7D0000}"/>
    <cellStyle name="Примечание 15 2 3" xfId="28479" xr:uid="{00000000-0005-0000-0000-0000DD7D0000}"/>
    <cellStyle name="Примечание 15 3" xfId="9685" xr:uid="{00000000-0005-0000-0000-0000DE7D0000}"/>
    <cellStyle name="Примечание 15 3 2" xfId="18313" xr:uid="{00000000-0005-0000-0000-0000DF7D0000}"/>
    <cellStyle name="Примечание 15 3 3" xfId="29646" xr:uid="{00000000-0005-0000-0000-0000E07D0000}"/>
    <cellStyle name="Примечание 15 4" xfId="11119" xr:uid="{00000000-0005-0000-0000-0000E17D0000}"/>
    <cellStyle name="Примечание 15 4 2" xfId="19745" xr:uid="{00000000-0005-0000-0000-0000E27D0000}"/>
    <cellStyle name="Примечание 15 4 3" xfId="31080" xr:uid="{00000000-0005-0000-0000-0000E37D0000}"/>
    <cellStyle name="Примечание 15 5" xfId="11991" xr:uid="{00000000-0005-0000-0000-0000E47D0000}"/>
    <cellStyle name="Примечание 15 5 2" xfId="20616" xr:uid="{00000000-0005-0000-0000-0000E57D0000}"/>
    <cellStyle name="Примечание 15 5 3" xfId="31952" xr:uid="{00000000-0005-0000-0000-0000E67D0000}"/>
    <cellStyle name="Примечание 15 6" xfId="10724" xr:uid="{00000000-0005-0000-0000-0000E77D0000}"/>
    <cellStyle name="Примечание 15 6 2" xfId="19350" xr:uid="{00000000-0005-0000-0000-0000E87D0000}"/>
    <cellStyle name="Примечание 15 6 3" xfId="30685" xr:uid="{00000000-0005-0000-0000-0000E97D0000}"/>
    <cellStyle name="Примечание 15 7" xfId="12986" xr:uid="{00000000-0005-0000-0000-0000EA7D0000}"/>
    <cellStyle name="Примечание 15 7 2" xfId="21609" xr:uid="{00000000-0005-0000-0000-0000EB7D0000}"/>
    <cellStyle name="Примечание 15 7 3" xfId="32947" xr:uid="{00000000-0005-0000-0000-0000EC7D0000}"/>
    <cellStyle name="Примечание 16" xfId="4313" xr:uid="{00000000-0005-0000-0000-0000ED7D0000}"/>
    <cellStyle name="Примечание 16 2" xfId="8510" xr:uid="{00000000-0005-0000-0000-0000EE7D0000}"/>
    <cellStyle name="Примечание 16 2 2" xfId="17148" xr:uid="{00000000-0005-0000-0000-0000EF7D0000}"/>
    <cellStyle name="Примечание 16 2 3" xfId="28480" xr:uid="{00000000-0005-0000-0000-0000F07D0000}"/>
    <cellStyle name="Примечание 16 3" xfId="9686" xr:uid="{00000000-0005-0000-0000-0000F17D0000}"/>
    <cellStyle name="Примечание 16 3 2" xfId="18314" xr:uid="{00000000-0005-0000-0000-0000F27D0000}"/>
    <cellStyle name="Примечание 16 3 3" xfId="29647" xr:uid="{00000000-0005-0000-0000-0000F37D0000}"/>
    <cellStyle name="Примечание 16 4" xfId="11120" xr:uid="{00000000-0005-0000-0000-0000F47D0000}"/>
    <cellStyle name="Примечание 16 4 2" xfId="19746" xr:uid="{00000000-0005-0000-0000-0000F57D0000}"/>
    <cellStyle name="Примечание 16 4 3" xfId="31081" xr:uid="{00000000-0005-0000-0000-0000F67D0000}"/>
    <cellStyle name="Примечание 16 5" xfId="11992" xr:uid="{00000000-0005-0000-0000-0000F77D0000}"/>
    <cellStyle name="Примечание 16 5 2" xfId="20617" xr:uid="{00000000-0005-0000-0000-0000F87D0000}"/>
    <cellStyle name="Примечание 16 5 3" xfId="31953" xr:uid="{00000000-0005-0000-0000-0000F97D0000}"/>
    <cellStyle name="Примечание 16 6" xfId="10321" xr:uid="{00000000-0005-0000-0000-0000FA7D0000}"/>
    <cellStyle name="Примечание 16 6 2" xfId="18948" xr:uid="{00000000-0005-0000-0000-0000FB7D0000}"/>
    <cellStyle name="Примечание 16 6 3" xfId="30282" xr:uid="{00000000-0005-0000-0000-0000FC7D0000}"/>
    <cellStyle name="Примечание 16 7" xfId="12987" xr:uid="{00000000-0005-0000-0000-0000FD7D0000}"/>
    <cellStyle name="Примечание 16 7 2" xfId="21610" xr:uid="{00000000-0005-0000-0000-0000FE7D0000}"/>
    <cellStyle name="Примечание 16 7 3" xfId="32948" xr:uid="{00000000-0005-0000-0000-0000FF7D0000}"/>
    <cellStyle name="Примечание 17" xfId="5394" xr:uid="{00000000-0005-0000-0000-0000007E0000}"/>
    <cellStyle name="Примечание 17 2" xfId="14053" xr:uid="{00000000-0005-0000-0000-0000017E0000}"/>
    <cellStyle name="Примечание 17 3" xfId="25385" xr:uid="{00000000-0005-0000-0000-0000027E0000}"/>
    <cellStyle name="Примечание 18" xfId="7761" xr:uid="{00000000-0005-0000-0000-0000037E0000}"/>
    <cellStyle name="Примечание 18 2" xfId="16399" xr:uid="{00000000-0005-0000-0000-0000047E0000}"/>
    <cellStyle name="Примечание 18 3" xfId="27731" xr:uid="{00000000-0005-0000-0000-0000057E0000}"/>
    <cellStyle name="Примечание 19" xfId="8970" xr:uid="{00000000-0005-0000-0000-0000067E0000}"/>
    <cellStyle name="Примечание 19 2" xfId="17598" xr:uid="{00000000-0005-0000-0000-0000077E0000}"/>
    <cellStyle name="Примечание 19 3" xfId="28931" xr:uid="{00000000-0005-0000-0000-0000087E0000}"/>
    <cellStyle name="Примечание 2" xfId="4314" xr:uid="{00000000-0005-0000-0000-0000097E0000}"/>
    <cellStyle name="Примечание 2 10" xfId="11121" xr:uid="{00000000-0005-0000-0000-00000A7E0000}"/>
    <cellStyle name="Примечание 2 10 2" xfId="19747" xr:uid="{00000000-0005-0000-0000-00000B7E0000}"/>
    <cellStyle name="Примечание 2 10 3" xfId="31082" xr:uid="{00000000-0005-0000-0000-00000C7E0000}"/>
    <cellStyle name="Примечание 2 11" xfId="11993" xr:uid="{00000000-0005-0000-0000-00000D7E0000}"/>
    <cellStyle name="Примечание 2 11 2" xfId="20618" xr:uid="{00000000-0005-0000-0000-00000E7E0000}"/>
    <cellStyle name="Примечание 2 11 3" xfId="31954" xr:uid="{00000000-0005-0000-0000-00000F7E0000}"/>
    <cellStyle name="Примечание 2 12" xfId="11407" xr:uid="{00000000-0005-0000-0000-0000107E0000}"/>
    <cellStyle name="Примечание 2 12 2" xfId="20032" xr:uid="{00000000-0005-0000-0000-0000117E0000}"/>
    <cellStyle name="Примечание 2 12 3" xfId="31368" xr:uid="{00000000-0005-0000-0000-0000127E0000}"/>
    <cellStyle name="Примечание 2 13" xfId="12988" xr:uid="{00000000-0005-0000-0000-0000137E0000}"/>
    <cellStyle name="Примечание 2 13 2" xfId="21611" xr:uid="{00000000-0005-0000-0000-0000147E0000}"/>
    <cellStyle name="Примечание 2 13 3" xfId="32949" xr:uid="{00000000-0005-0000-0000-0000157E0000}"/>
    <cellStyle name="Примечание 2 2" xfId="4315" xr:uid="{00000000-0005-0000-0000-0000167E0000}"/>
    <cellStyle name="Примечание 2 2 10" xfId="11994" xr:uid="{00000000-0005-0000-0000-0000177E0000}"/>
    <cellStyle name="Примечание 2 2 10 2" xfId="20619" xr:uid="{00000000-0005-0000-0000-0000187E0000}"/>
    <cellStyle name="Примечание 2 2 10 3" xfId="31955" xr:uid="{00000000-0005-0000-0000-0000197E0000}"/>
    <cellStyle name="Примечание 2 2 11" xfId="11408" xr:uid="{00000000-0005-0000-0000-00001A7E0000}"/>
    <cellStyle name="Примечание 2 2 11 2" xfId="20033" xr:uid="{00000000-0005-0000-0000-00001B7E0000}"/>
    <cellStyle name="Примечание 2 2 11 3" xfId="31369" xr:uid="{00000000-0005-0000-0000-00001C7E0000}"/>
    <cellStyle name="Примечание 2 2 12" xfId="12989" xr:uid="{00000000-0005-0000-0000-00001D7E0000}"/>
    <cellStyle name="Примечание 2 2 12 2" xfId="21612" xr:uid="{00000000-0005-0000-0000-00001E7E0000}"/>
    <cellStyle name="Примечание 2 2 12 3" xfId="32950" xr:uid="{00000000-0005-0000-0000-00001F7E0000}"/>
    <cellStyle name="Примечание 2 2 2" xfId="4316" xr:uid="{00000000-0005-0000-0000-0000207E0000}"/>
    <cellStyle name="Примечание 2 2 2 2" xfId="8513" xr:uid="{00000000-0005-0000-0000-0000217E0000}"/>
    <cellStyle name="Примечание 2 2 2 2 2" xfId="17151" xr:uid="{00000000-0005-0000-0000-0000227E0000}"/>
    <cellStyle name="Примечание 2 2 2 2 3" xfId="28483" xr:uid="{00000000-0005-0000-0000-0000237E0000}"/>
    <cellStyle name="Примечание 2 2 2 3" xfId="9689" xr:uid="{00000000-0005-0000-0000-0000247E0000}"/>
    <cellStyle name="Примечание 2 2 2 3 2" xfId="18317" xr:uid="{00000000-0005-0000-0000-0000257E0000}"/>
    <cellStyle name="Примечание 2 2 2 3 3" xfId="29650" xr:uid="{00000000-0005-0000-0000-0000267E0000}"/>
    <cellStyle name="Примечание 2 2 2 4" xfId="11123" xr:uid="{00000000-0005-0000-0000-0000277E0000}"/>
    <cellStyle name="Примечание 2 2 2 4 2" xfId="19749" xr:uid="{00000000-0005-0000-0000-0000287E0000}"/>
    <cellStyle name="Примечание 2 2 2 4 3" xfId="31084" xr:uid="{00000000-0005-0000-0000-0000297E0000}"/>
    <cellStyle name="Примечание 2 2 2 5" xfId="11995" xr:uid="{00000000-0005-0000-0000-00002A7E0000}"/>
    <cellStyle name="Примечание 2 2 2 5 2" xfId="20620" xr:uid="{00000000-0005-0000-0000-00002B7E0000}"/>
    <cellStyle name="Примечание 2 2 2 5 3" xfId="31956" xr:uid="{00000000-0005-0000-0000-00002C7E0000}"/>
    <cellStyle name="Примечание 2 2 2 6" xfId="10322" xr:uid="{00000000-0005-0000-0000-00002D7E0000}"/>
    <cellStyle name="Примечание 2 2 2 6 2" xfId="18949" xr:uid="{00000000-0005-0000-0000-00002E7E0000}"/>
    <cellStyle name="Примечание 2 2 2 6 3" xfId="30283" xr:uid="{00000000-0005-0000-0000-00002F7E0000}"/>
    <cellStyle name="Примечание 2 2 2 7" xfId="12990" xr:uid="{00000000-0005-0000-0000-0000307E0000}"/>
    <cellStyle name="Примечание 2 2 2 7 2" xfId="21613" xr:uid="{00000000-0005-0000-0000-0000317E0000}"/>
    <cellStyle name="Примечание 2 2 2 7 3" xfId="32951" xr:uid="{00000000-0005-0000-0000-0000327E0000}"/>
    <cellStyle name="Примечание 2 2 3" xfId="4317" xr:uid="{00000000-0005-0000-0000-0000337E0000}"/>
    <cellStyle name="Примечание 2 2 3 2" xfId="8514" xr:uid="{00000000-0005-0000-0000-0000347E0000}"/>
    <cellStyle name="Примечание 2 2 3 2 2" xfId="17152" xr:uid="{00000000-0005-0000-0000-0000357E0000}"/>
    <cellStyle name="Примечание 2 2 3 2 3" xfId="28484" xr:uid="{00000000-0005-0000-0000-0000367E0000}"/>
    <cellStyle name="Примечание 2 2 3 3" xfId="9690" xr:uid="{00000000-0005-0000-0000-0000377E0000}"/>
    <cellStyle name="Примечание 2 2 3 3 2" xfId="18318" xr:uid="{00000000-0005-0000-0000-0000387E0000}"/>
    <cellStyle name="Примечание 2 2 3 3 3" xfId="29651" xr:uid="{00000000-0005-0000-0000-0000397E0000}"/>
    <cellStyle name="Примечание 2 2 3 4" xfId="11124" xr:uid="{00000000-0005-0000-0000-00003A7E0000}"/>
    <cellStyle name="Примечание 2 2 3 4 2" xfId="19750" xr:uid="{00000000-0005-0000-0000-00003B7E0000}"/>
    <cellStyle name="Примечание 2 2 3 4 3" xfId="31085" xr:uid="{00000000-0005-0000-0000-00003C7E0000}"/>
    <cellStyle name="Примечание 2 2 3 5" xfId="11996" xr:uid="{00000000-0005-0000-0000-00003D7E0000}"/>
    <cellStyle name="Примечание 2 2 3 5 2" xfId="20621" xr:uid="{00000000-0005-0000-0000-00003E7E0000}"/>
    <cellStyle name="Примечание 2 2 3 5 3" xfId="31957" xr:uid="{00000000-0005-0000-0000-00003F7E0000}"/>
    <cellStyle name="Примечание 2 2 3 6" xfId="10723" xr:uid="{00000000-0005-0000-0000-0000407E0000}"/>
    <cellStyle name="Примечание 2 2 3 6 2" xfId="19349" xr:uid="{00000000-0005-0000-0000-0000417E0000}"/>
    <cellStyle name="Примечание 2 2 3 6 3" xfId="30684" xr:uid="{00000000-0005-0000-0000-0000427E0000}"/>
    <cellStyle name="Примечание 2 2 3 7" xfId="12991" xr:uid="{00000000-0005-0000-0000-0000437E0000}"/>
    <cellStyle name="Примечание 2 2 3 7 2" xfId="21614" xr:uid="{00000000-0005-0000-0000-0000447E0000}"/>
    <cellStyle name="Примечание 2 2 3 7 3" xfId="32952" xr:uid="{00000000-0005-0000-0000-0000457E0000}"/>
    <cellStyle name="Примечание 2 2 4" xfId="4318" xr:uid="{00000000-0005-0000-0000-0000467E0000}"/>
    <cellStyle name="Примечание 2 2 4 2" xfId="8515" xr:uid="{00000000-0005-0000-0000-0000477E0000}"/>
    <cellStyle name="Примечание 2 2 4 2 2" xfId="17153" xr:uid="{00000000-0005-0000-0000-0000487E0000}"/>
    <cellStyle name="Примечание 2 2 4 2 3" xfId="28485" xr:uid="{00000000-0005-0000-0000-0000497E0000}"/>
    <cellStyle name="Примечание 2 2 4 3" xfId="9691" xr:uid="{00000000-0005-0000-0000-00004A7E0000}"/>
    <cellStyle name="Примечание 2 2 4 3 2" xfId="18319" xr:uid="{00000000-0005-0000-0000-00004B7E0000}"/>
    <cellStyle name="Примечание 2 2 4 3 3" xfId="29652" xr:uid="{00000000-0005-0000-0000-00004C7E0000}"/>
    <cellStyle name="Примечание 2 2 4 4" xfId="11125" xr:uid="{00000000-0005-0000-0000-00004D7E0000}"/>
    <cellStyle name="Примечание 2 2 4 4 2" xfId="19751" xr:uid="{00000000-0005-0000-0000-00004E7E0000}"/>
    <cellStyle name="Примечание 2 2 4 4 3" xfId="31086" xr:uid="{00000000-0005-0000-0000-00004F7E0000}"/>
    <cellStyle name="Примечание 2 2 4 5" xfId="11997" xr:uid="{00000000-0005-0000-0000-0000507E0000}"/>
    <cellStyle name="Примечание 2 2 4 5 2" xfId="20622" xr:uid="{00000000-0005-0000-0000-0000517E0000}"/>
    <cellStyle name="Примечание 2 2 4 5 3" xfId="31958" xr:uid="{00000000-0005-0000-0000-0000527E0000}"/>
    <cellStyle name="Примечание 2 2 4 6" xfId="11409" xr:uid="{00000000-0005-0000-0000-0000537E0000}"/>
    <cellStyle name="Примечание 2 2 4 6 2" xfId="20034" xr:uid="{00000000-0005-0000-0000-0000547E0000}"/>
    <cellStyle name="Примечание 2 2 4 6 3" xfId="31370" xr:uid="{00000000-0005-0000-0000-0000557E0000}"/>
    <cellStyle name="Примечание 2 2 4 7" xfId="12992" xr:uid="{00000000-0005-0000-0000-0000567E0000}"/>
    <cellStyle name="Примечание 2 2 4 7 2" xfId="21615" xr:uid="{00000000-0005-0000-0000-0000577E0000}"/>
    <cellStyle name="Примечание 2 2 4 7 3" xfId="32953" xr:uid="{00000000-0005-0000-0000-0000587E0000}"/>
    <cellStyle name="Примечание 2 2 5" xfId="4319" xr:uid="{00000000-0005-0000-0000-0000597E0000}"/>
    <cellStyle name="Примечание 2 2 5 2" xfId="8516" xr:uid="{00000000-0005-0000-0000-00005A7E0000}"/>
    <cellStyle name="Примечание 2 2 5 2 2" xfId="17154" xr:uid="{00000000-0005-0000-0000-00005B7E0000}"/>
    <cellStyle name="Примечание 2 2 5 2 3" xfId="28486" xr:uid="{00000000-0005-0000-0000-00005C7E0000}"/>
    <cellStyle name="Примечание 2 2 5 3" xfId="9692" xr:uid="{00000000-0005-0000-0000-00005D7E0000}"/>
    <cellStyle name="Примечание 2 2 5 3 2" xfId="18320" xr:uid="{00000000-0005-0000-0000-00005E7E0000}"/>
    <cellStyle name="Примечание 2 2 5 3 3" xfId="29653" xr:uid="{00000000-0005-0000-0000-00005F7E0000}"/>
    <cellStyle name="Примечание 2 2 5 4" xfId="11126" xr:uid="{00000000-0005-0000-0000-0000607E0000}"/>
    <cellStyle name="Примечание 2 2 5 4 2" xfId="19752" xr:uid="{00000000-0005-0000-0000-0000617E0000}"/>
    <cellStyle name="Примечание 2 2 5 4 3" xfId="31087" xr:uid="{00000000-0005-0000-0000-0000627E0000}"/>
    <cellStyle name="Примечание 2 2 5 5" xfId="11998" xr:uid="{00000000-0005-0000-0000-0000637E0000}"/>
    <cellStyle name="Примечание 2 2 5 5 2" xfId="20623" xr:uid="{00000000-0005-0000-0000-0000647E0000}"/>
    <cellStyle name="Примечание 2 2 5 5 3" xfId="31959" xr:uid="{00000000-0005-0000-0000-0000657E0000}"/>
    <cellStyle name="Примечание 2 2 5 6" xfId="10323" xr:uid="{00000000-0005-0000-0000-0000667E0000}"/>
    <cellStyle name="Примечание 2 2 5 6 2" xfId="18950" xr:uid="{00000000-0005-0000-0000-0000677E0000}"/>
    <cellStyle name="Примечание 2 2 5 6 3" xfId="30284" xr:uid="{00000000-0005-0000-0000-0000687E0000}"/>
    <cellStyle name="Примечание 2 2 5 7" xfId="12993" xr:uid="{00000000-0005-0000-0000-0000697E0000}"/>
    <cellStyle name="Примечание 2 2 5 7 2" xfId="21616" xr:uid="{00000000-0005-0000-0000-00006A7E0000}"/>
    <cellStyle name="Примечание 2 2 5 7 3" xfId="32954" xr:uid="{00000000-0005-0000-0000-00006B7E0000}"/>
    <cellStyle name="Примечание 2 2 6" xfId="4320" xr:uid="{00000000-0005-0000-0000-00006C7E0000}"/>
    <cellStyle name="Примечание 2 2 6 2" xfId="8517" xr:uid="{00000000-0005-0000-0000-00006D7E0000}"/>
    <cellStyle name="Примечание 2 2 6 2 2" xfId="17155" xr:uid="{00000000-0005-0000-0000-00006E7E0000}"/>
    <cellStyle name="Примечание 2 2 6 2 3" xfId="28487" xr:uid="{00000000-0005-0000-0000-00006F7E0000}"/>
    <cellStyle name="Примечание 2 2 6 3" xfId="9693" xr:uid="{00000000-0005-0000-0000-0000707E0000}"/>
    <cellStyle name="Примечание 2 2 6 3 2" xfId="18321" xr:uid="{00000000-0005-0000-0000-0000717E0000}"/>
    <cellStyle name="Примечание 2 2 6 3 3" xfId="29654" xr:uid="{00000000-0005-0000-0000-0000727E0000}"/>
    <cellStyle name="Примечание 2 2 6 4" xfId="11127" xr:uid="{00000000-0005-0000-0000-0000737E0000}"/>
    <cellStyle name="Примечание 2 2 6 4 2" xfId="19753" xr:uid="{00000000-0005-0000-0000-0000747E0000}"/>
    <cellStyle name="Примечание 2 2 6 4 3" xfId="31088" xr:uid="{00000000-0005-0000-0000-0000757E0000}"/>
    <cellStyle name="Примечание 2 2 6 5" xfId="11999" xr:uid="{00000000-0005-0000-0000-0000767E0000}"/>
    <cellStyle name="Примечание 2 2 6 5 2" xfId="20624" xr:uid="{00000000-0005-0000-0000-0000777E0000}"/>
    <cellStyle name="Примечание 2 2 6 5 3" xfId="31960" xr:uid="{00000000-0005-0000-0000-0000787E0000}"/>
    <cellStyle name="Примечание 2 2 6 6" xfId="11410" xr:uid="{00000000-0005-0000-0000-0000797E0000}"/>
    <cellStyle name="Примечание 2 2 6 6 2" xfId="20035" xr:uid="{00000000-0005-0000-0000-00007A7E0000}"/>
    <cellStyle name="Примечание 2 2 6 6 3" xfId="31371" xr:uid="{00000000-0005-0000-0000-00007B7E0000}"/>
    <cellStyle name="Примечание 2 2 6 7" xfId="12994" xr:uid="{00000000-0005-0000-0000-00007C7E0000}"/>
    <cellStyle name="Примечание 2 2 6 7 2" xfId="21617" xr:uid="{00000000-0005-0000-0000-00007D7E0000}"/>
    <cellStyle name="Примечание 2 2 6 7 3" xfId="32955" xr:uid="{00000000-0005-0000-0000-00007E7E0000}"/>
    <cellStyle name="Примечание 2 2 7" xfId="8512" xr:uid="{00000000-0005-0000-0000-00007F7E0000}"/>
    <cellStyle name="Примечание 2 2 7 2" xfId="17150" xr:uid="{00000000-0005-0000-0000-0000807E0000}"/>
    <cellStyle name="Примечание 2 2 7 3" xfId="28482" xr:uid="{00000000-0005-0000-0000-0000817E0000}"/>
    <cellStyle name="Примечание 2 2 8" xfId="9688" xr:uid="{00000000-0005-0000-0000-0000827E0000}"/>
    <cellStyle name="Примечание 2 2 8 2" xfId="18316" xr:uid="{00000000-0005-0000-0000-0000837E0000}"/>
    <cellStyle name="Примечание 2 2 8 3" xfId="29649" xr:uid="{00000000-0005-0000-0000-0000847E0000}"/>
    <cellStyle name="Примечание 2 2 9" xfId="11122" xr:uid="{00000000-0005-0000-0000-0000857E0000}"/>
    <cellStyle name="Примечание 2 2 9 2" xfId="19748" xr:uid="{00000000-0005-0000-0000-0000867E0000}"/>
    <cellStyle name="Примечание 2 2 9 3" xfId="31083" xr:uid="{00000000-0005-0000-0000-0000877E0000}"/>
    <cellStyle name="Примечание 2 3" xfId="4321" xr:uid="{00000000-0005-0000-0000-0000887E0000}"/>
    <cellStyle name="Примечание 2 3 2" xfId="8518" xr:uid="{00000000-0005-0000-0000-0000897E0000}"/>
    <cellStyle name="Примечание 2 3 2 2" xfId="17156" xr:uid="{00000000-0005-0000-0000-00008A7E0000}"/>
    <cellStyle name="Примечание 2 3 2 3" xfId="28488" xr:uid="{00000000-0005-0000-0000-00008B7E0000}"/>
    <cellStyle name="Примечание 2 3 3" xfId="9694" xr:uid="{00000000-0005-0000-0000-00008C7E0000}"/>
    <cellStyle name="Примечание 2 3 3 2" xfId="18322" xr:uid="{00000000-0005-0000-0000-00008D7E0000}"/>
    <cellStyle name="Примечание 2 3 3 3" xfId="29655" xr:uid="{00000000-0005-0000-0000-00008E7E0000}"/>
    <cellStyle name="Примечание 2 3 4" xfId="11128" xr:uid="{00000000-0005-0000-0000-00008F7E0000}"/>
    <cellStyle name="Примечание 2 3 4 2" xfId="19754" xr:uid="{00000000-0005-0000-0000-0000907E0000}"/>
    <cellStyle name="Примечание 2 3 4 3" xfId="31089" xr:uid="{00000000-0005-0000-0000-0000917E0000}"/>
    <cellStyle name="Примечание 2 3 5" xfId="12000" xr:uid="{00000000-0005-0000-0000-0000927E0000}"/>
    <cellStyle name="Примечание 2 3 5 2" xfId="20625" xr:uid="{00000000-0005-0000-0000-0000937E0000}"/>
    <cellStyle name="Примечание 2 3 5 3" xfId="31961" xr:uid="{00000000-0005-0000-0000-0000947E0000}"/>
    <cellStyle name="Примечание 2 3 6" xfId="10267" xr:uid="{00000000-0005-0000-0000-0000957E0000}"/>
    <cellStyle name="Примечание 2 3 6 2" xfId="18894" xr:uid="{00000000-0005-0000-0000-0000967E0000}"/>
    <cellStyle name="Примечание 2 3 6 3" xfId="30228" xr:uid="{00000000-0005-0000-0000-0000977E0000}"/>
    <cellStyle name="Примечание 2 3 7" xfId="12995" xr:uid="{00000000-0005-0000-0000-0000987E0000}"/>
    <cellStyle name="Примечание 2 3 7 2" xfId="21618" xr:uid="{00000000-0005-0000-0000-0000997E0000}"/>
    <cellStyle name="Примечание 2 3 7 3" xfId="32956" xr:uid="{00000000-0005-0000-0000-00009A7E0000}"/>
    <cellStyle name="Примечание 2 4" xfId="4322" xr:uid="{00000000-0005-0000-0000-00009B7E0000}"/>
    <cellStyle name="Примечание 2 4 2" xfId="8519" xr:uid="{00000000-0005-0000-0000-00009C7E0000}"/>
    <cellStyle name="Примечание 2 4 2 2" xfId="17157" xr:uid="{00000000-0005-0000-0000-00009D7E0000}"/>
    <cellStyle name="Примечание 2 4 2 3" xfId="28489" xr:uid="{00000000-0005-0000-0000-00009E7E0000}"/>
    <cellStyle name="Примечание 2 4 3" xfId="9695" xr:uid="{00000000-0005-0000-0000-00009F7E0000}"/>
    <cellStyle name="Примечание 2 4 3 2" xfId="18323" xr:uid="{00000000-0005-0000-0000-0000A07E0000}"/>
    <cellStyle name="Примечание 2 4 3 3" xfId="29656" xr:uid="{00000000-0005-0000-0000-0000A17E0000}"/>
    <cellStyle name="Примечание 2 4 4" xfId="11129" xr:uid="{00000000-0005-0000-0000-0000A27E0000}"/>
    <cellStyle name="Примечание 2 4 4 2" xfId="19755" xr:uid="{00000000-0005-0000-0000-0000A37E0000}"/>
    <cellStyle name="Примечание 2 4 4 3" xfId="31090" xr:uid="{00000000-0005-0000-0000-0000A47E0000}"/>
    <cellStyle name="Примечание 2 4 5" xfId="12001" xr:uid="{00000000-0005-0000-0000-0000A57E0000}"/>
    <cellStyle name="Примечание 2 4 5 2" xfId="20626" xr:uid="{00000000-0005-0000-0000-0000A67E0000}"/>
    <cellStyle name="Примечание 2 4 5 3" xfId="31962" xr:uid="{00000000-0005-0000-0000-0000A77E0000}"/>
    <cellStyle name="Примечание 2 4 6" xfId="10324" xr:uid="{00000000-0005-0000-0000-0000A87E0000}"/>
    <cellStyle name="Примечание 2 4 6 2" xfId="18951" xr:uid="{00000000-0005-0000-0000-0000A97E0000}"/>
    <cellStyle name="Примечание 2 4 6 3" xfId="30285" xr:uid="{00000000-0005-0000-0000-0000AA7E0000}"/>
    <cellStyle name="Примечание 2 4 7" xfId="12996" xr:uid="{00000000-0005-0000-0000-0000AB7E0000}"/>
    <cellStyle name="Примечание 2 4 7 2" xfId="21619" xr:uid="{00000000-0005-0000-0000-0000AC7E0000}"/>
    <cellStyle name="Примечание 2 4 7 3" xfId="32957" xr:uid="{00000000-0005-0000-0000-0000AD7E0000}"/>
    <cellStyle name="Примечание 2 5" xfId="4323" xr:uid="{00000000-0005-0000-0000-0000AE7E0000}"/>
    <cellStyle name="Примечание 2 5 2" xfId="8520" xr:uid="{00000000-0005-0000-0000-0000AF7E0000}"/>
    <cellStyle name="Примечание 2 5 2 2" xfId="17158" xr:uid="{00000000-0005-0000-0000-0000B07E0000}"/>
    <cellStyle name="Примечание 2 5 2 3" xfId="28490" xr:uid="{00000000-0005-0000-0000-0000B17E0000}"/>
    <cellStyle name="Примечание 2 5 3" xfId="9696" xr:uid="{00000000-0005-0000-0000-0000B27E0000}"/>
    <cellStyle name="Примечание 2 5 3 2" xfId="18324" xr:uid="{00000000-0005-0000-0000-0000B37E0000}"/>
    <cellStyle name="Примечание 2 5 3 3" xfId="29657" xr:uid="{00000000-0005-0000-0000-0000B47E0000}"/>
    <cellStyle name="Примечание 2 5 4" xfId="11130" xr:uid="{00000000-0005-0000-0000-0000B57E0000}"/>
    <cellStyle name="Примечание 2 5 4 2" xfId="19756" xr:uid="{00000000-0005-0000-0000-0000B67E0000}"/>
    <cellStyle name="Примечание 2 5 4 3" xfId="31091" xr:uid="{00000000-0005-0000-0000-0000B77E0000}"/>
    <cellStyle name="Примечание 2 5 5" xfId="12002" xr:uid="{00000000-0005-0000-0000-0000B87E0000}"/>
    <cellStyle name="Примечание 2 5 5 2" xfId="20627" xr:uid="{00000000-0005-0000-0000-0000B97E0000}"/>
    <cellStyle name="Примечание 2 5 5 3" xfId="31963" xr:uid="{00000000-0005-0000-0000-0000BA7E0000}"/>
    <cellStyle name="Примечание 2 5 6" xfId="11411" xr:uid="{00000000-0005-0000-0000-0000BB7E0000}"/>
    <cellStyle name="Примечание 2 5 6 2" xfId="20036" xr:uid="{00000000-0005-0000-0000-0000BC7E0000}"/>
    <cellStyle name="Примечание 2 5 6 3" xfId="31372" xr:uid="{00000000-0005-0000-0000-0000BD7E0000}"/>
    <cellStyle name="Примечание 2 5 7" xfId="12997" xr:uid="{00000000-0005-0000-0000-0000BE7E0000}"/>
    <cellStyle name="Примечание 2 5 7 2" xfId="21620" xr:uid="{00000000-0005-0000-0000-0000BF7E0000}"/>
    <cellStyle name="Примечание 2 5 7 3" xfId="32958" xr:uid="{00000000-0005-0000-0000-0000C07E0000}"/>
    <cellStyle name="Примечание 2 6" xfId="4324" xr:uid="{00000000-0005-0000-0000-0000C17E0000}"/>
    <cellStyle name="Примечание 2 6 2" xfId="8521" xr:uid="{00000000-0005-0000-0000-0000C27E0000}"/>
    <cellStyle name="Примечание 2 6 2 2" xfId="17159" xr:uid="{00000000-0005-0000-0000-0000C37E0000}"/>
    <cellStyle name="Примечание 2 6 2 3" xfId="28491" xr:uid="{00000000-0005-0000-0000-0000C47E0000}"/>
    <cellStyle name="Примечание 2 6 3" xfId="9697" xr:uid="{00000000-0005-0000-0000-0000C57E0000}"/>
    <cellStyle name="Примечание 2 6 3 2" xfId="18325" xr:uid="{00000000-0005-0000-0000-0000C67E0000}"/>
    <cellStyle name="Примечание 2 6 3 3" xfId="29658" xr:uid="{00000000-0005-0000-0000-0000C77E0000}"/>
    <cellStyle name="Примечание 2 6 4" xfId="11131" xr:uid="{00000000-0005-0000-0000-0000C87E0000}"/>
    <cellStyle name="Примечание 2 6 4 2" xfId="19757" xr:uid="{00000000-0005-0000-0000-0000C97E0000}"/>
    <cellStyle name="Примечание 2 6 4 3" xfId="31092" xr:uid="{00000000-0005-0000-0000-0000CA7E0000}"/>
    <cellStyle name="Примечание 2 6 5" xfId="12003" xr:uid="{00000000-0005-0000-0000-0000CB7E0000}"/>
    <cellStyle name="Примечание 2 6 5 2" xfId="20628" xr:uid="{00000000-0005-0000-0000-0000CC7E0000}"/>
    <cellStyle name="Примечание 2 6 5 3" xfId="31964" xr:uid="{00000000-0005-0000-0000-0000CD7E0000}"/>
    <cellStyle name="Примечание 2 6 6" xfId="11412" xr:uid="{00000000-0005-0000-0000-0000CE7E0000}"/>
    <cellStyle name="Примечание 2 6 6 2" xfId="20037" xr:uid="{00000000-0005-0000-0000-0000CF7E0000}"/>
    <cellStyle name="Примечание 2 6 6 3" xfId="31373" xr:uid="{00000000-0005-0000-0000-0000D07E0000}"/>
    <cellStyle name="Примечание 2 6 7" xfId="12998" xr:uid="{00000000-0005-0000-0000-0000D17E0000}"/>
    <cellStyle name="Примечание 2 6 7 2" xfId="21621" xr:uid="{00000000-0005-0000-0000-0000D27E0000}"/>
    <cellStyle name="Примечание 2 6 7 3" xfId="32959" xr:uid="{00000000-0005-0000-0000-0000D37E0000}"/>
    <cellStyle name="Примечание 2 7" xfId="4325" xr:uid="{00000000-0005-0000-0000-0000D47E0000}"/>
    <cellStyle name="Примечание 2 7 2" xfId="8522" xr:uid="{00000000-0005-0000-0000-0000D57E0000}"/>
    <cellStyle name="Примечание 2 7 2 2" xfId="17160" xr:uid="{00000000-0005-0000-0000-0000D67E0000}"/>
    <cellStyle name="Примечание 2 7 2 3" xfId="28492" xr:uid="{00000000-0005-0000-0000-0000D77E0000}"/>
    <cellStyle name="Примечание 2 7 3" xfId="9698" xr:uid="{00000000-0005-0000-0000-0000D87E0000}"/>
    <cellStyle name="Примечание 2 7 3 2" xfId="18326" xr:uid="{00000000-0005-0000-0000-0000D97E0000}"/>
    <cellStyle name="Примечание 2 7 3 3" xfId="29659" xr:uid="{00000000-0005-0000-0000-0000DA7E0000}"/>
    <cellStyle name="Примечание 2 7 4" xfId="11132" xr:uid="{00000000-0005-0000-0000-0000DB7E0000}"/>
    <cellStyle name="Примечание 2 7 4 2" xfId="19758" xr:uid="{00000000-0005-0000-0000-0000DC7E0000}"/>
    <cellStyle name="Примечание 2 7 4 3" xfId="31093" xr:uid="{00000000-0005-0000-0000-0000DD7E0000}"/>
    <cellStyle name="Примечание 2 7 5" xfId="12004" xr:uid="{00000000-0005-0000-0000-0000DE7E0000}"/>
    <cellStyle name="Примечание 2 7 5 2" xfId="20629" xr:uid="{00000000-0005-0000-0000-0000DF7E0000}"/>
    <cellStyle name="Примечание 2 7 5 3" xfId="31965" xr:uid="{00000000-0005-0000-0000-0000E07E0000}"/>
    <cellStyle name="Примечание 2 7 6" xfId="10325" xr:uid="{00000000-0005-0000-0000-0000E17E0000}"/>
    <cellStyle name="Примечание 2 7 6 2" xfId="18952" xr:uid="{00000000-0005-0000-0000-0000E27E0000}"/>
    <cellStyle name="Примечание 2 7 6 3" xfId="30286" xr:uid="{00000000-0005-0000-0000-0000E37E0000}"/>
    <cellStyle name="Примечание 2 7 7" xfId="12999" xr:uid="{00000000-0005-0000-0000-0000E47E0000}"/>
    <cellStyle name="Примечание 2 7 7 2" xfId="21622" xr:uid="{00000000-0005-0000-0000-0000E57E0000}"/>
    <cellStyle name="Примечание 2 7 7 3" xfId="32960" xr:uid="{00000000-0005-0000-0000-0000E67E0000}"/>
    <cellStyle name="Примечание 2 8" xfId="8511" xr:uid="{00000000-0005-0000-0000-0000E77E0000}"/>
    <cellStyle name="Примечание 2 8 2" xfId="17149" xr:uid="{00000000-0005-0000-0000-0000E87E0000}"/>
    <cellStyle name="Примечание 2 8 3" xfId="28481" xr:uid="{00000000-0005-0000-0000-0000E97E0000}"/>
    <cellStyle name="Примечание 2 9" xfId="9687" xr:uid="{00000000-0005-0000-0000-0000EA7E0000}"/>
    <cellStyle name="Примечание 2 9 2" xfId="18315" xr:uid="{00000000-0005-0000-0000-0000EB7E0000}"/>
    <cellStyle name="Примечание 2 9 3" xfId="29648" xr:uid="{00000000-0005-0000-0000-0000EC7E0000}"/>
    <cellStyle name="Примечание 20" xfId="10194" xr:uid="{00000000-0005-0000-0000-0000ED7E0000}"/>
    <cellStyle name="Примечание 20 2" xfId="18821" xr:uid="{00000000-0005-0000-0000-0000EE7E0000}"/>
    <cellStyle name="Примечание 20 3" xfId="30155" xr:uid="{00000000-0005-0000-0000-0000EF7E0000}"/>
    <cellStyle name="Примечание 21" xfId="7983" xr:uid="{00000000-0005-0000-0000-0000F07E0000}"/>
    <cellStyle name="Примечание 21 2" xfId="16621" xr:uid="{00000000-0005-0000-0000-0000F17E0000}"/>
    <cellStyle name="Примечание 21 3" xfId="27953" xr:uid="{00000000-0005-0000-0000-0000F27E0000}"/>
    <cellStyle name="Примечание 22" xfId="10671" xr:uid="{00000000-0005-0000-0000-0000F37E0000}"/>
    <cellStyle name="Примечание 22 2" xfId="19297" xr:uid="{00000000-0005-0000-0000-0000F47E0000}"/>
    <cellStyle name="Примечание 22 3" xfId="30632" xr:uid="{00000000-0005-0000-0000-0000F57E0000}"/>
    <cellStyle name="Примечание 23" xfId="12786" xr:uid="{00000000-0005-0000-0000-0000F67E0000}"/>
    <cellStyle name="Примечание 23 2" xfId="21409" xr:uid="{00000000-0005-0000-0000-0000F77E0000}"/>
    <cellStyle name="Примечание 23 3" xfId="32747" xr:uid="{00000000-0005-0000-0000-0000F87E0000}"/>
    <cellStyle name="Примечание 3" xfId="4326" xr:uid="{00000000-0005-0000-0000-0000F97E0000}"/>
    <cellStyle name="Примечание 3 10" xfId="11133" xr:uid="{00000000-0005-0000-0000-0000FA7E0000}"/>
    <cellStyle name="Примечание 3 10 2" xfId="19759" xr:uid="{00000000-0005-0000-0000-0000FB7E0000}"/>
    <cellStyle name="Примечание 3 10 3" xfId="31094" xr:uid="{00000000-0005-0000-0000-0000FC7E0000}"/>
    <cellStyle name="Примечание 3 11" xfId="12005" xr:uid="{00000000-0005-0000-0000-0000FD7E0000}"/>
    <cellStyle name="Примечание 3 11 2" xfId="20630" xr:uid="{00000000-0005-0000-0000-0000FE7E0000}"/>
    <cellStyle name="Примечание 3 11 3" xfId="31966" xr:uid="{00000000-0005-0000-0000-0000FF7E0000}"/>
    <cellStyle name="Примечание 3 12" xfId="10722" xr:uid="{00000000-0005-0000-0000-0000007F0000}"/>
    <cellStyle name="Примечание 3 12 2" xfId="19348" xr:uid="{00000000-0005-0000-0000-0000017F0000}"/>
    <cellStyle name="Примечание 3 12 3" xfId="30683" xr:uid="{00000000-0005-0000-0000-0000027F0000}"/>
    <cellStyle name="Примечание 3 13" xfId="13000" xr:uid="{00000000-0005-0000-0000-0000037F0000}"/>
    <cellStyle name="Примечание 3 13 2" xfId="21623" xr:uid="{00000000-0005-0000-0000-0000047F0000}"/>
    <cellStyle name="Примечание 3 13 3" xfId="32961" xr:uid="{00000000-0005-0000-0000-0000057F0000}"/>
    <cellStyle name="Примечание 3 2" xfId="4327" xr:uid="{00000000-0005-0000-0000-0000067F0000}"/>
    <cellStyle name="Примечание 3 2 10" xfId="12006" xr:uid="{00000000-0005-0000-0000-0000077F0000}"/>
    <cellStyle name="Примечание 3 2 10 2" xfId="20631" xr:uid="{00000000-0005-0000-0000-0000087F0000}"/>
    <cellStyle name="Примечание 3 2 10 3" xfId="31967" xr:uid="{00000000-0005-0000-0000-0000097F0000}"/>
    <cellStyle name="Примечание 3 2 11" xfId="11413" xr:uid="{00000000-0005-0000-0000-00000A7F0000}"/>
    <cellStyle name="Примечание 3 2 11 2" xfId="20038" xr:uid="{00000000-0005-0000-0000-00000B7F0000}"/>
    <cellStyle name="Примечание 3 2 11 3" xfId="31374" xr:uid="{00000000-0005-0000-0000-00000C7F0000}"/>
    <cellStyle name="Примечание 3 2 12" xfId="13001" xr:uid="{00000000-0005-0000-0000-00000D7F0000}"/>
    <cellStyle name="Примечание 3 2 12 2" xfId="21624" xr:uid="{00000000-0005-0000-0000-00000E7F0000}"/>
    <cellStyle name="Примечание 3 2 12 3" xfId="32962" xr:uid="{00000000-0005-0000-0000-00000F7F0000}"/>
    <cellStyle name="Примечание 3 2 2" xfId="4328" xr:uid="{00000000-0005-0000-0000-0000107F0000}"/>
    <cellStyle name="Примечание 3 2 2 2" xfId="8525" xr:uid="{00000000-0005-0000-0000-0000117F0000}"/>
    <cellStyle name="Примечание 3 2 2 2 2" xfId="17163" xr:uid="{00000000-0005-0000-0000-0000127F0000}"/>
    <cellStyle name="Примечание 3 2 2 2 3" xfId="28495" xr:uid="{00000000-0005-0000-0000-0000137F0000}"/>
    <cellStyle name="Примечание 3 2 2 3" xfId="9701" xr:uid="{00000000-0005-0000-0000-0000147F0000}"/>
    <cellStyle name="Примечание 3 2 2 3 2" xfId="18329" xr:uid="{00000000-0005-0000-0000-0000157F0000}"/>
    <cellStyle name="Примечание 3 2 2 3 3" xfId="29662" xr:uid="{00000000-0005-0000-0000-0000167F0000}"/>
    <cellStyle name="Примечание 3 2 2 4" xfId="11135" xr:uid="{00000000-0005-0000-0000-0000177F0000}"/>
    <cellStyle name="Примечание 3 2 2 4 2" xfId="19761" xr:uid="{00000000-0005-0000-0000-0000187F0000}"/>
    <cellStyle name="Примечание 3 2 2 4 3" xfId="31096" xr:uid="{00000000-0005-0000-0000-0000197F0000}"/>
    <cellStyle name="Примечание 3 2 2 5" xfId="12007" xr:uid="{00000000-0005-0000-0000-00001A7F0000}"/>
    <cellStyle name="Примечание 3 2 2 5 2" xfId="20632" xr:uid="{00000000-0005-0000-0000-00001B7F0000}"/>
    <cellStyle name="Примечание 3 2 2 5 3" xfId="31968" xr:uid="{00000000-0005-0000-0000-00001C7F0000}"/>
    <cellStyle name="Примечание 3 2 2 6" xfId="10326" xr:uid="{00000000-0005-0000-0000-00001D7F0000}"/>
    <cellStyle name="Примечание 3 2 2 6 2" xfId="18953" xr:uid="{00000000-0005-0000-0000-00001E7F0000}"/>
    <cellStyle name="Примечание 3 2 2 6 3" xfId="30287" xr:uid="{00000000-0005-0000-0000-00001F7F0000}"/>
    <cellStyle name="Примечание 3 2 2 7" xfId="13002" xr:uid="{00000000-0005-0000-0000-0000207F0000}"/>
    <cellStyle name="Примечание 3 2 2 7 2" xfId="21625" xr:uid="{00000000-0005-0000-0000-0000217F0000}"/>
    <cellStyle name="Примечание 3 2 2 7 3" xfId="32963" xr:uid="{00000000-0005-0000-0000-0000227F0000}"/>
    <cellStyle name="Примечание 3 2 3" xfId="4329" xr:uid="{00000000-0005-0000-0000-0000237F0000}"/>
    <cellStyle name="Примечание 3 2 3 2" xfId="8526" xr:uid="{00000000-0005-0000-0000-0000247F0000}"/>
    <cellStyle name="Примечание 3 2 3 2 2" xfId="17164" xr:uid="{00000000-0005-0000-0000-0000257F0000}"/>
    <cellStyle name="Примечание 3 2 3 2 3" xfId="28496" xr:uid="{00000000-0005-0000-0000-0000267F0000}"/>
    <cellStyle name="Примечание 3 2 3 3" xfId="9702" xr:uid="{00000000-0005-0000-0000-0000277F0000}"/>
    <cellStyle name="Примечание 3 2 3 3 2" xfId="18330" xr:uid="{00000000-0005-0000-0000-0000287F0000}"/>
    <cellStyle name="Примечание 3 2 3 3 3" xfId="29663" xr:uid="{00000000-0005-0000-0000-0000297F0000}"/>
    <cellStyle name="Примечание 3 2 3 4" xfId="11136" xr:uid="{00000000-0005-0000-0000-00002A7F0000}"/>
    <cellStyle name="Примечание 3 2 3 4 2" xfId="19762" xr:uid="{00000000-0005-0000-0000-00002B7F0000}"/>
    <cellStyle name="Примечание 3 2 3 4 3" xfId="31097" xr:uid="{00000000-0005-0000-0000-00002C7F0000}"/>
    <cellStyle name="Примечание 3 2 3 5" xfId="12008" xr:uid="{00000000-0005-0000-0000-00002D7F0000}"/>
    <cellStyle name="Примечание 3 2 3 5 2" xfId="20633" xr:uid="{00000000-0005-0000-0000-00002E7F0000}"/>
    <cellStyle name="Примечание 3 2 3 5 3" xfId="31969" xr:uid="{00000000-0005-0000-0000-00002F7F0000}"/>
    <cellStyle name="Примечание 3 2 3 6" xfId="11414" xr:uid="{00000000-0005-0000-0000-0000307F0000}"/>
    <cellStyle name="Примечание 3 2 3 6 2" xfId="20039" xr:uid="{00000000-0005-0000-0000-0000317F0000}"/>
    <cellStyle name="Примечание 3 2 3 6 3" xfId="31375" xr:uid="{00000000-0005-0000-0000-0000327F0000}"/>
    <cellStyle name="Примечание 3 2 3 7" xfId="13003" xr:uid="{00000000-0005-0000-0000-0000337F0000}"/>
    <cellStyle name="Примечание 3 2 3 7 2" xfId="21626" xr:uid="{00000000-0005-0000-0000-0000347F0000}"/>
    <cellStyle name="Примечание 3 2 3 7 3" xfId="32964" xr:uid="{00000000-0005-0000-0000-0000357F0000}"/>
    <cellStyle name="Примечание 3 2 4" xfId="4330" xr:uid="{00000000-0005-0000-0000-0000367F0000}"/>
    <cellStyle name="Примечание 3 2 4 2" xfId="8527" xr:uid="{00000000-0005-0000-0000-0000377F0000}"/>
    <cellStyle name="Примечание 3 2 4 2 2" xfId="17165" xr:uid="{00000000-0005-0000-0000-0000387F0000}"/>
    <cellStyle name="Примечание 3 2 4 2 3" xfId="28497" xr:uid="{00000000-0005-0000-0000-0000397F0000}"/>
    <cellStyle name="Примечание 3 2 4 3" xfId="9703" xr:uid="{00000000-0005-0000-0000-00003A7F0000}"/>
    <cellStyle name="Примечание 3 2 4 3 2" xfId="18331" xr:uid="{00000000-0005-0000-0000-00003B7F0000}"/>
    <cellStyle name="Примечание 3 2 4 3 3" xfId="29664" xr:uid="{00000000-0005-0000-0000-00003C7F0000}"/>
    <cellStyle name="Примечание 3 2 4 4" xfId="11137" xr:uid="{00000000-0005-0000-0000-00003D7F0000}"/>
    <cellStyle name="Примечание 3 2 4 4 2" xfId="19763" xr:uid="{00000000-0005-0000-0000-00003E7F0000}"/>
    <cellStyle name="Примечание 3 2 4 4 3" xfId="31098" xr:uid="{00000000-0005-0000-0000-00003F7F0000}"/>
    <cellStyle name="Примечание 3 2 4 5" xfId="12009" xr:uid="{00000000-0005-0000-0000-0000407F0000}"/>
    <cellStyle name="Примечание 3 2 4 5 2" xfId="20634" xr:uid="{00000000-0005-0000-0000-0000417F0000}"/>
    <cellStyle name="Примечание 3 2 4 5 3" xfId="31970" xr:uid="{00000000-0005-0000-0000-0000427F0000}"/>
    <cellStyle name="Примечание 3 2 4 6" xfId="10721" xr:uid="{00000000-0005-0000-0000-0000437F0000}"/>
    <cellStyle name="Примечание 3 2 4 6 2" xfId="19347" xr:uid="{00000000-0005-0000-0000-0000447F0000}"/>
    <cellStyle name="Примечание 3 2 4 6 3" xfId="30682" xr:uid="{00000000-0005-0000-0000-0000457F0000}"/>
    <cellStyle name="Примечание 3 2 4 7" xfId="13004" xr:uid="{00000000-0005-0000-0000-0000467F0000}"/>
    <cellStyle name="Примечание 3 2 4 7 2" xfId="21627" xr:uid="{00000000-0005-0000-0000-0000477F0000}"/>
    <cellStyle name="Примечание 3 2 4 7 3" xfId="32965" xr:uid="{00000000-0005-0000-0000-0000487F0000}"/>
    <cellStyle name="Примечание 3 2 5" xfId="4331" xr:uid="{00000000-0005-0000-0000-0000497F0000}"/>
    <cellStyle name="Примечание 3 2 5 2" xfId="8528" xr:uid="{00000000-0005-0000-0000-00004A7F0000}"/>
    <cellStyle name="Примечание 3 2 5 2 2" xfId="17166" xr:uid="{00000000-0005-0000-0000-00004B7F0000}"/>
    <cellStyle name="Примечание 3 2 5 2 3" xfId="28498" xr:uid="{00000000-0005-0000-0000-00004C7F0000}"/>
    <cellStyle name="Примечание 3 2 5 3" xfId="9704" xr:uid="{00000000-0005-0000-0000-00004D7F0000}"/>
    <cellStyle name="Примечание 3 2 5 3 2" xfId="18332" xr:uid="{00000000-0005-0000-0000-00004E7F0000}"/>
    <cellStyle name="Примечание 3 2 5 3 3" xfId="29665" xr:uid="{00000000-0005-0000-0000-00004F7F0000}"/>
    <cellStyle name="Примечание 3 2 5 4" xfId="11138" xr:uid="{00000000-0005-0000-0000-0000507F0000}"/>
    <cellStyle name="Примечание 3 2 5 4 2" xfId="19764" xr:uid="{00000000-0005-0000-0000-0000517F0000}"/>
    <cellStyle name="Примечание 3 2 5 4 3" xfId="31099" xr:uid="{00000000-0005-0000-0000-0000527F0000}"/>
    <cellStyle name="Примечание 3 2 5 5" xfId="12010" xr:uid="{00000000-0005-0000-0000-0000537F0000}"/>
    <cellStyle name="Примечание 3 2 5 5 2" xfId="20635" xr:uid="{00000000-0005-0000-0000-0000547F0000}"/>
    <cellStyle name="Примечание 3 2 5 5 3" xfId="31971" xr:uid="{00000000-0005-0000-0000-0000557F0000}"/>
    <cellStyle name="Примечание 3 2 5 6" xfId="10327" xr:uid="{00000000-0005-0000-0000-0000567F0000}"/>
    <cellStyle name="Примечание 3 2 5 6 2" xfId="18954" xr:uid="{00000000-0005-0000-0000-0000577F0000}"/>
    <cellStyle name="Примечание 3 2 5 6 3" xfId="30288" xr:uid="{00000000-0005-0000-0000-0000587F0000}"/>
    <cellStyle name="Примечание 3 2 5 7" xfId="13005" xr:uid="{00000000-0005-0000-0000-0000597F0000}"/>
    <cellStyle name="Примечание 3 2 5 7 2" xfId="21628" xr:uid="{00000000-0005-0000-0000-00005A7F0000}"/>
    <cellStyle name="Примечание 3 2 5 7 3" xfId="32966" xr:uid="{00000000-0005-0000-0000-00005B7F0000}"/>
    <cellStyle name="Примечание 3 2 6" xfId="4332" xr:uid="{00000000-0005-0000-0000-00005C7F0000}"/>
    <cellStyle name="Примечание 3 2 6 2" xfId="8529" xr:uid="{00000000-0005-0000-0000-00005D7F0000}"/>
    <cellStyle name="Примечание 3 2 6 2 2" xfId="17167" xr:uid="{00000000-0005-0000-0000-00005E7F0000}"/>
    <cellStyle name="Примечание 3 2 6 2 3" xfId="28499" xr:uid="{00000000-0005-0000-0000-00005F7F0000}"/>
    <cellStyle name="Примечание 3 2 6 3" xfId="9705" xr:uid="{00000000-0005-0000-0000-0000607F0000}"/>
    <cellStyle name="Примечание 3 2 6 3 2" xfId="18333" xr:uid="{00000000-0005-0000-0000-0000617F0000}"/>
    <cellStyle name="Примечание 3 2 6 3 3" xfId="29666" xr:uid="{00000000-0005-0000-0000-0000627F0000}"/>
    <cellStyle name="Примечание 3 2 6 4" xfId="11139" xr:uid="{00000000-0005-0000-0000-0000637F0000}"/>
    <cellStyle name="Примечание 3 2 6 4 2" xfId="19765" xr:uid="{00000000-0005-0000-0000-0000647F0000}"/>
    <cellStyle name="Примечание 3 2 6 4 3" xfId="31100" xr:uid="{00000000-0005-0000-0000-0000657F0000}"/>
    <cellStyle name="Примечание 3 2 6 5" xfId="12011" xr:uid="{00000000-0005-0000-0000-0000667F0000}"/>
    <cellStyle name="Примечание 3 2 6 5 2" xfId="20636" xr:uid="{00000000-0005-0000-0000-0000677F0000}"/>
    <cellStyle name="Примечание 3 2 6 5 3" xfId="31972" xr:uid="{00000000-0005-0000-0000-0000687F0000}"/>
    <cellStyle name="Примечание 3 2 6 6" xfId="10328" xr:uid="{00000000-0005-0000-0000-0000697F0000}"/>
    <cellStyle name="Примечание 3 2 6 6 2" xfId="18955" xr:uid="{00000000-0005-0000-0000-00006A7F0000}"/>
    <cellStyle name="Примечание 3 2 6 6 3" xfId="30289" xr:uid="{00000000-0005-0000-0000-00006B7F0000}"/>
    <cellStyle name="Примечание 3 2 6 7" xfId="13006" xr:uid="{00000000-0005-0000-0000-00006C7F0000}"/>
    <cellStyle name="Примечание 3 2 6 7 2" xfId="21629" xr:uid="{00000000-0005-0000-0000-00006D7F0000}"/>
    <cellStyle name="Примечание 3 2 6 7 3" xfId="32967" xr:uid="{00000000-0005-0000-0000-00006E7F0000}"/>
    <cellStyle name="Примечание 3 2 7" xfId="8524" xr:uid="{00000000-0005-0000-0000-00006F7F0000}"/>
    <cellStyle name="Примечание 3 2 7 2" xfId="17162" xr:uid="{00000000-0005-0000-0000-0000707F0000}"/>
    <cellStyle name="Примечание 3 2 7 3" xfId="28494" xr:uid="{00000000-0005-0000-0000-0000717F0000}"/>
    <cellStyle name="Примечание 3 2 8" xfId="9700" xr:uid="{00000000-0005-0000-0000-0000727F0000}"/>
    <cellStyle name="Примечание 3 2 8 2" xfId="18328" xr:uid="{00000000-0005-0000-0000-0000737F0000}"/>
    <cellStyle name="Примечание 3 2 8 3" xfId="29661" xr:uid="{00000000-0005-0000-0000-0000747F0000}"/>
    <cellStyle name="Примечание 3 2 9" xfId="11134" xr:uid="{00000000-0005-0000-0000-0000757F0000}"/>
    <cellStyle name="Примечание 3 2 9 2" xfId="19760" xr:uid="{00000000-0005-0000-0000-0000767F0000}"/>
    <cellStyle name="Примечание 3 2 9 3" xfId="31095" xr:uid="{00000000-0005-0000-0000-0000777F0000}"/>
    <cellStyle name="Примечание 3 3" xfId="4333" xr:uid="{00000000-0005-0000-0000-0000787F0000}"/>
    <cellStyle name="Примечание 3 3 2" xfId="8530" xr:uid="{00000000-0005-0000-0000-0000797F0000}"/>
    <cellStyle name="Примечание 3 3 2 2" xfId="17168" xr:uid="{00000000-0005-0000-0000-00007A7F0000}"/>
    <cellStyle name="Примечание 3 3 2 3" xfId="28500" xr:uid="{00000000-0005-0000-0000-00007B7F0000}"/>
    <cellStyle name="Примечание 3 3 3" xfId="9706" xr:uid="{00000000-0005-0000-0000-00007C7F0000}"/>
    <cellStyle name="Примечание 3 3 3 2" xfId="18334" xr:uid="{00000000-0005-0000-0000-00007D7F0000}"/>
    <cellStyle name="Примечание 3 3 3 3" xfId="29667" xr:uid="{00000000-0005-0000-0000-00007E7F0000}"/>
    <cellStyle name="Примечание 3 3 4" xfId="11140" xr:uid="{00000000-0005-0000-0000-00007F7F0000}"/>
    <cellStyle name="Примечание 3 3 4 2" xfId="19766" xr:uid="{00000000-0005-0000-0000-0000807F0000}"/>
    <cellStyle name="Примечание 3 3 4 3" xfId="31101" xr:uid="{00000000-0005-0000-0000-0000817F0000}"/>
    <cellStyle name="Примечание 3 3 5" xfId="12012" xr:uid="{00000000-0005-0000-0000-0000827F0000}"/>
    <cellStyle name="Примечание 3 3 5 2" xfId="20637" xr:uid="{00000000-0005-0000-0000-0000837F0000}"/>
    <cellStyle name="Примечание 3 3 5 3" xfId="31973" xr:uid="{00000000-0005-0000-0000-0000847F0000}"/>
    <cellStyle name="Примечание 3 3 6" xfId="11415" xr:uid="{00000000-0005-0000-0000-0000857F0000}"/>
    <cellStyle name="Примечание 3 3 6 2" xfId="20040" xr:uid="{00000000-0005-0000-0000-0000867F0000}"/>
    <cellStyle name="Примечание 3 3 6 3" xfId="31376" xr:uid="{00000000-0005-0000-0000-0000877F0000}"/>
    <cellStyle name="Примечание 3 3 7" xfId="13007" xr:uid="{00000000-0005-0000-0000-0000887F0000}"/>
    <cellStyle name="Примечание 3 3 7 2" xfId="21630" xr:uid="{00000000-0005-0000-0000-0000897F0000}"/>
    <cellStyle name="Примечание 3 3 7 3" xfId="32968" xr:uid="{00000000-0005-0000-0000-00008A7F0000}"/>
    <cellStyle name="Примечание 3 4" xfId="4334" xr:uid="{00000000-0005-0000-0000-00008B7F0000}"/>
    <cellStyle name="Примечание 3 4 2" xfId="8531" xr:uid="{00000000-0005-0000-0000-00008C7F0000}"/>
    <cellStyle name="Примечание 3 4 2 2" xfId="17169" xr:uid="{00000000-0005-0000-0000-00008D7F0000}"/>
    <cellStyle name="Примечание 3 4 2 3" xfId="28501" xr:uid="{00000000-0005-0000-0000-00008E7F0000}"/>
    <cellStyle name="Примечание 3 4 3" xfId="9707" xr:uid="{00000000-0005-0000-0000-00008F7F0000}"/>
    <cellStyle name="Примечание 3 4 3 2" xfId="18335" xr:uid="{00000000-0005-0000-0000-0000907F0000}"/>
    <cellStyle name="Примечание 3 4 3 3" xfId="29668" xr:uid="{00000000-0005-0000-0000-0000917F0000}"/>
    <cellStyle name="Примечание 3 4 4" xfId="11141" xr:uid="{00000000-0005-0000-0000-0000927F0000}"/>
    <cellStyle name="Примечание 3 4 4 2" xfId="19767" xr:uid="{00000000-0005-0000-0000-0000937F0000}"/>
    <cellStyle name="Примечание 3 4 4 3" xfId="31102" xr:uid="{00000000-0005-0000-0000-0000947F0000}"/>
    <cellStyle name="Примечание 3 4 5" xfId="12013" xr:uid="{00000000-0005-0000-0000-0000957F0000}"/>
    <cellStyle name="Примечание 3 4 5 2" xfId="20638" xr:uid="{00000000-0005-0000-0000-0000967F0000}"/>
    <cellStyle name="Примечание 3 4 5 3" xfId="31974" xr:uid="{00000000-0005-0000-0000-0000977F0000}"/>
    <cellStyle name="Примечание 3 4 6" xfId="11416" xr:uid="{00000000-0005-0000-0000-0000987F0000}"/>
    <cellStyle name="Примечание 3 4 6 2" xfId="20041" xr:uid="{00000000-0005-0000-0000-0000997F0000}"/>
    <cellStyle name="Примечание 3 4 6 3" xfId="31377" xr:uid="{00000000-0005-0000-0000-00009A7F0000}"/>
    <cellStyle name="Примечание 3 4 7" xfId="13008" xr:uid="{00000000-0005-0000-0000-00009B7F0000}"/>
    <cellStyle name="Примечание 3 4 7 2" xfId="21631" xr:uid="{00000000-0005-0000-0000-00009C7F0000}"/>
    <cellStyle name="Примечание 3 4 7 3" xfId="32969" xr:uid="{00000000-0005-0000-0000-00009D7F0000}"/>
    <cellStyle name="Примечание 3 5" xfId="4335" xr:uid="{00000000-0005-0000-0000-00009E7F0000}"/>
    <cellStyle name="Примечание 3 5 2" xfId="8532" xr:uid="{00000000-0005-0000-0000-00009F7F0000}"/>
    <cellStyle name="Примечание 3 5 2 2" xfId="17170" xr:uid="{00000000-0005-0000-0000-0000A07F0000}"/>
    <cellStyle name="Примечание 3 5 2 3" xfId="28502" xr:uid="{00000000-0005-0000-0000-0000A17F0000}"/>
    <cellStyle name="Примечание 3 5 3" xfId="9708" xr:uid="{00000000-0005-0000-0000-0000A27F0000}"/>
    <cellStyle name="Примечание 3 5 3 2" xfId="18336" xr:uid="{00000000-0005-0000-0000-0000A37F0000}"/>
    <cellStyle name="Примечание 3 5 3 3" xfId="29669" xr:uid="{00000000-0005-0000-0000-0000A47F0000}"/>
    <cellStyle name="Примечание 3 5 4" xfId="11142" xr:uid="{00000000-0005-0000-0000-0000A57F0000}"/>
    <cellStyle name="Примечание 3 5 4 2" xfId="19768" xr:uid="{00000000-0005-0000-0000-0000A67F0000}"/>
    <cellStyle name="Примечание 3 5 4 3" xfId="31103" xr:uid="{00000000-0005-0000-0000-0000A77F0000}"/>
    <cellStyle name="Примечание 3 5 5" xfId="12014" xr:uid="{00000000-0005-0000-0000-0000A87F0000}"/>
    <cellStyle name="Примечание 3 5 5 2" xfId="20639" xr:uid="{00000000-0005-0000-0000-0000A97F0000}"/>
    <cellStyle name="Примечание 3 5 5 3" xfId="31975" xr:uid="{00000000-0005-0000-0000-0000AA7F0000}"/>
    <cellStyle name="Примечание 3 5 6" xfId="10329" xr:uid="{00000000-0005-0000-0000-0000AB7F0000}"/>
    <cellStyle name="Примечание 3 5 6 2" xfId="18956" xr:uid="{00000000-0005-0000-0000-0000AC7F0000}"/>
    <cellStyle name="Примечание 3 5 6 3" xfId="30290" xr:uid="{00000000-0005-0000-0000-0000AD7F0000}"/>
    <cellStyle name="Примечание 3 5 7" xfId="13009" xr:uid="{00000000-0005-0000-0000-0000AE7F0000}"/>
    <cellStyle name="Примечание 3 5 7 2" xfId="21632" xr:uid="{00000000-0005-0000-0000-0000AF7F0000}"/>
    <cellStyle name="Примечание 3 5 7 3" xfId="32970" xr:uid="{00000000-0005-0000-0000-0000B07F0000}"/>
    <cellStyle name="Примечание 3 6" xfId="4336" xr:uid="{00000000-0005-0000-0000-0000B17F0000}"/>
    <cellStyle name="Примечание 3 6 2" xfId="8533" xr:uid="{00000000-0005-0000-0000-0000B27F0000}"/>
    <cellStyle name="Примечание 3 6 2 2" xfId="17171" xr:uid="{00000000-0005-0000-0000-0000B37F0000}"/>
    <cellStyle name="Примечание 3 6 2 3" xfId="28503" xr:uid="{00000000-0005-0000-0000-0000B47F0000}"/>
    <cellStyle name="Примечание 3 6 3" xfId="9709" xr:uid="{00000000-0005-0000-0000-0000B57F0000}"/>
    <cellStyle name="Примечание 3 6 3 2" xfId="18337" xr:uid="{00000000-0005-0000-0000-0000B67F0000}"/>
    <cellStyle name="Примечание 3 6 3 3" xfId="29670" xr:uid="{00000000-0005-0000-0000-0000B77F0000}"/>
    <cellStyle name="Примечание 3 6 4" xfId="11143" xr:uid="{00000000-0005-0000-0000-0000B87F0000}"/>
    <cellStyle name="Примечание 3 6 4 2" xfId="19769" xr:uid="{00000000-0005-0000-0000-0000B97F0000}"/>
    <cellStyle name="Примечание 3 6 4 3" xfId="31104" xr:uid="{00000000-0005-0000-0000-0000BA7F0000}"/>
    <cellStyle name="Примечание 3 6 5" xfId="12015" xr:uid="{00000000-0005-0000-0000-0000BB7F0000}"/>
    <cellStyle name="Примечание 3 6 5 2" xfId="20640" xr:uid="{00000000-0005-0000-0000-0000BC7F0000}"/>
    <cellStyle name="Примечание 3 6 5 3" xfId="31976" xr:uid="{00000000-0005-0000-0000-0000BD7F0000}"/>
    <cellStyle name="Примечание 3 6 6" xfId="7906" xr:uid="{00000000-0005-0000-0000-0000BE7F0000}"/>
    <cellStyle name="Примечание 3 6 6 2" xfId="16544" xr:uid="{00000000-0005-0000-0000-0000BF7F0000}"/>
    <cellStyle name="Примечание 3 6 6 3" xfId="27876" xr:uid="{00000000-0005-0000-0000-0000C07F0000}"/>
    <cellStyle name="Примечание 3 6 7" xfId="13010" xr:uid="{00000000-0005-0000-0000-0000C17F0000}"/>
    <cellStyle name="Примечание 3 6 7 2" xfId="21633" xr:uid="{00000000-0005-0000-0000-0000C27F0000}"/>
    <cellStyle name="Примечание 3 6 7 3" xfId="32971" xr:uid="{00000000-0005-0000-0000-0000C37F0000}"/>
    <cellStyle name="Примечание 3 7" xfId="4337" xr:uid="{00000000-0005-0000-0000-0000C47F0000}"/>
    <cellStyle name="Примечание 3 7 2" xfId="8534" xr:uid="{00000000-0005-0000-0000-0000C57F0000}"/>
    <cellStyle name="Примечание 3 7 2 2" xfId="17172" xr:uid="{00000000-0005-0000-0000-0000C67F0000}"/>
    <cellStyle name="Примечание 3 7 2 3" xfId="28504" xr:uid="{00000000-0005-0000-0000-0000C77F0000}"/>
    <cellStyle name="Примечание 3 7 3" xfId="9710" xr:uid="{00000000-0005-0000-0000-0000C87F0000}"/>
    <cellStyle name="Примечание 3 7 3 2" xfId="18338" xr:uid="{00000000-0005-0000-0000-0000C97F0000}"/>
    <cellStyle name="Примечание 3 7 3 3" xfId="29671" xr:uid="{00000000-0005-0000-0000-0000CA7F0000}"/>
    <cellStyle name="Примечание 3 7 4" xfId="11144" xr:uid="{00000000-0005-0000-0000-0000CB7F0000}"/>
    <cellStyle name="Примечание 3 7 4 2" xfId="19770" xr:uid="{00000000-0005-0000-0000-0000CC7F0000}"/>
    <cellStyle name="Примечание 3 7 4 3" xfId="31105" xr:uid="{00000000-0005-0000-0000-0000CD7F0000}"/>
    <cellStyle name="Примечание 3 7 5" xfId="12016" xr:uid="{00000000-0005-0000-0000-0000CE7F0000}"/>
    <cellStyle name="Примечание 3 7 5 2" xfId="20641" xr:uid="{00000000-0005-0000-0000-0000CF7F0000}"/>
    <cellStyle name="Примечание 3 7 5 3" xfId="31977" xr:uid="{00000000-0005-0000-0000-0000D07F0000}"/>
    <cellStyle name="Примечание 3 7 6" xfId="11417" xr:uid="{00000000-0005-0000-0000-0000D17F0000}"/>
    <cellStyle name="Примечание 3 7 6 2" xfId="20042" xr:uid="{00000000-0005-0000-0000-0000D27F0000}"/>
    <cellStyle name="Примечание 3 7 6 3" xfId="31378" xr:uid="{00000000-0005-0000-0000-0000D37F0000}"/>
    <cellStyle name="Примечание 3 7 7" xfId="13011" xr:uid="{00000000-0005-0000-0000-0000D47F0000}"/>
    <cellStyle name="Примечание 3 7 7 2" xfId="21634" xr:uid="{00000000-0005-0000-0000-0000D57F0000}"/>
    <cellStyle name="Примечание 3 7 7 3" xfId="32972" xr:uid="{00000000-0005-0000-0000-0000D67F0000}"/>
    <cellStyle name="Примечание 3 8" xfId="8523" xr:uid="{00000000-0005-0000-0000-0000D77F0000}"/>
    <cellStyle name="Примечание 3 8 2" xfId="17161" xr:uid="{00000000-0005-0000-0000-0000D87F0000}"/>
    <cellStyle name="Примечание 3 8 3" xfId="28493" xr:uid="{00000000-0005-0000-0000-0000D97F0000}"/>
    <cellStyle name="Примечание 3 9" xfId="9699" xr:uid="{00000000-0005-0000-0000-0000DA7F0000}"/>
    <cellStyle name="Примечание 3 9 2" xfId="18327" xr:uid="{00000000-0005-0000-0000-0000DB7F0000}"/>
    <cellStyle name="Примечание 3 9 3" xfId="29660" xr:uid="{00000000-0005-0000-0000-0000DC7F0000}"/>
    <cellStyle name="Примечание 4" xfId="4338" xr:uid="{00000000-0005-0000-0000-0000DD7F0000}"/>
    <cellStyle name="Примечание 4 10" xfId="9711" xr:uid="{00000000-0005-0000-0000-0000DE7F0000}"/>
    <cellStyle name="Примечание 4 10 2" xfId="18339" xr:uid="{00000000-0005-0000-0000-0000DF7F0000}"/>
    <cellStyle name="Примечание 4 10 3" xfId="29672" xr:uid="{00000000-0005-0000-0000-0000E07F0000}"/>
    <cellStyle name="Примечание 4 11" xfId="11145" xr:uid="{00000000-0005-0000-0000-0000E17F0000}"/>
    <cellStyle name="Примечание 4 11 2" xfId="19771" xr:uid="{00000000-0005-0000-0000-0000E27F0000}"/>
    <cellStyle name="Примечание 4 11 3" xfId="31106" xr:uid="{00000000-0005-0000-0000-0000E37F0000}"/>
    <cellStyle name="Примечание 4 12" xfId="12017" xr:uid="{00000000-0005-0000-0000-0000E47F0000}"/>
    <cellStyle name="Примечание 4 12 2" xfId="20642" xr:uid="{00000000-0005-0000-0000-0000E57F0000}"/>
    <cellStyle name="Примечание 4 12 3" xfId="31978" xr:uid="{00000000-0005-0000-0000-0000E67F0000}"/>
    <cellStyle name="Примечание 4 13" xfId="10330" xr:uid="{00000000-0005-0000-0000-0000E77F0000}"/>
    <cellStyle name="Примечание 4 13 2" xfId="18957" xr:uid="{00000000-0005-0000-0000-0000E87F0000}"/>
    <cellStyle name="Примечание 4 13 3" xfId="30291" xr:uid="{00000000-0005-0000-0000-0000E97F0000}"/>
    <cellStyle name="Примечание 4 14" xfId="13012" xr:uid="{00000000-0005-0000-0000-0000EA7F0000}"/>
    <cellStyle name="Примечание 4 14 2" xfId="21635" xr:uid="{00000000-0005-0000-0000-0000EB7F0000}"/>
    <cellStyle name="Примечание 4 14 3" xfId="32973" xr:uid="{00000000-0005-0000-0000-0000EC7F0000}"/>
    <cellStyle name="Примечание 4 2" xfId="4339" xr:uid="{00000000-0005-0000-0000-0000ED7F0000}"/>
    <cellStyle name="Примечание 4 2 2" xfId="8536" xr:uid="{00000000-0005-0000-0000-0000EE7F0000}"/>
    <cellStyle name="Примечание 4 2 2 2" xfId="17174" xr:uid="{00000000-0005-0000-0000-0000EF7F0000}"/>
    <cellStyle name="Примечание 4 2 2 3" xfId="28506" xr:uid="{00000000-0005-0000-0000-0000F07F0000}"/>
    <cellStyle name="Примечание 4 2 3" xfId="9712" xr:uid="{00000000-0005-0000-0000-0000F17F0000}"/>
    <cellStyle name="Примечание 4 2 3 2" xfId="18340" xr:uid="{00000000-0005-0000-0000-0000F27F0000}"/>
    <cellStyle name="Примечание 4 2 3 3" xfId="29673" xr:uid="{00000000-0005-0000-0000-0000F37F0000}"/>
    <cellStyle name="Примечание 4 2 4" xfId="11146" xr:uid="{00000000-0005-0000-0000-0000F47F0000}"/>
    <cellStyle name="Примечание 4 2 4 2" xfId="19772" xr:uid="{00000000-0005-0000-0000-0000F57F0000}"/>
    <cellStyle name="Примечание 4 2 4 3" xfId="31107" xr:uid="{00000000-0005-0000-0000-0000F67F0000}"/>
    <cellStyle name="Примечание 4 2 5" xfId="12018" xr:uid="{00000000-0005-0000-0000-0000F77F0000}"/>
    <cellStyle name="Примечание 4 2 5 2" xfId="20643" xr:uid="{00000000-0005-0000-0000-0000F87F0000}"/>
    <cellStyle name="Примечание 4 2 5 3" xfId="31979" xr:uid="{00000000-0005-0000-0000-0000F97F0000}"/>
    <cellStyle name="Примечание 4 2 6" xfId="11418" xr:uid="{00000000-0005-0000-0000-0000FA7F0000}"/>
    <cellStyle name="Примечание 4 2 6 2" xfId="20043" xr:uid="{00000000-0005-0000-0000-0000FB7F0000}"/>
    <cellStyle name="Примечание 4 2 6 3" xfId="31379" xr:uid="{00000000-0005-0000-0000-0000FC7F0000}"/>
    <cellStyle name="Примечание 4 2 7" xfId="13013" xr:uid="{00000000-0005-0000-0000-0000FD7F0000}"/>
    <cellStyle name="Примечание 4 2 7 2" xfId="21636" xr:uid="{00000000-0005-0000-0000-0000FE7F0000}"/>
    <cellStyle name="Примечание 4 2 7 3" xfId="32974" xr:uid="{00000000-0005-0000-0000-0000FF7F0000}"/>
    <cellStyle name="Примечание 4 3" xfId="4340" xr:uid="{00000000-0005-0000-0000-000000800000}"/>
    <cellStyle name="Примечание 4 3 2" xfId="8537" xr:uid="{00000000-0005-0000-0000-000001800000}"/>
    <cellStyle name="Примечание 4 3 2 2" xfId="17175" xr:uid="{00000000-0005-0000-0000-000002800000}"/>
    <cellStyle name="Примечание 4 3 2 3" xfId="28507" xr:uid="{00000000-0005-0000-0000-000003800000}"/>
    <cellStyle name="Примечание 4 3 3" xfId="9713" xr:uid="{00000000-0005-0000-0000-000004800000}"/>
    <cellStyle name="Примечание 4 3 3 2" xfId="18341" xr:uid="{00000000-0005-0000-0000-000005800000}"/>
    <cellStyle name="Примечание 4 3 3 3" xfId="29674" xr:uid="{00000000-0005-0000-0000-000006800000}"/>
    <cellStyle name="Примечание 4 3 4" xfId="11147" xr:uid="{00000000-0005-0000-0000-000007800000}"/>
    <cellStyle name="Примечание 4 3 4 2" xfId="19773" xr:uid="{00000000-0005-0000-0000-000008800000}"/>
    <cellStyle name="Примечание 4 3 4 3" xfId="31108" xr:uid="{00000000-0005-0000-0000-000009800000}"/>
    <cellStyle name="Примечание 4 3 5" xfId="12019" xr:uid="{00000000-0005-0000-0000-00000A800000}"/>
    <cellStyle name="Примечание 4 3 5 2" xfId="20644" xr:uid="{00000000-0005-0000-0000-00000B800000}"/>
    <cellStyle name="Примечание 4 3 5 3" xfId="31980" xr:uid="{00000000-0005-0000-0000-00000C800000}"/>
    <cellStyle name="Примечание 4 3 6" xfId="10720" xr:uid="{00000000-0005-0000-0000-00000D800000}"/>
    <cellStyle name="Примечание 4 3 6 2" xfId="19346" xr:uid="{00000000-0005-0000-0000-00000E800000}"/>
    <cellStyle name="Примечание 4 3 6 3" xfId="30681" xr:uid="{00000000-0005-0000-0000-00000F800000}"/>
    <cellStyle name="Примечание 4 3 7" xfId="13014" xr:uid="{00000000-0005-0000-0000-000010800000}"/>
    <cellStyle name="Примечание 4 3 7 2" xfId="21637" xr:uid="{00000000-0005-0000-0000-000011800000}"/>
    <cellStyle name="Примечание 4 3 7 3" xfId="32975" xr:uid="{00000000-0005-0000-0000-000012800000}"/>
    <cellStyle name="Примечание 4 4" xfId="4341" xr:uid="{00000000-0005-0000-0000-000013800000}"/>
    <cellStyle name="Примечание 4 4 2" xfId="8538" xr:uid="{00000000-0005-0000-0000-000014800000}"/>
    <cellStyle name="Примечание 4 4 2 2" xfId="17176" xr:uid="{00000000-0005-0000-0000-000015800000}"/>
    <cellStyle name="Примечание 4 4 2 3" xfId="28508" xr:uid="{00000000-0005-0000-0000-000016800000}"/>
    <cellStyle name="Примечание 4 4 3" xfId="9714" xr:uid="{00000000-0005-0000-0000-000017800000}"/>
    <cellStyle name="Примечание 4 4 3 2" xfId="18342" xr:uid="{00000000-0005-0000-0000-000018800000}"/>
    <cellStyle name="Примечание 4 4 3 3" xfId="29675" xr:uid="{00000000-0005-0000-0000-000019800000}"/>
    <cellStyle name="Примечание 4 4 4" xfId="11148" xr:uid="{00000000-0005-0000-0000-00001A800000}"/>
    <cellStyle name="Примечание 4 4 4 2" xfId="19774" xr:uid="{00000000-0005-0000-0000-00001B800000}"/>
    <cellStyle name="Примечание 4 4 4 3" xfId="31109" xr:uid="{00000000-0005-0000-0000-00001C800000}"/>
    <cellStyle name="Примечание 4 4 5" xfId="12020" xr:uid="{00000000-0005-0000-0000-00001D800000}"/>
    <cellStyle name="Примечание 4 4 5 2" xfId="20645" xr:uid="{00000000-0005-0000-0000-00001E800000}"/>
    <cellStyle name="Примечание 4 4 5 3" xfId="31981" xr:uid="{00000000-0005-0000-0000-00001F800000}"/>
    <cellStyle name="Примечание 4 4 6" xfId="10331" xr:uid="{00000000-0005-0000-0000-000020800000}"/>
    <cellStyle name="Примечание 4 4 6 2" xfId="18958" xr:uid="{00000000-0005-0000-0000-000021800000}"/>
    <cellStyle name="Примечание 4 4 6 3" xfId="30292" xr:uid="{00000000-0005-0000-0000-000022800000}"/>
    <cellStyle name="Примечание 4 4 7" xfId="13015" xr:uid="{00000000-0005-0000-0000-000023800000}"/>
    <cellStyle name="Примечание 4 4 7 2" xfId="21638" xr:uid="{00000000-0005-0000-0000-000024800000}"/>
    <cellStyle name="Примечание 4 4 7 3" xfId="32976" xr:uid="{00000000-0005-0000-0000-000025800000}"/>
    <cellStyle name="Примечание 4 5" xfId="4342" xr:uid="{00000000-0005-0000-0000-000026800000}"/>
    <cellStyle name="Примечание 4 5 2" xfId="8539" xr:uid="{00000000-0005-0000-0000-000027800000}"/>
    <cellStyle name="Примечание 4 5 2 2" xfId="17177" xr:uid="{00000000-0005-0000-0000-000028800000}"/>
    <cellStyle name="Примечание 4 5 2 3" xfId="28509" xr:uid="{00000000-0005-0000-0000-000029800000}"/>
    <cellStyle name="Примечание 4 5 3" xfId="9715" xr:uid="{00000000-0005-0000-0000-00002A800000}"/>
    <cellStyle name="Примечание 4 5 3 2" xfId="18343" xr:uid="{00000000-0005-0000-0000-00002B800000}"/>
    <cellStyle name="Примечание 4 5 3 3" xfId="29676" xr:uid="{00000000-0005-0000-0000-00002C800000}"/>
    <cellStyle name="Примечание 4 5 4" xfId="11149" xr:uid="{00000000-0005-0000-0000-00002D800000}"/>
    <cellStyle name="Примечание 4 5 4 2" xfId="19775" xr:uid="{00000000-0005-0000-0000-00002E800000}"/>
    <cellStyle name="Примечание 4 5 4 3" xfId="31110" xr:uid="{00000000-0005-0000-0000-00002F800000}"/>
    <cellStyle name="Примечание 4 5 5" xfId="12021" xr:uid="{00000000-0005-0000-0000-000030800000}"/>
    <cellStyle name="Примечание 4 5 5 2" xfId="20646" xr:uid="{00000000-0005-0000-0000-000031800000}"/>
    <cellStyle name="Примечание 4 5 5 3" xfId="31982" xr:uid="{00000000-0005-0000-0000-000032800000}"/>
    <cellStyle name="Примечание 4 5 6" xfId="11419" xr:uid="{00000000-0005-0000-0000-000033800000}"/>
    <cellStyle name="Примечание 4 5 6 2" xfId="20044" xr:uid="{00000000-0005-0000-0000-000034800000}"/>
    <cellStyle name="Примечание 4 5 6 3" xfId="31380" xr:uid="{00000000-0005-0000-0000-000035800000}"/>
    <cellStyle name="Примечание 4 5 7" xfId="13016" xr:uid="{00000000-0005-0000-0000-000036800000}"/>
    <cellStyle name="Примечание 4 5 7 2" xfId="21639" xr:uid="{00000000-0005-0000-0000-000037800000}"/>
    <cellStyle name="Примечание 4 5 7 3" xfId="32977" xr:uid="{00000000-0005-0000-0000-000038800000}"/>
    <cellStyle name="Примечание 4 6" xfId="4343" xr:uid="{00000000-0005-0000-0000-000039800000}"/>
    <cellStyle name="Примечание 4 6 2" xfId="8540" xr:uid="{00000000-0005-0000-0000-00003A800000}"/>
    <cellStyle name="Примечание 4 6 2 2" xfId="17178" xr:uid="{00000000-0005-0000-0000-00003B800000}"/>
    <cellStyle name="Примечание 4 6 2 3" xfId="28510" xr:uid="{00000000-0005-0000-0000-00003C800000}"/>
    <cellStyle name="Примечание 4 6 3" xfId="9716" xr:uid="{00000000-0005-0000-0000-00003D800000}"/>
    <cellStyle name="Примечание 4 6 3 2" xfId="18344" xr:uid="{00000000-0005-0000-0000-00003E800000}"/>
    <cellStyle name="Примечание 4 6 3 3" xfId="29677" xr:uid="{00000000-0005-0000-0000-00003F800000}"/>
    <cellStyle name="Примечание 4 6 4" xfId="11150" xr:uid="{00000000-0005-0000-0000-000040800000}"/>
    <cellStyle name="Примечание 4 6 4 2" xfId="19776" xr:uid="{00000000-0005-0000-0000-000041800000}"/>
    <cellStyle name="Примечание 4 6 4 3" xfId="31111" xr:uid="{00000000-0005-0000-0000-000042800000}"/>
    <cellStyle name="Примечание 4 6 5" xfId="12022" xr:uid="{00000000-0005-0000-0000-000043800000}"/>
    <cellStyle name="Примечание 4 6 5 2" xfId="20647" xr:uid="{00000000-0005-0000-0000-000044800000}"/>
    <cellStyle name="Примечание 4 6 5 3" xfId="31983" xr:uid="{00000000-0005-0000-0000-000045800000}"/>
    <cellStyle name="Примечание 4 6 6" xfId="11420" xr:uid="{00000000-0005-0000-0000-000046800000}"/>
    <cellStyle name="Примечание 4 6 6 2" xfId="20045" xr:uid="{00000000-0005-0000-0000-000047800000}"/>
    <cellStyle name="Примечание 4 6 6 3" xfId="31381" xr:uid="{00000000-0005-0000-0000-000048800000}"/>
    <cellStyle name="Примечание 4 6 7" xfId="13017" xr:uid="{00000000-0005-0000-0000-000049800000}"/>
    <cellStyle name="Примечание 4 6 7 2" xfId="21640" xr:uid="{00000000-0005-0000-0000-00004A800000}"/>
    <cellStyle name="Примечание 4 6 7 3" xfId="32978" xr:uid="{00000000-0005-0000-0000-00004B800000}"/>
    <cellStyle name="Примечание 4 7" xfId="4344" xr:uid="{00000000-0005-0000-0000-00004C800000}"/>
    <cellStyle name="Примечание 4 7 2" xfId="8541" xr:uid="{00000000-0005-0000-0000-00004D800000}"/>
    <cellStyle name="Примечание 4 7 2 2" xfId="17179" xr:uid="{00000000-0005-0000-0000-00004E800000}"/>
    <cellStyle name="Примечание 4 7 2 3" xfId="28511" xr:uid="{00000000-0005-0000-0000-00004F800000}"/>
    <cellStyle name="Примечание 4 7 3" xfId="9717" xr:uid="{00000000-0005-0000-0000-000050800000}"/>
    <cellStyle name="Примечание 4 7 3 2" xfId="18345" xr:uid="{00000000-0005-0000-0000-000051800000}"/>
    <cellStyle name="Примечание 4 7 3 3" xfId="29678" xr:uid="{00000000-0005-0000-0000-000052800000}"/>
    <cellStyle name="Примечание 4 7 4" xfId="11151" xr:uid="{00000000-0005-0000-0000-000053800000}"/>
    <cellStyle name="Примечание 4 7 4 2" xfId="19777" xr:uid="{00000000-0005-0000-0000-000054800000}"/>
    <cellStyle name="Примечание 4 7 4 3" xfId="31112" xr:uid="{00000000-0005-0000-0000-000055800000}"/>
    <cellStyle name="Примечание 4 7 5" xfId="12023" xr:uid="{00000000-0005-0000-0000-000056800000}"/>
    <cellStyle name="Примечание 4 7 5 2" xfId="20648" xr:uid="{00000000-0005-0000-0000-000057800000}"/>
    <cellStyle name="Примечание 4 7 5 3" xfId="31984" xr:uid="{00000000-0005-0000-0000-000058800000}"/>
    <cellStyle name="Примечание 4 7 6" xfId="10332" xr:uid="{00000000-0005-0000-0000-000059800000}"/>
    <cellStyle name="Примечание 4 7 6 2" xfId="18959" xr:uid="{00000000-0005-0000-0000-00005A800000}"/>
    <cellStyle name="Примечание 4 7 6 3" xfId="30293" xr:uid="{00000000-0005-0000-0000-00005B800000}"/>
    <cellStyle name="Примечание 4 7 7" xfId="13018" xr:uid="{00000000-0005-0000-0000-00005C800000}"/>
    <cellStyle name="Примечание 4 7 7 2" xfId="21641" xr:uid="{00000000-0005-0000-0000-00005D800000}"/>
    <cellStyle name="Примечание 4 7 7 3" xfId="32979" xr:uid="{00000000-0005-0000-0000-00005E800000}"/>
    <cellStyle name="Примечание 4 8" xfId="4345" xr:uid="{00000000-0005-0000-0000-00005F800000}"/>
    <cellStyle name="Примечание 4 8 2" xfId="8542" xr:uid="{00000000-0005-0000-0000-000060800000}"/>
    <cellStyle name="Примечание 4 8 2 2" xfId="17180" xr:uid="{00000000-0005-0000-0000-000061800000}"/>
    <cellStyle name="Примечание 4 8 2 3" xfId="28512" xr:uid="{00000000-0005-0000-0000-000062800000}"/>
    <cellStyle name="Примечание 4 8 3" xfId="9718" xr:uid="{00000000-0005-0000-0000-000063800000}"/>
    <cellStyle name="Примечание 4 8 3 2" xfId="18346" xr:uid="{00000000-0005-0000-0000-000064800000}"/>
    <cellStyle name="Примечание 4 8 3 3" xfId="29679" xr:uid="{00000000-0005-0000-0000-000065800000}"/>
    <cellStyle name="Примечание 4 8 4" xfId="11152" xr:uid="{00000000-0005-0000-0000-000066800000}"/>
    <cellStyle name="Примечание 4 8 4 2" xfId="19778" xr:uid="{00000000-0005-0000-0000-000067800000}"/>
    <cellStyle name="Примечание 4 8 4 3" xfId="31113" xr:uid="{00000000-0005-0000-0000-000068800000}"/>
    <cellStyle name="Примечание 4 8 5" xfId="12024" xr:uid="{00000000-0005-0000-0000-000069800000}"/>
    <cellStyle name="Примечание 4 8 5 2" xfId="20649" xr:uid="{00000000-0005-0000-0000-00006A800000}"/>
    <cellStyle name="Примечание 4 8 5 3" xfId="31985" xr:uid="{00000000-0005-0000-0000-00006B800000}"/>
    <cellStyle name="Примечание 4 8 6" xfId="10719" xr:uid="{00000000-0005-0000-0000-00006C800000}"/>
    <cellStyle name="Примечание 4 8 6 2" xfId="19345" xr:uid="{00000000-0005-0000-0000-00006D800000}"/>
    <cellStyle name="Примечание 4 8 6 3" xfId="30680" xr:uid="{00000000-0005-0000-0000-00006E800000}"/>
    <cellStyle name="Примечание 4 8 7" xfId="13019" xr:uid="{00000000-0005-0000-0000-00006F800000}"/>
    <cellStyle name="Примечание 4 8 7 2" xfId="21642" xr:uid="{00000000-0005-0000-0000-000070800000}"/>
    <cellStyle name="Примечание 4 8 7 3" xfId="32980" xr:uid="{00000000-0005-0000-0000-000071800000}"/>
    <cellStyle name="Примечание 4 9" xfId="8535" xr:uid="{00000000-0005-0000-0000-000072800000}"/>
    <cellStyle name="Примечание 4 9 2" xfId="17173" xr:uid="{00000000-0005-0000-0000-000073800000}"/>
    <cellStyle name="Примечание 4 9 3" xfId="28505" xr:uid="{00000000-0005-0000-0000-000074800000}"/>
    <cellStyle name="Примечание 5" xfId="4346" xr:uid="{00000000-0005-0000-0000-000075800000}"/>
    <cellStyle name="Примечание 5 2" xfId="8543" xr:uid="{00000000-0005-0000-0000-000076800000}"/>
    <cellStyle name="Примечание 5 2 2" xfId="17181" xr:uid="{00000000-0005-0000-0000-000077800000}"/>
    <cellStyle name="Примечание 5 2 3" xfId="28513" xr:uid="{00000000-0005-0000-0000-000078800000}"/>
    <cellStyle name="Примечание 5 3" xfId="9719" xr:uid="{00000000-0005-0000-0000-000079800000}"/>
    <cellStyle name="Примечание 5 3 2" xfId="18347" xr:uid="{00000000-0005-0000-0000-00007A800000}"/>
    <cellStyle name="Примечание 5 3 3" xfId="29680" xr:uid="{00000000-0005-0000-0000-00007B800000}"/>
    <cellStyle name="Примечание 5 4" xfId="11153" xr:uid="{00000000-0005-0000-0000-00007C800000}"/>
    <cellStyle name="Примечание 5 4 2" xfId="19779" xr:uid="{00000000-0005-0000-0000-00007D800000}"/>
    <cellStyle name="Примечание 5 4 3" xfId="31114" xr:uid="{00000000-0005-0000-0000-00007E800000}"/>
    <cellStyle name="Примечание 5 5" xfId="12025" xr:uid="{00000000-0005-0000-0000-00007F800000}"/>
    <cellStyle name="Примечание 5 5 2" xfId="20650" xr:uid="{00000000-0005-0000-0000-000080800000}"/>
    <cellStyle name="Примечание 5 5 3" xfId="31986" xr:uid="{00000000-0005-0000-0000-000081800000}"/>
    <cellStyle name="Примечание 5 6" xfId="11421" xr:uid="{00000000-0005-0000-0000-000082800000}"/>
    <cellStyle name="Примечание 5 6 2" xfId="20046" xr:uid="{00000000-0005-0000-0000-000083800000}"/>
    <cellStyle name="Примечание 5 6 3" xfId="31382" xr:uid="{00000000-0005-0000-0000-000084800000}"/>
    <cellStyle name="Примечание 5 7" xfId="13020" xr:uid="{00000000-0005-0000-0000-000085800000}"/>
    <cellStyle name="Примечание 5 7 2" xfId="21643" xr:uid="{00000000-0005-0000-0000-000086800000}"/>
    <cellStyle name="Примечание 5 7 3" xfId="32981" xr:uid="{00000000-0005-0000-0000-000087800000}"/>
    <cellStyle name="Примечание 6" xfId="4347" xr:uid="{00000000-0005-0000-0000-000088800000}"/>
    <cellStyle name="Примечание 6 2" xfId="8544" xr:uid="{00000000-0005-0000-0000-000089800000}"/>
    <cellStyle name="Примечание 6 2 2" xfId="17182" xr:uid="{00000000-0005-0000-0000-00008A800000}"/>
    <cellStyle name="Примечание 6 2 3" xfId="28514" xr:uid="{00000000-0005-0000-0000-00008B800000}"/>
    <cellStyle name="Примечание 6 3" xfId="9720" xr:uid="{00000000-0005-0000-0000-00008C800000}"/>
    <cellStyle name="Примечание 6 3 2" xfId="18348" xr:uid="{00000000-0005-0000-0000-00008D800000}"/>
    <cellStyle name="Примечание 6 3 3" xfId="29681" xr:uid="{00000000-0005-0000-0000-00008E800000}"/>
    <cellStyle name="Примечание 6 4" xfId="11154" xr:uid="{00000000-0005-0000-0000-00008F800000}"/>
    <cellStyle name="Примечание 6 4 2" xfId="19780" xr:uid="{00000000-0005-0000-0000-000090800000}"/>
    <cellStyle name="Примечание 6 4 3" xfId="31115" xr:uid="{00000000-0005-0000-0000-000091800000}"/>
    <cellStyle name="Примечание 6 5" xfId="12026" xr:uid="{00000000-0005-0000-0000-000092800000}"/>
    <cellStyle name="Примечание 6 5 2" xfId="20651" xr:uid="{00000000-0005-0000-0000-000093800000}"/>
    <cellStyle name="Примечание 6 5 3" xfId="31987" xr:uid="{00000000-0005-0000-0000-000094800000}"/>
    <cellStyle name="Примечание 6 6" xfId="10333" xr:uid="{00000000-0005-0000-0000-000095800000}"/>
    <cellStyle name="Примечание 6 6 2" xfId="18960" xr:uid="{00000000-0005-0000-0000-000096800000}"/>
    <cellStyle name="Примечание 6 6 3" xfId="30294" xr:uid="{00000000-0005-0000-0000-000097800000}"/>
    <cellStyle name="Примечание 6 7" xfId="13021" xr:uid="{00000000-0005-0000-0000-000098800000}"/>
    <cellStyle name="Примечание 6 7 2" xfId="21644" xr:uid="{00000000-0005-0000-0000-000099800000}"/>
    <cellStyle name="Примечание 6 7 3" xfId="32982" xr:uid="{00000000-0005-0000-0000-00009A800000}"/>
    <cellStyle name="Примечание 7" xfId="4348" xr:uid="{00000000-0005-0000-0000-00009B800000}"/>
    <cellStyle name="Примечание 7 2" xfId="8545" xr:uid="{00000000-0005-0000-0000-00009C800000}"/>
    <cellStyle name="Примечание 7 2 2" xfId="17183" xr:uid="{00000000-0005-0000-0000-00009D800000}"/>
    <cellStyle name="Примечание 7 2 3" xfId="28515" xr:uid="{00000000-0005-0000-0000-00009E800000}"/>
    <cellStyle name="Примечание 7 3" xfId="9721" xr:uid="{00000000-0005-0000-0000-00009F800000}"/>
    <cellStyle name="Примечание 7 3 2" xfId="18349" xr:uid="{00000000-0005-0000-0000-0000A0800000}"/>
    <cellStyle name="Примечание 7 3 3" xfId="29682" xr:uid="{00000000-0005-0000-0000-0000A1800000}"/>
    <cellStyle name="Примечание 7 4" xfId="11155" xr:uid="{00000000-0005-0000-0000-0000A2800000}"/>
    <cellStyle name="Примечание 7 4 2" xfId="19781" xr:uid="{00000000-0005-0000-0000-0000A3800000}"/>
    <cellStyle name="Примечание 7 4 3" xfId="31116" xr:uid="{00000000-0005-0000-0000-0000A4800000}"/>
    <cellStyle name="Примечание 7 5" xfId="12027" xr:uid="{00000000-0005-0000-0000-0000A5800000}"/>
    <cellStyle name="Примечание 7 5 2" xfId="20652" xr:uid="{00000000-0005-0000-0000-0000A6800000}"/>
    <cellStyle name="Примечание 7 5 3" xfId="31988" xr:uid="{00000000-0005-0000-0000-0000A7800000}"/>
    <cellStyle name="Примечание 7 6" xfId="11422" xr:uid="{00000000-0005-0000-0000-0000A8800000}"/>
    <cellStyle name="Примечание 7 6 2" xfId="20047" xr:uid="{00000000-0005-0000-0000-0000A9800000}"/>
    <cellStyle name="Примечание 7 6 3" xfId="31383" xr:uid="{00000000-0005-0000-0000-0000AA800000}"/>
    <cellStyle name="Примечание 7 7" xfId="13022" xr:uid="{00000000-0005-0000-0000-0000AB800000}"/>
    <cellStyle name="Примечание 7 7 2" xfId="21645" xr:uid="{00000000-0005-0000-0000-0000AC800000}"/>
    <cellStyle name="Примечание 7 7 3" xfId="32983" xr:uid="{00000000-0005-0000-0000-0000AD800000}"/>
    <cellStyle name="Примечание 8" xfId="4349" xr:uid="{00000000-0005-0000-0000-0000AE800000}"/>
    <cellStyle name="Примечание 8 2" xfId="8546" xr:uid="{00000000-0005-0000-0000-0000AF800000}"/>
    <cellStyle name="Примечание 8 2 2" xfId="17184" xr:uid="{00000000-0005-0000-0000-0000B0800000}"/>
    <cellStyle name="Примечание 8 2 3" xfId="28516" xr:uid="{00000000-0005-0000-0000-0000B1800000}"/>
    <cellStyle name="Примечание 8 3" xfId="9722" xr:uid="{00000000-0005-0000-0000-0000B2800000}"/>
    <cellStyle name="Примечание 8 3 2" xfId="18350" xr:uid="{00000000-0005-0000-0000-0000B3800000}"/>
    <cellStyle name="Примечание 8 3 3" xfId="29683" xr:uid="{00000000-0005-0000-0000-0000B4800000}"/>
    <cellStyle name="Примечание 8 4" xfId="11156" xr:uid="{00000000-0005-0000-0000-0000B5800000}"/>
    <cellStyle name="Примечание 8 4 2" xfId="19782" xr:uid="{00000000-0005-0000-0000-0000B6800000}"/>
    <cellStyle name="Примечание 8 4 3" xfId="31117" xr:uid="{00000000-0005-0000-0000-0000B7800000}"/>
    <cellStyle name="Примечание 8 5" xfId="12028" xr:uid="{00000000-0005-0000-0000-0000B8800000}"/>
    <cellStyle name="Примечание 8 5 2" xfId="20653" xr:uid="{00000000-0005-0000-0000-0000B9800000}"/>
    <cellStyle name="Примечание 8 5 3" xfId="31989" xr:uid="{00000000-0005-0000-0000-0000BA800000}"/>
    <cellStyle name="Примечание 8 6" xfId="10268" xr:uid="{00000000-0005-0000-0000-0000BB800000}"/>
    <cellStyle name="Примечание 8 6 2" xfId="18895" xr:uid="{00000000-0005-0000-0000-0000BC800000}"/>
    <cellStyle name="Примечание 8 6 3" xfId="30229" xr:uid="{00000000-0005-0000-0000-0000BD800000}"/>
    <cellStyle name="Примечание 8 7" xfId="13023" xr:uid="{00000000-0005-0000-0000-0000BE800000}"/>
    <cellStyle name="Примечание 8 7 2" xfId="21646" xr:uid="{00000000-0005-0000-0000-0000BF800000}"/>
    <cellStyle name="Примечание 8 7 3" xfId="32984" xr:uid="{00000000-0005-0000-0000-0000C0800000}"/>
    <cellStyle name="Примечание 9" xfId="4350" xr:uid="{00000000-0005-0000-0000-0000C1800000}"/>
    <cellStyle name="Примечание 9 2" xfId="8547" xr:uid="{00000000-0005-0000-0000-0000C2800000}"/>
    <cellStyle name="Примечание 9 2 2" xfId="17185" xr:uid="{00000000-0005-0000-0000-0000C3800000}"/>
    <cellStyle name="Примечание 9 2 3" xfId="28517" xr:uid="{00000000-0005-0000-0000-0000C4800000}"/>
    <cellStyle name="Примечание 9 3" xfId="9723" xr:uid="{00000000-0005-0000-0000-0000C5800000}"/>
    <cellStyle name="Примечание 9 3 2" xfId="18351" xr:uid="{00000000-0005-0000-0000-0000C6800000}"/>
    <cellStyle name="Примечание 9 3 3" xfId="29684" xr:uid="{00000000-0005-0000-0000-0000C7800000}"/>
    <cellStyle name="Примечание 9 4" xfId="11157" xr:uid="{00000000-0005-0000-0000-0000C8800000}"/>
    <cellStyle name="Примечание 9 4 2" xfId="19783" xr:uid="{00000000-0005-0000-0000-0000C9800000}"/>
    <cellStyle name="Примечание 9 4 3" xfId="31118" xr:uid="{00000000-0005-0000-0000-0000CA800000}"/>
    <cellStyle name="Примечание 9 5" xfId="12029" xr:uid="{00000000-0005-0000-0000-0000CB800000}"/>
    <cellStyle name="Примечание 9 5 2" xfId="20654" xr:uid="{00000000-0005-0000-0000-0000CC800000}"/>
    <cellStyle name="Примечание 9 5 3" xfId="31990" xr:uid="{00000000-0005-0000-0000-0000CD800000}"/>
    <cellStyle name="Примечание 9 6" xfId="10334" xr:uid="{00000000-0005-0000-0000-0000CE800000}"/>
    <cellStyle name="Примечание 9 6 2" xfId="18961" xr:uid="{00000000-0005-0000-0000-0000CF800000}"/>
    <cellStyle name="Примечание 9 6 3" xfId="30295" xr:uid="{00000000-0005-0000-0000-0000D0800000}"/>
    <cellStyle name="Примечание 9 7" xfId="13024" xr:uid="{00000000-0005-0000-0000-0000D1800000}"/>
    <cellStyle name="Примечание 9 7 2" xfId="21647" xr:uid="{00000000-0005-0000-0000-0000D2800000}"/>
    <cellStyle name="Примечание 9 7 3" xfId="32985" xr:uid="{00000000-0005-0000-0000-0000D3800000}"/>
    <cellStyle name="Связанная ячейка" xfId="1131" xr:uid="{00000000-0005-0000-0000-0000D4800000}"/>
    <cellStyle name="Связанная ячейка 2" xfId="4351" xr:uid="{00000000-0005-0000-0000-0000D5800000}"/>
    <cellStyle name="Связанная ячейка 3" xfId="4352" xr:uid="{00000000-0005-0000-0000-0000D6800000}"/>
    <cellStyle name="Стиль 1" xfId="1132" xr:uid="{00000000-0005-0000-0000-0000D7800000}"/>
    <cellStyle name="Текст предупреждения" xfId="1133" xr:uid="{00000000-0005-0000-0000-0000D8800000}"/>
    <cellStyle name="Текст предупреждения 2" xfId="4353" xr:uid="{00000000-0005-0000-0000-0000D9800000}"/>
    <cellStyle name="Текст предупреждения 3" xfId="4354" xr:uid="{00000000-0005-0000-0000-0000DA800000}"/>
    <cellStyle name="Хороший" xfId="1134" xr:uid="{00000000-0005-0000-0000-0000DB800000}"/>
    <cellStyle name="Хороший 2" xfId="4355" xr:uid="{00000000-0005-0000-0000-0000DC800000}"/>
    <cellStyle name="Хороший 3" xfId="4356" xr:uid="{00000000-0005-0000-0000-0000DD800000}"/>
    <cellStyle name="常规_larouxP_" xfId="1135" xr:uid="{00000000-0005-0000-0000-0000DE800000}"/>
    <cellStyle name="货币[0]_larouxar" xfId="1136" xr:uid="{00000000-0005-0000-0000-0000DF800000}"/>
    <cellStyle name="货币_larouxou" xfId="1137" xr:uid="{00000000-0005-0000-0000-0000E0800000}"/>
  </cellStyles>
  <dxfs count="4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CF\Planeamiento%20y%20Control%20de%20Gesti&#243;n\02%20-%20PLANNING\01%20-%20Presupuesto\LTP%202020-2024\Mexico\Costeo%20Hokchi\Copia%20de%20MEX_Modelo_de_Costeo_04_10%20v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CF\Planeamiento%20y%20Control%20de%20Gesti&#243;n\02%20-%20PLANNING\01%20-%20Presupuesto\LTP%202020-2024\Mexico\Costeo%20Hokchi\MEX_Modelo_de_Costeo_04_10%20v5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SCM\Drilling%20&amp;%20Completion\MEX\Hokchi%202019\SERVICIOS%20INTEGRADOS\9.%20Contrato%20firmado\ANEXO%2010%20-%20Planillas%20de%20C&#225;lculo%20de%20Integraci&#243;n%20de%20Oferta%20Halliburt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AU/AppData/Local/Microsoft/Windows/Temporary%20Internet%20Files/Content.Outlook/JVF3F7MZ/Tabla%20comparativa%20compulsa%20HOKCHI%202016%20borrador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"/>
      <sheetName val="MODELO"/>
      <sheetName val="Hoja1"/>
      <sheetName val="Programa Operativo"/>
      <sheetName val="Tiempos"/>
      <sheetName val="Base de pozos"/>
      <sheetName val="Datos Pozos"/>
      <sheetName val="CURVA_AVANCE"/>
      <sheetName val="CNH"/>
      <sheetName val="PARAMETROS"/>
      <sheetName val="TAR_SI_SLB_B31"/>
      <sheetName val="TAR_SI_SLB_B2"/>
      <sheetName val="TAR_JU_BORR"/>
      <sheetName val="TAR_CASING"/>
      <sheetName val="TAR_CABEZALES"/>
      <sheetName val="TAR_MAT_TERMINACION"/>
      <sheetName val="TAR_NO_INDEXADAS"/>
      <sheetName val="TAR_PERSONAL"/>
      <sheetName val="TAR_ESTUDIOS"/>
      <sheetName val="TAR_SOPORTE"/>
      <sheetName val="Copia de MEX_Modelo_de_Costeo_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SELECCIÓN DE ITEMS</v>
          </cell>
          <cell r="F3" t="str">
            <v>Hokchi-11</v>
          </cell>
          <cell r="G3" t="str">
            <v>Hokchi-11</v>
          </cell>
          <cell r="H3" t="str">
            <v>Hokchi-11</v>
          </cell>
          <cell r="I3" t="str">
            <v>Hokchi-11</v>
          </cell>
          <cell r="J3" t="str">
            <v>Hokchi-11</v>
          </cell>
          <cell r="K3" t="str">
            <v>Hokchi-11</v>
          </cell>
          <cell r="L3" t="str">
            <v>Hokchi-11</v>
          </cell>
          <cell r="M3" t="str">
            <v>Hokchi-11</v>
          </cell>
          <cell r="N3" t="str">
            <v>Hokchi-11</v>
          </cell>
          <cell r="O3" t="str">
            <v>Hokchi-11</v>
          </cell>
          <cell r="P3" t="str">
            <v>Hokchi-11</v>
          </cell>
          <cell r="Q3" t="str">
            <v>Hokchi-11</v>
          </cell>
          <cell r="R3" t="str">
            <v>Hokchi-11</v>
          </cell>
          <cell r="S3" t="str">
            <v>Hokchi-11</v>
          </cell>
          <cell r="T3" t="str">
            <v>Hokchi-11</v>
          </cell>
          <cell r="U3" t="str">
            <v>Hokchi-11</v>
          </cell>
          <cell r="V3" t="str">
            <v>Hokchi-11</v>
          </cell>
          <cell r="W3" t="str">
            <v>Hokchi-11</v>
          </cell>
          <cell r="X3" t="str">
            <v>Hokchi-11</v>
          </cell>
          <cell r="Y3" t="str">
            <v>Hokchi-10H</v>
          </cell>
          <cell r="Z3" t="str">
            <v>Hokchi-10H</v>
          </cell>
          <cell r="AA3" t="str">
            <v>Hokchi-10H</v>
          </cell>
          <cell r="AB3" t="str">
            <v>Hokchi-10H</v>
          </cell>
          <cell r="AC3" t="str">
            <v>Hokchi-10H</v>
          </cell>
          <cell r="AD3" t="str">
            <v>Hokchi-10H</v>
          </cell>
          <cell r="AE3" t="str">
            <v>Hokchi-10H</v>
          </cell>
          <cell r="AF3" t="str">
            <v>Hokchi-10H</v>
          </cell>
          <cell r="AG3" t="str">
            <v>Hokchi-10H</v>
          </cell>
          <cell r="AH3" t="str">
            <v>Hokchi-10H</v>
          </cell>
          <cell r="AI3" t="str">
            <v>Hokchi-10H</v>
          </cell>
          <cell r="AJ3" t="str">
            <v>Hokchi-10H</v>
          </cell>
          <cell r="AK3" t="str">
            <v>Hokchi-10H</v>
          </cell>
          <cell r="AL3" t="str">
            <v>Hokchi-10H</v>
          </cell>
          <cell r="AM3" t="str">
            <v>Hokchi-10H</v>
          </cell>
          <cell r="AN3" t="str">
            <v>Hokchi-10H</v>
          </cell>
          <cell r="AO3" t="str">
            <v>Hokchi-10H</v>
          </cell>
          <cell r="AP3" t="str">
            <v>Hokchi-10H</v>
          </cell>
          <cell r="AQ3" t="str">
            <v>Hokchi-10H</v>
          </cell>
          <cell r="AR3" t="str">
            <v>Hokchi-9H</v>
          </cell>
          <cell r="AS3" t="str">
            <v>Hokchi-9H</v>
          </cell>
          <cell r="AT3" t="str">
            <v>Hokchi-9H</v>
          </cell>
          <cell r="AU3" t="str">
            <v>Hokchi-9H</v>
          </cell>
          <cell r="AV3" t="str">
            <v>Hokchi-9H</v>
          </cell>
          <cell r="AW3" t="str">
            <v>Hokchi-9H</v>
          </cell>
          <cell r="AX3" t="str">
            <v>Hokchi-9H</v>
          </cell>
          <cell r="AY3" t="str">
            <v>Hokchi-9H</v>
          </cell>
          <cell r="AZ3" t="str">
            <v>Hokchi-9H</v>
          </cell>
          <cell r="BA3" t="str">
            <v>Hokchi-9H</v>
          </cell>
          <cell r="BB3" t="str">
            <v>Hokchi-9H</v>
          </cell>
          <cell r="BC3" t="str">
            <v>Hokchi-9H</v>
          </cell>
          <cell r="BD3" t="str">
            <v>Hokchi-9H</v>
          </cell>
          <cell r="BE3" t="str">
            <v>Hokchi-9H</v>
          </cell>
          <cell r="BF3" t="str">
            <v>Hokchi-9H</v>
          </cell>
          <cell r="BG3" t="str">
            <v>Hokchi-9H</v>
          </cell>
          <cell r="BH3" t="str">
            <v>Hokchi-9H</v>
          </cell>
          <cell r="BI3" t="str">
            <v>Hokchi-9H</v>
          </cell>
          <cell r="BJ3" t="str">
            <v>Hokchi-9H</v>
          </cell>
          <cell r="BK3" t="str">
            <v>Hokchi-8H</v>
          </cell>
          <cell r="BL3" t="str">
            <v>Hokchi-8H</v>
          </cell>
          <cell r="BM3" t="str">
            <v>Hokchi-8H</v>
          </cell>
          <cell r="BN3" t="str">
            <v>Hokchi-8H</v>
          </cell>
          <cell r="BO3" t="str">
            <v>Hokchi-8H</v>
          </cell>
          <cell r="BP3" t="str">
            <v>Hokchi-8H</v>
          </cell>
          <cell r="BQ3" t="str">
            <v>Hokchi-8H</v>
          </cell>
          <cell r="BR3" t="str">
            <v>Hokchi-8H</v>
          </cell>
          <cell r="BS3" t="str">
            <v>Hokchi-8H</v>
          </cell>
          <cell r="BT3" t="str">
            <v>Hokchi-8H</v>
          </cell>
          <cell r="BU3" t="str">
            <v>Hokchi-8H</v>
          </cell>
          <cell r="BV3" t="str">
            <v>Hokchi-8H</v>
          </cell>
          <cell r="BW3" t="str">
            <v>Hokchi-8H</v>
          </cell>
          <cell r="BX3" t="str">
            <v>Hokchi-8H</v>
          </cell>
          <cell r="BY3" t="str">
            <v>Hokchi-8H</v>
          </cell>
          <cell r="BZ3" t="str">
            <v>Hokchi-8H</v>
          </cell>
          <cell r="CA3" t="str">
            <v>Hokchi-8H</v>
          </cell>
          <cell r="CB3" t="str">
            <v>Hokchi-8H</v>
          </cell>
          <cell r="CC3" t="str">
            <v>Hokchi-8H</v>
          </cell>
          <cell r="CD3" t="str">
            <v>Hokchi-12H</v>
          </cell>
          <cell r="CE3" t="str">
            <v>Hokchi-12H</v>
          </cell>
          <cell r="CF3" t="str">
            <v>Hokchi-12H</v>
          </cell>
          <cell r="CG3" t="str">
            <v>Hokchi-12H</v>
          </cell>
          <cell r="CH3" t="str">
            <v>Hokchi-12H</v>
          </cell>
          <cell r="CI3" t="str">
            <v>Hokchi-12H</v>
          </cell>
          <cell r="CJ3" t="str">
            <v>Hokchi-12H</v>
          </cell>
          <cell r="CK3" t="str">
            <v>Hokchi-12H</v>
          </cell>
          <cell r="CL3" t="str">
            <v>Hokchi-12H</v>
          </cell>
          <cell r="CM3" t="str">
            <v>Hokchi-12H</v>
          </cell>
          <cell r="CN3" t="str">
            <v>Hokchi-12H</v>
          </cell>
          <cell r="CO3" t="str">
            <v>Hokchi-12H</v>
          </cell>
          <cell r="CP3" t="str">
            <v>Hokchi-12H</v>
          </cell>
          <cell r="CQ3" t="str">
            <v>Hokchi-12H</v>
          </cell>
          <cell r="CR3" t="str">
            <v>Hokchi-12H</v>
          </cell>
          <cell r="CS3" t="str">
            <v>Hokchi-12H</v>
          </cell>
          <cell r="CT3" t="str">
            <v>Hokchi-12H</v>
          </cell>
          <cell r="CU3" t="str">
            <v>Hokchi-12H</v>
          </cell>
          <cell r="CV3" t="str">
            <v>Hokchi-12H</v>
          </cell>
          <cell r="CW3" t="str">
            <v>Hokchi-13</v>
          </cell>
          <cell r="CX3" t="str">
            <v>Hokchi-13</v>
          </cell>
          <cell r="CY3" t="str">
            <v>Hokchi-13</v>
          </cell>
          <cell r="CZ3" t="str">
            <v>Hokchi-13</v>
          </cell>
          <cell r="DA3" t="str">
            <v>Hokchi-13</v>
          </cell>
          <cell r="DB3" t="str">
            <v>Hokchi-13</v>
          </cell>
          <cell r="DC3" t="str">
            <v>Hokchi-13</v>
          </cell>
          <cell r="DD3" t="str">
            <v>Hokchi-13</v>
          </cell>
          <cell r="DE3" t="str">
            <v>Hokchi-13</v>
          </cell>
          <cell r="DF3" t="str">
            <v>Hokchi-13</v>
          </cell>
          <cell r="DG3" t="str">
            <v>Hokchi-13</v>
          </cell>
          <cell r="DH3" t="str">
            <v>Hokchi-13</v>
          </cell>
          <cell r="DI3" t="str">
            <v>Hokchi-13</v>
          </cell>
          <cell r="DJ3" t="str">
            <v>Hokchi-13</v>
          </cell>
          <cell r="DK3" t="str">
            <v>Hokchi-13</v>
          </cell>
          <cell r="DL3" t="str">
            <v>Hokchi-13</v>
          </cell>
          <cell r="DM3" t="str">
            <v>Hokchi-13</v>
          </cell>
          <cell r="DN3" t="str">
            <v>Hokchi-13</v>
          </cell>
          <cell r="DO3" t="str">
            <v>Hokchi-13</v>
          </cell>
          <cell r="DP3" t="str">
            <v>Hokchi-14</v>
          </cell>
          <cell r="DQ3" t="str">
            <v>Hokchi-14</v>
          </cell>
          <cell r="DR3" t="str">
            <v>Hokchi-14</v>
          </cell>
          <cell r="DS3" t="str">
            <v>Hokchi-14</v>
          </cell>
          <cell r="DT3" t="str">
            <v>Hokchi-14</v>
          </cell>
          <cell r="DU3" t="str">
            <v>Hokchi-14</v>
          </cell>
          <cell r="DV3" t="str">
            <v>Hokchi-14</v>
          </cell>
          <cell r="DW3" t="str">
            <v>Hokchi-14</v>
          </cell>
          <cell r="DX3" t="str">
            <v>Hokchi-14</v>
          </cell>
          <cell r="DY3" t="str">
            <v>Hokchi-14</v>
          </cell>
          <cell r="DZ3" t="str">
            <v>Hokchi-14</v>
          </cell>
          <cell r="EA3" t="str">
            <v>Hokchi-14</v>
          </cell>
          <cell r="EB3" t="str">
            <v>Hokchi-14</v>
          </cell>
          <cell r="EC3" t="str">
            <v>Hokchi-14</v>
          </cell>
          <cell r="ED3" t="str">
            <v>Hokchi-14</v>
          </cell>
          <cell r="EE3" t="str">
            <v>Hokchi-14</v>
          </cell>
          <cell r="EF3" t="str">
            <v>Hokchi-14</v>
          </cell>
          <cell r="EG3" t="str">
            <v>Hokchi-14</v>
          </cell>
          <cell r="EH3" t="str">
            <v>Hokchi-14</v>
          </cell>
          <cell r="EI3" t="str">
            <v>Hokchi-15</v>
          </cell>
          <cell r="EJ3" t="str">
            <v>Hokchi-15</v>
          </cell>
          <cell r="EK3" t="str">
            <v>Hokchi-15</v>
          </cell>
          <cell r="EL3" t="str">
            <v>Hokchi-15</v>
          </cell>
          <cell r="EM3" t="str">
            <v>Hokchi-15</v>
          </cell>
          <cell r="EN3" t="str">
            <v>Hokchi-15</v>
          </cell>
          <cell r="EO3" t="str">
            <v>Hokchi-15</v>
          </cell>
          <cell r="EP3" t="str">
            <v>Hokchi-15</v>
          </cell>
          <cell r="EQ3" t="str">
            <v>Hokchi-15</v>
          </cell>
          <cell r="ER3" t="str">
            <v>Hokchi-15</v>
          </cell>
          <cell r="ES3" t="str">
            <v>Hokchi-15</v>
          </cell>
          <cell r="ET3" t="str">
            <v>Hokchi-15</v>
          </cell>
          <cell r="EU3" t="str">
            <v>Hokchi-15</v>
          </cell>
          <cell r="EV3" t="str">
            <v>Hokchi-15</v>
          </cell>
          <cell r="EW3" t="str">
            <v>Hokchi-15</v>
          </cell>
          <cell r="EX3" t="str">
            <v>Hokchi-15</v>
          </cell>
          <cell r="EY3" t="str">
            <v>Hokchi-15</v>
          </cell>
          <cell r="EZ3" t="str">
            <v>Hokchi-15</v>
          </cell>
          <cell r="FA3" t="str">
            <v>Hokchi-15</v>
          </cell>
          <cell r="FB3" t="str">
            <v>Hokchi-3DEL</v>
          </cell>
          <cell r="FC3" t="str">
            <v>Hokchi-3DEL</v>
          </cell>
          <cell r="FD3" t="str">
            <v>Hokchi-3DEL</v>
          </cell>
          <cell r="FE3" t="str">
            <v>Hokchi-3DEL</v>
          </cell>
          <cell r="FF3" t="str">
            <v>Hokchi-3DEL</v>
          </cell>
          <cell r="FG3" t="str">
            <v>Hokchi-3DEL</v>
          </cell>
          <cell r="FH3" t="str">
            <v>Hokchi-3DEL</v>
          </cell>
          <cell r="FI3" t="str">
            <v>Hokchi-3DEL</v>
          </cell>
          <cell r="FJ3" t="str">
            <v>Hokchi-3DEL</v>
          </cell>
          <cell r="FK3" t="str">
            <v>Hokchi-3DEL</v>
          </cell>
          <cell r="FL3" t="str">
            <v>Hokchi-3DEL</v>
          </cell>
          <cell r="FM3" t="str">
            <v>Hokchi-3DEL</v>
          </cell>
          <cell r="FN3" t="str">
            <v>Hokchi-3DEL</v>
          </cell>
          <cell r="FO3" t="str">
            <v>Hokchi-3DEL</v>
          </cell>
          <cell r="FP3" t="str">
            <v>Hokchi-3DEL</v>
          </cell>
          <cell r="FQ3" t="str">
            <v>Hokchi-3DEL</v>
          </cell>
          <cell r="FR3" t="str">
            <v>Hokchi-3DEL</v>
          </cell>
          <cell r="FS3" t="str">
            <v>Hokchi-3DEL</v>
          </cell>
          <cell r="FT3" t="str">
            <v>Hokchi-3DEL</v>
          </cell>
          <cell r="FU3" t="str">
            <v>Hokchi-5DEL</v>
          </cell>
          <cell r="FV3" t="str">
            <v>Hokchi-5DEL</v>
          </cell>
          <cell r="FW3" t="str">
            <v>Hokchi-5DEL</v>
          </cell>
          <cell r="FX3" t="str">
            <v>Hokchi-5DEL</v>
          </cell>
          <cell r="FY3" t="str">
            <v>Hokchi-5DEL</v>
          </cell>
          <cell r="FZ3" t="str">
            <v>Hokchi-5DEL</v>
          </cell>
          <cell r="GA3" t="str">
            <v>Hokchi-5DEL</v>
          </cell>
          <cell r="GB3" t="str">
            <v>Hokchi-5DEL</v>
          </cell>
          <cell r="GC3" t="str">
            <v>Hokchi-5DEL</v>
          </cell>
          <cell r="GD3" t="str">
            <v>Hokchi-5DEL</v>
          </cell>
          <cell r="GE3" t="str">
            <v>Hokchi-5DEL</v>
          </cell>
          <cell r="GF3" t="str">
            <v>Hokchi-5DEL</v>
          </cell>
          <cell r="GG3" t="str">
            <v>Hokchi-5DEL</v>
          </cell>
          <cell r="GH3" t="str">
            <v>Hokchi-5DEL</v>
          </cell>
          <cell r="GI3" t="str">
            <v>Hokchi-5DEL</v>
          </cell>
          <cell r="GJ3" t="str">
            <v>Hokchi-5DEL</v>
          </cell>
          <cell r="GK3" t="str">
            <v>Hokchi-5DEL</v>
          </cell>
          <cell r="GL3" t="str">
            <v>Hokchi-5DEL</v>
          </cell>
          <cell r="GM3" t="str">
            <v>Hokchi-5DEL</v>
          </cell>
          <cell r="GN3" t="str">
            <v>Hokchi-6DEL</v>
          </cell>
          <cell r="GO3" t="str">
            <v>Hokchi-6DEL</v>
          </cell>
          <cell r="GP3" t="str">
            <v>Hokchi-6DEL</v>
          </cell>
          <cell r="GQ3" t="str">
            <v>Hokchi-6DEL</v>
          </cell>
          <cell r="GR3" t="str">
            <v>Hokchi-6DEL</v>
          </cell>
          <cell r="GS3" t="str">
            <v>Hokchi-6DEL</v>
          </cell>
          <cell r="GT3" t="str">
            <v>Hokchi-6DEL</v>
          </cell>
          <cell r="GU3" t="str">
            <v>Hokchi-6DEL</v>
          </cell>
          <cell r="GV3" t="str">
            <v>Hokchi-6DEL</v>
          </cell>
          <cell r="GW3" t="str">
            <v>Hokchi-6DEL</v>
          </cell>
          <cell r="GX3" t="str">
            <v>Hokchi-6DEL</v>
          </cell>
          <cell r="GY3" t="str">
            <v>Hokchi-6DEL</v>
          </cell>
          <cell r="GZ3" t="str">
            <v>Hokchi-6DEL</v>
          </cell>
          <cell r="HA3" t="str">
            <v>Hokchi-6DEL</v>
          </cell>
          <cell r="HB3" t="str">
            <v>Hokchi-6DEL</v>
          </cell>
          <cell r="HC3" t="str">
            <v>Hokchi-6DEL</v>
          </cell>
          <cell r="HD3" t="str">
            <v>Hokchi-6DEL</v>
          </cell>
          <cell r="HE3" t="str">
            <v>Hokchi-6DEL</v>
          </cell>
          <cell r="HF3" t="str">
            <v>Hokchi-6DEL</v>
          </cell>
          <cell r="HG3" t="str">
            <v>Hokchi-7</v>
          </cell>
          <cell r="HH3" t="str">
            <v>Hokchi-7</v>
          </cell>
          <cell r="HI3" t="str">
            <v>Hokchi-7</v>
          </cell>
          <cell r="HJ3" t="str">
            <v>Hokchi-7</v>
          </cell>
          <cell r="HK3" t="str">
            <v>Hokchi-7</v>
          </cell>
          <cell r="HL3" t="str">
            <v>Hokchi-7</v>
          </cell>
          <cell r="HM3" t="str">
            <v>Hokchi-7</v>
          </cell>
          <cell r="HN3" t="str">
            <v>Hokchi-7</v>
          </cell>
          <cell r="HO3" t="str">
            <v>Hokchi-7</v>
          </cell>
          <cell r="HP3" t="str">
            <v>Hokchi-7</v>
          </cell>
          <cell r="HQ3" t="str">
            <v>Hokchi-7</v>
          </cell>
          <cell r="HR3" t="str">
            <v>Hokchi-7</v>
          </cell>
          <cell r="HS3" t="str">
            <v>Hokchi-7</v>
          </cell>
          <cell r="HT3" t="str">
            <v>Hokchi-7</v>
          </cell>
          <cell r="HU3" t="str">
            <v>Hokchi-7</v>
          </cell>
          <cell r="HV3" t="str">
            <v>Hokchi-7</v>
          </cell>
          <cell r="HW3" t="str">
            <v>Hokchi-7</v>
          </cell>
          <cell r="HX3" t="str">
            <v>Hokchi-7</v>
          </cell>
          <cell r="HY3" t="str">
            <v>Hokchi-7</v>
          </cell>
          <cell r="HZ3" t="str">
            <v>Hokchi-2DEL</v>
          </cell>
          <cell r="IA3" t="str">
            <v>Hokchi-2DEL</v>
          </cell>
          <cell r="IB3" t="str">
            <v>Hokchi-2DEL</v>
          </cell>
          <cell r="IC3" t="str">
            <v>Hokchi-2DEL</v>
          </cell>
          <cell r="ID3" t="str">
            <v>Hokchi-2DEL</v>
          </cell>
          <cell r="IE3" t="str">
            <v>Hokchi-2DEL</v>
          </cell>
          <cell r="IF3" t="str">
            <v>Hokchi-2DEL</v>
          </cell>
          <cell r="IG3" t="str">
            <v>Hokchi-2DEL</v>
          </cell>
          <cell r="IH3" t="str">
            <v>Hokchi-2DEL</v>
          </cell>
          <cell r="II3" t="str">
            <v>Hokchi-2DEL</v>
          </cell>
          <cell r="IJ3" t="str">
            <v>Hokchi-2DEL</v>
          </cell>
          <cell r="IK3" t="str">
            <v>Hokchi-2DEL</v>
          </cell>
          <cell r="IL3" t="str">
            <v>Hokchi-2DEL</v>
          </cell>
          <cell r="IM3" t="str">
            <v>Hokchi-2DEL</v>
          </cell>
          <cell r="IN3" t="str">
            <v>Hokchi-2DEL</v>
          </cell>
          <cell r="IO3" t="str">
            <v>Hokchi-2DEL</v>
          </cell>
          <cell r="IP3" t="str">
            <v>Hokchi-2DEL</v>
          </cell>
          <cell r="IQ3" t="str">
            <v>Hokchi-2DEL</v>
          </cell>
          <cell r="IR3" t="str">
            <v>Hokchi-2DEL</v>
          </cell>
          <cell r="IS3" t="str">
            <v>Hokchi-4DEL</v>
          </cell>
          <cell r="IT3" t="str">
            <v>Hokchi-4DEL</v>
          </cell>
          <cell r="IU3" t="str">
            <v>Hokchi-4DEL</v>
          </cell>
          <cell r="IV3" t="str">
            <v>Hokchi-4DEL</v>
          </cell>
          <cell r="IW3" t="str">
            <v>Hokchi-4DEL</v>
          </cell>
          <cell r="IX3" t="str">
            <v>Hokchi-4DEL</v>
          </cell>
          <cell r="IY3" t="str">
            <v>Hokchi-4DEL</v>
          </cell>
          <cell r="IZ3" t="str">
            <v>Hokchi-4DEL</v>
          </cell>
          <cell r="JA3" t="str">
            <v>Hokchi-4DEL</v>
          </cell>
          <cell r="JB3" t="str">
            <v>Hokchi-4DEL</v>
          </cell>
          <cell r="JC3" t="str">
            <v>Hokchi-4DEL</v>
          </cell>
          <cell r="JD3" t="str">
            <v>Hokchi-4DEL</v>
          </cell>
          <cell r="JE3" t="str">
            <v>Hokchi-4DEL</v>
          </cell>
          <cell r="JF3" t="str">
            <v>Hokchi-4DEL</v>
          </cell>
          <cell r="JG3" t="str">
            <v>Hokchi-4DEL</v>
          </cell>
          <cell r="JH3" t="str">
            <v>Hokchi-4DEL</v>
          </cell>
          <cell r="JI3" t="str">
            <v>Hokchi-4DEL</v>
          </cell>
          <cell r="JJ3" t="str">
            <v>Hokchi-4DEL</v>
          </cell>
          <cell r="JK3" t="str">
            <v>Hokchi-4DEL</v>
          </cell>
          <cell r="JL3" t="str">
            <v>Hokchi-7 Contingente</v>
          </cell>
          <cell r="JM3" t="str">
            <v>Hokchi-7 Contingente</v>
          </cell>
          <cell r="JN3" t="str">
            <v>Hokchi-7 Contingente</v>
          </cell>
          <cell r="JO3" t="str">
            <v>Hokchi-7 Contingente</v>
          </cell>
          <cell r="JP3" t="str">
            <v>Hokchi-7 Contingente</v>
          </cell>
          <cell r="JQ3" t="str">
            <v>Hokchi-7 Contingente</v>
          </cell>
          <cell r="JR3" t="str">
            <v>Hokchi-7 Contingente</v>
          </cell>
          <cell r="JS3" t="str">
            <v>Hokchi-7 Contingente</v>
          </cell>
          <cell r="JT3" t="str">
            <v>Hokchi-7 Contingente</v>
          </cell>
          <cell r="JU3" t="str">
            <v>Hokchi-7 Contingente</v>
          </cell>
          <cell r="JV3" t="str">
            <v>Hokchi-7 Contingente</v>
          </cell>
          <cell r="JW3" t="str">
            <v>Hokchi-7 Contingente</v>
          </cell>
          <cell r="JX3" t="str">
            <v>Hokchi-7 Contingente</v>
          </cell>
          <cell r="JY3" t="str">
            <v>Hokchi-7 Contingente</v>
          </cell>
          <cell r="JZ3" t="str">
            <v>Hokchi-7 Contingente</v>
          </cell>
          <cell r="KA3" t="str">
            <v>Hokchi-7 Contingente</v>
          </cell>
          <cell r="KB3" t="str">
            <v>Hokchi-7 Contingente</v>
          </cell>
          <cell r="KC3" t="str">
            <v>Hokchi-7 Contingente</v>
          </cell>
          <cell r="KD3" t="str">
            <v>Hokchi-7 Contingente</v>
          </cell>
          <cell r="KE3" t="str">
            <v>Hokchi-15 Contingente</v>
          </cell>
          <cell r="KF3" t="str">
            <v>Hokchi-15 Contingente</v>
          </cell>
          <cell r="KG3" t="str">
            <v>Hokchi-15 Contingente</v>
          </cell>
          <cell r="KH3" t="str">
            <v>Hokchi-15 Contingente</v>
          </cell>
          <cell r="KI3" t="str">
            <v>Hokchi-15 Contingente</v>
          </cell>
          <cell r="KJ3" t="str">
            <v>Hokchi-15 Contingente</v>
          </cell>
          <cell r="KK3" t="str">
            <v>Hokchi-15 Contingente</v>
          </cell>
          <cell r="KL3" t="str">
            <v>Hokchi-15 Contingente</v>
          </cell>
          <cell r="KM3" t="str">
            <v>Hokchi-15 Contingente</v>
          </cell>
          <cell r="KN3" t="str">
            <v>Hokchi-15 Contingente</v>
          </cell>
          <cell r="KO3" t="str">
            <v>Hokchi-15 Contingente</v>
          </cell>
          <cell r="KP3" t="str">
            <v>Hokchi-15 Contingente</v>
          </cell>
          <cell r="KQ3" t="str">
            <v>Hokchi-15 Contingente</v>
          </cell>
          <cell r="KR3" t="str">
            <v>Hokchi-15 Contingente</v>
          </cell>
          <cell r="KS3" t="str">
            <v>Hokchi-15 Contingente</v>
          </cell>
          <cell r="KT3" t="str">
            <v>Hokchi-15 Contingente</v>
          </cell>
          <cell r="KU3" t="str">
            <v>Hokchi-15 Contingente</v>
          </cell>
          <cell r="KV3" t="str">
            <v>Hokchi-15 Contingente</v>
          </cell>
          <cell r="KW3" t="str">
            <v>Hokchi-15 Contingente</v>
          </cell>
          <cell r="KX3" t="str">
            <v>Hokchi-8H Contingente</v>
          </cell>
          <cell r="KY3" t="str">
            <v>Hokchi-8H Contingente</v>
          </cell>
          <cell r="KZ3" t="str">
            <v>Hokchi-8H Contingente</v>
          </cell>
          <cell r="LA3" t="str">
            <v>Hokchi-8H Contingente</v>
          </cell>
          <cell r="LB3" t="str">
            <v>Hokchi-8H Contingente</v>
          </cell>
          <cell r="LC3" t="str">
            <v>Hokchi-8H Contingente</v>
          </cell>
          <cell r="LD3" t="str">
            <v>Hokchi-8H Contingente</v>
          </cell>
          <cell r="LE3" t="str">
            <v>Hokchi-8H Contingente</v>
          </cell>
          <cell r="LF3" t="str">
            <v>Hokchi-8H Contingente</v>
          </cell>
          <cell r="LG3" t="str">
            <v>Hokchi-8H Contingente</v>
          </cell>
          <cell r="LH3" t="str">
            <v>Hokchi-8H Contingente</v>
          </cell>
          <cell r="LI3" t="str">
            <v>Hokchi-8H Contingente</v>
          </cell>
          <cell r="LJ3" t="str">
            <v>Hokchi-8H Contingente</v>
          </cell>
          <cell r="LK3" t="str">
            <v>Hokchi-8H Contingente</v>
          </cell>
          <cell r="LL3" t="str">
            <v>Hokchi-8H Contingente</v>
          </cell>
          <cell r="LM3" t="str">
            <v>Hokchi-8H Contingente</v>
          </cell>
          <cell r="LN3" t="str">
            <v>Hokchi-8H Contingente</v>
          </cell>
          <cell r="LO3" t="str">
            <v>Hokchi-8H Contingente</v>
          </cell>
          <cell r="LP3" t="str">
            <v>Hokchi-8H Contingente</v>
          </cell>
          <cell r="LQ3" t="str">
            <v>Hokchi-12H Contingente</v>
          </cell>
          <cell r="LR3" t="str">
            <v>Hokchi-12H Contingente</v>
          </cell>
          <cell r="LS3" t="str">
            <v>Hokchi-12H Contingente</v>
          </cell>
          <cell r="LT3" t="str">
            <v>Hokchi-12H Contingente</v>
          </cell>
          <cell r="LU3" t="str">
            <v>Hokchi-12H Contingente</v>
          </cell>
          <cell r="LV3" t="str">
            <v>Hokchi-12H Contingente</v>
          </cell>
          <cell r="LW3" t="str">
            <v>Hokchi-12H Contingente</v>
          </cell>
          <cell r="LX3" t="str">
            <v>Hokchi-12H Contingente</v>
          </cell>
          <cell r="LY3" t="str">
            <v>Hokchi-12H Contingente</v>
          </cell>
          <cell r="LZ3" t="str">
            <v>Hokchi-12H Contingente</v>
          </cell>
          <cell r="MA3" t="str">
            <v>Hokchi-12H Contingente</v>
          </cell>
          <cell r="MB3" t="str">
            <v>Hokchi-12H Contingente</v>
          </cell>
          <cell r="MC3" t="str">
            <v>Hokchi-12H Contingente</v>
          </cell>
          <cell r="MD3" t="str">
            <v>Hokchi-12H Contingente</v>
          </cell>
          <cell r="ME3" t="str">
            <v>Hokchi-12H Contingente</v>
          </cell>
          <cell r="MF3" t="str">
            <v>Hokchi-12H Contingente</v>
          </cell>
          <cell r="MG3" t="str">
            <v>Hokchi-12H Contingente</v>
          </cell>
          <cell r="MH3" t="str">
            <v>Hokchi-12H Contingente</v>
          </cell>
          <cell r="MI3" t="str">
            <v>Hokchi-12H Contingente</v>
          </cell>
          <cell r="MJ3" t="str">
            <v>Hokchi-9H Contingente</v>
          </cell>
          <cell r="MK3" t="str">
            <v>Hokchi-9H Contingente</v>
          </cell>
          <cell r="ML3" t="str">
            <v>Hokchi-9H Contingente</v>
          </cell>
          <cell r="MM3" t="str">
            <v>Hokchi-9H Contingente</v>
          </cell>
          <cell r="MN3" t="str">
            <v>Hokchi-9H Contingente</v>
          </cell>
          <cell r="MO3" t="str">
            <v>Hokchi-9H Contingente</v>
          </cell>
          <cell r="MP3" t="str">
            <v>Hokchi-9H Contingente</v>
          </cell>
          <cell r="MQ3" t="str">
            <v>Hokchi-9H Contingente</v>
          </cell>
          <cell r="MR3" t="str">
            <v>Hokchi-9H Contingente</v>
          </cell>
          <cell r="MS3" t="str">
            <v>Hokchi-9H Contingente</v>
          </cell>
          <cell r="MT3" t="str">
            <v>Hokchi-9H Contingente</v>
          </cell>
          <cell r="MU3" t="str">
            <v>Hokchi-9H Contingente</v>
          </cell>
          <cell r="MV3" t="str">
            <v>Hokchi-9H Contingente</v>
          </cell>
          <cell r="MW3" t="str">
            <v>Hokchi-9H Contingente</v>
          </cell>
          <cell r="MX3" t="str">
            <v>Hokchi-9H Contingente</v>
          </cell>
          <cell r="MY3" t="str">
            <v>Hokchi-9H Contingente</v>
          </cell>
          <cell r="MZ3" t="str">
            <v>Hokchi-9H Contingente</v>
          </cell>
          <cell r="NA3" t="str">
            <v>Hokchi-9H Contingente</v>
          </cell>
          <cell r="NB3" t="str">
            <v>Hokchi-9H Contingente</v>
          </cell>
          <cell r="NC3" t="str">
            <v>Hokchi-11 Contingente</v>
          </cell>
          <cell r="ND3" t="str">
            <v>Hokchi-11 Contingente</v>
          </cell>
          <cell r="NE3" t="str">
            <v>Hokchi-11 Contingente</v>
          </cell>
          <cell r="NF3" t="str">
            <v>Hokchi-11 Contingente</v>
          </cell>
          <cell r="NG3" t="str">
            <v>Hokchi-11 Contingente</v>
          </cell>
          <cell r="NH3" t="str">
            <v>Hokchi-11 Contingente</v>
          </cell>
          <cell r="NI3" t="str">
            <v>Hokchi-11 Contingente</v>
          </cell>
          <cell r="NJ3" t="str">
            <v>Hokchi-11 Contingente</v>
          </cell>
          <cell r="NK3" t="str">
            <v>Hokchi-11 Contingente</v>
          </cell>
          <cell r="NL3" t="str">
            <v>Hokchi-11 Contingente</v>
          </cell>
          <cell r="NM3" t="str">
            <v>Hokchi-11 Contingente</v>
          </cell>
          <cell r="NN3" t="str">
            <v>Hokchi-11 Contingente</v>
          </cell>
          <cell r="NO3" t="str">
            <v>Hokchi-11 Contingente</v>
          </cell>
          <cell r="NP3" t="str">
            <v>Hokchi-11 Contingente</v>
          </cell>
          <cell r="NQ3" t="str">
            <v>Hokchi-11 Contingente</v>
          </cell>
          <cell r="NR3" t="str">
            <v>Hokchi-11 Contingente</v>
          </cell>
          <cell r="NS3" t="str">
            <v>Hokchi-11 Contingente</v>
          </cell>
          <cell r="NT3" t="str">
            <v>Hokchi-11 Contingente</v>
          </cell>
          <cell r="NU3" t="str">
            <v>Hokchi-11 Contingente</v>
          </cell>
          <cell r="NV3" t="str">
            <v>Hokchi-13 Contingente</v>
          </cell>
          <cell r="NW3" t="str">
            <v>Hokchi-13 Contingente</v>
          </cell>
          <cell r="NX3" t="str">
            <v>Hokchi-13 Contingente</v>
          </cell>
          <cell r="NY3" t="str">
            <v>Hokchi-13 Contingente</v>
          </cell>
          <cell r="NZ3" t="str">
            <v>Hokchi-13 Contingente</v>
          </cell>
          <cell r="OA3" t="str">
            <v>Hokchi-13 Contingente</v>
          </cell>
          <cell r="OB3" t="str">
            <v>Hokchi-13 Contingente</v>
          </cell>
          <cell r="OC3" t="str">
            <v>Hokchi-13 Contingente</v>
          </cell>
          <cell r="OD3" t="str">
            <v>Hokchi-13 Contingente</v>
          </cell>
          <cell r="OE3" t="str">
            <v>Hokchi-13 Contingente</v>
          </cell>
          <cell r="OF3" t="str">
            <v>Hokchi-13 Contingente</v>
          </cell>
          <cell r="OG3" t="str">
            <v>Hokchi-13 Contingente</v>
          </cell>
          <cell r="OH3" t="str">
            <v>Hokchi-13 Contingente</v>
          </cell>
          <cell r="OI3" t="str">
            <v>Hokchi-13 Contingente</v>
          </cell>
          <cell r="OJ3" t="str">
            <v>Hokchi-13 Contingente</v>
          </cell>
          <cell r="OK3" t="str">
            <v>Hokchi-13 Contingente</v>
          </cell>
          <cell r="OL3" t="str">
            <v>Hokchi-13 Contingente</v>
          </cell>
          <cell r="OM3" t="str">
            <v>Hokchi-13 Contingente</v>
          </cell>
          <cell r="ON3" t="str">
            <v>Hokchi-13 Contingente</v>
          </cell>
          <cell r="OO3" t="str">
            <v>Hokchi-14 Contingente</v>
          </cell>
          <cell r="OP3" t="str">
            <v>Hokchi-14 Contingente</v>
          </cell>
          <cell r="OQ3" t="str">
            <v>Hokchi-14 Contingente</v>
          </cell>
          <cell r="OR3" t="str">
            <v>Hokchi-14 Contingente</v>
          </cell>
          <cell r="OS3" t="str">
            <v>Hokchi-14 Contingente</v>
          </cell>
          <cell r="OT3" t="str">
            <v>Hokchi-14 Contingente</v>
          </cell>
          <cell r="OU3" t="str">
            <v>Hokchi-14 Contingente</v>
          </cell>
          <cell r="OV3" t="str">
            <v>Hokchi-14 Contingente</v>
          </cell>
          <cell r="OW3" t="str">
            <v>Hokchi-14 Contingente</v>
          </cell>
          <cell r="OX3" t="str">
            <v>Hokchi-14 Contingente</v>
          </cell>
          <cell r="OY3" t="str">
            <v>Hokchi-14 Contingente</v>
          </cell>
          <cell r="OZ3" t="str">
            <v>Hokchi-14 Contingente</v>
          </cell>
          <cell r="PA3" t="str">
            <v>Hokchi-14 Contingente</v>
          </cell>
          <cell r="PB3" t="str">
            <v>Hokchi-14 Contingente</v>
          </cell>
          <cell r="PC3" t="str">
            <v>Hokchi-14 Contingente</v>
          </cell>
          <cell r="PD3" t="str">
            <v>Hokchi-14 Contingente</v>
          </cell>
          <cell r="PE3" t="str">
            <v>Hokchi-14 Contingente</v>
          </cell>
          <cell r="PF3" t="str">
            <v>Hokchi-14 Contingente</v>
          </cell>
          <cell r="PG3" t="str">
            <v>Hokchi-14 Contingente</v>
          </cell>
          <cell r="PH3" t="str">
            <v>Hokchi-10H Contingente</v>
          </cell>
          <cell r="PI3" t="str">
            <v>Hokchi-10H Contingente</v>
          </cell>
          <cell r="PJ3" t="str">
            <v>Hokchi-10H Contingente</v>
          </cell>
          <cell r="PK3" t="str">
            <v>Hokchi-10H Contingente</v>
          </cell>
          <cell r="PL3" t="str">
            <v>Hokchi-10H Contingente</v>
          </cell>
          <cell r="PM3" t="str">
            <v>Hokchi-10H Contingente</v>
          </cell>
          <cell r="PN3" t="str">
            <v>Hokchi-10H Contingente</v>
          </cell>
          <cell r="PO3" t="str">
            <v>Hokchi-10H Contingente</v>
          </cell>
          <cell r="PP3" t="str">
            <v>Hokchi-10H Contingente</v>
          </cell>
          <cell r="PQ3" t="str">
            <v>Hokchi-10H Contingente</v>
          </cell>
          <cell r="PR3" t="str">
            <v>Hokchi-10H Contingente</v>
          </cell>
          <cell r="PS3" t="str">
            <v>Hokchi-10H Contingente</v>
          </cell>
          <cell r="PT3" t="str">
            <v>Hokchi-10H Contingente</v>
          </cell>
          <cell r="PU3" t="str">
            <v>Hokchi-10H Contingente</v>
          </cell>
          <cell r="PV3" t="str">
            <v>Hokchi-10H Contingente</v>
          </cell>
          <cell r="PW3" t="str">
            <v>Hokchi-10H Contingente</v>
          </cell>
          <cell r="PX3" t="str">
            <v>Hokchi-10H Contingente</v>
          </cell>
          <cell r="PY3" t="str">
            <v>Hokchi-10H Contingente</v>
          </cell>
          <cell r="PZ3" t="str">
            <v>Hokchi-10H Contingente</v>
          </cell>
        </row>
        <row r="4">
          <cell r="C4" t="str">
            <v>Step</v>
          </cell>
          <cell r="F4">
            <v>1</v>
          </cell>
          <cell r="G4">
            <v>2</v>
          </cell>
          <cell r="H4">
            <v>3</v>
          </cell>
          <cell r="I4">
            <v>4</v>
          </cell>
          <cell r="J4">
            <v>5</v>
          </cell>
          <cell r="K4">
            <v>6</v>
          </cell>
          <cell r="L4">
            <v>7</v>
          </cell>
          <cell r="M4">
            <v>8</v>
          </cell>
          <cell r="N4">
            <v>9</v>
          </cell>
          <cell r="O4">
            <v>10</v>
          </cell>
          <cell r="P4">
            <v>11</v>
          </cell>
          <cell r="Q4">
            <v>12</v>
          </cell>
          <cell r="R4">
            <v>13</v>
          </cell>
          <cell r="S4">
            <v>14</v>
          </cell>
          <cell r="T4">
            <v>15</v>
          </cell>
          <cell r="U4">
            <v>16</v>
          </cell>
          <cell r="V4">
            <v>17</v>
          </cell>
          <cell r="W4">
            <v>18</v>
          </cell>
          <cell r="X4">
            <v>19</v>
          </cell>
          <cell r="Y4">
            <v>1</v>
          </cell>
          <cell r="Z4">
            <v>2</v>
          </cell>
          <cell r="AA4">
            <v>3</v>
          </cell>
          <cell r="AB4">
            <v>4</v>
          </cell>
          <cell r="AC4">
            <v>5</v>
          </cell>
          <cell r="AD4">
            <v>6</v>
          </cell>
          <cell r="AE4">
            <v>7</v>
          </cell>
          <cell r="AF4">
            <v>8</v>
          </cell>
          <cell r="AG4">
            <v>9</v>
          </cell>
          <cell r="AH4">
            <v>10</v>
          </cell>
          <cell r="AI4">
            <v>11</v>
          </cell>
          <cell r="AJ4">
            <v>12</v>
          </cell>
          <cell r="AK4">
            <v>13</v>
          </cell>
          <cell r="AL4">
            <v>14</v>
          </cell>
          <cell r="AM4">
            <v>15</v>
          </cell>
          <cell r="AN4">
            <v>16</v>
          </cell>
          <cell r="AO4">
            <v>17</v>
          </cell>
          <cell r="AP4">
            <v>18</v>
          </cell>
          <cell r="AQ4">
            <v>19</v>
          </cell>
          <cell r="AR4">
            <v>1</v>
          </cell>
          <cell r="AS4">
            <v>2</v>
          </cell>
          <cell r="AT4">
            <v>3</v>
          </cell>
          <cell r="AU4">
            <v>4</v>
          </cell>
          <cell r="AV4">
            <v>5</v>
          </cell>
          <cell r="AW4">
            <v>6</v>
          </cell>
          <cell r="AX4">
            <v>7</v>
          </cell>
          <cell r="AY4">
            <v>8</v>
          </cell>
          <cell r="AZ4">
            <v>9</v>
          </cell>
          <cell r="BA4">
            <v>10</v>
          </cell>
          <cell r="BB4">
            <v>11</v>
          </cell>
          <cell r="BC4">
            <v>12</v>
          </cell>
          <cell r="BD4">
            <v>13</v>
          </cell>
          <cell r="BE4">
            <v>14</v>
          </cell>
          <cell r="BF4">
            <v>15</v>
          </cell>
          <cell r="BG4">
            <v>16</v>
          </cell>
          <cell r="BH4">
            <v>17</v>
          </cell>
          <cell r="BI4">
            <v>18</v>
          </cell>
          <cell r="BJ4">
            <v>19</v>
          </cell>
          <cell r="BK4">
            <v>1</v>
          </cell>
          <cell r="BL4">
            <v>2</v>
          </cell>
          <cell r="BM4">
            <v>3</v>
          </cell>
          <cell r="BN4">
            <v>4</v>
          </cell>
          <cell r="BO4">
            <v>5</v>
          </cell>
          <cell r="BP4">
            <v>6</v>
          </cell>
          <cell r="BQ4">
            <v>7</v>
          </cell>
          <cell r="BR4">
            <v>8</v>
          </cell>
          <cell r="BS4">
            <v>9</v>
          </cell>
          <cell r="BT4">
            <v>10</v>
          </cell>
          <cell r="BU4">
            <v>11</v>
          </cell>
          <cell r="BV4">
            <v>12</v>
          </cell>
          <cell r="BW4">
            <v>13</v>
          </cell>
          <cell r="BX4">
            <v>14</v>
          </cell>
          <cell r="BY4">
            <v>15</v>
          </cell>
          <cell r="BZ4">
            <v>16</v>
          </cell>
          <cell r="CA4">
            <v>17</v>
          </cell>
          <cell r="CB4">
            <v>18</v>
          </cell>
          <cell r="CC4">
            <v>19</v>
          </cell>
          <cell r="CD4">
            <v>1</v>
          </cell>
          <cell r="CE4">
            <v>2</v>
          </cell>
          <cell r="CF4">
            <v>3</v>
          </cell>
          <cell r="CG4">
            <v>4</v>
          </cell>
          <cell r="CH4">
            <v>5</v>
          </cell>
          <cell r="CI4">
            <v>6</v>
          </cell>
          <cell r="CJ4">
            <v>7</v>
          </cell>
          <cell r="CK4">
            <v>8</v>
          </cell>
          <cell r="CL4">
            <v>9</v>
          </cell>
          <cell r="CM4">
            <v>10</v>
          </cell>
          <cell r="CN4">
            <v>11</v>
          </cell>
          <cell r="CO4">
            <v>12</v>
          </cell>
          <cell r="CP4">
            <v>13</v>
          </cell>
          <cell r="CQ4">
            <v>14</v>
          </cell>
          <cell r="CR4">
            <v>15</v>
          </cell>
          <cell r="CS4">
            <v>16</v>
          </cell>
          <cell r="CT4">
            <v>17</v>
          </cell>
          <cell r="CU4">
            <v>18</v>
          </cell>
          <cell r="CV4">
            <v>19</v>
          </cell>
          <cell r="CW4">
            <v>1</v>
          </cell>
          <cell r="CX4">
            <v>2</v>
          </cell>
          <cell r="CY4">
            <v>3</v>
          </cell>
          <cell r="CZ4">
            <v>4</v>
          </cell>
          <cell r="DA4">
            <v>5</v>
          </cell>
          <cell r="DB4">
            <v>6</v>
          </cell>
          <cell r="DC4">
            <v>7</v>
          </cell>
          <cell r="DD4">
            <v>8</v>
          </cell>
          <cell r="DE4">
            <v>9</v>
          </cell>
          <cell r="DF4">
            <v>10</v>
          </cell>
          <cell r="DG4">
            <v>11</v>
          </cell>
          <cell r="DH4">
            <v>12</v>
          </cell>
          <cell r="DI4">
            <v>13</v>
          </cell>
          <cell r="DJ4">
            <v>14</v>
          </cell>
          <cell r="DK4">
            <v>15</v>
          </cell>
          <cell r="DL4">
            <v>16</v>
          </cell>
          <cell r="DM4">
            <v>17</v>
          </cell>
          <cell r="DN4">
            <v>18</v>
          </cell>
          <cell r="DO4">
            <v>19</v>
          </cell>
          <cell r="DP4">
            <v>1</v>
          </cell>
          <cell r="DQ4">
            <v>2</v>
          </cell>
          <cell r="DR4">
            <v>3</v>
          </cell>
          <cell r="DS4">
            <v>4</v>
          </cell>
          <cell r="DT4">
            <v>5</v>
          </cell>
          <cell r="DU4">
            <v>6</v>
          </cell>
          <cell r="DV4">
            <v>7</v>
          </cell>
          <cell r="DW4">
            <v>8</v>
          </cell>
          <cell r="DX4">
            <v>9</v>
          </cell>
          <cell r="DY4">
            <v>10</v>
          </cell>
          <cell r="DZ4">
            <v>11</v>
          </cell>
          <cell r="EA4">
            <v>12</v>
          </cell>
          <cell r="EB4">
            <v>13</v>
          </cell>
          <cell r="EC4">
            <v>14</v>
          </cell>
          <cell r="ED4">
            <v>15</v>
          </cell>
          <cell r="EE4">
            <v>16</v>
          </cell>
          <cell r="EF4">
            <v>17</v>
          </cell>
          <cell r="EG4">
            <v>18</v>
          </cell>
          <cell r="EH4">
            <v>19</v>
          </cell>
          <cell r="EI4">
            <v>1</v>
          </cell>
          <cell r="EJ4">
            <v>2</v>
          </cell>
          <cell r="EK4">
            <v>3</v>
          </cell>
          <cell r="EL4">
            <v>4</v>
          </cell>
          <cell r="EM4">
            <v>5</v>
          </cell>
          <cell r="EN4">
            <v>6</v>
          </cell>
          <cell r="EO4">
            <v>7</v>
          </cell>
          <cell r="EP4">
            <v>8</v>
          </cell>
          <cell r="EQ4">
            <v>9</v>
          </cell>
          <cell r="ER4">
            <v>10</v>
          </cell>
          <cell r="ES4">
            <v>11</v>
          </cell>
          <cell r="ET4">
            <v>12</v>
          </cell>
          <cell r="EU4">
            <v>13</v>
          </cell>
          <cell r="EV4">
            <v>14</v>
          </cell>
          <cell r="EW4">
            <v>15</v>
          </cell>
          <cell r="EX4">
            <v>16</v>
          </cell>
          <cell r="EY4">
            <v>17</v>
          </cell>
          <cell r="EZ4">
            <v>18</v>
          </cell>
          <cell r="FA4">
            <v>19</v>
          </cell>
          <cell r="FB4">
            <v>1</v>
          </cell>
          <cell r="FC4">
            <v>2</v>
          </cell>
          <cell r="FD4">
            <v>3</v>
          </cell>
          <cell r="FE4">
            <v>4</v>
          </cell>
          <cell r="FF4">
            <v>5</v>
          </cell>
          <cell r="FG4">
            <v>6</v>
          </cell>
          <cell r="FH4">
            <v>7</v>
          </cell>
          <cell r="FI4">
            <v>8</v>
          </cell>
          <cell r="FJ4">
            <v>9</v>
          </cell>
          <cell r="FK4">
            <v>10</v>
          </cell>
          <cell r="FL4">
            <v>11</v>
          </cell>
          <cell r="FM4">
            <v>12</v>
          </cell>
          <cell r="FN4">
            <v>13</v>
          </cell>
          <cell r="FO4">
            <v>14</v>
          </cell>
          <cell r="FP4">
            <v>15</v>
          </cell>
          <cell r="FQ4">
            <v>16</v>
          </cell>
          <cell r="FR4">
            <v>17</v>
          </cell>
          <cell r="FS4">
            <v>18</v>
          </cell>
          <cell r="FT4">
            <v>19</v>
          </cell>
          <cell r="FU4">
            <v>1</v>
          </cell>
          <cell r="FV4">
            <v>2</v>
          </cell>
          <cell r="FW4">
            <v>3</v>
          </cell>
          <cell r="FX4">
            <v>4</v>
          </cell>
          <cell r="FY4">
            <v>5</v>
          </cell>
          <cell r="FZ4">
            <v>6</v>
          </cell>
          <cell r="GA4">
            <v>7</v>
          </cell>
          <cell r="GB4">
            <v>8</v>
          </cell>
          <cell r="GC4">
            <v>9</v>
          </cell>
          <cell r="GD4">
            <v>10</v>
          </cell>
          <cell r="GE4">
            <v>11</v>
          </cell>
          <cell r="GF4">
            <v>12</v>
          </cell>
          <cell r="GG4">
            <v>13</v>
          </cell>
          <cell r="GH4">
            <v>14</v>
          </cell>
          <cell r="GI4">
            <v>15</v>
          </cell>
          <cell r="GJ4">
            <v>16</v>
          </cell>
          <cell r="GK4">
            <v>17</v>
          </cell>
          <cell r="GL4">
            <v>18</v>
          </cell>
          <cell r="GM4">
            <v>19</v>
          </cell>
          <cell r="GN4">
            <v>1</v>
          </cell>
          <cell r="GO4">
            <v>2</v>
          </cell>
          <cell r="GP4">
            <v>3</v>
          </cell>
          <cell r="GQ4">
            <v>4</v>
          </cell>
          <cell r="GR4">
            <v>5</v>
          </cell>
          <cell r="GS4">
            <v>6</v>
          </cell>
          <cell r="GT4">
            <v>7</v>
          </cell>
          <cell r="GU4">
            <v>8</v>
          </cell>
          <cell r="GV4">
            <v>9</v>
          </cell>
          <cell r="GW4">
            <v>10</v>
          </cell>
          <cell r="GX4">
            <v>11</v>
          </cell>
          <cell r="GY4">
            <v>12</v>
          </cell>
          <cell r="GZ4">
            <v>13</v>
          </cell>
          <cell r="HA4">
            <v>14</v>
          </cell>
          <cell r="HB4">
            <v>15</v>
          </cell>
          <cell r="HC4">
            <v>16</v>
          </cell>
          <cell r="HD4">
            <v>17</v>
          </cell>
          <cell r="HE4">
            <v>18</v>
          </cell>
          <cell r="HF4">
            <v>19</v>
          </cell>
          <cell r="HG4">
            <v>1</v>
          </cell>
          <cell r="HH4">
            <v>2</v>
          </cell>
          <cell r="HI4">
            <v>3</v>
          </cell>
          <cell r="HJ4">
            <v>4</v>
          </cell>
          <cell r="HK4">
            <v>5</v>
          </cell>
          <cell r="HL4">
            <v>6</v>
          </cell>
          <cell r="HM4">
            <v>7</v>
          </cell>
          <cell r="HN4">
            <v>8</v>
          </cell>
          <cell r="HO4">
            <v>9</v>
          </cell>
          <cell r="HP4">
            <v>10</v>
          </cell>
          <cell r="HQ4">
            <v>11</v>
          </cell>
          <cell r="HR4">
            <v>12</v>
          </cell>
          <cell r="HS4">
            <v>13</v>
          </cell>
          <cell r="HT4">
            <v>14</v>
          </cell>
          <cell r="HU4">
            <v>15</v>
          </cell>
          <cell r="HV4">
            <v>16</v>
          </cell>
          <cell r="HW4">
            <v>17</v>
          </cell>
          <cell r="HX4">
            <v>18</v>
          </cell>
          <cell r="HY4">
            <v>19</v>
          </cell>
          <cell r="HZ4">
            <v>1</v>
          </cell>
          <cell r="IA4">
            <v>2</v>
          </cell>
          <cell r="IB4">
            <v>3</v>
          </cell>
          <cell r="IC4">
            <v>4</v>
          </cell>
          <cell r="ID4">
            <v>5</v>
          </cell>
          <cell r="IE4">
            <v>6</v>
          </cell>
          <cell r="IF4">
            <v>7</v>
          </cell>
          <cell r="IG4">
            <v>8</v>
          </cell>
          <cell r="IH4">
            <v>9</v>
          </cell>
          <cell r="II4">
            <v>10</v>
          </cell>
          <cell r="IJ4">
            <v>11</v>
          </cell>
          <cell r="IK4">
            <v>12</v>
          </cell>
          <cell r="IL4">
            <v>13</v>
          </cell>
          <cell r="IM4">
            <v>14</v>
          </cell>
          <cell r="IN4">
            <v>15</v>
          </cell>
          <cell r="IO4">
            <v>16</v>
          </cell>
          <cell r="IP4">
            <v>17</v>
          </cell>
          <cell r="IQ4">
            <v>18</v>
          </cell>
          <cell r="IR4">
            <v>19</v>
          </cell>
          <cell r="IS4">
            <v>1</v>
          </cell>
          <cell r="IT4">
            <v>2</v>
          </cell>
          <cell r="IU4">
            <v>3</v>
          </cell>
          <cell r="IV4">
            <v>4</v>
          </cell>
          <cell r="IW4">
            <v>5</v>
          </cell>
          <cell r="IX4">
            <v>6</v>
          </cell>
          <cell r="IY4">
            <v>7</v>
          </cell>
          <cell r="IZ4">
            <v>8</v>
          </cell>
          <cell r="JA4">
            <v>9</v>
          </cell>
          <cell r="JB4">
            <v>10</v>
          </cell>
          <cell r="JC4">
            <v>11</v>
          </cell>
          <cell r="JD4">
            <v>12</v>
          </cell>
          <cell r="JE4">
            <v>13</v>
          </cell>
          <cell r="JF4">
            <v>14</v>
          </cell>
          <cell r="JG4">
            <v>15</v>
          </cell>
          <cell r="JH4">
            <v>16</v>
          </cell>
          <cell r="JI4">
            <v>17</v>
          </cell>
          <cell r="JJ4">
            <v>18</v>
          </cell>
          <cell r="JK4">
            <v>19</v>
          </cell>
          <cell r="JL4">
            <v>1</v>
          </cell>
          <cell r="JM4">
            <v>2</v>
          </cell>
          <cell r="JN4">
            <v>3</v>
          </cell>
          <cell r="JO4">
            <v>4</v>
          </cell>
          <cell r="JP4">
            <v>5</v>
          </cell>
          <cell r="JQ4">
            <v>6</v>
          </cell>
          <cell r="JR4">
            <v>7</v>
          </cell>
          <cell r="JS4">
            <v>8</v>
          </cell>
          <cell r="JT4">
            <v>9</v>
          </cell>
          <cell r="JU4">
            <v>10</v>
          </cell>
          <cell r="JV4">
            <v>11</v>
          </cell>
          <cell r="JW4">
            <v>12</v>
          </cell>
          <cell r="JX4">
            <v>13</v>
          </cell>
          <cell r="JY4">
            <v>14</v>
          </cell>
          <cell r="JZ4">
            <v>15</v>
          </cell>
          <cell r="KA4">
            <v>16</v>
          </cell>
          <cell r="KB4">
            <v>17</v>
          </cell>
          <cell r="KC4">
            <v>18</v>
          </cell>
          <cell r="KD4">
            <v>19</v>
          </cell>
          <cell r="KE4">
            <v>1</v>
          </cell>
          <cell r="KF4">
            <v>2</v>
          </cell>
          <cell r="KG4">
            <v>3</v>
          </cell>
          <cell r="KH4">
            <v>4</v>
          </cell>
          <cell r="KI4">
            <v>5</v>
          </cell>
          <cell r="KJ4">
            <v>6</v>
          </cell>
          <cell r="KK4">
            <v>7</v>
          </cell>
          <cell r="KL4">
            <v>8</v>
          </cell>
          <cell r="KM4">
            <v>9</v>
          </cell>
          <cell r="KN4">
            <v>10</v>
          </cell>
          <cell r="KO4">
            <v>11</v>
          </cell>
          <cell r="KP4">
            <v>12</v>
          </cell>
          <cell r="KQ4">
            <v>13</v>
          </cell>
          <cell r="KR4">
            <v>14</v>
          </cell>
          <cell r="KS4">
            <v>15</v>
          </cell>
          <cell r="KT4">
            <v>16</v>
          </cell>
          <cell r="KU4">
            <v>17</v>
          </cell>
          <cell r="KV4">
            <v>18</v>
          </cell>
          <cell r="KW4">
            <v>19</v>
          </cell>
          <cell r="KX4">
            <v>1</v>
          </cell>
          <cell r="KY4">
            <v>2</v>
          </cell>
          <cell r="KZ4">
            <v>3</v>
          </cell>
          <cell r="LA4">
            <v>4</v>
          </cell>
          <cell r="LB4">
            <v>5</v>
          </cell>
          <cell r="LC4">
            <v>6</v>
          </cell>
          <cell r="LD4">
            <v>7</v>
          </cell>
          <cell r="LE4">
            <v>8</v>
          </cell>
          <cell r="LF4">
            <v>9</v>
          </cell>
          <cell r="LG4">
            <v>10</v>
          </cell>
          <cell r="LH4">
            <v>11</v>
          </cell>
          <cell r="LI4">
            <v>12</v>
          </cell>
          <cell r="LJ4">
            <v>13</v>
          </cell>
          <cell r="LK4">
            <v>14</v>
          </cell>
          <cell r="LL4">
            <v>15</v>
          </cell>
          <cell r="LM4">
            <v>16</v>
          </cell>
          <cell r="LN4">
            <v>17</v>
          </cell>
          <cell r="LO4">
            <v>18</v>
          </cell>
          <cell r="LP4">
            <v>19</v>
          </cell>
          <cell r="LQ4">
            <v>1</v>
          </cell>
          <cell r="LR4">
            <v>2</v>
          </cell>
          <cell r="LS4">
            <v>3</v>
          </cell>
          <cell r="LT4">
            <v>4</v>
          </cell>
          <cell r="LU4">
            <v>5</v>
          </cell>
          <cell r="LV4">
            <v>6</v>
          </cell>
          <cell r="LW4">
            <v>7</v>
          </cell>
          <cell r="LX4">
            <v>8</v>
          </cell>
          <cell r="LY4">
            <v>9</v>
          </cell>
          <cell r="LZ4">
            <v>10</v>
          </cell>
          <cell r="MA4">
            <v>11</v>
          </cell>
          <cell r="MB4">
            <v>12</v>
          </cell>
          <cell r="MC4">
            <v>13</v>
          </cell>
          <cell r="MD4">
            <v>14</v>
          </cell>
          <cell r="ME4">
            <v>15</v>
          </cell>
          <cell r="MF4">
            <v>16</v>
          </cell>
          <cell r="MG4">
            <v>17</v>
          </cell>
          <cell r="MH4">
            <v>18</v>
          </cell>
          <cell r="MI4">
            <v>19</v>
          </cell>
          <cell r="MJ4">
            <v>1</v>
          </cell>
          <cell r="MK4">
            <v>2</v>
          </cell>
          <cell r="ML4">
            <v>3</v>
          </cell>
          <cell r="MM4">
            <v>4</v>
          </cell>
          <cell r="MN4">
            <v>5</v>
          </cell>
          <cell r="MO4">
            <v>6</v>
          </cell>
          <cell r="MP4">
            <v>7</v>
          </cell>
          <cell r="MQ4">
            <v>8</v>
          </cell>
          <cell r="MR4">
            <v>9</v>
          </cell>
          <cell r="MS4">
            <v>10</v>
          </cell>
          <cell r="MT4">
            <v>11</v>
          </cell>
          <cell r="MU4">
            <v>12</v>
          </cell>
          <cell r="MV4">
            <v>13</v>
          </cell>
          <cell r="MW4">
            <v>14</v>
          </cell>
          <cell r="MX4">
            <v>15</v>
          </cell>
          <cell r="MY4">
            <v>16</v>
          </cell>
          <cell r="MZ4">
            <v>17</v>
          </cell>
          <cell r="NA4">
            <v>18</v>
          </cell>
          <cell r="NB4">
            <v>19</v>
          </cell>
          <cell r="NC4">
            <v>1</v>
          </cell>
          <cell r="ND4">
            <v>2</v>
          </cell>
          <cell r="NE4">
            <v>3</v>
          </cell>
          <cell r="NF4">
            <v>4</v>
          </cell>
          <cell r="NG4">
            <v>5</v>
          </cell>
          <cell r="NH4">
            <v>6</v>
          </cell>
          <cell r="NI4">
            <v>7</v>
          </cell>
          <cell r="NJ4">
            <v>8</v>
          </cell>
          <cell r="NK4">
            <v>9</v>
          </cell>
          <cell r="NL4">
            <v>10</v>
          </cell>
          <cell r="NM4">
            <v>11</v>
          </cell>
          <cell r="NN4">
            <v>12</v>
          </cell>
          <cell r="NO4">
            <v>13</v>
          </cell>
          <cell r="NP4">
            <v>14</v>
          </cell>
          <cell r="NQ4">
            <v>15</v>
          </cell>
          <cell r="NR4">
            <v>16</v>
          </cell>
          <cell r="NS4">
            <v>17</v>
          </cell>
          <cell r="NT4">
            <v>18</v>
          </cell>
          <cell r="NU4">
            <v>19</v>
          </cell>
          <cell r="NV4">
            <v>1</v>
          </cell>
          <cell r="NW4">
            <v>2</v>
          </cell>
          <cell r="NX4">
            <v>3</v>
          </cell>
          <cell r="NY4">
            <v>4</v>
          </cell>
          <cell r="NZ4">
            <v>5</v>
          </cell>
          <cell r="OA4">
            <v>6</v>
          </cell>
          <cell r="OB4">
            <v>7</v>
          </cell>
          <cell r="OC4">
            <v>8</v>
          </cell>
          <cell r="OD4">
            <v>9</v>
          </cell>
          <cell r="OE4">
            <v>10</v>
          </cell>
          <cell r="OF4">
            <v>11</v>
          </cell>
          <cell r="OG4">
            <v>12</v>
          </cell>
          <cell r="OH4">
            <v>13</v>
          </cell>
          <cell r="OI4">
            <v>14</v>
          </cell>
          <cell r="OJ4">
            <v>15</v>
          </cell>
          <cell r="OK4">
            <v>16</v>
          </cell>
          <cell r="OL4">
            <v>17</v>
          </cell>
          <cell r="OM4">
            <v>18</v>
          </cell>
          <cell r="ON4">
            <v>19</v>
          </cell>
          <cell r="OO4">
            <v>1</v>
          </cell>
          <cell r="OP4">
            <v>2</v>
          </cell>
          <cell r="OQ4">
            <v>3</v>
          </cell>
          <cell r="OR4">
            <v>4</v>
          </cell>
          <cell r="OS4">
            <v>5</v>
          </cell>
          <cell r="OT4">
            <v>6</v>
          </cell>
          <cell r="OU4">
            <v>7</v>
          </cell>
          <cell r="OV4">
            <v>8</v>
          </cell>
          <cell r="OW4">
            <v>9</v>
          </cell>
          <cell r="OX4">
            <v>10</v>
          </cell>
          <cell r="OY4">
            <v>11</v>
          </cell>
          <cell r="OZ4">
            <v>12</v>
          </cell>
          <cell r="PA4">
            <v>13</v>
          </cell>
          <cell r="PB4">
            <v>14</v>
          </cell>
          <cell r="PC4">
            <v>15</v>
          </cell>
          <cell r="PD4">
            <v>16</v>
          </cell>
          <cell r="PE4">
            <v>17</v>
          </cell>
          <cell r="PF4">
            <v>18</v>
          </cell>
          <cell r="PG4">
            <v>19</v>
          </cell>
          <cell r="PH4">
            <v>1</v>
          </cell>
          <cell r="PI4">
            <v>2</v>
          </cell>
          <cell r="PJ4">
            <v>3</v>
          </cell>
          <cell r="PK4">
            <v>4</v>
          </cell>
          <cell r="PL4">
            <v>5</v>
          </cell>
          <cell r="PM4">
            <v>6</v>
          </cell>
          <cell r="PN4">
            <v>7</v>
          </cell>
          <cell r="PO4">
            <v>8</v>
          </cell>
          <cell r="PP4">
            <v>9</v>
          </cell>
          <cell r="PQ4">
            <v>10</v>
          </cell>
          <cell r="PR4">
            <v>11</v>
          </cell>
          <cell r="PS4">
            <v>12</v>
          </cell>
          <cell r="PT4">
            <v>13</v>
          </cell>
          <cell r="PU4">
            <v>14</v>
          </cell>
          <cell r="PV4">
            <v>15</v>
          </cell>
          <cell r="PW4">
            <v>16</v>
          </cell>
          <cell r="PX4">
            <v>17</v>
          </cell>
          <cell r="PY4">
            <v>18</v>
          </cell>
          <cell r="PZ4">
            <v>19</v>
          </cell>
        </row>
        <row r="5">
          <cell r="C5" t="str">
            <v>Fase</v>
          </cell>
          <cell r="F5" t="str">
            <v>Between Well Mobilization &amp; Preparation</v>
          </cell>
          <cell r="G5" t="str">
            <v>Drill 36" hole section</v>
          </cell>
          <cell r="H5" t="str">
            <v>Run and set 30" casing</v>
          </cell>
          <cell r="I5" t="str">
            <v>Drill 26" hole section</v>
          </cell>
          <cell r="J5" t="str">
            <v>Run and set  20" casing</v>
          </cell>
          <cell r="K5" t="str">
            <v>Drill 17-1/2" hole section</v>
          </cell>
          <cell r="L5" t="str">
            <v>Run and set 13-3/8" casing</v>
          </cell>
          <cell r="M5" t="str">
            <v>Drill 12-1/4"x14" hole section</v>
          </cell>
          <cell r="N5" t="str">
            <v>Run and set 11-3/4" Casing</v>
          </cell>
          <cell r="O5" t="str">
            <v>Drill 10-5/8"x12-1/4" hole section</v>
          </cell>
          <cell r="P5" t="str">
            <v>Run and set 9-5/8" Casing</v>
          </cell>
          <cell r="Q5" t="str">
            <v>Drill 8-1/2" hole section</v>
          </cell>
          <cell r="R5" t="str">
            <v>Open hole logging</v>
          </cell>
          <cell r="S5" t="str">
            <v>Run and set 7" liner</v>
          </cell>
          <cell r="X5" t="str">
            <v>Completion</v>
          </cell>
          <cell r="Y5" t="str">
            <v>Between Well Mobilization &amp; Preparation</v>
          </cell>
          <cell r="Z5" t="str">
            <v>Drill 36" hole section</v>
          </cell>
          <cell r="AA5" t="str">
            <v>Run and set 30" casing</v>
          </cell>
          <cell r="AB5" t="str">
            <v>Drill 26" hole section</v>
          </cell>
          <cell r="AC5" t="str">
            <v>Run and set  20" casing</v>
          </cell>
          <cell r="AD5" t="str">
            <v>Drill 17-1/2" hole section</v>
          </cell>
          <cell r="AE5" t="str">
            <v>Run and set 13-3/8" casing</v>
          </cell>
          <cell r="AF5" t="str">
            <v>Drill 12-1/4"x14" hole section</v>
          </cell>
          <cell r="AG5" t="str">
            <v>Run and set 11-3/4" Casing</v>
          </cell>
          <cell r="AH5" t="str">
            <v>Drill 10-5/8"x12-1/4" hole section</v>
          </cell>
          <cell r="AI5" t="str">
            <v>Run and set 9-5/8" Casing</v>
          </cell>
          <cell r="AJ5" t="str">
            <v>Drill 8-1/2" hole section</v>
          </cell>
          <cell r="AK5" t="str">
            <v>Open hole logging</v>
          </cell>
          <cell r="AQ5" t="str">
            <v>Completion</v>
          </cell>
          <cell r="AR5" t="str">
            <v>Between Well Mobilization &amp; Preparation</v>
          </cell>
          <cell r="AS5" t="str">
            <v>Drill 36" hole section</v>
          </cell>
          <cell r="AT5" t="str">
            <v>Run and set 30" casing</v>
          </cell>
          <cell r="AU5" t="str">
            <v>Drill 26" hole section</v>
          </cell>
          <cell r="AV5" t="str">
            <v>Run and set  20" casing</v>
          </cell>
          <cell r="AW5" t="str">
            <v>Drill 17-1/2" hole section</v>
          </cell>
          <cell r="AX5" t="str">
            <v>Run and set 13-3/8" casing</v>
          </cell>
          <cell r="AY5" t="str">
            <v>Drill 12-1/4" hole section</v>
          </cell>
          <cell r="AZ5" t="str">
            <v>Run and set 9-5/8" Casing</v>
          </cell>
          <cell r="BA5" t="str">
            <v>Drill 8-1/2" hole section</v>
          </cell>
          <cell r="BB5" t="str">
            <v>Open hole logging</v>
          </cell>
          <cell r="BJ5" t="str">
            <v>Completion</v>
          </cell>
          <cell r="BK5" t="str">
            <v>Between Well Mobilization &amp; Preparation</v>
          </cell>
          <cell r="BL5" t="str">
            <v>Drill 36" hole section</v>
          </cell>
          <cell r="BM5" t="str">
            <v>Run and set 30" casing</v>
          </cell>
          <cell r="BN5" t="str">
            <v>Drill 26" hole section</v>
          </cell>
          <cell r="BO5" t="str">
            <v>Run and set  20" casing</v>
          </cell>
          <cell r="BP5" t="str">
            <v>Drill 17-1/2" hole section</v>
          </cell>
          <cell r="BQ5" t="str">
            <v>Run and set 13-3/8" casing</v>
          </cell>
          <cell r="BR5" t="str">
            <v>Drill 12-1/4" hole section</v>
          </cell>
          <cell r="BS5" t="str">
            <v>Run and set 9-5/8" Casing</v>
          </cell>
          <cell r="BT5" t="str">
            <v>Drill 8-1/2" hole section</v>
          </cell>
          <cell r="BU5" t="str">
            <v>Open hole logging</v>
          </cell>
          <cell r="CC5" t="str">
            <v>Completion</v>
          </cell>
          <cell r="CD5" t="str">
            <v>Between Well Mobilization &amp; Preparation</v>
          </cell>
          <cell r="CE5" t="str">
            <v>Drill 36" hole section</v>
          </cell>
          <cell r="CF5" t="str">
            <v>Run and set 30" casing</v>
          </cell>
          <cell r="CG5" t="str">
            <v>Drill 26" hole section</v>
          </cell>
          <cell r="CH5" t="str">
            <v>Run and set  20" casing</v>
          </cell>
          <cell r="CI5" t="str">
            <v>Drill 17-1/2" hole section</v>
          </cell>
          <cell r="CJ5" t="str">
            <v>Run and set 13-3/8" casing</v>
          </cell>
          <cell r="CK5" t="str">
            <v>Drill 12-1/4" hole section</v>
          </cell>
          <cell r="CL5" t="str">
            <v>Run and set 9-5/8" Casing</v>
          </cell>
          <cell r="CM5" t="str">
            <v>Drill 8-1/2" hole section</v>
          </cell>
          <cell r="CN5" t="str">
            <v>Open hole logging</v>
          </cell>
          <cell r="CO5" t="str">
            <v>Run and set 7" liner</v>
          </cell>
          <cell r="CV5" t="str">
            <v>Completion</v>
          </cell>
          <cell r="CW5" t="str">
            <v>Between Well Mobilization &amp; Preparation</v>
          </cell>
          <cell r="CX5" t="str">
            <v>Drill 36" hole section</v>
          </cell>
          <cell r="CY5" t="str">
            <v>Run and set 30" casing</v>
          </cell>
          <cell r="CZ5" t="str">
            <v>Drill 26" hole section</v>
          </cell>
          <cell r="DA5" t="str">
            <v>Run and set  20" casing</v>
          </cell>
          <cell r="DB5" t="str">
            <v>Drill 17-1/2" hole section</v>
          </cell>
          <cell r="DC5" t="str">
            <v>Run and set 13-3/8" casing</v>
          </cell>
          <cell r="DD5" t="str">
            <v>Drill 12-1/4"x14" hole section</v>
          </cell>
          <cell r="DE5" t="str">
            <v>Run and set 11-3/4" Casing</v>
          </cell>
          <cell r="DF5" t="str">
            <v>Drill 10-5/8"x12-1/4" hole section</v>
          </cell>
          <cell r="DG5" t="str">
            <v>Run and set 9-5/8" Casing</v>
          </cell>
          <cell r="DH5" t="str">
            <v>Drill 8-1/2" hole section</v>
          </cell>
          <cell r="DI5" t="str">
            <v>Open hole logging</v>
          </cell>
          <cell r="DJ5" t="str">
            <v>Run and set 7" liner</v>
          </cell>
          <cell r="DO5" t="str">
            <v>Completion</v>
          </cell>
          <cell r="DP5" t="str">
            <v>Between Well Mobilization &amp; Preparation</v>
          </cell>
          <cell r="DQ5" t="str">
            <v>Drill 36" hole section</v>
          </cell>
          <cell r="DR5" t="str">
            <v>Run and set 30" casing</v>
          </cell>
          <cell r="DS5" t="str">
            <v>Drill 26" hole section</v>
          </cell>
          <cell r="DT5" t="str">
            <v>Run and set  20" casing</v>
          </cell>
          <cell r="DU5" t="str">
            <v>Drill 17-1/2" hole section</v>
          </cell>
          <cell r="DV5" t="str">
            <v>Run and set 13-3/8" casing</v>
          </cell>
          <cell r="DW5" t="str">
            <v>Drill 12-1/4"x14" hole section</v>
          </cell>
          <cell r="DX5" t="str">
            <v>Run and set 11-3/4" Casing</v>
          </cell>
          <cell r="DY5" t="str">
            <v>Drill 10-5/8"x12-1/4" hole section</v>
          </cell>
          <cell r="DZ5" t="str">
            <v>Run and set 9-5/8" Casing</v>
          </cell>
          <cell r="EA5" t="str">
            <v>Drill 8-1/2" hole section</v>
          </cell>
          <cell r="EB5" t="str">
            <v>Open hole logging</v>
          </cell>
          <cell r="EC5" t="str">
            <v>Run and set 7" liner</v>
          </cell>
          <cell r="EH5" t="str">
            <v>Completion</v>
          </cell>
          <cell r="EI5" t="str">
            <v>Between Well Mobilization &amp; Preparation</v>
          </cell>
          <cell r="EJ5" t="str">
            <v>Drill 36" hole section</v>
          </cell>
          <cell r="EK5" t="str">
            <v>Run and set 30" casing</v>
          </cell>
          <cell r="EL5" t="str">
            <v>Drill 26" hole section</v>
          </cell>
          <cell r="EM5" t="str">
            <v>Run and set  20" casing</v>
          </cell>
          <cell r="EN5" t="str">
            <v>Drill 17-1/2" hole section</v>
          </cell>
          <cell r="EO5" t="str">
            <v>Run and set 13-3/8" casing</v>
          </cell>
          <cell r="EP5" t="str">
            <v>Drill 12-1/4" hole section</v>
          </cell>
          <cell r="EQ5" t="str">
            <v>Run and set 9-5/8" Casing</v>
          </cell>
          <cell r="ER5" t="str">
            <v>Drill 8-1/2" hole section</v>
          </cell>
          <cell r="ES5" t="str">
            <v>Open hole logging</v>
          </cell>
          <cell r="ET5" t="str">
            <v>Run and set 7" liner</v>
          </cell>
          <cell r="FA5" t="str">
            <v>Completion</v>
          </cell>
          <cell r="FB5" t="str">
            <v>Jack Up &amp; Drilling Services Preparation to Drill</v>
          </cell>
          <cell r="FC5" t="str">
            <v>Conductor</v>
          </cell>
          <cell r="FD5" t="str">
            <v>Tieback 20</v>
          </cell>
          <cell r="FE5" t="str">
            <v>Tieback 13.375</v>
          </cell>
          <cell r="FF5" t="str">
            <v>Clean out plugs 12.25"</v>
          </cell>
          <cell r="FG5" t="str">
            <v>Clean out plugs 8.5"</v>
          </cell>
          <cell r="FH5" t="str">
            <v>Clean out plugs 6"</v>
          </cell>
          <cell r="FI5" t="str">
            <v>Wellbore Displacement</v>
          </cell>
          <cell r="FT5" t="str">
            <v>Completion</v>
          </cell>
          <cell r="FU5" t="str">
            <v>Jack Up &amp; Drilling Services Preparation to Drill</v>
          </cell>
          <cell r="FV5" t="str">
            <v>Conductor</v>
          </cell>
          <cell r="FW5" t="str">
            <v>Tieback 20</v>
          </cell>
          <cell r="FX5" t="str">
            <v>Tieback 13.375</v>
          </cell>
          <cell r="FY5" t="str">
            <v>Tieback 9.625</v>
          </cell>
          <cell r="FZ5" t="str">
            <v>Clean out plugs 8.5"</v>
          </cell>
          <cell r="GA5" t="str">
            <v>Clean out plugs 6"</v>
          </cell>
          <cell r="GB5" t="str">
            <v>Wellbore Displacement</v>
          </cell>
          <cell r="GM5" t="str">
            <v>Completion</v>
          </cell>
          <cell r="GN5" t="str">
            <v>Jack Up &amp; Drilling Services Preparation to Drill</v>
          </cell>
          <cell r="GO5" t="str">
            <v>Conductor</v>
          </cell>
          <cell r="GP5" t="str">
            <v>Tieback 20</v>
          </cell>
          <cell r="GQ5" t="str">
            <v>Tieback 13.375</v>
          </cell>
          <cell r="GR5" t="str">
            <v>Tieback 9.625</v>
          </cell>
          <cell r="GS5" t="str">
            <v>Clean out plugs 8.5"</v>
          </cell>
          <cell r="GT5" t="str">
            <v>Clean out plugs 6"</v>
          </cell>
          <cell r="GU5" t="str">
            <v>Wellbore Displacement</v>
          </cell>
          <cell r="HF5" t="str">
            <v>Completion</v>
          </cell>
          <cell r="HG5" t="str">
            <v>Between Well Mobilization &amp; Preparation</v>
          </cell>
          <cell r="HH5" t="str">
            <v>Drill 36" hole section</v>
          </cell>
          <cell r="HI5" t="str">
            <v>Run and set 30" casing</v>
          </cell>
          <cell r="HJ5" t="str">
            <v>Drill 26" hole section</v>
          </cell>
          <cell r="HK5" t="str">
            <v>Run and set  20" casing</v>
          </cell>
          <cell r="HL5" t="str">
            <v>Drill 17-1/2" hole section</v>
          </cell>
          <cell r="HM5" t="str">
            <v>Run and set 13-3/8" casing</v>
          </cell>
          <cell r="HN5" t="str">
            <v>Drill 12-1/4" hole section</v>
          </cell>
          <cell r="HO5" t="str">
            <v>Run and set 9-5/8" Casing</v>
          </cell>
          <cell r="HP5" t="str">
            <v>Drill 8-1/2" hole section</v>
          </cell>
          <cell r="HQ5" t="str">
            <v>Open hole logging</v>
          </cell>
          <cell r="HR5" t="str">
            <v>Run and set 7" liner</v>
          </cell>
          <cell r="HY5" t="str">
            <v>Completion</v>
          </cell>
          <cell r="HZ5" t="str">
            <v>Jack Up &amp; Drilling Services Preparation to Drill</v>
          </cell>
          <cell r="IA5" t="str">
            <v>Conductor</v>
          </cell>
          <cell r="IB5" t="str">
            <v>Tieback 20</v>
          </cell>
          <cell r="IC5" t="str">
            <v>Tieback 13.375</v>
          </cell>
          <cell r="ID5" t="str">
            <v>Tieback 9.625</v>
          </cell>
          <cell r="IE5" t="str">
            <v>Clean out plugs 8.5"</v>
          </cell>
          <cell r="IF5" t="str">
            <v>Clean out plugs 6"</v>
          </cell>
          <cell r="IG5" t="str">
            <v>Wellbore Displacement</v>
          </cell>
          <cell r="IR5" t="str">
            <v>Completion</v>
          </cell>
          <cell r="IS5" t="str">
            <v>Jack Up &amp; Drilling Services Preparation to Drill</v>
          </cell>
          <cell r="IT5" t="str">
            <v>Conductor</v>
          </cell>
          <cell r="IU5" t="str">
            <v>Tieback 20</v>
          </cell>
          <cell r="IV5" t="str">
            <v>Tieback 13.375</v>
          </cell>
          <cell r="IW5" t="str">
            <v>Clean out plugs 12.25"</v>
          </cell>
          <cell r="IX5" t="str">
            <v>Clean out plugs 8.5"</v>
          </cell>
          <cell r="IY5" t="str">
            <v>Clean out plugs 6"</v>
          </cell>
          <cell r="IZ5" t="str">
            <v>Wellbore Displacement</v>
          </cell>
          <cell r="JK5" t="str">
            <v>Completion</v>
          </cell>
        </row>
        <row r="6">
          <cell r="C6" t="str">
            <v>Profundidad [mMD]</v>
          </cell>
          <cell r="F6">
            <v>65</v>
          </cell>
          <cell r="G6">
            <v>200</v>
          </cell>
          <cell r="H6">
            <v>200</v>
          </cell>
          <cell r="I6">
            <v>1100</v>
          </cell>
          <cell r="J6">
            <v>1100</v>
          </cell>
          <cell r="K6">
            <v>1416</v>
          </cell>
          <cell r="L6">
            <v>1416</v>
          </cell>
          <cell r="M6">
            <v>2793</v>
          </cell>
          <cell r="N6">
            <v>2793</v>
          </cell>
          <cell r="O6">
            <v>4078</v>
          </cell>
          <cell r="P6">
            <v>4078</v>
          </cell>
          <cell r="Q6">
            <v>4422</v>
          </cell>
          <cell r="R6">
            <v>4422</v>
          </cell>
          <cell r="S6">
            <v>4422</v>
          </cell>
          <cell r="X6">
            <v>4422</v>
          </cell>
          <cell r="Y6">
            <v>65</v>
          </cell>
          <cell r="Z6">
            <v>215</v>
          </cell>
          <cell r="AA6">
            <v>215</v>
          </cell>
          <cell r="AB6">
            <v>1100</v>
          </cell>
          <cell r="AC6">
            <v>1100</v>
          </cell>
          <cell r="AD6">
            <v>1422</v>
          </cell>
          <cell r="AE6">
            <v>1422</v>
          </cell>
          <cell r="AF6">
            <v>2457</v>
          </cell>
          <cell r="AG6">
            <v>2457</v>
          </cell>
          <cell r="AH6">
            <v>3366</v>
          </cell>
          <cell r="AI6">
            <v>3366</v>
          </cell>
          <cell r="AJ6">
            <v>4149</v>
          </cell>
          <cell r="AK6">
            <v>4149</v>
          </cell>
          <cell r="AQ6">
            <v>4149</v>
          </cell>
          <cell r="AR6">
            <v>65</v>
          </cell>
          <cell r="AS6">
            <v>215</v>
          </cell>
          <cell r="AT6">
            <v>215</v>
          </cell>
          <cell r="AU6">
            <v>1100</v>
          </cell>
          <cell r="AV6">
            <v>1100</v>
          </cell>
          <cell r="AW6">
            <v>1434</v>
          </cell>
          <cell r="AX6">
            <v>1434</v>
          </cell>
          <cell r="AY6">
            <v>3002</v>
          </cell>
          <cell r="AZ6">
            <v>3002</v>
          </cell>
          <cell r="BA6">
            <v>3706</v>
          </cell>
          <cell r="BB6">
            <v>3706</v>
          </cell>
          <cell r="BC6">
            <v>3706</v>
          </cell>
          <cell r="BJ6">
            <v>3706</v>
          </cell>
          <cell r="BK6">
            <v>65</v>
          </cell>
          <cell r="BL6">
            <v>215</v>
          </cell>
          <cell r="BM6">
            <v>215</v>
          </cell>
          <cell r="BN6">
            <v>1100</v>
          </cell>
          <cell r="BO6">
            <v>1100</v>
          </cell>
          <cell r="BP6">
            <v>1428</v>
          </cell>
          <cell r="BQ6">
            <v>1428</v>
          </cell>
          <cell r="BR6">
            <v>3084</v>
          </cell>
          <cell r="BS6">
            <v>3084</v>
          </cell>
          <cell r="BT6">
            <v>3998</v>
          </cell>
          <cell r="BU6">
            <v>3998</v>
          </cell>
          <cell r="CC6">
            <v>3998</v>
          </cell>
          <cell r="CD6">
            <v>65</v>
          </cell>
          <cell r="CE6">
            <v>215</v>
          </cell>
          <cell r="CF6">
            <v>215</v>
          </cell>
          <cell r="CG6">
            <v>1100</v>
          </cell>
          <cell r="CH6">
            <v>1100</v>
          </cell>
          <cell r="CI6">
            <v>1420</v>
          </cell>
          <cell r="CJ6">
            <v>1420</v>
          </cell>
          <cell r="CK6">
            <v>2935</v>
          </cell>
          <cell r="CL6">
            <v>2935</v>
          </cell>
          <cell r="CM6">
            <v>3792</v>
          </cell>
          <cell r="CN6">
            <v>3792</v>
          </cell>
          <cell r="CO6">
            <v>3792</v>
          </cell>
          <cell r="CV6">
            <v>3792</v>
          </cell>
          <cell r="CW6">
            <v>65</v>
          </cell>
          <cell r="CX6">
            <v>215</v>
          </cell>
          <cell r="CY6">
            <v>215</v>
          </cell>
          <cell r="CZ6">
            <v>1100</v>
          </cell>
          <cell r="DA6">
            <v>1100</v>
          </cell>
          <cell r="DB6">
            <v>1420</v>
          </cell>
          <cell r="DC6">
            <v>1420</v>
          </cell>
          <cell r="DD6">
            <v>2515</v>
          </cell>
          <cell r="DE6">
            <v>2515</v>
          </cell>
          <cell r="DF6">
            <v>3578</v>
          </cell>
          <cell r="DG6">
            <v>3578</v>
          </cell>
          <cell r="DH6">
            <v>3830</v>
          </cell>
          <cell r="DI6">
            <v>3830</v>
          </cell>
          <cell r="DJ6">
            <v>3830</v>
          </cell>
          <cell r="DO6">
            <v>3830</v>
          </cell>
          <cell r="DP6">
            <v>65</v>
          </cell>
          <cell r="DQ6">
            <v>215</v>
          </cell>
          <cell r="DR6">
            <v>215</v>
          </cell>
          <cell r="DS6">
            <v>1100</v>
          </cell>
          <cell r="DT6">
            <v>1100</v>
          </cell>
          <cell r="DU6">
            <v>1416</v>
          </cell>
          <cell r="DV6">
            <v>1416</v>
          </cell>
          <cell r="DW6">
            <v>2615</v>
          </cell>
          <cell r="DX6">
            <v>2615</v>
          </cell>
          <cell r="DY6">
            <v>3828</v>
          </cell>
          <cell r="DZ6">
            <v>3828</v>
          </cell>
          <cell r="EA6">
            <v>4100</v>
          </cell>
          <cell r="EB6">
            <v>4100</v>
          </cell>
          <cell r="EC6">
            <v>4100</v>
          </cell>
          <cell r="EH6">
            <v>4100</v>
          </cell>
          <cell r="EI6">
            <v>65</v>
          </cell>
          <cell r="EJ6">
            <v>215</v>
          </cell>
          <cell r="EK6">
            <v>215</v>
          </cell>
          <cell r="EL6">
            <v>1100</v>
          </cell>
          <cell r="EM6">
            <v>1100</v>
          </cell>
          <cell r="EN6">
            <v>1422</v>
          </cell>
          <cell r="EO6">
            <v>1422</v>
          </cell>
          <cell r="EP6">
            <v>2877</v>
          </cell>
          <cell r="EQ6">
            <v>2877</v>
          </cell>
          <cell r="ER6">
            <v>3115</v>
          </cell>
          <cell r="ES6">
            <v>3115</v>
          </cell>
          <cell r="ET6">
            <v>3115</v>
          </cell>
          <cell r="FA6">
            <v>3115</v>
          </cell>
          <cell r="FT6">
            <v>3168</v>
          </cell>
          <cell r="GM6">
            <v>2827</v>
          </cell>
          <cell r="HF6">
            <v>3336</v>
          </cell>
          <cell r="HG6">
            <v>65</v>
          </cell>
          <cell r="HH6">
            <v>200</v>
          </cell>
          <cell r="HI6">
            <v>200</v>
          </cell>
          <cell r="HJ6">
            <v>1040</v>
          </cell>
          <cell r="HK6">
            <v>1040</v>
          </cell>
          <cell r="HL6">
            <v>1375</v>
          </cell>
          <cell r="HM6">
            <v>1375</v>
          </cell>
          <cell r="HN6">
            <v>3277</v>
          </cell>
          <cell r="HO6">
            <v>3277</v>
          </cell>
          <cell r="HP6">
            <v>3500</v>
          </cell>
          <cell r="HQ6">
            <v>3500</v>
          </cell>
          <cell r="HR6">
            <v>3500</v>
          </cell>
          <cell r="HY6">
            <v>3500</v>
          </cell>
          <cell r="IR6">
            <v>2646</v>
          </cell>
          <cell r="JK6">
            <v>2645</v>
          </cell>
        </row>
        <row r="7">
          <cell r="C7" t="str">
            <v>Avance [MD]</v>
          </cell>
          <cell r="G7">
            <v>135</v>
          </cell>
          <cell r="I7">
            <v>900</v>
          </cell>
          <cell r="K7">
            <v>316</v>
          </cell>
          <cell r="M7">
            <v>1377</v>
          </cell>
          <cell r="O7">
            <v>1285</v>
          </cell>
          <cell r="Q7">
            <v>344</v>
          </cell>
          <cell r="Z7">
            <v>150</v>
          </cell>
          <cell r="AB7">
            <v>885</v>
          </cell>
          <cell r="AD7">
            <v>322</v>
          </cell>
          <cell r="AF7">
            <v>1035</v>
          </cell>
          <cell r="AH7">
            <v>909</v>
          </cell>
          <cell r="AJ7">
            <v>783</v>
          </cell>
          <cell r="AS7">
            <v>150</v>
          </cell>
          <cell r="AU7">
            <v>885</v>
          </cell>
          <cell r="AW7">
            <v>334</v>
          </cell>
          <cell r="AY7">
            <v>1568</v>
          </cell>
          <cell r="BA7">
            <v>704</v>
          </cell>
          <cell r="BL7">
            <v>150</v>
          </cell>
          <cell r="BN7">
            <v>885</v>
          </cell>
          <cell r="BP7">
            <v>328</v>
          </cell>
          <cell r="BR7">
            <v>1656</v>
          </cell>
          <cell r="BT7">
            <v>914</v>
          </cell>
          <cell r="CE7">
            <v>150</v>
          </cell>
          <cell r="CG7">
            <v>885</v>
          </cell>
          <cell r="CI7">
            <v>320</v>
          </cell>
          <cell r="CK7">
            <v>1515</v>
          </cell>
          <cell r="CM7">
            <v>857</v>
          </cell>
          <cell r="CX7">
            <v>150</v>
          </cell>
          <cell r="CZ7">
            <v>885</v>
          </cell>
          <cell r="DB7">
            <v>320</v>
          </cell>
          <cell r="DD7">
            <v>1095</v>
          </cell>
          <cell r="DF7">
            <v>1063</v>
          </cell>
          <cell r="DH7">
            <v>252</v>
          </cell>
          <cell r="DQ7">
            <v>150</v>
          </cell>
          <cell r="DS7">
            <v>885</v>
          </cell>
          <cell r="DU7">
            <v>316</v>
          </cell>
          <cell r="DW7">
            <v>1199</v>
          </cell>
          <cell r="DY7">
            <v>1213</v>
          </cell>
          <cell r="EA7">
            <v>272</v>
          </cell>
          <cell r="EJ7">
            <v>150</v>
          </cell>
          <cell r="EL7">
            <v>885</v>
          </cell>
          <cell r="EN7">
            <v>322</v>
          </cell>
          <cell r="EP7">
            <v>1455</v>
          </cell>
          <cell r="ER7">
            <v>238</v>
          </cell>
          <cell r="HH7">
            <v>135</v>
          </cell>
          <cell r="HJ7">
            <v>840</v>
          </cell>
          <cell r="HL7">
            <v>335</v>
          </cell>
          <cell r="HN7">
            <v>1902</v>
          </cell>
          <cell r="HP7">
            <v>223</v>
          </cell>
        </row>
        <row r="8">
          <cell r="C8" t="str">
            <v>Duración [días]</v>
          </cell>
          <cell r="F8">
            <v>0.97</v>
          </cell>
          <cell r="G8">
            <v>0.25051652892561982</v>
          </cell>
          <cell r="H8">
            <v>2.7705625</v>
          </cell>
          <cell r="I8">
            <v>2.7973784883720931</v>
          </cell>
          <cell r="J8">
            <v>7.2467083333333333</v>
          </cell>
          <cell r="K8">
            <v>1.0272740360696511</v>
          </cell>
          <cell r="L8">
            <v>5.5224322916666679</v>
          </cell>
          <cell r="M8">
            <v>4.9520232142857132</v>
          </cell>
          <cell r="N8">
            <v>5.9367031250000002</v>
          </cell>
          <cell r="O8">
            <v>3.7178521825396849</v>
          </cell>
          <cell r="P8">
            <v>5.7229999999999981</v>
          </cell>
          <cell r="Q8">
            <v>2.8164226726726698</v>
          </cell>
          <cell r="R8">
            <v>1.9435364583333334</v>
          </cell>
          <cell r="S8">
            <v>5.8306093749999999</v>
          </cell>
          <cell r="X8">
            <v>14.287291666666667</v>
          </cell>
          <cell r="Y8">
            <v>0.97</v>
          </cell>
          <cell r="Z8">
            <v>0.25051652892561982</v>
          </cell>
          <cell r="AA8">
            <v>2.6998333333333342</v>
          </cell>
          <cell r="AB8">
            <v>2.7973784883720931</v>
          </cell>
          <cell r="AC8">
            <v>7.2467083333333333</v>
          </cell>
          <cell r="AD8">
            <v>1.0453710509950256</v>
          </cell>
          <cell r="AE8">
            <v>5.522432291666667</v>
          </cell>
          <cell r="AF8">
            <v>4.4059170634920628</v>
          </cell>
          <cell r="AG8">
            <v>5.9367031250000002</v>
          </cell>
          <cell r="AH8">
            <v>3.0360615079365068</v>
          </cell>
          <cell r="AI8">
            <v>5.7229999999999981</v>
          </cell>
          <cell r="AJ8">
            <v>4.760740025740029</v>
          </cell>
          <cell r="AK8">
            <v>0</v>
          </cell>
          <cell r="AL8">
            <v>0</v>
          </cell>
          <cell r="AQ8">
            <v>10.831666666666665</v>
          </cell>
          <cell r="AR8">
            <v>0.97</v>
          </cell>
          <cell r="AS8">
            <v>0.25051652892561982</v>
          </cell>
          <cell r="AT8">
            <v>2.6998333333333342</v>
          </cell>
          <cell r="AU8">
            <v>2.7973784883720931</v>
          </cell>
          <cell r="AV8">
            <v>7.2467083333333333</v>
          </cell>
          <cell r="AW8">
            <v>1.0815650808457706</v>
          </cell>
          <cell r="AX8">
            <v>5.522432291666667</v>
          </cell>
          <cell r="AY8">
            <v>5.4115222222222199</v>
          </cell>
          <cell r="AZ8">
            <v>5.7229999999999981</v>
          </cell>
          <cell r="BA8">
            <v>2.4259071643071688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J8">
            <v>10.54875</v>
          </cell>
          <cell r="BK8">
            <v>0.97</v>
          </cell>
          <cell r="BL8">
            <v>0.25051652892561982</v>
          </cell>
          <cell r="BM8">
            <v>2.6998333333333342</v>
          </cell>
          <cell r="BN8">
            <v>2.7973784883720931</v>
          </cell>
          <cell r="BO8">
            <v>7.2467083333333333</v>
          </cell>
          <cell r="BP8">
            <v>1.0634680659203981</v>
          </cell>
          <cell r="BQ8">
            <v>5.5224322916666653</v>
          </cell>
          <cell r="BR8">
            <v>5.623228571428573</v>
          </cell>
          <cell r="BS8">
            <v>5.7229999999999981</v>
          </cell>
          <cell r="BT8">
            <v>2.7425075075075047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CC8">
            <v>10.750833333333334</v>
          </cell>
          <cell r="CD8">
            <v>0.97</v>
          </cell>
          <cell r="CE8">
            <v>0.25051652892561982</v>
          </cell>
          <cell r="CF8">
            <v>2.7705625</v>
          </cell>
          <cell r="CG8">
            <v>2.7973784883720931</v>
          </cell>
          <cell r="CH8">
            <v>7.2467083333333333</v>
          </cell>
          <cell r="CI8">
            <v>1.0393387126865667</v>
          </cell>
          <cell r="CJ8">
            <v>5.4239166666666669</v>
          </cell>
          <cell r="CK8">
            <v>5.2840172619047614</v>
          </cell>
          <cell r="CL8">
            <v>5.7230000000000016</v>
          </cell>
          <cell r="CM8">
            <v>2.581256971256972</v>
          </cell>
          <cell r="CN8">
            <v>1.9157499999999996</v>
          </cell>
          <cell r="CO8">
            <v>5.7472499999999993</v>
          </cell>
          <cell r="CP8">
            <v>0</v>
          </cell>
          <cell r="CQ8">
            <v>0</v>
          </cell>
          <cell r="CV8">
            <v>7.4972916666666665</v>
          </cell>
          <cell r="CW8">
            <v>0.97</v>
          </cell>
          <cell r="CX8">
            <v>0.25051652892561982</v>
          </cell>
          <cell r="CY8">
            <v>2.7705625</v>
          </cell>
          <cell r="CZ8">
            <v>2.7973784883720931</v>
          </cell>
          <cell r="DA8">
            <v>7.2568125000000006</v>
          </cell>
          <cell r="DB8">
            <v>1.0322657960199013</v>
          </cell>
          <cell r="DC8">
            <v>5.4239166666666687</v>
          </cell>
          <cell r="DD8">
            <v>4.2736005952380935</v>
          </cell>
          <cell r="DE8">
            <v>5.9367031250000002</v>
          </cell>
          <cell r="DF8">
            <v>3.1635664682539693</v>
          </cell>
          <cell r="DG8">
            <v>5.7229999999999981</v>
          </cell>
          <cell r="DH8">
            <v>2.2939189189189171</v>
          </cell>
          <cell r="DI8">
            <v>1.9435364583333334</v>
          </cell>
          <cell r="DJ8">
            <v>5.8306093749999999</v>
          </cell>
          <cell r="DO8">
            <v>6.6889583333333329</v>
          </cell>
          <cell r="DP8">
            <v>0.97</v>
          </cell>
          <cell r="DQ8">
            <v>0.25051652892561982</v>
          </cell>
          <cell r="DR8">
            <v>2.6998333333333342</v>
          </cell>
          <cell r="DS8">
            <v>2.7973784883720931</v>
          </cell>
          <cell r="DT8">
            <v>7.2467083333333333</v>
          </cell>
          <cell r="DU8">
            <v>0.99190945273631903</v>
          </cell>
          <cell r="DV8">
            <v>5.522432291666667</v>
          </cell>
          <cell r="DW8">
            <v>4.4898637254901965</v>
          </cell>
          <cell r="DX8">
            <v>5.9367031250000002</v>
          </cell>
          <cell r="DY8">
            <v>2.9906408730158711</v>
          </cell>
          <cell r="DZ8">
            <v>5.7229999999999981</v>
          </cell>
          <cell r="EA8">
            <v>2.6165240240240215</v>
          </cell>
          <cell r="EB8">
            <v>1.9435364583333334</v>
          </cell>
          <cell r="EC8">
            <v>5.8306093749999999</v>
          </cell>
          <cell r="EH8">
            <v>7.9014583333333324</v>
          </cell>
          <cell r="EI8">
            <v>0.97</v>
          </cell>
          <cell r="EJ8">
            <v>0.25051652892561982</v>
          </cell>
          <cell r="EK8">
            <v>2.6998333333333342</v>
          </cell>
          <cell r="EL8">
            <v>2.7973784883720931</v>
          </cell>
          <cell r="EM8">
            <v>6.0796770833333333</v>
          </cell>
          <cell r="EN8">
            <v>1.0453710509950256</v>
          </cell>
          <cell r="EO8">
            <v>5.4239166666666669</v>
          </cell>
          <cell r="EP8">
            <v>4.5492999999999979</v>
          </cell>
          <cell r="EQ8">
            <v>4.3650000000000002</v>
          </cell>
          <cell r="ER8">
            <v>0.33862612612612641</v>
          </cell>
          <cell r="ES8">
            <v>1.9435364583333334</v>
          </cell>
          <cell r="ET8">
            <v>5.8306093749999999</v>
          </cell>
          <cell r="EU8">
            <v>0</v>
          </cell>
          <cell r="EV8">
            <v>0</v>
          </cell>
          <cell r="FA8">
            <v>6.5272916666666667</v>
          </cell>
          <cell r="FB8">
            <v>0.97</v>
          </cell>
          <cell r="FC8">
            <v>1.915242200854701</v>
          </cell>
          <cell r="FD8">
            <v>4.3998360576923075</v>
          </cell>
          <cell r="FE8">
            <v>3.6551589743589745</v>
          </cell>
          <cell r="FF8">
            <v>1.1337319583333334</v>
          </cell>
          <cell r="FG8">
            <v>1.3891038005952381</v>
          </cell>
          <cell r="FH8">
            <v>1.8511073908730158</v>
          </cell>
          <cell r="FI8">
            <v>2.8824789765211647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T8">
            <v>5.8806250000000002</v>
          </cell>
          <cell r="FU8">
            <v>0.97</v>
          </cell>
          <cell r="FV8">
            <v>1.915242200854701</v>
          </cell>
          <cell r="FW8">
            <v>4.1330860576923074</v>
          </cell>
          <cell r="FX8">
            <v>3.477325641025641</v>
          </cell>
          <cell r="FY8">
            <v>3.3300317628205125</v>
          </cell>
          <cell r="FZ8">
            <v>1.8943378273809526</v>
          </cell>
          <cell r="GA8">
            <v>1.7160249791666666</v>
          </cell>
          <cell r="GB8">
            <v>3.1491054811507939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M8">
            <v>5.6785416666666668</v>
          </cell>
          <cell r="GN8">
            <v>0.97</v>
          </cell>
          <cell r="GO8">
            <v>1.7818672008547012</v>
          </cell>
          <cell r="GP8">
            <v>4.2220027243589744</v>
          </cell>
          <cell r="GQ8">
            <v>3.3884089743589745</v>
          </cell>
          <cell r="GR8">
            <v>3.6412400961538465</v>
          </cell>
          <cell r="GS8">
            <v>2.3053784067460321</v>
          </cell>
          <cell r="GT8">
            <v>2.6885573720238098</v>
          </cell>
          <cell r="GU8">
            <v>2.6572322420634924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F8">
            <v>6.2443750000000007</v>
          </cell>
          <cell r="HG8">
            <v>0.97</v>
          </cell>
          <cell r="HH8">
            <v>0.25051652892561982</v>
          </cell>
          <cell r="HI8">
            <v>2.6998333333333342</v>
          </cell>
          <cell r="HJ8">
            <v>2.6563901162790704</v>
          </cell>
          <cell r="HK8">
            <v>7.2467083333333324</v>
          </cell>
          <cell r="HL8">
            <v>1.0845812499999992</v>
          </cell>
          <cell r="HM8">
            <v>5.5224322916666679</v>
          </cell>
          <cell r="HN8">
            <v>6.2150440476190454</v>
          </cell>
          <cell r="HO8">
            <v>5.7229999999999981</v>
          </cell>
          <cell r="HP8">
            <v>0.33316441441441147</v>
          </cell>
          <cell r="HQ8">
            <v>1.9485885416666675</v>
          </cell>
          <cell r="HR8">
            <v>5.8457656250000021</v>
          </cell>
          <cell r="HS8">
            <v>0</v>
          </cell>
          <cell r="HT8">
            <v>0</v>
          </cell>
          <cell r="HY8">
            <v>13.640624999999998</v>
          </cell>
          <cell r="HZ8">
            <v>0.97</v>
          </cell>
          <cell r="IA8">
            <v>1.915242200854701</v>
          </cell>
          <cell r="IB8">
            <v>4.0441693910256404</v>
          </cell>
          <cell r="IC8">
            <v>3.6551589743589745</v>
          </cell>
          <cell r="ID8">
            <v>3.6412400961538465</v>
          </cell>
          <cell r="IE8">
            <v>1.8435960496031747</v>
          </cell>
          <cell r="IF8">
            <v>1.748141890873016</v>
          </cell>
          <cell r="IG8">
            <v>3.0878605985449736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0</v>
          </cell>
          <cell r="IM8">
            <v>0</v>
          </cell>
          <cell r="IR8">
            <v>13.842708333333334</v>
          </cell>
          <cell r="IS8">
            <v>0.97</v>
          </cell>
          <cell r="IT8">
            <v>1.915242200854701</v>
          </cell>
          <cell r="IU8">
            <v>4.3998360576923075</v>
          </cell>
          <cell r="IV8">
            <v>3.6551589743589745</v>
          </cell>
          <cell r="IW8">
            <v>1.2751433313492064</v>
          </cell>
          <cell r="IX8">
            <v>1.3315260248015874</v>
          </cell>
          <cell r="IY8">
            <v>2.5271333978174608</v>
          </cell>
          <cell r="IZ8">
            <v>2.7288507357804233</v>
          </cell>
          <cell r="JA8">
            <v>0</v>
          </cell>
          <cell r="JB8">
            <v>0</v>
          </cell>
          <cell r="JC8">
            <v>0</v>
          </cell>
          <cell r="JD8">
            <v>0</v>
          </cell>
          <cell r="JE8">
            <v>0</v>
          </cell>
          <cell r="JF8">
            <v>0</v>
          </cell>
          <cell r="JK8">
            <v>13.842708333333334</v>
          </cell>
          <cell r="JL8">
            <v>1</v>
          </cell>
          <cell r="JM8">
            <v>0.25826446280991733</v>
          </cell>
          <cell r="JN8">
            <v>4.7</v>
          </cell>
          <cell r="JO8">
            <v>2.4</v>
          </cell>
          <cell r="JP8">
            <v>5.4</v>
          </cell>
          <cell r="JQ8">
            <v>1.6</v>
          </cell>
          <cell r="JR8">
            <v>5.4</v>
          </cell>
          <cell r="JS8">
            <v>2.1</v>
          </cell>
          <cell r="JT8">
            <v>4.4000000000000004</v>
          </cell>
          <cell r="JU8">
            <v>2.2999999999999998</v>
          </cell>
          <cell r="JV8">
            <v>4.4000000000000004</v>
          </cell>
          <cell r="JW8">
            <v>6.7</v>
          </cell>
          <cell r="JX8">
            <v>4.9000000000000004</v>
          </cell>
          <cell r="JY8">
            <v>1.3</v>
          </cell>
          <cell r="KD8">
            <v>13.640624999999998</v>
          </cell>
          <cell r="KE8">
            <v>1</v>
          </cell>
          <cell r="KF8">
            <v>0.25826446280991733</v>
          </cell>
          <cell r="KG8">
            <v>4.7</v>
          </cell>
          <cell r="KH8">
            <v>2.6</v>
          </cell>
          <cell r="KI8">
            <v>5.4</v>
          </cell>
          <cell r="KJ8">
            <v>1.5</v>
          </cell>
          <cell r="KK8">
            <v>5.4</v>
          </cell>
          <cell r="KL8">
            <v>2</v>
          </cell>
          <cell r="KM8">
            <v>4.4000000000000004</v>
          </cell>
          <cell r="KN8">
            <v>2.2999999999999998</v>
          </cell>
          <cell r="KO8">
            <v>4.4000000000000004</v>
          </cell>
          <cell r="KP8">
            <v>5.6</v>
          </cell>
          <cell r="KQ8">
            <v>4.9000000000000004</v>
          </cell>
          <cell r="KR8">
            <v>1.3</v>
          </cell>
          <cell r="KW8">
            <v>6.5272916666666667</v>
          </cell>
          <cell r="KX8">
            <v>1</v>
          </cell>
          <cell r="KY8">
            <v>0.25826446280991733</v>
          </cell>
          <cell r="KZ8">
            <v>4.4000000000000004</v>
          </cell>
          <cell r="LA8">
            <v>2.6</v>
          </cell>
          <cell r="LB8">
            <v>5.4</v>
          </cell>
          <cell r="LC8">
            <v>1.7</v>
          </cell>
          <cell r="LD8">
            <v>5.4</v>
          </cell>
          <cell r="LE8">
            <v>2.1</v>
          </cell>
          <cell r="LF8">
            <v>4.5</v>
          </cell>
          <cell r="LG8">
            <v>2.2000000000000002</v>
          </cell>
          <cell r="LH8">
            <v>4.4000000000000004</v>
          </cell>
          <cell r="LI8">
            <v>6.1</v>
          </cell>
          <cell r="LJ8">
            <v>4.9000000000000004</v>
          </cell>
          <cell r="LK8">
            <v>1.3</v>
          </cell>
          <cell r="LP8">
            <v>10.750833333333334</v>
          </cell>
          <cell r="LQ8">
            <v>1</v>
          </cell>
          <cell r="LR8">
            <v>0.25826446280991733</v>
          </cell>
          <cell r="LS8">
            <v>4.7</v>
          </cell>
          <cell r="LT8">
            <v>2.6</v>
          </cell>
          <cell r="LU8">
            <v>5.4</v>
          </cell>
          <cell r="LV8">
            <v>1.5</v>
          </cell>
          <cell r="LW8">
            <v>5.3</v>
          </cell>
          <cell r="LX8">
            <v>2</v>
          </cell>
          <cell r="LY8">
            <v>4.4000000000000004</v>
          </cell>
          <cell r="LZ8">
            <v>2.2999999999999998</v>
          </cell>
          <cell r="MA8">
            <v>4.4000000000000004</v>
          </cell>
          <cell r="MB8">
            <v>5.8</v>
          </cell>
          <cell r="MC8">
            <v>4.9000000000000004</v>
          </cell>
          <cell r="MD8">
            <v>1.3</v>
          </cell>
          <cell r="MI8">
            <v>7.4972916666666665</v>
          </cell>
          <cell r="MJ8">
            <v>1</v>
          </cell>
          <cell r="MK8">
            <v>0.25826446280991733</v>
          </cell>
          <cell r="ML8">
            <v>4.7</v>
          </cell>
          <cell r="MM8">
            <v>2.5</v>
          </cell>
          <cell r="MN8">
            <v>5.4</v>
          </cell>
          <cell r="MO8">
            <v>1.8</v>
          </cell>
          <cell r="MP8">
            <v>5.3</v>
          </cell>
          <cell r="MQ8">
            <v>2.1</v>
          </cell>
          <cell r="MR8">
            <v>4.5</v>
          </cell>
          <cell r="MS8">
            <v>2.2999999999999998</v>
          </cell>
          <cell r="MT8">
            <v>4.4000000000000004</v>
          </cell>
          <cell r="MU8">
            <v>5.9</v>
          </cell>
          <cell r="MV8">
            <v>4.9000000000000004</v>
          </cell>
          <cell r="MW8">
            <v>1.3</v>
          </cell>
          <cell r="NB8">
            <v>10.54875</v>
          </cell>
          <cell r="NC8">
            <v>1</v>
          </cell>
          <cell r="ND8">
            <v>0.25826446280991733</v>
          </cell>
          <cell r="NE8">
            <v>4</v>
          </cell>
          <cell r="NF8">
            <v>2.6</v>
          </cell>
          <cell r="NG8">
            <v>5.4</v>
          </cell>
          <cell r="NH8">
            <v>1.5</v>
          </cell>
          <cell r="NI8">
            <v>5.4</v>
          </cell>
          <cell r="NJ8">
            <v>2</v>
          </cell>
          <cell r="NK8">
            <v>5.4</v>
          </cell>
          <cell r="NL8">
            <v>5.0999999999999996</v>
          </cell>
          <cell r="NM8">
            <v>6</v>
          </cell>
          <cell r="NN8">
            <v>5.2</v>
          </cell>
          <cell r="NO8">
            <v>5.9</v>
          </cell>
          <cell r="NP8">
            <v>1.7</v>
          </cell>
          <cell r="NU8">
            <v>14.287291666666667</v>
          </cell>
          <cell r="NV8">
            <v>1</v>
          </cell>
          <cell r="NW8">
            <v>0.25826446280991733</v>
          </cell>
          <cell r="NX8">
            <v>4.0999999999999996</v>
          </cell>
          <cell r="NY8">
            <v>2.5</v>
          </cell>
          <cell r="NZ8">
            <v>5.4</v>
          </cell>
          <cell r="OA8">
            <v>1.5</v>
          </cell>
          <cell r="OB8">
            <v>5.4</v>
          </cell>
          <cell r="OC8">
            <v>2</v>
          </cell>
          <cell r="OD8">
            <v>5.4</v>
          </cell>
          <cell r="OE8">
            <v>4.4000000000000004</v>
          </cell>
          <cell r="OF8">
            <v>6</v>
          </cell>
          <cell r="OG8">
            <v>4.5999999999999996</v>
          </cell>
          <cell r="OH8">
            <v>5.9</v>
          </cell>
          <cell r="OI8">
            <v>1.7</v>
          </cell>
          <cell r="ON8">
            <v>6.6889583333333329</v>
          </cell>
          <cell r="OO8">
            <v>1</v>
          </cell>
          <cell r="OP8">
            <v>0.25826446280991733</v>
          </cell>
          <cell r="OQ8">
            <v>4.7</v>
          </cell>
          <cell r="OR8">
            <v>2.5</v>
          </cell>
          <cell r="OS8">
            <v>5.4</v>
          </cell>
          <cell r="OT8">
            <v>1.5</v>
          </cell>
          <cell r="OU8">
            <v>5.3</v>
          </cell>
          <cell r="OV8">
            <v>2</v>
          </cell>
          <cell r="OW8">
            <v>5.5</v>
          </cell>
          <cell r="OX8">
            <v>4.5999999999999996</v>
          </cell>
          <cell r="OY8">
            <v>6</v>
          </cell>
          <cell r="OZ8">
            <v>5</v>
          </cell>
          <cell r="PA8">
            <v>5.9</v>
          </cell>
          <cell r="PB8">
            <v>1.7</v>
          </cell>
          <cell r="PG8">
            <v>7.9014583333333324</v>
          </cell>
          <cell r="PH8">
            <v>1</v>
          </cell>
          <cell r="PI8">
            <v>0.28409090909090912</v>
          </cell>
          <cell r="PJ8">
            <v>4.4933333333333341</v>
          </cell>
          <cell r="PK8">
            <v>2.5638953488372094</v>
          </cell>
          <cell r="PL8">
            <v>5.3822916666666671</v>
          </cell>
          <cell r="PM8">
            <v>1.520954457364341</v>
          </cell>
          <cell r="PN8">
            <v>5.3187500000000005</v>
          </cell>
          <cell r="PO8">
            <v>2.0377021144278609</v>
          </cell>
          <cell r="PP8">
            <v>5.5203125000000002</v>
          </cell>
          <cell r="PQ8">
            <v>4.2069642857142853</v>
          </cell>
          <cell r="PR8">
            <v>6.0015625000000004</v>
          </cell>
          <cell r="PS8">
            <v>5.5098214285714278</v>
          </cell>
          <cell r="PT8">
            <v>5.9</v>
          </cell>
          <cell r="PU8">
            <v>1.6666666666666667</v>
          </cell>
          <cell r="PZ8">
            <v>10.831666666666665</v>
          </cell>
        </row>
        <row r="9">
          <cell r="D9" t="str">
            <v>Ítem</v>
          </cell>
        </row>
        <row r="10">
          <cell r="C10" t="str">
            <v>BORR</v>
          </cell>
          <cell r="D10">
            <v>1</v>
          </cell>
          <cell r="E10" t="str">
            <v>BORR1</v>
          </cell>
          <cell r="F10">
            <v>23.28</v>
          </cell>
          <cell r="G10">
            <v>6.0123966942148757</v>
          </cell>
          <cell r="H10">
            <v>66.493499999999997</v>
          </cell>
          <cell r="I10">
            <v>67.137083720930235</v>
          </cell>
          <cell r="J10">
            <v>173.92099999999999</v>
          </cell>
          <cell r="K10">
            <v>24.654576865671626</v>
          </cell>
          <cell r="L10">
            <v>132.53837500000003</v>
          </cell>
          <cell r="M10">
            <v>118.84855714285712</v>
          </cell>
          <cell r="N10">
            <v>142.480875</v>
          </cell>
          <cell r="O10">
            <v>89.228452380952433</v>
          </cell>
          <cell r="P10">
            <v>137.35199999999995</v>
          </cell>
          <cell r="Q10">
            <v>67.594144144144082</v>
          </cell>
          <cell r="R10">
            <v>46.644874999999999</v>
          </cell>
          <cell r="S10">
            <v>139.93462499999998</v>
          </cell>
          <cell r="X10">
            <v>342.89499999999998</v>
          </cell>
          <cell r="Y10">
            <v>23.28</v>
          </cell>
          <cell r="Z10">
            <v>6.0123966942148757</v>
          </cell>
          <cell r="AA10">
            <v>64.796000000000021</v>
          </cell>
          <cell r="AB10">
            <v>67.137083720930235</v>
          </cell>
          <cell r="AC10">
            <v>173.92099999999999</v>
          </cell>
          <cell r="AD10">
            <v>25.088905223880616</v>
          </cell>
          <cell r="AE10">
            <v>132.538375</v>
          </cell>
          <cell r="AF10">
            <v>105.74200952380951</v>
          </cell>
          <cell r="AG10">
            <v>142.480875</v>
          </cell>
          <cell r="AH10">
            <v>72.865476190476159</v>
          </cell>
          <cell r="AI10">
            <v>137.35199999999995</v>
          </cell>
          <cell r="AJ10">
            <v>114.2577606177607</v>
          </cell>
          <cell r="AK10">
            <v>0</v>
          </cell>
          <cell r="AL10">
            <v>0</v>
          </cell>
          <cell r="AQ10">
            <v>259.95999999999998</v>
          </cell>
          <cell r="AR10">
            <v>23.28</v>
          </cell>
          <cell r="AS10">
            <v>6.0123966942148757</v>
          </cell>
          <cell r="AT10">
            <v>64.796000000000021</v>
          </cell>
          <cell r="AU10">
            <v>67.137083720930235</v>
          </cell>
          <cell r="AV10">
            <v>173.92099999999999</v>
          </cell>
          <cell r="AW10">
            <v>25.957561940298497</v>
          </cell>
          <cell r="AX10">
            <v>132.538375</v>
          </cell>
          <cell r="AY10">
            <v>129.87653333333327</v>
          </cell>
          <cell r="AZ10">
            <v>137.35199999999995</v>
          </cell>
          <cell r="BA10">
            <v>58.221771943372048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J10">
            <v>253.17000000000002</v>
          </cell>
          <cell r="BK10">
            <v>23.28</v>
          </cell>
          <cell r="BL10">
            <v>6.0123966942148757</v>
          </cell>
          <cell r="BM10">
            <v>64.796000000000021</v>
          </cell>
          <cell r="BN10">
            <v>67.137083720930235</v>
          </cell>
          <cell r="BO10">
            <v>173.92099999999999</v>
          </cell>
          <cell r="BP10">
            <v>25.523233582089553</v>
          </cell>
          <cell r="BQ10">
            <v>132.53837499999997</v>
          </cell>
          <cell r="BR10">
            <v>134.95748571428575</v>
          </cell>
          <cell r="BS10">
            <v>137.35199999999995</v>
          </cell>
          <cell r="BT10">
            <v>65.820180180180117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CC10">
            <v>258.02000000000004</v>
          </cell>
          <cell r="CD10">
            <v>23.28</v>
          </cell>
          <cell r="CE10">
            <v>6.0123966942148757</v>
          </cell>
          <cell r="CF10">
            <v>66.493499999999997</v>
          </cell>
          <cell r="CG10">
            <v>67.137083720930235</v>
          </cell>
          <cell r="CH10">
            <v>173.92099999999999</v>
          </cell>
          <cell r="CI10">
            <v>24.944129104477604</v>
          </cell>
          <cell r="CJ10">
            <v>130.17400000000001</v>
          </cell>
          <cell r="CK10">
            <v>126.81641428571427</v>
          </cell>
          <cell r="CL10">
            <v>137.35200000000003</v>
          </cell>
          <cell r="CM10">
            <v>61.95016731016733</v>
          </cell>
          <cell r="CN10">
            <v>45.977999999999994</v>
          </cell>
          <cell r="CO10">
            <v>137.93399999999997</v>
          </cell>
          <cell r="CP10">
            <v>0</v>
          </cell>
          <cell r="CQ10">
            <v>0</v>
          </cell>
          <cell r="CV10">
            <v>179.935</v>
          </cell>
          <cell r="CW10">
            <v>23.28</v>
          </cell>
          <cell r="CX10">
            <v>6.0123966942148757</v>
          </cell>
          <cell r="CY10">
            <v>66.493499999999997</v>
          </cell>
          <cell r="CZ10">
            <v>67.137083720930235</v>
          </cell>
          <cell r="DA10">
            <v>174.1635</v>
          </cell>
          <cell r="DB10">
            <v>24.774379104477632</v>
          </cell>
          <cell r="DC10">
            <v>130.17400000000004</v>
          </cell>
          <cell r="DD10">
            <v>102.56641428571425</v>
          </cell>
          <cell r="DE10">
            <v>142.480875</v>
          </cell>
          <cell r="DF10">
            <v>75.925595238095269</v>
          </cell>
          <cell r="DG10">
            <v>137.35199999999995</v>
          </cell>
          <cell r="DH10">
            <v>55.054054054054006</v>
          </cell>
          <cell r="DI10">
            <v>46.644874999999999</v>
          </cell>
          <cell r="DJ10">
            <v>139.93462499999998</v>
          </cell>
          <cell r="DO10">
            <v>160.535</v>
          </cell>
          <cell r="DP10">
            <v>23.28</v>
          </cell>
          <cell r="DQ10">
            <v>6.0123966942148757</v>
          </cell>
          <cell r="DR10">
            <v>64.796000000000021</v>
          </cell>
          <cell r="DS10">
            <v>67.137083720930235</v>
          </cell>
          <cell r="DT10">
            <v>173.92099999999999</v>
          </cell>
          <cell r="DU10">
            <v>23.805826865671655</v>
          </cell>
          <cell r="DV10">
            <v>132.538375</v>
          </cell>
          <cell r="DW10">
            <v>107.75672941176472</v>
          </cell>
          <cell r="DX10">
            <v>142.480875</v>
          </cell>
          <cell r="DY10">
            <v>71.775380952380914</v>
          </cell>
          <cell r="DZ10">
            <v>137.35199999999995</v>
          </cell>
          <cell r="EA10">
            <v>62.796576576576513</v>
          </cell>
          <cell r="EB10">
            <v>46.644874999999999</v>
          </cell>
          <cell r="EC10">
            <v>139.93462499999998</v>
          </cell>
          <cell r="EH10">
            <v>189.63499999999999</v>
          </cell>
          <cell r="EI10">
            <v>23.28</v>
          </cell>
          <cell r="EJ10">
            <v>6.0123966942148757</v>
          </cell>
          <cell r="EK10">
            <v>64.796000000000021</v>
          </cell>
          <cell r="EL10">
            <v>67.137083720930235</v>
          </cell>
          <cell r="EM10">
            <v>145.91225</v>
          </cell>
          <cell r="EN10">
            <v>25.088905223880616</v>
          </cell>
          <cell r="EO10">
            <v>130.17400000000001</v>
          </cell>
          <cell r="EP10">
            <v>109.18319999999994</v>
          </cell>
          <cell r="EQ10">
            <v>104.76</v>
          </cell>
          <cell r="ER10">
            <v>8.1270270270270331</v>
          </cell>
          <cell r="ES10">
            <v>46.644874999999999</v>
          </cell>
          <cell r="ET10">
            <v>139.93462499999998</v>
          </cell>
          <cell r="EU10">
            <v>0</v>
          </cell>
          <cell r="EV10">
            <v>0</v>
          </cell>
          <cell r="FA10">
            <v>156.655</v>
          </cell>
          <cell r="FB10">
            <v>23.28</v>
          </cell>
          <cell r="FC10">
            <v>45.965812820512824</v>
          </cell>
          <cell r="FD10">
            <v>105.59606538461537</v>
          </cell>
          <cell r="FE10">
            <v>87.723815384615392</v>
          </cell>
          <cell r="FF10">
            <v>27.209567</v>
          </cell>
          <cell r="FG10">
            <v>33.33849121428571</v>
          </cell>
          <cell r="FH10">
            <v>44.426577380952381</v>
          </cell>
          <cell r="FI10">
            <v>69.179495436507949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T10">
            <v>141.13499999999999</v>
          </cell>
          <cell r="FU10">
            <v>23.28</v>
          </cell>
          <cell r="FV10">
            <v>45.965812820512824</v>
          </cell>
          <cell r="FW10">
            <v>99.194065384615385</v>
          </cell>
          <cell r="FX10">
            <v>83.455815384615391</v>
          </cell>
          <cell r="FY10">
            <v>79.9207623076923</v>
          </cell>
          <cell r="FZ10">
            <v>45.464107857142864</v>
          </cell>
          <cell r="GA10">
            <v>41.184599499999997</v>
          </cell>
          <cell r="GB10">
            <v>75.57853154761905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M10">
            <v>136.285</v>
          </cell>
          <cell r="GN10">
            <v>23.28</v>
          </cell>
          <cell r="GO10">
            <v>42.76481282051283</v>
          </cell>
          <cell r="GP10">
            <v>101.32806538461539</v>
          </cell>
          <cell r="GQ10">
            <v>81.321815384615391</v>
          </cell>
          <cell r="GR10">
            <v>87.389762307692308</v>
          </cell>
          <cell r="GS10">
            <v>55.329081761904774</v>
          </cell>
          <cell r="GT10">
            <v>64.525376928571433</v>
          </cell>
          <cell r="GU10">
            <v>63.773573809523818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F10">
            <v>149.86500000000001</v>
          </cell>
          <cell r="HG10">
            <v>23.28</v>
          </cell>
          <cell r="HH10">
            <v>6.0123966942148757</v>
          </cell>
          <cell r="HI10">
            <v>64.796000000000021</v>
          </cell>
          <cell r="HJ10">
            <v>63.753362790697693</v>
          </cell>
          <cell r="HK10">
            <v>173.92099999999999</v>
          </cell>
          <cell r="HL10">
            <v>26.029949999999978</v>
          </cell>
          <cell r="HM10">
            <v>132.53837500000003</v>
          </cell>
          <cell r="HN10">
            <v>149.16105714285709</v>
          </cell>
          <cell r="HO10">
            <v>137.35199999999995</v>
          </cell>
          <cell r="HP10">
            <v>7.9959459459458753</v>
          </cell>
          <cell r="HQ10">
            <v>46.766125000000017</v>
          </cell>
          <cell r="HR10">
            <v>140.29837500000005</v>
          </cell>
          <cell r="HS10">
            <v>0</v>
          </cell>
          <cell r="HT10">
            <v>0</v>
          </cell>
          <cell r="HY10">
            <v>327.37499999999994</v>
          </cell>
          <cell r="HZ10">
            <v>23.28</v>
          </cell>
          <cell r="IA10">
            <v>45.965812820512824</v>
          </cell>
          <cell r="IB10">
            <v>97.06006538461537</v>
          </cell>
          <cell r="IC10">
            <v>87.723815384615392</v>
          </cell>
          <cell r="ID10">
            <v>87.389762307692308</v>
          </cell>
          <cell r="IE10">
            <v>44.246305190476193</v>
          </cell>
          <cell r="IF10">
            <v>41.955405380952385</v>
          </cell>
          <cell r="IG10">
            <v>74.10865436507936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  <cell r="IL10">
            <v>0</v>
          </cell>
          <cell r="IM10">
            <v>0</v>
          </cell>
          <cell r="IR10">
            <v>332.22500000000002</v>
          </cell>
          <cell r="IS10">
            <v>23.28</v>
          </cell>
          <cell r="IT10">
            <v>45.965812820512824</v>
          </cell>
          <cell r="IU10">
            <v>105.59606538461537</v>
          </cell>
          <cell r="IV10">
            <v>87.723815384615392</v>
          </cell>
          <cell r="IW10">
            <v>30.603439952380953</v>
          </cell>
          <cell r="IX10">
            <v>31.956624595238097</v>
          </cell>
          <cell r="IY10">
            <v>60.65120154761906</v>
          </cell>
          <cell r="IZ10">
            <v>65.492417658730162</v>
          </cell>
          <cell r="JA10">
            <v>0</v>
          </cell>
          <cell r="JB10">
            <v>0</v>
          </cell>
          <cell r="JC10">
            <v>0</v>
          </cell>
          <cell r="JD10">
            <v>0</v>
          </cell>
          <cell r="JE10">
            <v>0</v>
          </cell>
          <cell r="JF10">
            <v>0</v>
          </cell>
          <cell r="JK10">
            <v>332.22500000000002</v>
          </cell>
        </row>
        <row r="11">
          <cell r="C11" t="str">
            <v>BORR</v>
          </cell>
          <cell r="D11">
            <v>10</v>
          </cell>
          <cell r="E11" t="str">
            <v>BORR10</v>
          </cell>
          <cell r="F11">
            <v>0.97</v>
          </cell>
          <cell r="G11">
            <v>0.25051652892561982</v>
          </cell>
          <cell r="H11">
            <v>2.7705625</v>
          </cell>
          <cell r="I11">
            <v>2.7973784883720931</v>
          </cell>
          <cell r="J11">
            <v>7.2467083333333333</v>
          </cell>
          <cell r="K11">
            <v>1.0272740360696511</v>
          </cell>
          <cell r="L11">
            <v>5.5224322916666679</v>
          </cell>
          <cell r="M11">
            <v>4.9520232142857132</v>
          </cell>
          <cell r="N11">
            <v>5.9367031250000002</v>
          </cell>
          <cell r="O11">
            <v>3.7178521825396849</v>
          </cell>
          <cell r="P11">
            <v>5.7229999999999981</v>
          </cell>
          <cell r="Q11">
            <v>2.8164226726726698</v>
          </cell>
          <cell r="R11">
            <v>1.9435364583333334</v>
          </cell>
          <cell r="S11">
            <v>5.8306093749999999</v>
          </cell>
          <cell r="X11">
            <v>14.287291666666667</v>
          </cell>
          <cell r="Y11">
            <v>0.97</v>
          </cell>
          <cell r="Z11">
            <v>0.25051652892561982</v>
          </cell>
          <cell r="AA11">
            <v>2.6998333333333342</v>
          </cell>
          <cell r="AB11">
            <v>2.7973784883720931</v>
          </cell>
          <cell r="AC11">
            <v>7.2467083333333333</v>
          </cell>
          <cell r="AD11">
            <v>1.0453710509950256</v>
          </cell>
          <cell r="AE11">
            <v>5.522432291666667</v>
          </cell>
          <cell r="AF11">
            <v>4.4059170634920628</v>
          </cell>
          <cell r="AG11">
            <v>5.9367031250000002</v>
          </cell>
          <cell r="AH11">
            <v>3.0360615079365068</v>
          </cell>
          <cell r="AI11">
            <v>5.7229999999999981</v>
          </cell>
          <cell r="AJ11">
            <v>4.760740025740029</v>
          </cell>
          <cell r="AK11">
            <v>0</v>
          </cell>
          <cell r="AL11">
            <v>0</v>
          </cell>
          <cell r="AQ11">
            <v>10.831666666666665</v>
          </cell>
          <cell r="AR11">
            <v>0.97</v>
          </cell>
          <cell r="AS11">
            <v>0.25051652892561982</v>
          </cell>
          <cell r="AT11">
            <v>2.6998333333333342</v>
          </cell>
          <cell r="AU11">
            <v>2.7973784883720931</v>
          </cell>
          <cell r="AV11">
            <v>7.2467083333333333</v>
          </cell>
          <cell r="AW11">
            <v>1.0815650808457706</v>
          </cell>
          <cell r="AX11">
            <v>5.522432291666667</v>
          </cell>
          <cell r="AY11">
            <v>5.4115222222222199</v>
          </cell>
          <cell r="AZ11">
            <v>5.7229999999999981</v>
          </cell>
          <cell r="BA11">
            <v>2.4259071643071688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J11">
            <v>10.54875</v>
          </cell>
          <cell r="BK11">
            <v>0.97</v>
          </cell>
          <cell r="BL11">
            <v>0.25051652892561982</v>
          </cell>
          <cell r="BM11">
            <v>2.6998333333333342</v>
          </cell>
          <cell r="BN11">
            <v>2.7973784883720931</v>
          </cell>
          <cell r="BO11">
            <v>7.2467083333333333</v>
          </cell>
          <cell r="BP11">
            <v>1.0634680659203981</v>
          </cell>
          <cell r="BQ11">
            <v>5.5224322916666653</v>
          </cell>
          <cell r="BR11">
            <v>5.623228571428573</v>
          </cell>
          <cell r="BS11">
            <v>5.7229999999999981</v>
          </cell>
          <cell r="BT11">
            <v>2.7425075075075047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CC11">
            <v>10.750833333333334</v>
          </cell>
          <cell r="CD11">
            <v>0.97</v>
          </cell>
          <cell r="CE11">
            <v>0.25051652892561982</v>
          </cell>
          <cell r="CF11">
            <v>2.7705625</v>
          </cell>
          <cell r="CG11">
            <v>2.7973784883720931</v>
          </cell>
          <cell r="CH11">
            <v>7.2467083333333333</v>
          </cell>
          <cell r="CI11">
            <v>1.0393387126865667</v>
          </cell>
          <cell r="CJ11">
            <v>5.4239166666666669</v>
          </cell>
          <cell r="CK11">
            <v>5.2840172619047614</v>
          </cell>
          <cell r="CL11">
            <v>5.7230000000000016</v>
          </cell>
          <cell r="CM11">
            <v>2.581256971256972</v>
          </cell>
          <cell r="CN11">
            <v>1.9157499999999996</v>
          </cell>
          <cell r="CO11">
            <v>5.7472499999999993</v>
          </cell>
          <cell r="CP11">
            <v>0</v>
          </cell>
          <cell r="CQ11">
            <v>0</v>
          </cell>
          <cell r="CV11">
            <v>7.4972916666666665</v>
          </cell>
          <cell r="CW11">
            <v>0.97</v>
          </cell>
          <cell r="CX11">
            <v>0.25051652892561982</v>
          </cell>
          <cell r="CY11">
            <v>2.7705625</v>
          </cell>
          <cell r="CZ11">
            <v>2.7973784883720931</v>
          </cell>
          <cell r="DA11">
            <v>7.2568125000000006</v>
          </cell>
          <cell r="DB11">
            <v>1.0322657960199013</v>
          </cell>
          <cell r="DC11">
            <v>5.4239166666666687</v>
          </cell>
          <cell r="DD11">
            <v>4.2736005952380935</v>
          </cell>
          <cell r="DE11">
            <v>5.9367031250000002</v>
          </cell>
          <cell r="DF11">
            <v>3.1635664682539693</v>
          </cell>
          <cell r="DG11">
            <v>5.7229999999999981</v>
          </cell>
          <cell r="DH11">
            <v>2.2939189189189171</v>
          </cell>
          <cell r="DI11">
            <v>1.9435364583333334</v>
          </cell>
          <cell r="DJ11">
            <v>5.8306093749999999</v>
          </cell>
          <cell r="DO11">
            <v>6.6889583333333329</v>
          </cell>
          <cell r="DP11">
            <v>0.97</v>
          </cell>
          <cell r="DQ11">
            <v>0.25051652892561982</v>
          </cell>
          <cell r="DR11">
            <v>2.6998333333333342</v>
          </cell>
          <cell r="DS11">
            <v>2.7973784883720931</v>
          </cell>
          <cell r="DT11">
            <v>7.2467083333333333</v>
          </cell>
          <cell r="DU11">
            <v>0.99190945273631903</v>
          </cell>
          <cell r="DV11">
            <v>5.522432291666667</v>
          </cell>
          <cell r="DW11">
            <v>4.4898637254901965</v>
          </cell>
          <cell r="DX11">
            <v>5.9367031250000002</v>
          </cell>
          <cell r="DY11">
            <v>2.9906408730158711</v>
          </cell>
          <cell r="DZ11">
            <v>5.7229999999999981</v>
          </cell>
          <cell r="EA11">
            <v>2.6165240240240215</v>
          </cell>
          <cell r="EB11">
            <v>1.9435364583333334</v>
          </cell>
          <cell r="EC11">
            <v>5.8306093749999999</v>
          </cell>
          <cell r="EH11">
            <v>7.9014583333333324</v>
          </cell>
          <cell r="EI11">
            <v>0.97</v>
          </cell>
          <cell r="EJ11">
            <v>0.25051652892561982</v>
          </cell>
          <cell r="EK11">
            <v>2.6998333333333342</v>
          </cell>
          <cell r="EL11">
            <v>2.7973784883720931</v>
          </cell>
          <cell r="EM11">
            <v>6.0796770833333333</v>
          </cell>
          <cell r="EN11">
            <v>1.0453710509950256</v>
          </cell>
          <cell r="EO11">
            <v>5.4239166666666669</v>
          </cell>
          <cell r="EP11">
            <v>4.5492999999999979</v>
          </cell>
          <cell r="EQ11">
            <v>4.3650000000000002</v>
          </cell>
          <cell r="ER11">
            <v>0.33862612612612641</v>
          </cell>
          <cell r="ES11">
            <v>1.9435364583333334</v>
          </cell>
          <cell r="ET11">
            <v>5.8306093749999999</v>
          </cell>
          <cell r="EU11">
            <v>0</v>
          </cell>
          <cell r="EV11">
            <v>0</v>
          </cell>
          <cell r="FA11">
            <v>6.5272916666666667</v>
          </cell>
          <cell r="FB11">
            <v>0.97</v>
          </cell>
          <cell r="FC11">
            <v>1.915242200854701</v>
          </cell>
          <cell r="FD11">
            <v>4.3998360576923075</v>
          </cell>
          <cell r="FE11">
            <v>3.6551589743589745</v>
          </cell>
          <cell r="FF11">
            <v>1.1337319583333334</v>
          </cell>
          <cell r="FG11">
            <v>1.3891038005952381</v>
          </cell>
          <cell r="FH11">
            <v>1.8511073908730158</v>
          </cell>
          <cell r="FI11">
            <v>2.8824789765211647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T11">
            <v>5.8806250000000002</v>
          </cell>
          <cell r="FU11">
            <v>0.97</v>
          </cell>
          <cell r="FV11">
            <v>1.915242200854701</v>
          </cell>
          <cell r="FW11">
            <v>4.1330860576923074</v>
          </cell>
          <cell r="FX11">
            <v>3.477325641025641</v>
          </cell>
          <cell r="FY11">
            <v>3.3300317628205125</v>
          </cell>
          <cell r="FZ11">
            <v>1.8943378273809526</v>
          </cell>
          <cell r="GA11">
            <v>1.7160249791666666</v>
          </cell>
          <cell r="GB11">
            <v>3.1491054811507939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M11">
            <v>5.6785416666666668</v>
          </cell>
          <cell r="GN11">
            <v>0.97</v>
          </cell>
          <cell r="GO11">
            <v>1.7818672008547012</v>
          </cell>
          <cell r="GP11">
            <v>4.2220027243589744</v>
          </cell>
          <cell r="GQ11">
            <v>3.3884089743589745</v>
          </cell>
          <cell r="GR11">
            <v>3.6412400961538465</v>
          </cell>
          <cell r="GS11">
            <v>2.3053784067460321</v>
          </cell>
          <cell r="GT11">
            <v>2.6885573720238098</v>
          </cell>
          <cell r="GU11">
            <v>2.6572322420634924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F11">
            <v>6.2443750000000007</v>
          </cell>
          <cell r="HG11">
            <v>0.97</v>
          </cell>
          <cell r="HH11">
            <v>0.25051652892561982</v>
          </cell>
          <cell r="HI11">
            <v>2.6998333333333342</v>
          </cell>
          <cell r="HJ11">
            <v>2.6563901162790704</v>
          </cell>
          <cell r="HK11">
            <v>7.2467083333333324</v>
          </cell>
          <cell r="HL11">
            <v>1.0845812499999992</v>
          </cell>
          <cell r="HM11">
            <v>5.5224322916666679</v>
          </cell>
          <cell r="HN11">
            <v>6.2150440476190454</v>
          </cell>
          <cell r="HO11">
            <v>5.7229999999999981</v>
          </cell>
          <cell r="HP11">
            <v>0.33316441441441147</v>
          </cell>
          <cell r="HQ11">
            <v>1.9485885416666675</v>
          </cell>
          <cell r="HR11">
            <v>5.8457656250000021</v>
          </cell>
          <cell r="HS11">
            <v>0</v>
          </cell>
          <cell r="HT11">
            <v>0</v>
          </cell>
          <cell r="HY11">
            <v>13.640624999999998</v>
          </cell>
          <cell r="HZ11">
            <v>0.97</v>
          </cell>
          <cell r="IA11">
            <v>1.915242200854701</v>
          </cell>
          <cell r="IB11">
            <v>4.0441693910256404</v>
          </cell>
          <cell r="IC11">
            <v>3.6551589743589745</v>
          </cell>
          <cell r="ID11">
            <v>3.6412400961538465</v>
          </cell>
          <cell r="IE11">
            <v>1.8435960496031747</v>
          </cell>
          <cell r="IF11">
            <v>1.748141890873016</v>
          </cell>
          <cell r="IG11">
            <v>3.0878605985449736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R11">
            <v>13.842708333333334</v>
          </cell>
          <cell r="IS11">
            <v>0.97</v>
          </cell>
          <cell r="IT11">
            <v>1.915242200854701</v>
          </cell>
          <cell r="IU11">
            <v>4.3998360576923075</v>
          </cell>
          <cell r="IV11">
            <v>3.6551589743589745</v>
          </cell>
          <cell r="IW11">
            <v>1.2751433313492064</v>
          </cell>
          <cell r="IX11">
            <v>1.3315260248015874</v>
          </cell>
          <cell r="IY11">
            <v>2.5271333978174608</v>
          </cell>
          <cell r="IZ11">
            <v>2.7288507357804233</v>
          </cell>
          <cell r="JA11">
            <v>0</v>
          </cell>
          <cell r="JB11">
            <v>0</v>
          </cell>
          <cell r="JC11">
            <v>0</v>
          </cell>
          <cell r="JD11">
            <v>0</v>
          </cell>
          <cell r="JE11">
            <v>0</v>
          </cell>
          <cell r="JF11">
            <v>0</v>
          </cell>
          <cell r="JK11">
            <v>13.842708333333334</v>
          </cell>
        </row>
        <row r="12">
          <cell r="C12" t="str">
            <v>BORR</v>
          </cell>
          <cell r="D12">
            <v>11</v>
          </cell>
          <cell r="E12" t="str">
            <v>BORR11</v>
          </cell>
          <cell r="F12">
            <v>0.97</v>
          </cell>
          <cell r="G12">
            <v>0.50103305785123964</v>
          </cell>
          <cell r="H12">
            <v>5.5411250000000001</v>
          </cell>
          <cell r="I12">
            <v>5.5947569767441863</v>
          </cell>
          <cell r="J12">
            <v>14.493416666666667</v>
          </cell>
          <cell r="K12">
            <v>1.0272740360696511</v>
          </cell>
          <cell r="L12">
            <v>5.5224322916666679</v>
          </cell>
          <cell r="M12">
            <v>4.9520232142857132</v>
          </cell>
          <cell r="N12">
            <v>5.9367031250000002</v>
          </cell>
          <cell r="O12">
            <v>3.7178521825396849</v>
          </cell>
          <cell r="P12">
            <v>5.7229999999999981</v>
          </cell>
          <cell r="Q12">
            <v>2.8164226726726698</v>
          </cell>
          <cell r="R12">
            <v>1.9435364583333334</v>
          </cell>
          <cell r="S12">
            <v>5.8306093749999999</v>
          </cell>
          <cell r="X12">
            <v>14.287291666666667</v>
          </cell>
          <cell r="Y12">
            <v>0.97</v>
          </cell>
          <cell r="Z12">
            <v>0.50103305785123964</v>
          </cell>
          <cell r="AA12">
            <v>5.3996666666666684</v>
          </cell>
          <cell r="AB12">
            <v>5.5947569767441863</v>
          </cell>
          <cell r="AC12">
            <v>14.493416666666667</v>
          </cell>
          <cell r="AD12">
            <v>1.0453710509950256</v>
          </cell>
          <cell r="AE12">
            <v>5.522432291666667</v>
          </cell>
          <cell r="AF12">
            <v>4.4059170634920628</v>
          </cell>
          <cell r="AG12">
            <v>5.9367031250000002</v>
          </cell>
          <cell r="AH12">
            <v>3.0360615079365068</v>
          </cell>
          <cell r="AI12">
            <v>5.7229999999999981</v>
          </cell>
          <cell r="AJ12">
            <v>4.760740025740029</v>
          </cell>
          <cell r="AK12">
            <v>0</v>
          </cell>
          <cell r="AL12">
            <v>0</v>
          </cell>
          <cell r="AQ12">
            <v>10.831666666666665</v>
          </cell>
          <cell r="AR12">
            <v>0.97</v>
          </cell>
          <cell r="AS12">
            <v>0.50103305785123964</v>
          </cell>
          <cell r="AT12">
            <v>5.3996666666666684</v>
          </cell>
          <cell r="AU12">
            <v>5.5947569767441863</v>
          </cell>
          <cell r="AV12">
            <v>14.493416666666667</v>
          </cell>
          <cell r="AW12">
            <v>1.0815650808457706</v>
          </cell>
          <cell r="AX12">
            <v>5.522432291666667</v>
          </cell>
          <cell r="AY12">
            <v>5.4115222222222199</v>
          </cell>
          <cell r="AZ12">
            <v>5.7229999999999981</v>
          </cell>
          <cell r="BA12">
            <v>2.4259071643071688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J12">
            <v>10.54875</v>
          </cell>
          <cell r="BK12">
            <v>0.97</v>
          </cell>
          <cell r="BL12">
            <v>0.50103305785123964</v>
          </cell>
          <cell r="BM12">
            <v>5.3996666666666684</v>
          </cell>
          <cell r="BN12">
            <v>5.5947569767441863</v>
          </cell>
          <cell r="BO12">
            <v>14.493416666666667</v>
          </cell>
          <cell r="BP12">
            <v>1.0634680659203981</v>
          </cell>
          <cell r="BQ12">
            <v>5.5224322916666653</v>
          </cell>
          <cell r="BR12">
            <v>5.623228571428573</v>
          </cell>
          <cell r="BS12">
            <v>5.7229999999999981</v>
          </cell>
          <cell r="BT12">
            <v>2.7425075075075047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CC12">
            <v>10.750833333333334</v>
          </cell>
          <cell r="CD12">
            <v>0.97</v>
          </cell>
          <cell r="CE12">
            <v>0.50103305785123964</v>
          </cell>
          <cell r="CF12">
            <v>5.5411250000000001</v>
          </cell>
          <cell r="CG12">
            <v>5.5947569767441863</v>
          </cell>
          <cell r="CH12">
            <v>14.493416666666667</v>
          </cell>
          <cell r="CI12">
            <v>1.0393387126865667</v>
          </cell>
          <cell r="CJ12">
            <v>5.4239166666666669</v>
          </cell>
          <cell r="CK12">
            <v>5.2840172619047614</v>
          </cell>
          <cell r="CL12">
            <v>5.7230000000000016</v>
          </cell>
          <cell r="CM12">
            <v>2.581256971256972</v>
          </cell>
          <cell r="CN12">
            <v>1.9157499999999996</v>
          </cell>
          <cell r="CO12">
            <v>5.7472499999999993</v>
          </cell>
          <cell r="CP12">
            <v>0</v>
          </cell>
          <cell r="CQ12">
            <v>0</v>
          </cell>
          <cell r="CV12">
            <v>7.4972916666666665</v>
          </cell>
          <cell r="CW12">
            <v>0.97</v>
          </cell>
          <cell r="CX12">
            <v>0.50103305785123964</v>
          </cell>
          <cell r="CY12">
            <v>5.5411250000000001</v>
          </cell>
          <cell r="CZ12">
            <v>5.5947569767441863</v>
          </cell>
          <cell r="DA12">
            <v>14.513625000000001</v>
          </cell>
          <cell r="DB12">
            <v>1.0322657960199013</v>
          </cell>
          <cell r="DC12">
            <v>5.4239166666666687</v>
          </cell>
          <cell r="DD12">
            <v>4.2736005952380935</v>
          </cell>
          <cell r="DE12">
            <v>5.9367031250000002</v>
          </cell>
          <cell r="DF12">
            <v>3.1635664682539693</v>
          </cell>
          <cell r="DG12">
            <v>5.7229999999999981</v>
          </cell>
          <cell r="DH12">
            <v>2.2939189189189171</v>
          </cell>
          <cell r="DI12">
            <v>1.9435364583333334</v>
          </cell>
          <cell r="DJ12">
            <v>5.8306093749999999</v>
          </cell>
          <cell r="DO12">
            <v>6.6889583333333329</v>
          </cell>
          <cell r="DP12">
            <v>0.97</v>
          </cell>
          <cell r="DQ12">
            <v>0.50103305785123964</v>
          </cell>
          <cell r="DR12">
            <v>5.3996666666666684</v>
          </cell>
          <cell r="DS12">
            <v>5.5947569767441863</v>
          </cell>
          <cell r="DT12">
            <v>14.493416666666667</v>
          </cell>
          <cell r="DU12">
            <v>0.99190945273631903</v>
          </cell>
          <cell r="DV12">
            <v>5.522432291666667</v>
          </cell>
          <cell r="DW12">
            <v>4.4898637254901965</v>
          </cell>
          <cell r="DX12">
            <v>5.9367031250000002</v>
          </cell>
          <cell r="DY12">
            <v>2.9906408730158711</v>
          </cell>
          <cell r="DZ12">
            <v>5.7229999999999981</v>
          </cell>
          <cell r="EA12">
            <v>2.6165240240240215</v>
          </cell>
          <cell r="EB12">
            <v>1.9435364583333334</v>
          </cell>
          <cell r="EC12">
            <v>5.8306093749999999</v>
          </cell>
          <cell r="EH12">
            <v>7.9014583333333324</v>
          </cell>
          <cell r="EI12">
            <v>0.97</v>
          </cell>
          <cell r="EJ12">
            <v>0.50103305785123964</v>
          </cell>
          <cell r="EK12">
            <v>5.3996666666666684</v>
          </cell>
          <cell r="EL12">
            <v>5.5947569767441863</v>
          </cell>
          <cell r="EM12">
            <v>12.159354166666667</v>
          </cell>
          <cell r="EN12">
            <v>1.0453710509950256</v>
          </cell>
          <cell r="EO12">
            <v>5.4239166666666669</v>
          </cell>
          <cell r="EP12">
            <v>4.5492999999999979</v>
          </cell>
          <cell r="EQ12">
            <v>4.3650000000000002</v>
          </cell>
          <cell r="ER12">
            <v>0.33862612612612641</v>
          </cell>
          <cell r="ES12">
            <v>1.9435364583333334</v>
          </cell>
          <cell r="ET12">
            <v>5.8306093749999999</v>
          </cell>
          <cell r="EU12">
            <v>0</v>
          </cell>
          <cell r="EV12">
            <v>0</v>
          </cell>
          <cell r="FA12">
            <v>6.5272916666666667</v>
          </cell>
          <cell r="FB12">
            <v>0.97</v>
          </cell>
          <cell r="FC12">
            <v>1.915242200854701</v>
          </cell>
          <cell r="FD12">
            <v>4.3998360576923075</v>
          </cell>
          <cell r="FE12">
            <v>3.6551589743589745</v>
          </cell>
          <cell r="FF12">
            <v>1.1337319583333334</v>
          </cell>
          <cell r="FG12">
            <v>1.3891038005952381</v>
          </cell>
          <cell r="FH12">
            <v>1.8511073908730158</v>
          </cell>
          <cell r="FI12">
            <v>2.8824789765211647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T12">
            <v>5.8806250000000002</v>
          </cell>
          <cell r="FU12">
            <v>0.97</v>
          </cell>
          <cell r="FV12">
            <v>1.915242200854701</v>
          </cell>
          <cell r="FW12">
            <v>4.1330860576923074</v>
          </cell>
          <cell r="FX12">
            <v>3.477325641025641</v>
          </cell>
          <cell r="FY12">
            <v>3.3300317628205125</v>
          </cell>
          <cell r="FZ12">
            <v>1.8943378273809526</v>
          </cell>
          <cell r="GA12">
            <v>1.7160249791666666</v>
          </cell>
          <cell r="GB12">
            <v>3.1491054811507939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M12">
            <v>5.6785416666666668</v>
          </cell>
          <cell r="GN12">
            <v>0.97</v>
          </cell>
          <cell r="GO12">
            <v>1.7818672008547012</v>
          </cell>
          <cell r="GP12">
            <v>4.2220027243589744</v>
          </cell>
          <cell r="GQ12">
            <v>3.3884089743589745</v>
          </cell>
          <cell r="GR12">
            <v>3.6412400961538465</v>
          </cell>
          <cell r="GS12">
            <v>2.3053784067460321</v>
          </cell>
          <cell r="GT12">
            <v>2.6885573720238098</v>
          </cell>
          <cell r="GU12">
            <v>2.6572322420634924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F12">
            <v>6.2443750000000007</v>
          </cell>
          <cell r="HG12">
            <v>0.97</v>
          </cell>
          <cell r="HH12">
            <v>0.50103305785123964</v>
          </cell>
          <cell r="HI12">
            <v>5.3996666666666684</v>
          </cell>
          <cell r="HJ12">
            <v>5.3127802325581408</v>
          </cell>
          <cell r="HK12">
            <v>14.493416666666665</v>
          </cell>
          <cell r="HL12">
            <v>1.0845812499999992</v>
          </cell>
          <cell r="HM12">
            <v>5.5224322916666679</v>
          </cell>
          <cell r="HN12">
            <v>6.2150440476190454</v>
          </cell>
          <cell r="HO12">
            <v>5.7229999999999981</v>
          </cell>
          <cell r="HP12">
            <v>0.33316441441441147</v>
          </cell>
          <cell r="HQ12">
            <v>1.9485885416666675</v>
          </cell>
          <cell r="HR12">
            <v>5.8457656250000021</v>
          </cell>
          <cell r="HS12">
            <v>0</v>
          </cell>
          <cell r="HT12">
            <v>0</v>
          </cell>
          <cell r="HY12">
            <v>13.640624999999998</v>
          </cell>
          <cell r="HZ12">
            <v>0.97</v>
          </cell>
          <cell r="IA12">
            <v>1.915242200854701</v>
          </cell>
          <cell r="IB12">
            <v>4.0441693910256404</v>
          </cell>
          <cell r="IC12">
            <v>3.6551589743589745</v>
          </cell>
          <cell r="ID12">
            <v>3.6412400961538465</v>
          </cell>
          <cell r="IE12">
            <v>1.8435960496031747</v>
          </cell>
          <cell r="IF12">
            <v>1.748141890873016</v>
          </cell>
          <cell r="IG12">
            <v>3.0878605985449736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0</v>
          </cell>
          <cell r="IM12">
            <v>0</v>
          </cell>
          <cell r="IR12">
            <v>13.842708333333334</v>
          </cell>
          <cell r="IS12">
            <v>0.97</v>
          </cell>
          <cell r="IT12">
            <v>1.915242200854701</v>
          </cell>
          <cell r="IU12">
            <v>4.3998360576923075</v>
          </cell>
          <cell r="IV12">
            <v>3.6551589743589745</v>
          </cell>
          <cell r="IW12">
            <v>1.2751433313492064</v>
          </cell>
          <cell r="IX12">
            <v>1.3315260248015874</v>
          </cell>
          <cell r="IY12">
            <v>2.5271333978174608</v>
          </cell>
          <cell r="IZ12">
            <v>2.7288507357804233</v>
          </cell>
          <cell r="JA12">
            <v>0</v>
          </cell>
          <cell r="JB12">
            <v>0</v>
          </cell>
          <cell r="JC12">
            <v>0</v>
          </cell>
          <cell r="JD12">
            <v>0</v>
          </cell>
          <cell r="JE12">
            <v>0</v>
          </cell>
          <cell r="JF12">
            <v>0</v>
          </cell>
          <cell r="JK12">
            <v>13.842708333333334</v>
          </cell>
        </row>
        <row r="13">
          <cell r="C13" t="str">
            <v>BORR</v>
          </cell>
          <cell r="D13" t="str">
            <v>11b</v>
          </cell>
          <cell r="E13" t="str">
            <v>BORR11b</v>
          </cell>
          <cell r="F13">
            <v>1</v>
          </cell>
          <cell r="G13">
            <v>2</v>
          </cell>
          <cell r="H13">
            <v>2</v>
          </cell>
          <cell r="I13">
            <v>2</v>
          </cell>
          <cell r="J13">
            <v>2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X13">
            <v>1</v>
          </cell>
          <cell r="Y13">
            <v>1</v>
          </cell>
          <cell r="Z13">
            <v>2</v>
          </cell>
          <cell r="AA13">
            <v>2</v>
          </cell>
          <cell r="AB13">
            <v>2</v>
          </cell>
          <cell r="AC13">
            <v>2</v>
          </cell>
          <cell r="AD13">
            <v>1</v>
          </cell>
          <cell r="AE13">
            <v>1</v>
          </cell>
          <cell r="AF13">
            <v>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Q13">
            <v>1</v>
          </cell>
          <cell r="AR13">
            <v>1</v>
          </cell>
          <cell r="AS13">
            <v>2</v>
          </cell>
          <cell r="AT13">
            <v>2</v>
          </cell>
          <cell r="AU13">
            <v>2</v>
          </cell>
          <cell r="AV13">
            <v>2</v>
          </cell>
          <cell r="AW13">
            <v>1</v>
          </cell>
          <cell r="AX13">
            <v>1</v>
          </cell>
          <cell r="AY13">
            <v>1</v>
          </cell>
          <cell r="AZ13">
            <v>1</v>
          </cell>
          <cell r="BA13">
            <v>1</v>
          </cell>
          <cell r="BB13">
            <v>1</v>
          </cell>
          <cell r="BC13">
            <v>1</v>
          </cell>
          <cell r="BD13">
            <v>1</v>
          </cell>
          <cell r="BE13">
            <v>1</v>
          </cell>
          <cell r="BJ13">
            <v>1</v>
          </cell>
          <cell r="BK13">
            <v>1</v>
          </cell>
          <cell r="BL13">
            <v>2</v>
          </cell>
          <cell r="BM13">
            <v>2</v>
          </cell>
          <cell r="BN13">
            <v>2</v>
          </cell>
          <cell r="BO13">
            <v>2</v>
          </cell>
          <cell r="BP13">
            <v>1</v>
          </cell>
          <cell r="BQ13">
            <v>1</v>
          </cell>
          <cell r="BR13">
            <v>1</v>
          </cell>
          <cell r="BS13">
            <v>1</v>
          </cell>
          <cell r="BT13">
            <v>1</v>
          </cell>
          <cell r="BU13">
            <v>1</v>
          </cell>
          <cell r="BV13">
            <v>1</v>
          </cell>
          <cell r="BW13">
            <v>1</v>
          </cell>
          <cell r="BX13">
            <v>1</v>
          </cell>
          <cell r="CC13">
            <v>1</v>
          </cell>
          <cell r="CD13">
            <v>1</v>
          </cell>
          <cell r="CE13">
            <v>2</v>
          </cell>
          <cell r="CF13">
            <v>2</v>
          </cell>
          <cell r="CG13">
            <v>2</v>
          </cell>
          <cell r="CH13">
            <v>2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V13">
            <v>1</v>
          </cell>
          <cell r="CW13">
            <v>1</v>
          </cell>
          <cell r="CX13">
            <v>2</v>
          </cell>
          <cell r="CY13">
            <v>2</v>
          </cell>
          <cell r="CZ13">
            <v>2</v>
          </cell>
          <cell r="DA13">
            <v>2</v>
          </cell>
          <cell r="DB13">
            <v>1</v>
          </cell>
          <cell r="DC13">
            <v>1</v>
          </cell>
          <cell r="DD13">
            <v>1</v>
          </cell>
          <cell r="DE13">
            <v>1</v>
          </cell>
          <cell r="DF13">
            <v>1</v>
          </cell>
          <cell r="DG13">
            <v>1</v>
          </cell>
          <cell r="DH13">
            <v>1</v>
          </cell>
          <cell r="DI13">
            <v>1</v>
          </cell>
          <cell r="DJ13">
            <v>1</v>
          </cell>
          <cell r="DO13">
            <v>1</v>
          </cell>
          <cell r="DP13">
            <v>1</v>
          </cell>
          <cell r="DQ13">
            <v>2</v>
          </cell>
          <cell r="DR13">
            <v>2</v>
          </cell>
          <cell r="DS13">
            <v>2</v>
          </cell>
          <cell r="DT13">
            <v>2</v>
          </cell>
          <cell r="DU13">
            <v>1</v>
          </cell>
          <cell r="DV13">
            <v>1</v>
          </cell>
          <cell r="DW13">
            <v>1</v>
          </cell>
          <cell r="DX13">
            <v>1</v>
          </cell>
          <cell r="DY13">
            <v>1</v>
          </cell>
          <cell r="DZ13">
            <v>1</v>
          </cell>
          <cell r="EA13">
            <v>1</v>
          </cell>
          <cell r="EB13">
            <v>1</v>
          </cell>
          <cell r="EC13">
            <v>1</v>
          </cell>
          <cell r="EH13">
            <v>1</v>
          </cell>
          <cell r="EI13">
            <v>1</v>
          </cell>
          <cell r="EJ13">
            <v>2</v>
          </cell>
          <cell r="EK13">
            <v>2</v>
          </cell>
          <cell r="EL13">
            <v>2</v>
          </cell>
          <cell r="EM13">
            <v>2</v>
          </cell>
          <cell r="EN13">
            <v>1</v>
          </cell>
          <cell r="EO13">
            <v>1</v>
          </cell>
          <cell r="EP13">
            <v>1</v>
          </cell>
          <cell r="EQ13">
            <v>1</v>
          </cell>
          <cell r="ER13">
            <v>1</v>
          </cell>
          <cell r="ES13">
            <v>1</v>
          </cell>
          <cell r="ET13">
            <v>1</v>
          </cell>
          <cell r="EU13">
            <v>1</v>
          </cell>
          <cell r="EV13">
            <v>1</v>
          </cell>
          <cell r="FA13">
            <v>1</v>
          </cell>
          <cell r="FB13">
            <v>1</v>
          </cell>
          <cell r="FC13">
            <v>1</v>
          </cell>
          <cell r="FD13">
            <v>1</v>
          </cell>
          <cell r="FE13">
            <v>1</v>
          </cell>
          <cell r="FF13">
            <v>1</v>
          </cell>
          <cell r="FG13">
            <v>1</v>
          </cell>
          <cell r="FH13">
            <v>1</v>
          </cell>
          <cell r="FI13">
            <v>1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T13">
            <v>1</v>
          </cell>
          <cell r="FU13">
            <v>1</v>
          </cell>
          <cell r="FV13">
            <v>1</v>
          </cell>
          <cell r="FW13">
            <v>1</v>
          </cell>
          <cell r="FX13">
            <v>1</v>
          </cell>
          <cell r="FY13">
            <v>1</v>
          </cell>
          <cell r="FZ13">
            <v>1</v>
          </cell>
          <cell r="GA13">
            <v>1</v>
          </cell>
          <cell r="GB13">
            <v>1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M13">
            <v>1</v>
          </cell>
          <cell r="GN13">
            <v>1</v>
          </cell>
          <cell r="GO13">
            <v>1</v>
          </cell>
          <cell r="GP13">
            <v>1</v>
          </cell>
          <cell r="GQ13">
            <v>1</v>
          </cell>
          <cell r="GR13">
            <v>1</v>
          </cell>
          <cell r="GS13">
            <v>1</v>
          </cell>
          <cell r="GT13">
            <v>1</v>
          </cell>
          <cell r="GU13">
            <v>1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F13">
            <v>1</v>
          </cell>
          <cell r="HG13">
            <v>1</v>
          </cell>
          <cell r="HH13">
            <v>2</v>
          </cell>
          <cell r="HI13">
            <v>2</v>
          </cell>
          <cell r="HJ13">
            <v>2</v>
          </cell>
          <cell r="HK13">
            <v>2</v>
          </cell>
          <cell r="HL13">
            <v>1</v>
          </cell>
          <cell r="HM13">
            <v>1</v>
          </cell>
          <cell r="HN13">
            <v>1</v>
          </cell>
          <cell r="HO13">
            <v>1</v>
          </cell>
          <cell r="HP13">
            <v>1</v>
          </cell>
          <cell r="HQ13">
            <v>1</v>
          </cell>
          <cell r="HR13">
            <v>1</v>
          </cell>
          <cell r="HS13">
            <v>1</v>
          </cell>
          <cell r="HT13">
            <v>1</v>
          </cell>
          <cell r="HY13">
            <v>1</v>
          </cell>
          <cell r="HZ13">
            <v>1</v>
          </cell>
          <cell r="IA13">
            <v>1</v>
          </cell>
          <cell r="IB13">
            <v>1</v>
          </cell>
          <cell r="IC13">
            <v>1</v>
          </cell>
          <cell r="ID13">
            <v>1</v>
          </cell>
          <cell r="IE13">
            <v>1</v>
          </cell>
          <cell r="IF13">
            <v>1</v>
          </cell>
          <cell r="IG13">
            <v>1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R13">
            <v>1</v>
          </cell>
          <cell r="IS13">
            <v>1</v>
          </cell>
          <cell r="IT13">
            <v>1</v>
          </cell>
          <cell r="IU13">
            <v>1</v>
          </cell>
          <cell r="IV13">
            <v>1</v>
          </cell>
          <cell r="IW13">
            <v>1</v>
          </cell>
          <cell r="IX13">
            <v>1</v>
          </cell>
          <cell r="IY13">
            <v>1</v>
          </cell>
          <cell r="IZ13">
            <v>1</v>
          </cell>
          <cell r="JA13">
            <v>0</v>
          </cell>
          <cell r="JB13">
            <v>0</v>
          </cell>
          <cell r="JC13">
            <v>0</v>
          </cell>
          <cell r="JD13">
            <v>0</v>
          </cell>
          <cell r="JE13">
            <v>0</v>
          </cell>
          <cell r="JF13">
            <v>0</v>
          </cell>
          <cell r="JK13">
            <v>1</v>
          </cell>
        </row>
        <row r="14">
          <cell r="C14" t="str">
            <v>BORR</v>
          </cell>
          <cell r="D14" t="str">
            <v>12b</v>
          </cell>
          <cell r="E14" t="str">
            <v>BORR12b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X14">
            <v>1</v>
          </cell>
          <cell r="Y14">
            <v>1</v>
          </cell>
          <cell r="Z14">
            <v>1</v>
          </cell>
          <cell r="AA14">
            <v>1</v>
          </cell>
          <cell r="AB14">
            <v>1</v>
          </cell>
          <cell r="AC14">
            <v>1</v>
          </cell>
          <cell r="AD14">
            <v>1</v>
          </cell>
          <cell r="AE14">
            <v>1</v>
          </cell>
          <cell r="AF14">
            <v>1</v>
          </cell>
          <cell r="AG14">
            <v>1</v>
          </cell>
          <cell r="AH14">
            <v>1</v>
          </cell>
          <cell r="AI14">
            <v>1</v>
          </cell>
          <cell r="AJ14">
            <v>1</v>
          </cell>
          <cell r="AK14">
            <v>0</v>
          </cell>
          <cell r="AL14">
            <v>0</v>
          </cell>
          <cell r="AQ14">
            <v>1</v>
          </cell>
          <cell r="AR14">
            <v>1</v>
          </cell>
          <cell r="AS14">
            <v>1</v>
          </cell>
          <cell r="AT14">
            <v>1</v>
          </cell>
          <cell r="AU14">
            <v>1</v>
          </cell>
          <cell r="AV14">
            <v>1</v>
          </cell>
          <cell r="AW14">
            <v>1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J14">
            <v>1</v>
          </cell>
          <cell r="BK14">
            <v>1</v>
          </cell>
          <cell r="BL14">
            <v>1</v>
          </cell>
          <cell r="BM14">
            <v>1</v>
          </cell>
          <cell r="BN14">
            <v>1</v>
          </cell>
          <cell r="BO14">
            <v>1</v>
          </cell>
          <cell r="BP14">
            <v>1</v>
          </cell>
          <cell r="BQ14">
            <v>1</v>
          </cell>
          <cell r="BR14">
            <v>1</v>
          </cell>
          <cell r="BS14">
            <v>1</v>
          </cell>
          <cell r="BT14">
            <v>1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0</v>
          </cell>
          <cell r="CQ14">
            <v>0</v>
          </cell>
          <cell r="CV14">
            <v>1</v>
          </cell>
          <cell r="CW14">
            <v>1</v>
          </cell>
          <cell r="CX14">
            <v>1</v>
          </cell>
          <cell r="CY14">
            <v>1</v>
          </cell>
          <cell r="CZ14">
            <v>1</v>
          </cell>
          <cell r="DA14">
            <v>1</v>
          </cell>
          <cell r="DB14">
            <v>1</v>
          </cell>
          <cell r="DC14">
            <v>1</v>
          </cell>
          <cell r="DD14">
            <v>1</v>
          </cell>
          <cell r="DE14">
            <v>1</v>
          </cell>
          <cell r="DF14">
            <v>1</v>
          </cell>
          <cell r="DG14">
            <v>1</v>
          </cell>
          <cell r="DH14">
            <v>1</v>
          </cell>
          <cell r="DI14">
            <v>1</v>
          </cell>
          <cell r="DJ14">
            <v>1</v>
          </cell>
          <cell r="DO14">
            <v>1</v>
          </cell>
          <cell r="DP14">
            <v>1</v>
          </cell>
          <cell r="DQ14">
            <v>1</v>
          </cell>
          <cell r="DR14">
            <v>1</v>
          </cell>
          <cell r="DS14">
            <v>1</v>
          </cell>
          <cell r="DT14">
            <v>1</v>
          </cell>
          <cell r="DU14">
            <v>1</v>
          </cell>
          <cell r="DV14">
            <v>1</v>
          </cell>
          <cell r="DW14">
            <v>1</v>
          </cell>
          <cell r="DX14">
            <v>1</v>
          </cell>
          <cell r="DY14">
            <v>1</v>
          </cell>
          <cell r="DZ14">
            <v>1</v>
          </cell>
          <cell r="EA14">
            <v>1</v>
          </cell>
          <cell r="EB14">
            <v>1</v>
          </cell>
          <cell r="EC14">
            <v>1</v>
          </cell>
          <cell r="EH14">
            <v>1</v>
          </cell>
          <cell r="EI14">
            <v>1</v>
          </cell>
          <cell r="EJ14">
            <v>1</v>
          </cell>
          <cell r="EK14">
            <v>1</v>
          </cell>
          <cell r="EL14">
            <v>1</v>
          </cell>
          <cell r="EM14">
            <v>1</v>
          </cell>
          <cell r="EN14">
            <v>1</v>
          </cell>
          <cell r="EO14">
            <v>1</v>
          </cell>
          <cell r="EP14">
            <v>1</v>
          </cell>
          <cell r="EQ14">
            <v>1</v>
          </cell>
          <cell r="ER14">
            <v>1</v>
          </cell>
          <cell r="ES14">
            <v>1</v>
          </cell>
          <cell r="ET14">
            <v>1</v>
          </cell>
          <cell r="EU14">
            <v>0</v>
          </cell>
          <cell r="EV14">
            <v>0</v>
          </cell>
          <cell r="FA14">
            <v>1</v>
          </cell>
          <cell r="FB14">
            <v>1</v>
          </cell>
          <cell r="FC14">
            <v>1</v>
          </cell>
          <cell r="FD14">
            <v>1</v>
          </cell>
          <cell r="FE14">
            <v>1</v>
          </cell>
          <cell r="FF14">
            <v>1</v>
          </cell>
          <cell r="FG14">
            <v>1</v>
          </cell>
          <cell r="FH14">
            <v>1</v>
          </cell>
          <cell r="FI14">
            <v>1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T14">
            <v>1</v>
          </cell>
          <cell r="FU14">
            <v>1</v>
          </cell>
          <cell r="FV14">
            <v>1</v>
          </cell>
          <cell r="FW14">
            <v>1</v>
          </cell>
          <cell r="FX14">
            <v>1</v>
          </cell>
          <cell r="FY14">
            <v>1</v>
          </cell>
          <cell r="FZ14">
            <v>1</v>
          </cell>
          <cell r="GA14">
            <v>1</v>
          </cell>
          <cell r="GB14">
            <v>1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M14">
            <v>1</v>
          </cell>
          <cell r="GN14">
            <v>1</v>
          </cell>
          <cell r="GO14">
            <v>1</v>
          </cell>
          <cell r="GP14">
            <v>1</v>
          </cell>
          <cell r="GQ14">
            <v>1</v>
          </cell>
          <cell r="GR14">
            <v>1</v>
          </cell>
          <cell r="GS14">
            <v>1</v>
          </cell>
          <cell r="GT14">
            <v>1</v>
          </cell>
          <cell r="GU14">
            <v>1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F14">
            <v>1</v>
          </cell>
          <cell r="HG14">
            <v>1</v>
          </cell>
          <cell r="HH14">
            <v>1</v>
          </cell>
          <cell r="HI14">
            <v>1</v>
          </cell>
          <cell r="HJ14">
            <v>1</v>
          </cell>
          <cell r="HK14">
            <v>1</v>
          </cell>
          <cell r="HL14">
            <v>1</v>
          </cell>
          <cell r="HM14">
            <v>1</v>
          </cell>
          <cell r="HN14">
            <v>1</v>
          </cell>
          <cell r="HO14">
            <v>1</v>
          </cell>
          <cell r="HP14">
            <v>1</v>
          </cell>
          <cell r="HQ14">
            <v>1</v>
          </cell>
          <cell r="HR14">
            <v>1</v>
          </cell>
          <cell r="HS14">
            <v>0</v>
          </cell>
          <cell r="HT14">
            <v>0</v>
          </cell>
          <cell r="HY14">
            <v>1</v>
          </cell>
          <cell r="HZ14">
            <v>1</v>
          </cell>
          <cell r="IA14">
            <v>1</v>
          </cell>
          <cell r="IB14">
            <v>1</v>
          </cell>
          <cell r="IC14">
            <v>1</v>
          </cell>
          <cell r="ID14">
            <v>1</v>
          </cell>
          <cell r="IE14">
            <v>1</v>
          </cell>
          <cell r="IF14">
            <v>1</v>
          </cell>
          <cell r="IG14">
            <v>1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R14">
            <v>1</v>
          </cell>
          <cell r="IS14">
            <v>1</v>
          </cell>
          <cell r="IT14">
            <v>1</v>
          </cell>
          <cell r="IU14">
            <v>1</v>
          </cell>
          <cell r="IV14">
            <v>1</v>
          </cell>
          <cell r="IW14">
            <v>1</v>
          </cell>
          <cell r="IX14">
            <v>1</v>
          </cell>
          <cell r="IY14">
            <v>1</v>
          </cell>
          <cell r="IZ14">
            <v>1</v>
          </cell>
          <cell r="JA14">
            <v>0</v>
          </cell>
          <cell r="JB14">
            <v>0</v>
          </cell>
          <cell r="JC14">
            <v>0</v>
          </cell>
          <cell r="JD14">
            <v>0</v>
          </cell>
          <cell r="JE14">
            <v>0</v>
          </cell>
          <cell r="JF14">
            <v>0</v>
          </cell>
          <cell r="JK14">
            <v>1</v>
          </cell>
        </row>
        <row r="15">
          <cell r="C15" t="str">
            <v>BORR</v>
          </cell>
          <cell r="D15">
            <v>6</v>
          </cell>
          <cell r="E15" t="str">
            <v>BORR6</v>
          </cell>
          <cell r="F15">
            <v>7.1428571428571397E-2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X15">
            <v>0</v>
          </cell>
          <cell r="Y15">
            <v>7.1428571428571397E-2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Q15">
            <v>0</v>
          </cell>
          <cell r="AR15">
            <v>7.1428571428571397E-2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J15">
            <v>0</v>
          </cell>
          <cell r="BK15">
            <v>7.1428571428571397E-2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CC15">
            <v>0</v>
          </cell>
          <cell r="CD15">
            <v>7.1428571428571397E-2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V15">
            <v>0</v>
          </cell>
          <cell r="CW15">
            <v>7.1428571428571397E-2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O15">
            <v>0</v>
          </cell>
          <cell r="DP15">
            <v>7.1428571428571397E-2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H15">
            <v>0</v>
          </cell>
          <cell r="EI15">
            <v>7.1428571428571397E-2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FA15">
            <v>0</v>
          </cell>
          <cell r="FB15">
            <v>7.1428571428571397E-2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T15">
            <v>0</v>
          </cell>
          <cell r="FU15">
            <v>7.1428571428571397E-2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M15">
            <v>0</v>
          </cell>
          <cell r="GN15">
            <v>7.1428571428571397E-2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F15">
            <v>0</v>
          </cell>
          <cell r="HG15">
            <v>7.1428571428571397E-2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Y15">
            <v>0</v>
          </cell>
          <cell r="HZ15">
            <v>7.1428571428571397E-2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R15">
            <v>0</v>
          </cell>
          <cell r="IS15">
            <v>7.1428571428571397E-2</v>
          </cell>
          <cell r="IT15">
            <v>0</v>
          </cell>
          <cell r="IU15">
            <v>0</v>
          </cell>
          <cell r="IV15">
            <v>0</v>
          </cell>
          <cell r="IW15">
            <v>0</v>
          </cell>
          <cell r="IX15">
            <v>0</v>
          </cell>
          <cell r="IY15">
            <v>0</v>
          </cell>
          <cell r="IZ15">
            <v>0</v>
          </cell>
          <cell r="JA15">
            <v>0</v>
          </cell>
          <cell r="JB15">
            <v>0</v>
          </cell>
          <cell r="JC15">
            <v>0</v>
          </cell>
          <cell r="JD15">
            <v>0</v>
          </cell>
          <cell r="JE15">
            <v>0</v>
          </cell>
          <cell r="JF15">
            <v>0</v>
          </cell>
          <cell r="JK15">
            <v>0</v>
          </cell>
        </row>
        <row r="16">
          <cell r="C16" t="str">
            <v>BORR</v>
          </cell>
          <cell r="D16">
            <v>9</v>
          </cell>
          <cell r="E16" t="str">
            <v>BORR9</v>
          </cell>
          <cell r="F16">
            <v>0.14285714285714299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X16">
            <v>0</v>
          </cell>
          <cell r="Y16">
            <v>0.14285714285714299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Q16">
            <v>0</v>
          </cell>
          <cell r="AR16">
            <v>0.14285714285714299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J16">
            <v>0</v>
          </cell>
          <cell r="BK16">
            <v>0.14285714285714299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CC16">
            <v>0</v>
          </cell>
          <cell r="CD16">
            <v>0.14285714285714299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V16">
            <v>0</v>
          </cell>
          <cell r="CW16">
            <v>0.14285714285714299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O16">
            <v>0</v>
          </cell>
          <cell r="DP16">
            <v>0.14285714285714299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H16">
            <v>0</v>
          </cell>
          <cell r="EI16">
            <v>0.14285714285714299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FA16">
            <v>0</v>
          </cell>
          <cell r="FB16">
            <v>0.14285714285714299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T16">
            <v>0</v>
          </cell>
          <cell r="FU16">
            <v>0.14285714285714299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M16">
            <v>0</v>
          </cell>
          <cell r="GN16">
            <v>0.14285714285714299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F16">
            <v>0</v>
          </cell>
          <cell r="HG16">
            <v>0.14285714285714299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Y16">
            <v>0</v>
          </cell>
          <cell r="HZ16">
            <v>0.14285714285714299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R16">
            <v>0</v>
          </cell>
          <cell r="IS16">
            <v>0.14285714285714299</v>
          </cell>
          <cell r="IT16">
            <v>0</v>
          </cell>
          <cell r="IU16">
            <v>0</v>
          </cell>
          <cell r="IV16">
            <v>0</v>
          </cell>
          <cell r="IW16">
            <v>0</v>
          </cell>
          <cell r="IX16">
            <v>0</v>
          </cell>
          <cell r="IY16">
            <v>0</v>
          </cell>
          <cell r="IZ16">
            <v>0</v>
          </cell>
          <cell r="JA16">
            <v>0</v>
          </cell>
          <cell r="JB16">
            <v>0</v>
          </cell>
          <cell r="JC16">
            <v>0</v>
          </cell>
          <cell r="JD16">
            <v>0</v>
          </cell>
          <cell r="JE16">
            <v>0</v>
          </cell>
          <cell r="JF16">
            <v>0</v>
          </cell>
          <cell r="JK16">
            <v>0</v>
          </cell>
        </row>
        <row r="17">
          <cell r="C17" t="str">
            <v>BORR</v>
          </cell>
          <cell r="D17">
            <v>12</v>
          </cell>
          <cell r="E17" t="str">
            <v>BORR12</v>
          </cell>
          <cell r="F17">
            <v>0.97</v>
          </cell>
          <cell r="G17">
            <v>0.25051652892561982</v>
          </cell>
          <cell r="H17">
            <v>2.7705625</v>
          </cell>
          <cell r="I17">
            <v>2.7973784883720931</v>
          </cell>
          <cell r="J17">
            <v>7.2467083333333333</v>
          </cell>
          <cell r="K17">
            <v>1.0272740360696511</v>
          </cell>
          <cell r="L17">
            <v>5.5224322916666679</v>
          </cell>
          <cell r="M17">
            <v>4.9520232142857132</v>
          </cell>
          <cell r="N17">
            <v>5.9367031250000002</v>
          </cell>
          <cell r="O17">
            <v>3.7178521825396849</v>
          </cell>
          <cell r="P17">
            <v>5.7229999999999981</v>
          </cell>
          <cell r="Q17">
            <v>2.8164226726726698</v>
          </cell>
          <cell r="R17">
            <v>1.9435364583333334</v>
          </cell>
          <cell r="S17">
            <v>5.8306093749999999</v>
          </cell>
          <cell r="X17">
            <v>14.287291666666667</v>
          </cell>
          <cell r="Y17">
            <v>0.97</v>
          </cell>
          <cell r="Z17">
            <v>0.25051652892561982</v>
          </cell>
          <cell r="AA17">
            <v>2.6998333333333342</v>
          </cell>
          <cell r="AB17">
            <v>2.7973784883720931</v>
          </cell>
          <cell r="AC17">
            <v>7.2467083333333333</v>
          </cell>
          <cell r="AD17">
            <v>1.0453710509950256</v>
          </cell>
          <cell r="AE17">
            <v>5.522432291666667</v>
          </cell>
          <cell r="AF17">
            <v>4.4059170634920628</v>
          </cell>
          <cell r="AG17">
            <v>5.9367031250000002</v>
          </cell>
          <cell r="AH17">
            <v>3.0360615079365068</v>
          </cell>
          <cell r="AI17">
            <v>5.7229999999999981</v>
          </cell>
          <cell r="AJ17">
            <v>4.760740025740029</v>
          </cell>
          <cell r="AK17">
            <v>0</v>
          </cell>
          <cell r="AL17">
            <v>0</v>
          </cell>
          <cell r="AQ17">
            <v>10.831666666666665</v>
          </cell>
          <cell r="AR17">
            <v>0.97</v>
          </cell>
          <cell r="AS17">
            <v>0.25051652892561982</v>
          </cell>
          <cell r="AT17">
            <v>2.6998333333333342</v>
          </cell>
          <cell r="AU17">
            <v>2.7973784883720931</v>
          </cell>
          <cell r="AV17">
            <v>7.2467083333333333</v>
          </cell>
          <cell r="AW17">
            <v>1.0815650808457706</v>
          </cell>
          <cell r="AX17">
            <v>5.522432291666667</v>
          </cell>
          <cell r="AY17">
            <v>5.4115222222222199</v>
          </cell>
          <cell r="AZ17">
            <v>5.7229999999999981</v>
          </cell>
          <cell r="BA17">
            <v>2.4259071643071688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J17">
            <v>10.54875</v>
          </cell>
          <cell r="BK17">
            <v>0.97</v>
          </cell>
          <cell r="BL17">
            <v>0.25051652892561982</v>
          </cell>
          <cell r="BM17">
            <v>2.6998333333333342</v>
          </cell>
          <cell r="BN17">
            <v>2.7973784883720931</v>
          </cell>
          <cell r="BO17">
            <v>7.2467083333333333</v>
          </cell>
          <cell r="BP17">
            <v>1.0634680659203981</v>
          </cell>
          <cell r="BQ17">
            <v>5.5224322916666653</v>
          </cell>
          <cell r="BR17">
            <v>5.623228571428573</v>
          </cell>
          <cell r="BS17">
            <v>5.7229999999999981</v>
          </cell>
          <cell r="BT17">
            <v>2.7425075075075047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CC17">
            <v>10.750833333333334</v>
          </cell>
          <cell r="CD17">
            <v>0.97</v>
          </cell>
          <cell r="CE17">
            <v>0.25051652892561982</v>
          </cell>
          <cell r="CF17">
            <v>2.7705625</v>
          </cell>
          <cell r="CG17">
            <v>2.7973784883720931</v>
          </cell>
          <cell r="CH17">
            <v>7.2467083333333333</v>
          </cell>
          <cell r="CI17">
            <v>1.0393387126865667</v>
          </cell>
          <cell r="CJ17">
            <v>5.4239166666666669</v>
          </cell>
          <cell r="CK17">
            <v>5.2840172619047614</v>
          </cell>
          <cell r="CL17">
            <v>5.7230000000000016</v>
          </cell>
          <cell r="CM17">
            <v>2.581256971256972</v>
          </cell>
          <cell r="CN17">
            <v>1.9157499999999996</v>
          </cell>
          <cell r="CO17">
            <v>5.7472499999999993</v>
          </cell>
          <cell r="CP17">
            <v>0</v>
          </cell>
          <cell r="CQ17">
            <v>0</v>
          </cell>
          <cell r="CV17">
            <v>7.4972916666666665</v>
          </cell>
          <cell r="CW17">
            <v>0.97</v>
          </cell>
          <cell r="CX17">
            <v>0.25051652892561982</v>
          </cell>
          <cell r="CY17">
            <v>2.7705625</v>
          </cell>
          <cell r="CZ17">
            <v>2.7973784883720931</v>
          </cell>
          <cell r="DA17">
            <v>7.2568125000000006</v>
          </cell>
          <cell r="DB17">
            <v>1.0322657960199013</v>
          </cell>
          <cell r="DC17">
            <v>5.4239166666666687</v>
          </cell>
          <cell r="DD17">
            <v>4.2736005952380935</v>
          </cell>
          <cell r="DE17">
            <v>5.9367031250000002</v>
          </cell>
          <cell r="DF17">
            <v>3.1635664682539693</v>
          </cell>
          <cell r="DG17">
            <v>5.7229999999999981</v>
          </cell>
          <cell r="DH17">
            <v>2.2939189189189171</v>
          </cell>
          <cell r="DI17">
            <v>1.9435364583333334</v>
          </cell>
          <cell r="DJ17">
            <v>5.8306093749999999</v>
          </cell>
          <cell r="DO17">
            <v>6.6889583333333329</v>
          </cell>
          <cell r="DP17">
            <v>0.97</v>
          </cell>
          <cell r="DQ17">
            <v>0.25051652892561982</v>
          </cell>
          <cell r="DR17">
            <v>2.6998333333333342</v>
          </cell>
          <cell r="DS17">
            <v>2.7973784883720931</v>
          </cell>
          <cell r="DT17">
            <v>7.2467083333333333</v>
          </cell>
          <cell r="DU17">
            <v>0.99190945273631903</v>
          </cell>
          <cell r="DV17">
            <v>5.522432291666667</v>
          </cell>
          <cell r="DW17">
            <v>4.4898637254901965</v>
          </cell>
          <cell r="DX17">
            <v>5.9367031250000002</v>
          </cell>
          <cell r="DY17">
            <v>2.9906408730158711</v>
          </cell>
          <cell r="DZ17">
            <v>5.7229999999999981</v>
          </cell>
          <cell r="EA17">
            <v>2.6165240240240215</v>
          </cell>
          <cell r="EB17">
            <v>1.9435364583333334</v>
          </cell>
          <cell r="EC17">
            <v>5.8306093749999999</v>
          </cell>
          <cell r="EH17">
            <v>7.9014583333333324</v>
          </cell>
          <cell r="EI17">
            <v>0.97</v>
          </cell>
          <cell r="EJ17">
            <v>0.25051652892561982</v>
          </cell>
          <cell r="EK17">
            <v>2.6998333333333342</v>
          </cell>
          <cell r="EL17">
            <v>2.7973784883720931</v>
          </cell>
          <cell r="EM17">
            <v>6.0796770833333333</v>
          </cell>
          <cell r="EN17">
            <v>1.0453710509950256</v>
          </cell>
          <cell r="EO17">
            <v>5.4239166666666669</v>
          </cell>
          <cell r="EP17">
            <v>4.5492999999999979</v>
          </cell>
          <cell r="EQ17">
            <v>4.3650000000000002</v>
          </cell>
          <cell r="ER17">
            <v>0.33862612612612641</v>
          </cell>
          <cell r="ES17">
            <v>1.9435364583333334</v>
          </cell>
          <cell r="ET17">
            <v>5.8306093749999999</v>
          </cell>
          <cell r="EU17">
            <v>0</v>
          </cell>
          <cell r="EV17">
            <v>0</v>
          </cell>
          <cell r="FA17">
            <v>6.5272916666666667</v>
          </cell>
          <cell r="FB17">
            <v>0.97</v>
          </cell>
          <cell r="FC17">
            <v>1.915242200854701</v>
          </cell>
          <cell r="FD17">
            <v>4.3998360576923075</v>
          </cell>
          <cell r="FE17">
            <v>3.6551589743589745</v>
          </cell>
          <cell r="FF17">
            <v>1.1337319583333334</v>
          </cell>
          <cell r="FG17">
            <v>1.3891038005952381</v>
          </cell>
          <cell r="FH17">
            <v>1.8511073908730158</v>
          </cell>
          <cell r="FI17">
            <v>2.8824789765211647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T17">
            <v>5.8806250000000002</v>
          </cell>
          <cell r="FU17">
            <v>0.97</v>
          </cell>
          <cell r="FV17">
            <v>1.915242200854701</v>
          </cell>
          <cell r="FW17">
            <v>4.1330860576923074</v>
          </cell>
          <cell r="FX17">
            <v>3.477325641025641</v>
          </cell>
          <cell r="FY17">
            <v>3.3300317628205125</v>
          </cell>
          <cell r="FZ17">
            <v>1.8943378273809526</v>
          </cell>
          <cell r="GA17">
            <v>1.7160249791666666</v>
          </cell>
          <cell r="GB17">
            <v>3.1491054811507939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M17">
            <v>5.6785416666666668</v>
          </cell>
          <cell r="GN17">
            <v>0.97</v>
          </cell>
          <cell r="GO17">
            <v>1.7818672008547012</v>
          </cell>
          <cell r="GP17">
            <v>4.2220027243589744</v>
          </cell>
          <cell r="GQ17">
            <v>3.3884089743589745</v>
          </cell>
          <cell r="GR17">
            <v>3.6412400961538465</v>
          </cell>
          <cell r="GS17">
            <v>2.3053784067460321</v>
          </cell>
          <cell r="GT17">
            <v>2.6885573720238098</v>
          </cell>
          <cell r="GU17">
            <v>2.6572322420634924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F17">
            <v>6.2443750000000007</v>
          </cell>
          <cell r="HG17">
            <v>0.97</v>
          </cell>
          <cell r="HH17">
            <v>0.25051652892561982</v>
          </cell>
          <cell r="HI17">
            <v>2.6998333333333342</v>
          </cell>
          <cell r="HJ17">
            <v>2.6563901162790704</v>
          </cell>
          <cell r="HK17">
            <v>7.2467083333333324</v>
          </cell>
          <cell r="HL17">
            <v>1.0845812499999992</v>
          </cell>
          <cell r="HM17">
            <v>5.5224322916666679</v>
          </cell>
          <cell r="HN17">
            <v>6.2150440476190454</v>
          </cell>
          <cell r="HO17">
            <v>5.7229999999999981</v>
          </cell>
          <cell r="HP17">
            <v>0.33316441441441147</v>
          </cell>
          <cell r="HQ17">
            <v>1.9485885416666675</v>
          </cell>
          <cell r="HR17">
            <v>5.8457656250000021</v>
          </cell>
          <cell r="HS17">
            <v>0</v>
          </cell>
          <cell r="HT17">
            <v>0</v>
          </cell>
          <cell r="HY17">
            <v>13.640624999999998</v>
          </cell>
          <cell r="HZ17">
            <v>0.97</v>
          </cell>
          <cell r="IA17">
            <v>1.915242200854701</v>
          </cell>
          <cell r="IB17">
            <v>4.0441693910256404</v>
          </cell>
          <cell r="IC17">
            <v>3.6551589743589745</v>
          </cell>
          <cell r="ID17">
            <v>3.6412400961538465</v>
          </cell>
          <cell r="IE17">
            <v>1.8435960496031747</v>
          </cell>
          <cell r="IF17">
            <v>1.748141890873016</v>
          </cell>
          <cell r="IG17">
            <v>3.0878605985449736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R17">
            <v>13.842708333333334</v>
          </cell>
          <cell r="IS17">
            <v>0.97</v>
          </cell>
          <cell r="IT17">
            <v>1.915242200854701</v>
          </cell>
          <cell r="IU17">
            <v>4.3998360576923075</v>
          </cell>
          <cell r="IV17">
            <v>3.6551589743589745</v>
          </cell>
          <cell r="IW17">
            <v>1.2751433313492064</v>
          </cell>
          <cell r="IX17">
            <v>1.3315260248015874</v>
          </cell>
          <cell r="IY17">
            <v>2.5271333978174608</v>
          </cell>
          <cell r="IZ17">
            <v>2.7288507357804233</v>
          </cell>
          <cell r="JA17">
            <v>0</v>
          </cell>
          <cell r="JB17">
            <v>0</v>
          </cell>
          <cell r="JC17">
            <v>0</v>
          </cell>
          <cell r="JD17">
            <v>0</v>
          </cell>
          <cell r="JE17">
            <v>0</v>
          </cell>
          <cell r="JF17">
            <v>0</v>
          </cell>
          <cell r="JK17">
            <v>13.842708333333334</v>
          </cell>
        </row>
        <row r="18">
          <cell r="C18" t="str">
            <v>BORR</v>
          </cell>
          <cell r="D18">
            <v>19</v>
          </cell>
          <cell r="E18" t="str">
            <v>BORR19</v>
          </cell>
          <cell r="K18">
            <v>400000</v>
          </cell>
          <cell r="M18">
            <v>400000</v>
          </cell>
          <cell r="O18">
            <v>464000</v>
          </cell>
          <cell r="Q18">
            <v>200000</v>
          </cell>
          <cell r="AD18">
            <v>400000</v>
          </cell>
          <cell r="AF18">
            <v>400000</v>
          </cell>
          <cell r="AH18">
            <v>464000</v>
          </cell>
          <cell r="AJ18">
            <v>200000</v>
          </cell>
          <cell r="AW18">
            <v>400000</v>
          </cell>
          <cell r="AY18">
            <v>400000</v>
          </cell>
          <cell r="BA18">
            <v>469000</v>
          </cell>
          <cell r="BP18">
            <v>400000</v>
          </cell>
          <cell r="BR18">
            <v>400000</v>
          </cell>
          <cell r="BT18">
            <v>469000</v>
          </cell>
          <cell r="CI18">
            <v>400000</v>
          </cell>
          <cell r="CK18">
            <v>400000</v>
          </cell>
          <cell r="CM18">
            <v>469000</v>
          </cell>
          <cell r="DB18">
            <v>400000</v>
          </cell>
          <cell r="DD18">
            <v>400000</v>
          </cell>
          <cell r="DF18">
            <v>464000</v>
          </cell>
          <cell r="DH18">
            <v>200000</v>
          </cell>
          <cell r="DU18">
            <v>400000</v>
          </cell>
          <cell r="DW18">
            <v>400000</v>
          </cell>
          <cell r="DY18">
            <v>464000</v>
          </cell>
          <cell r="EA18">
            <v>200000</v>
          </cell>
          <cell r="EN18">
            <v>400000</v>
          </cell>
          <cell r="EP18">
            <v>400000</v>
          </cell>
          <cell r="ER18">
            <v>469000</v>
          </cell>
          <cell r="HL18">
            <v>400000</v>
          </cell>
          <cell r="HN18">
            <v>400000</v>
          </cell>
          <cell r="HP18">
            <v>469000</v>
          </cell>
        </row>
        <row r="19">
          <cell r="C19" t="str">
            <v>BORR</v>
          </cell>
          <cell r="D19">
            <v>20</v>
          </cell>
          <cell r="E19" t="str">
            <v>BORR20</v>
          </cell>
          <cell r="F19">
            <v>23.9408806897891</v>
          </cell>
          <cell r="G19">
            <v>6.0863990992580597</v>
          </cell>
          <cell r="H19">
            <v>56.455001317870398</v>
          </cell>
          <cell r="I19">
            <v>57.527695507175203</v>
          </cell>
          <cell r="J19">
            <v>220.41102633561499</v>
          </cell>
          <cell r="K19">
            <v>64.9207549502391</v>
          </cell>
          <cell r="L19">
            <v>81.358951331558302</v>
          </cell>
          <cell r="M19">
            <v>136.706332448403</v>
          </cell>
          <cell r="N19">
            <v>121.782929902682</v>
          </cell>
          <cell r="O19">
            <v>83.419971471205699</v>
          </cell>
          <cell r="P19">
            <v>135.76674798406</v>
          </cell>
          <cell r="Q19">
            <v>26.629558601569101</v>
          </cell>
          <cell r="R19">
            <v>68.463524669830505</v>
          </cell>
          <cell r="S19">
            <v>197.64646622958199</v>
          </cell>
          <cell r="X19">
            <v>460.4</v>
          </cell>
          <cell r="Y19">
            <v>23.879231253494002</v>
          </cell>
          <cell r="Z19">
            <v>6.06089687715696</v>
          </cell>
          <cell r="AA19">
            <v>56.901049624699397</v>
          </cell>
          <cell r="AB19">
            <v>57.482629698303299</v>
          </cell>
          <cell r="AC19">
            <v>214.404237036718</v>
          </cell>
          <cell r="AD19">
            <v>65.2304379221533</v>
          </cell>
          <cell r="AE19">
            <v>81.650457117747706</v>
          </cell>
          <cell r="AF19">
            <v>119.495436709486</v>
          </cell>
          <cell r="AG19">
            <v>120.979019485122</v>
          </cell>
          <cell r="AH19">
            <v>54.918216277964099</v>
          </cell>
          <cell r="AI19">
            <v>134.39937024196601</v>
          </cell>
          <cell r="AJ19">
            <v>278.54706667196001</v>
          </cell>
          <cell r="AK19">
            <v>66.104610359758894</v>
          </cell>
          <cell r="AL19">
            <v>0</v>
          </cell>
          <cell r="AQ19">
            <v>360.8</v>
          </cell>
          <cell r="AR19">
            <v>23.816444651140301</v>
          </cell>
          <cell r="AS19">
            <v>6.0974276331067596</v>
          </cell>
          <cell r="AT19">
            <v>56.985847130266798</v>
          </cell>
          <cell r="AU19">
            <v>57.885487886964199</v>
          </cell>
          <cell r="AV19">
            <v>217.682832277036</v>
          </cell>
          <cell r="AW19">
            <v>68.140378461476004</v>
          </cell>
          <cell r="AX19">
            <v>81.7738336323347</v>
          </cell>
          <cell r="AY19">
            <v>150.83058831526299</v>
          </cell>
          <cell r="AZ19">
            <v>135.768554035747</v>
          </cell>
          <cell r="BA19">
            <v>271.363837498701</v>
          </cell>
          <cell r="BB19">
            <v>62.289021233971397</v>
          </cell>
          <cell r="BC19">
            <v>0</v>
          </cell>
          <cell r="BJ19">
            <v>343.4</v>
          </cell>
          <cell r="BK19">
            <v>23.8680124182568</v>
          </cell>
          <cell r="BL19">
            <v>6.0577938470754598</v>
          </cell>
          <cell r="BM19">
            <v>57.190060336509497</v>
          </cell>
          <cell r="BN19">
            <v>57.727902350865101</v>
          </cell>
          <cell r="BO19">
            <v>217.445865478987</v>
          </cell>
          <cell r="BP19">
            <v>64.146839206645694</v>
          </cell>
          <cell r="BQ19">
            <v>81.570813801156802</v>
          </cell>
          <cell r="BR19">
            <v>150.71775754253201</v>
          </cell>
          <cell r="BS19">
            <v>134.65086773265801</v>
          </cell>
          <cell r="BT19">
            <v>270.30417062696603</v>
          </cell>
          <cell r="BU19">
            <v>61.496538078313698</v>
          </cell>
          <cell r="BV19">
            <v>0</v>
          </cell>
          <cell r="CC19">
            <v>353.4</v>
          </cell>
          <cell r="CD19">
            <v>23.686861251515399</v>
          </cell>
          <cell r="CE19">
            <v>6.15782889935093</v>
          </cell>
          <cell r="CF19">
            <v>58.091268791271503</v>
          </cell>
          <cell r="CG19">
            <v>58.324197525967598</v>
          </cell>
          <cell r="CH19">
            <v>216.62964362444799</v>
          </cell>
          <cell r="CI19">
            <v>68.847455421444593</v>
          </cell>
          <cell r="CJ19">
            <v>82.033321926708595</v>
          </cell>
          <cell r="CK19">
            <v>160.869469687465</v>
          </cell>
          <cell r="CL19">
            <v>136.08090461428901</v>
          </cell>
          <cell r="CM19">
            <v>278.62424396422301</v>
          </cell>
          <cell r="CN19">
            <v>63.530785414544098</v>
          </cell>
          <cell r="CO19">
            <v>183.089184473047</v>
          </cell>
          <cell r="CV19">
            <v>253</v>
          </cell>
          <cell r="CW19">
            <v>23.620758467261599</v>
          </cell>
          <cell r="CX19">
            <v>6.1109052507033104</v>
          </cell>
          <cell r="CY19">
            <v>57.644639940704401</v>
          </cell>
          <cell r="CZ19">
            <v>58.460445182747002</v>
          </cell>
          <cell r="DA19">
            <v>217.96862301625899</v>
          </cell>
          <cell r="DB19">
            <v>65.365914554822098</v>
          </cell>
          <cell r="DC19">
            <v>81.712494997019107</v>
          </cell>
          <cell r="DD19">
            <v>120.180024153765</v>
          </cell>
          <cell r="DE19">
            <v>121.54539571272301</v>
          </cell>
          <cell r="DF19">
            <v>66.347507378376704</v>
          </cell>
          <cell r="DG19">
            <v>134.50033304416601</v>
          </cell>
          <cell r="DH19">
            <v>26.309773165879299</v>
          </cell>
          <cell r="DI19">
            <v>68.555021550462797</v>
          </cell>
          <cell r="DJ19">
            <v>198.32070586751601</v>
          </cell>
          <cell r="DO19">
            <v>224.6</v>
          </cell>
          <cell r="DP19">
            <v>23.923988198331202</v>
          </cell>
          <cell r="DQ19">
            <v>6.1425330968800198</v>
          </cell>
          <cell r="DR19">
            <v>56.900292365482201</v>
          </cell>
          <cell r="DS19">
            <v>58.190524245059898</v>
          </cell>
          <cell r="DT19">
            <v>216.54678497331301</v>
          </cell>
          <cell r="DU19">
            <v>67.3129348897901</v>
          </cell>
          <cell r="DV19">
            <v>81.908098021414801</v>
          </cell>
          <cell r="DW19">
            <v>131.10163152765901</v>
          </cell>
          <cell r="DX19">
            <v>122.237606870644</v>
          </cell>
          <cell r="DY19">
            <v>73.851904294260393</v>
          </cell>
          <cell r="DZ19">
            <v>137.11335189130301</v>
          </cell>
          <cell r="EA19">
            <v>28.542440599028598</v>
          </cell>
          <cell r="EB19">
            <v>68.303773249870702</v>
          </cell>
          <cell r="EC19">
            <v>201.914601465408</v>
          </cell>
          <cell r="EH19">
            <v>232</v>
          </cell>
          <cell r="EI19">
            <v>23.855455681380199</v>
          </cell>
          <cell r="EJ19">
            <v>6.0641271486135198</v>
          </cell>
          <cell r="EK19">
            <v>56.980992979120401</v>
          </cell>
          <cell r="EL19">
            <v>57.553184273979497</v>
          </cell>
          <cell r="EM19">
            <v>216.08577586820499</v>
          </cell>
          <cell r="EN19">
            <v>63.166140610983597</v>
          </cell>
          <cell r="EO19">
            <v>81.574112236972695</v>
          </cell>
          <cell r="EP19">
            <v>145.87081034678101</v>
          </cell>
          <cell r="EQ19">
            <v>135.54668638020399</v>
          </cell>
          <cell r="ER19">
            <v>23.734529380684801</v>
          </cell>
          <cell r="ES19">
            <v>62.021708398357397</v>
          </cell>
          <cell r="ET19">
            <v>179.40893134627601</v>
          </cell>
          <cell r="FA19">
            <v>208</v>
          </cell>
          <cell r="FB19">
            <v>47</v>
          </cell>
          <cell r="FC19">
            <v>42.181997863247901</v>
          </cell>
          <cell r="FD19">
            <v>96.903605769230793</v>
          </cell>
          <cell r="FE19">
            <v>80.502564102564094</v>
          </cell>
          <cell r="FF19">
            <v>24.969729166666699</v>
          </cell>
          <cell r="FG19">
            <v>30.594132440476201</v>
          </cell>
          <cell r="FH19">
            <v>40.769469246031697</v>
          </cell>
          <cell r="FI19">
            <v>63.484775958994703</v>
          </cell>
          <cell r="FT19">
            <v>188</v>
          </cell>
          <cell r="FU19">
            <v>41</v>
          </cell>
          <cell r="FV19">
            <v>35.200000000000003</v>
          </cell>
          <cell r="FW19">
            <v>79.599999999999994</v>
          </cell>
          <cell r="FX19">
            <v>67</v>
          </cell>
          <cell r="FY19">
            <v>64.2</v>
          </cell>
          <cell r="FZ19">
            <v>40.200000000000003</v>
          </cell>
          <cell r="GA19">
            <v>33</v>
          </cell>
          <cell r="GB19">
            <v>60.6</v>
          </cell>
          <cell r="GM19">
            <v>198.8</v>
          </cell>
          <cell r="GN19">
            <v>40</v>
          </cell>
          <cell r="GO19">
            <v>33.4</v>
          </cell>
          <cell r="GP19">
            <v>77.400000000000006</v>
          </cell>
          <cell r="GQ19">
            <v>63.6</v>
          </cell>
          <cell r="GR19">
            <v>68.2</v>
          </cell>
          <cell r="GS19">
            <v>43.2</v>
          </cell>
          <cell r="GT19">
            <v>50.4</v>
          </cell>
          <cell r="GU19">
            <v>49.8</v>
          </cell>
          <cell r="HF19">
            <v>217</v>
          </cell>
          <cell r="HG19">
            <v>23.770127090639502</v>
          </cell>
          <cell r="HH19">
            <v>6.0738924162980803</v>
          </cell>
          <cell r="HI19">
            <v>57.228307086127401</v>
          </cell>
          <cell r="HJ19">
            <v>57.756034102261097</v>
          </cell>
          <cell r="HK19">
            <v>211.05271450065601</v>
          </cell>
          <cell r="HL19">
            <v>69.707868364278497</v>
          </cell>
          <cell r="HM19">
            <v>81.408418708717804</v>
          </cell>
          <cell r="HN19">
            <v>168.22726677778101</v>
          </cell>
          <cell r="HO19">
            <v>134.12947979827601</v>
          </cell>
          <cell r="HP19">
            <v>22.038168872931301</v>
          </cell>
          <cell r="HQ19">
            <v>61.744937024022597</v>
          </cell>
          <cell r="HR19">
            <v>180.412623391804</v>
          </cell>
          <cell r="HY19">
            <v>455.4</v>
          </cell>
          <cell r="HZ19">
            <v>46.6</v>
          </cell>
          <cell r="IA19">
            <v>41.8</v>
          </cell>
          <cell r="IB19">
            <v>88.4</v>
          </cell>
          <cell r="IC19">
            <v>79.8</v>
          </cell>
          <cell r="ID19">
            <v>79.599999999999994</v>
          </cell>
          <cell r="IE19">
            <v>40.200000000000003</v>
          </cell>
          <cell r="IF19">
            <v>38.200000000000003</v>
          </cell>
          <cell r="IG19">
            <v>67.400000000000006</v>
          </cell>
          <cell r="IR19">
            <v>450.4</v>
          </cell>
          <cell r="IS19">
            <v>50.2</v>
          </cell>
          <cell r="IT19">
            <v>45</v>
          </cell>
          <cell r="IU19">
            <v>103.6</v>
          </cell>
          <cell r="IV19">
            <v>86</v>
          </cell>
          <cell r="IW19">
            <v>30</v>
          </cell>
          <cell r="IX19">
            <v>31.4</v>
          </cell>
          <cell r="IY19">
            <v>59.4</v>
          </cell>
          <cell r="IZ19">
            <v>64.2</v>
          </cell>
          <cell r="JK19">
            <v>450.4</v>
          </cell>
        </row>
        <row r="20">
          <cell r="C20" t="str">
            <v>BORR</v>
          </cell>
          <cell r="D20">
            <v>22</v>
          </cell>
          <cell r="E20" t="str">
            <v>BORR22</v>
          </cell>
          <cell r="G20">
            <v>1</v>
          </cell>
          <cell r="K20">
            <v>1</v>
          </cell>
          <cell r="O20">
            <v>1</v>
          </cell>
          <cell r="Z20">
            <v>1</v>
          </cell>
          <cell r="AD20">
            <v>1</v>
          </cell>
          <cell r="AH20">
            <v>1</v>
          </cell>
          <cell r="AS20">
            <v>1</v>
          </cell>
          <cell r="AW20">
            <v>1</v>
          </cell>
          <cell r="AZ20">
            <v>1</v>
          </cell>
          <cell r="BL20">
            <v>1</v>
          </cell>
          <cell r="BP20">
            <v>1</v>
          </cell>
          <cell r="BS20">
            <v>1</v>
          </cell>
          <cell r="CE20">
            <v>1</v>
          </cell>
          <cell r="CI20">
            <v>1</v>
          </cell>
          <cell r="CL20">
            <v>1</v>
          </cell>
          <cell r="CX20">
            <v>1</v>
          </cell>
          <cell r="DB20">
            <v>1</v>
          </cell>
          <cell r="DF20">
            <v>1</v>
          </cell>
          <cell r="DQ20">
            <v>1</v>
          </cell>
          <cell r="DU20">
            <v>1</v>
          </cell>
          <cell r="DX20">
            <v>1</v>
          </cell>
          <cell r="EJ20">
            <v>1</v>
          </cell>
          <cell r="EM20">
            <v>1</v>
          </cell>
          <cell r="EQ20">
            <v>1</v>
          </cell>
          <cell r="HH20">
            <v>1</v>
          </cell>
          <cell r="HK20">
            <v>1</v>
          </cell>
          <cell r="HO20">
            <v>1</v>
          </cell>
        </row>
        <row r="21">
          <cell r="C21" t="str">
            <v>SLB_Bloque 31</v>
          </cell>
          <cell r="D21">
            <v>1</v>
          </cell>
          <cell r="E21" t="str">
            <v>SLB_Bloque 311</v>
          </cell>
          <cell r="G21">
            <v>135</v>
          </cell>
          <cell r="Z21">
            <v>150</v>
          </cell>
          <cell r="AS21">
            <v>150</v>
          </cell>
          <cell r="BL21">
            <v>150</v>
          </cell>
          <cell r="CE21">
            <v>150</v>
          </cell>
          <cell r="CX21">
            <v>150</v>
          </cell>
          <cell r="DQ21">
            <v>150</v>
          </cell>
          <cell r="EJ21">
            <v>150</v>
          </cell>
          <cell r="HH21">
            <v>135</v>
          </cell>
        </row>
        <row r="22">
          <cell r="C22" t="str">
            <v>SLB_Bloque 31</v>
          </cell>
          <cell r="D22">
            <v>4</v>
          </cell>
          <cell r="E22" t="str">
            <v>SLB_Bloque 314</v>
          </cell>
        </row>
        <row r="23">
          <cell r="C23" t="str">
            <v>SLB_Bloque 31</v>
          </cell>
          <cell r="D23">
            <v>5</v>
          </cell>
          <cell r="E23" t="str">
            <v>SLB_Bloque 315</v>
          </cell>
          <cell r="K23">
            <v>316</v>
          </cell>
          <cell r="AD23">
            <v>322</v>
          </cell>
          <cell r="AW23">
            <v>334</v>
          </cell>
          <cell r="BP23">
            <v>328</v>
          </cell>
          <cell r="CI23">
            <v>320</v>
          </cell>
          <cell r="DB23">
            <v>320</v>
          </cell>
          <cell r="DU23">
            <v>316</v>
          </cell>
          <cell r="EN23">
            <v>322</v>
          </cell>
          <cell r="HL23">
            <v>335</v>
          </cell>
        </row>
        <row r="24">
          <cell r="C24" t="str">
            <v>SLB_Bloque 31</v>
          </cell>
          <cell r="D24">
            <v>11</v>
          </cell>
          <cell r="E24" t="str">
            <v>SLB_Bloque 3111</v>
          </cell>
          <cell r="M24">
            <v>1377</v>
          </cell>
          <cell r="O24">
            <v>1285</v>
          </cell>
          <cell r="AF24">
            <v>1035</v>
          </cell>
          <cell r="AH24">
            <v>909</v>
          </cell>
          <cell r="AY24">
            <v>1568</v>
          </cell>
          <cell r="BR24">
            <v>1656</v>
          </cell>
          <cell r="CK24">
            <v>1515</v>
          </cell>
          <cell r="DD24">
            <v>1095</v>
          </cell>
          <cell r="DF24">
            <v>1063</v>
          </cell>
          <cell r="DW24">
            <v>1199</v>
          </cell>
          <cell r="DY24">
            <v>1213</v>
          </cell>
          <cell r="EP24">
            <v>1455</v>
          </cell>
          <cell r="HN24">
            <v>1902</v>
          </cell>
        </row>
        <row r="25">
          <cell r="C25" t="str">
            <v>SLB_Bloque 31</v>
          </cell>
          <cell r="D25">
            <v>14</v>
          </cell>
          <cell r="E25" t="str">
            <v>SLB_Bloque 3114</v>
          </cell>
          <cell r="Q25">
            <v>344</v>
          </cell>
          <cell r="AJ25">
            <v>783</v>
          </cell>
          <cell r="BA25">
            <v>704</v>
          </cell>
          <cell r="BT25">
            <v>914</v>
          </cell>
          <cell r="CM25">
            <v>857</v>
          </cell>
          <cell r="DH25">
            <v>252</v>
          </cell>
          <cell r="EA25">
            <v>272</v>
          </cell>
          <cell r="ER25">
            <v>238</v>
          </cell>
          <cell r="HP25">
            <v>223</v>
          </cell>
        </row>
        <row r="26">
          <cell r="C26" t="str">
            <v>SLB_Bloque 31</v>
          </cell>
          <cell r="D26">
            <v>19</v>
          </cell>
          <cell r="E26" t="str">
            <v>SLB_Bloque 3119</v>
          </cell>
          <cell r="I26">
            <v>900</v>
          </cell>
          <cell r="AB26">
            <v>885</v>
          </cell>
          <cell r="AU26">
            <v>885</v>
          </cell>
          <cell r="BN26">
            <v>885</v>
          </cell>
          <cell r="CG26">
            <v>885</v>
          </cell>
          <cell r="CZ26">
            <v>885</v>
          </cell>
          <cell r="DS26">
            <v>885</v>
          </cell>
          <cell r="EL26">
            <v>885</v>
          </cell>
          <cell r="HJ26">
            <v>840</v>
          </cell>
        </row>
        <row r="27">
          <cell r="C27" t="str">
            <v>SLB_Bloque 31</v>
          </cell>
          <cell r="D27">
            <v>62</v>
          </cell>
          <cell r="E27" t="str">
            <v>SLB_Bloque 3162</v>
          </cell>
          <cell r="H27">
            <v>2.8227500658935201</v>
          </cell>
          <cell r="AA27">
            <v>2.84505248123497</v>
          </cell>
          <cell r="AT27">
            <v>2.8492923565133399</v>
          </cell>
          <cell r="BM27">
            <v>2.85950301682547</v>
          </cell>
          <cell r="CF27">
            <v>2.90456343956357</v>
          </cell>
          <cell r="CY27">
            <v>2.8822319970352202</v>
          </cell>
          <cell r="DR27">
            <v>2.8450146182741101</v>
          </cell>
          <cell r="EK27">
            <v>2.84904964895602</v>
          </cell>
          <cell r="HI27">
            <v>2.8614153543063701</v>
          </cell>
        </row>
        <row r="28">
          <cell r="C28" t="str">
            <v>SLB_Bloque 31</v>
          </cell>
          <cell r="D28">
            <v>63</v>
          </cell>
          <cell r="E28" t="str">
            <v>SLB_Bloque 3163</v>
          </cell>
        </row>
        <row r="29">
          <cell r="C29" t="str">
            <v>SLB_Bloque 31</v>
          </cell>
          <cell r="D29">
            <v>64</v>
          </cell>
          <cell r="E29" t="str">
            <v>SLB_Bloque 3164</v>
          </cell>
        </row>
        <row r="30">
          <cell r="C30" t="str">
            <v>SLB_Bloque 31</v>
          </cell>
          <cell r="D30">
            <v>66</v>
          </cell>
          <cell r="E30" t="str">
            <v>SLB_Bloque 3166</v>
          </cell>
          <cell r="J30">
            <v>11.0205513167808</v>
          </cell>
          <cell r="AC30">
            <v>10.7202118518359</v>
          </cell>
          <cell r="AV30">
            <v>10.884141613851799</v>
          </cell>
          <cell r="BO30">
            <v>10.8722932739493</v>
          </cell>
          <cell r="CH30">
            <v>10.8314821812224</v>
          </cell>
          <cell r="DA30">
            <v>10.898431150813</v>
          </cell>
          <cell r="DT30">
            <v>10.8273392486657</v>
          </cell>
          <cell r="EM30">
            <v>10.804288793410301</v>
          </cell>
          <cell r="HK30">
            <v>10.5526357250328</v>
          </cell>
        </row>
        <row r="31">
          <cell r="C31" t="str">
            <v>SLB_Bloque 31</v>
          </cell>
          <cell r="D31">
            <v>67</v>
          </cell>
          <cell r="E31" t="str">
            <v>SLB_Bloque 3167</v>
          </cell>
          <cell r="L31">
            <v>4.0679475665779199</v>
          </cell>
          <cell r="AE31">
            <v>4.0825228558873903</v>
          </cell>
          <cell r="AX31">
            <v>4.08869168161673</v>
          </cell>
          <cell r="BQ31">
            <v>4.0785406900578396</v>
          </cell>
          <cell r="CJ31">
            <v>4.1016660963354301</v>
          </cell>
          <cell r="DC31">
            <v>4.0856247498509504</v>
          </cell>
          <cell r="DV31">
            <v>4.0954049010707401</v>
          </cell>
          <cell r="EO31">
            <v>4.0787056118486396</v>
          </cell>
          <cell r="HM31">
            <v>4.07042093543589</v>
          </cell>
        </row>
        <row r="32">
          <cell r="C32" t="str">
            <v>SLB_Bloque 31</v>
          </cell>
          <cell r="D32">
            <v>68</v>
          </cell>
          <cell r="E32" t="str">
            <v>SLB_Bloque 3168</v>
          </cell>
          <cell r="AZ32">
            <v>6.78842770178737</v>
          </cell>
          <cell r="BS32">
            <v>6.7325433866328801</v>
          </cell>
          <cell r="CL32">
            <v>6.8040452307144701</v>
          </cell>
          <cell r="EQ32">
            <v>6.7773343190101798</v>
          </cell>
          <cell r="HO32">
            <v>6.7064739899137997</v>
          </cell>
        </row>
        <row r="33">
          <cell r="C33" t="str">
            <v>SLB_Bloque 31</v>
          </cell>
          <cell r="D33">
            <v>69</v>
          </cell>
          <cell r="E33" t="str">
            <v>SLB_Bloque 3169</v>
          </cell>
          <cell r="P33">
            <v>6.7883373992030096</v>
          </cell>
          <cell r="AI33">
            <v>6.7199685120983004</v>
          </cell>
          <cell r="DG33">
            <v>6.7250166522082999</v>
          </cell>
          <cell r="DZ33">
            <v>6.8556675945651504</v>
          </cell>
        </row>
        <row r="34">
          <cell r="C34" t="str">
            <v>SLB_Bloque 31</v>
          </cell>
          <cell r="D34">
            <v>70</v>
          </cell>
          <cell r="E34" t="str">
            <v>SLB_Bloque 3170</v>
          </cell>
          <cell r="N34">
            <v>6.0891464951340799</v>
          </cell>
          <cell r="AG34">
            <v>6.0489509742560799</v>
          </cell>
          <cell r="DE34">
            <v>6.0772697856361502</v>
          </cell>
          <cell r="DX34">
            <v>6.1118803435322198</v>
          </cell>
        </row>
        <row r="35">
          <cell r="C35" t="str">
            <v>SLB_Bloque 31</v>
          </cell>
          <cell r="D35">
            <v>71</v>
          </cell>
          <cell r="E35" t="str">
            <v>SLB_Bloque 3171</v>
          </cell>
          <cell r="BB35">
            <v>3.1144510616985701</v>
          </cell>
          <cell r="BC35">
            <v>0</v>
          </cell>
          <cell r="BU35">
            <v>3.0748269039156901</v>
          </cell>
          <cell r="BV35">
            <v>0</v>
          </cell>
          <cell r="CN35">
            <v>3.17653927072721</v>
          </cell>
          <cell r="CO35">
            <v>9.1544592236523492</v>
          </cell>
          <cell r="ES35">
            <v>3.1010854199178701</v>
          </cell>
          <cell r="ET35">
            <v>8.9704465673137896</v>
          </cell>
          <cell r="HQ35">
            <v>3.08724685120113</v>
          </cell>
          <cell r="HR35">
            <v>9.0206311695901995</v>
          </cell>
        </row>
        <row r="36">
          <cell r="C36" t="str">
            <v>SLB_Bloque 31</v>
          </cell>
          <cell r="D36">
            <v>73</v>
          </cell>
          <cell r="E36" t="str">
            <v>SLB_Bloque 3173</v>
          </cell>
          <cell r="R36">
            <v>3.4231762334915201</v>
          </cell>
          <cell r="S36">
            <v>9.8823233114790892</v>
          </cell>
          <cell r="AK36">
            <v>3.30523051798794</v>
          </cell>
          <cell r="AL36">
            <v>0</v>
          </cell>
          <cell r="DI36">
            <v>3.4277510775231401</v>
          </cell>
          <cell r="DJ36">
            <v>9.9160352933757796</v>
          </cell>
          <cell r="EB36">
            <v>3.4151886624935299</v>
          </cell>
          <cell r="EC36">
            <v>10.095730073270399</v>
          </cell>
        </row>
        <row r="37">
          <cell r="C37" t="str">
            <v>SLB_Bloque 31</v>
          </cell>
          <cell r="D37">
            <v>75</v>
          </cell>
          <cell r="E37" t="str">
            <v>SLB_Bloque 3175</v>
          </cell>
          <cell r="FB37">
            <v>2.35</v>
          </cell>
          <cell r="FC37">
            <v>2.1090998931623899</v>
          </cell>
          <cell r="FD37">
            <v>4.84518028846154</v>
          </cell>
          <cell r="FE37">
            <v>4.0251282051282002</v>
          </cell>
          <cell r="FF37">
            <v>1.2484864583333299</v>
          </cell>
          <cell r="FG37">
            <v>1.52970662202381</v>
          </cell>
          <cell r="FH37">
            <v>2.0384734623015901</v>
          </cell>
          <cell r="FI37">
            <v>3.17423879794974</v>
          </cell>
          <cell r="FU37">
            <v>2.0499999999999998</v>
          </cell>
          <cell r="FV37">
            <v>1.76</v>
          </cell>
          <cell r="FW37">
            <v>3.98</v>
          </cell>
          <cell r="FX37">
            <v>3.35</v>
          </cell>
          <cell r="FY37">
            <v>3.21</v>
          </cell>
          <cell r="FZ37">
            <v>2.0099999999999998</v>
          </cell>
          <cell r="GA37">
            <v>1.65</v>
          </cell>
          <cell r="GB37">
            <v>3.03</v>
          </cell>
          <cell r="GN37">
            <v>2</v>
          </cell>
          <cell r="GO37">
            <v>1.67</v>
          </cell>
          <cell r="GP37">
            <v>3.87</v>
          </cell>
          <cell r="GQ37">
            <v>3.18</v>
          </cell>
          <cell r="GR37">
            <v>3.41</v>
          </cell>
          <cell r="GS37">
            <v>2.16</v>
          </cell>
          <cell r="GT37">
            <v>2.52</v>
          </cell>
          <cell r="GU37">
            <v>2.4900000000000002</v>
          </cell>
          <cell r="HZ37">
            <v>2.33</v>
          </cell>
          <cell r="IA37">
            <v>2.09</v>
          </cell>
          <cell r="IB37">
            <v>4.42</v>
          </cell>
          <cell r="IC37">
            <v>3.99</v>
          </cell>
          <cell r="ID37">
            <v>3.98</v>
          </cell>
          <cell r="IE37">
            <v>2.0099999999999998</v>
          </cell>
          <cell r="IF37">
            <v>1.91</v>
          </cell>
          <cell r="IG37">
            <v>3.37</v>
          </cell>
          <cell r="IS37">
            <v>2.5099999999999998</v>
          </cell>
          <cell r="IT37">
            <v>2.25</v>
          </cell>
          <cell r="IU37">
            <v>5.18</v>
          </cell>
          <cell r="IV37">
            <v>4.3</v>
          </cell>
          <cell r="IW37">
            <v>1.5</v>
          </cell>
          <cell r="IX37">
            <v>1.57</v>
          </cell>
          <cell r="IY37">
            <v>2.97</v>
          </cell>
          <cell r="IZ37">
            <v>3.21</v>
          </cell>
        </row>
        <row r="38">
          <cell r="C38" t="str">
            <v>SLB_Bloque 31</v>
          </cell>
          <cell r="D38">
            <v>80</v>
          </cell>
          <cell r="E38" t="str">
            <v>SLB_Bloque 3180</v>
          </cell>
          <cell r="I38">
            <v>900</v>
          </cell>
          <cell r="AB38">
            <v>885</v>
          </cell>
          <cell r="AU38">
            <v>885</v>
          </cell>
          <cell r="BN38">
            <v>885</v>
          </cell>
          <cell r="CG38">
            <v>885</v>
          </cell>
          <cell r="CZ38">
            <v>885</v>
          </cell>
          <cell r="DS38">
            <v>885</v>
          </cell>
          <cell r="EL38">
            <v>885</v>
          </cell>
          <cell r="HJ38">
            <v>840</v>
          </cell>
        </row>
        <row r="39">
          <cell r="C39" t="str">
            <v>SLB_Bloque 31</v>
          </cell>
          <cell r="D39">
            <v>82</v>
          </cell>
          <cell r="E39" t="str">
            <v>SLB_Bloque 3182</v>
          </cell>
          <cell r="K39">
            <v>316</v>
          </cell>
          <cell r="AD39">
            <v>322</v>
          </cell>
          <cell r="AW39">
            <v>334</v>
          </cell>
          <cell r="BP39">
            <v>328</v>
          </cell>
          <cell r="CI39">
            <v>320</v>
          </cell>
          <cell r="DB39">
            <v>320</v>
          </cell>
          <cell r="DU39">
            <v>316</v>
          </cell>
          <cell r="EN39">
            <v>322</v>
          </cell>
          <cell r="HL39">
            <v>335</v>
          </cell>
        </row>
        <row r="40">
          <cell r="C40" t="str">
            <v>SLB_Bloque 31</v>
          </cell>
          <cell r="D40">
            <v>83</v>
          </cell>
          <cell r="E40" t="str">
            <v>SLB_Bloque 3183</v>
          </cell>
        </row>
        <row r="41">
          <cell r="C41" t="str">
            <v>SLB_Bloque 31</v>
          </cell>
          <cell r="D41">
            <v>85</v>
          </cell>
          <cell r="E41" t="str">
            <v>SLB_Bloque 3185</v>
          </cell>
          <cell r="M41">
            <v>1377</v>
          </cell>
          <cell r="AF41">
            <v>1035</v>
          </cell>
          <cell r="DD41">
            <v>1095</v>
          </cell>
          <cell r="DW41">
            <v>1199</v>
          </cell>
        </row>
        <row r="42">
          <cell r="C42" t="str">
            <v>SLB_Bloque 31</v>
          </cell>
          <cell r="D42">
            <v>86</v>
          </cell>
          <cell r="E42" t="str">
            <v>SLB_Bloque 3186</v>
          </cell>
          <cell r="AY42">
            <v>1568</v>
          </cell>
          <cell r="BR42">
            <v>1656</v>
          </cell>
          <cell r="CK42">
            <v>1515</v>
          </cell>
          <cell r="EP42">
            <v>1455</v>
          </cell>
          <cell r="HN42">
            <v>1902</v>
          </cell>
        </row>
        <row r="43">
          <cell r="C43" t="str">
            <v>SLB_Bloque 31</v>
          </cell>
          <cell r="D43">
            <v>87</v>
          </cell>
          <cell r="E43" t="str">
            <v>SLB_Bloque 3187</v>
          </cell>
        </row>
        <row r="44">
          <cell r="C44" t="str">
            <v>SLB_Bloque 31</v>
          </cell>
          <cell r="D44">
            <v>88</v>
          </cell>
          <cell r="E44" t="str">
            <v>SLB_Bloque 3188</v>
          </cell>
          <cell r="O44">
            <v>1285</v>
          </cell>
          <cell r="AH44">
            <v>909</v>
          </cell>
          <cell r="DF44">
            <v>1063</v>
          </cell>
          <cell r="DY44">
            <v>1213</v>
          </cell>
        </row>
        <row r="45">
          <cell r="C45" t="str">
            <v>SLB_Bloque 31</v>
          </cell>
          <cell r="D45">
            <v>90</v>
          </cell>
          <cell r="E45" t="str">
            <v>SLB_Bloque 3190</v>
          </cell>
          <cell r="Q45">
            <v>344</v>
          </cell>
          <cell r="AJ45">
            <v>783</v>
          </cell>
          <cell r="BA45">
            <v>704</v>
          </cell>
          <cell r="BT45">
            <v>914</v>
          </cell>
          <cell r="CM45">
            <v>857</v>
          </cell>
          <cell r="DH45">
            <v>252</v>
          </cell>
          <cell r="EA45">
            <v>272</v>
          </cell>
          <cell r="ER45">
            <v>238</v>
          </cell>
          <cell r="HP45">
            <v>223</v>
          </cell>
        </row>
        <row r="46">
          <cell r="C46" t="str">
            <v>SLB_Bloque 31</v>
          </cell>
          <cell r="D46">
            <v>99</v>
          </cell>
          <cell r="E46" t="str">
            <v>SLB_Bloque 3199</v>
          </cell>
        </row>
        <row r="47">
          <cell r="C47" t="str">
            <v>SLB_Bloque 31</v>
          </cell>
          <cell r="D47">
            <v>100</v>
          </cell>
          <cell r="E47" t="str">
            <v>SLB_Bloque 31100</v>
          </cell>
        </row>
        <row r="48">
          <cell r="C48" t="str">
            <v>SLB_Bloque 31</v>
          </cell>
          <cell r="D48">
            <v>103</v>
          </cell>
          <cell r="E48" t="str">
            <v>SLB_Bloque 31103</v>
          </cell>
          <cell r="Q48">
            <v>344</v>
          </cell>
          <cell r="AJ48">
            <v>783</v>
          </cell>
          <cell r="BA48">
            <v>704</v>
          </cell>
          <cell r="BT48">
            <v>914</v>
          </cell>
          <cell r="CM48">
            <v>857</v>
          </cell>
          <cell r="DH48">
            <v>252</v>
          </cell>
          <cell r="EA48">
            <v>272</v>
          </cell>
          <cell r="ER48">
            <v>238</v>
          </cell>
          <cell r="HP48">
            <v>223</v>
          </cell>
        </row>
        <row r="49">
          <cell r="C49" t="str">
            <v>SLB_Bloque 31</v>
          </cell>
          <cell r="D49">
            <v>119</v>
          </cell>
          <cell r="E49" t="str">
            <v>SLB_Bloque 31119</v>
          </cell>
        </row>
        <row r="50">
          <cell r="C50" t="str">
            <v>SLB_Bloque 31</v>
          </cell>
          <cell r="D50">
            <v>120</v>
          </cell>
          <cell r="E50" t="str">
            <v>SLB_Bloque 31120</v>
          </cell>
        </row>
        <row r="51">
          <cell r="C51" t="str">
            <v>SLB_Bloque 31</v>
          </cell>
          <cell r="D51">
            <v>123</v>
          </cell>
          <cell r="E51" t="str">
            <v>SLB_Bloque 31123</v>
          </cell>
          <cell r="Q51">
            <v>344</v>
          </cell>
          <cell r="AJ51">
            <v>783</v>
          </cell>
          <cell r="BA51">
            <v>704</v>
          </cell>
          <cell r="BT51">
            <v>914</v>
          </cell>
          <cell r="CM51">
            <v>857</v>
          </cell>
          <cell r="DH51">
            <v>252</v>
          </cell>
          <cell r="EA51">
            <v>272</v>
          </cell>
          <cell r="ER51">
            <v>238</v>
          </cell>
          <cell r="HP51">
            <v>223</v>
          </cell>
        </row>
        <row r="52">
          <cell r="C52" t="str">
            <v>SLB_Bloque 31</v>
          </cell>
          <cell r="D52">
            <v>127</v>
          </cell>
          <cell r="E52" t="str">
            <v>SLB_Bloque 31127</v>
          </cell>
          <cell r="H52">
            <v>1</v>
          </cell>
          <cell r="AA52">
            <v>1</v>
          </cell>
          <cell r="AT52">
            <v>1</v>
          </cell>
          <cell r="BM52">
            <v>1</v>
          </cell>
          <cell r="CF52">
            <v>1</v>
          </cell>
          <cell r="CY52">
            <v>1</v>
          </cell>
          <cell r="DR52">
            <v>1</v>
          </cell>
          <cell r="EK52">
            <v>1</v>
          </cell>
          <cell r="HI52">
            <v>1</v>
          </cell>
        </row>
        <row r="53">
          <cell r="C53" t="str">
            <v>SLB_Bloque 31</v>
          </cell>
          <cell r="D53">
            <v>131</v>
          </cell>
          <cell r="E53" t="str">
            <v>SLB_Bloque 31131</v>
          </cell>
          <cell r="L53">
            <v>1</v>
          </cell>
          <cell r="AE53">
            <v>1</v>
          </cell>
          <cell r="AX53">
            <v>1</v>
          </cell>
          <cell r="BQ53">
            <v>1</v>
          </cell>
          <cell r="CJ53">
            <v>1</v>
          </cell>
          <cell r="DC53">
            <v>1</v>
          </cell>
          <cell r="DV53">
            <v>1</v>
          </cell>
          <cell r="EO53">
            <v>1</v>
          </cell>
          <cell r="HM53">
            <v>1</v>
          </cell>
        </row>
        <row r="54">
          <cell r="C54" t="str">
            <v>SLB_Bloque 31</v>
          </cell>
          <cell r="D54">
            <v>132</v>
          </cell>
          <cell r="E54" t="str">
            <v>SLB_Bloque 31132</v>
          </cell>
          <cell r="N54">
            <v>1</v>
          </cell>
          <cell r="AG54">
            <v>1</v>
          </cell>
          <cell r="DE54">
            <v>1</v>
          </cell>
          <cell r="DX54">
            <v>1</v>
          </cell>
        </row>
        <row r="55">
          <cell r="C55" t="str">
            <v>SLB_Bloque 31</v>
          </cell>
          <cell r="D55">
            <v>133</v>
          </cell>
          <cell r="E55" t="str">
            <v>SLB_Bloque 31133</v>
          </cell>
          <cell r="AZ55">
            <v>1</v>
          </cell>
          <cell r="BS55">
            <v>1</v>
          </cell>
          <cell r="CL55">
            <v>1</v>
          </cell>
          <cell r="EQ55">
            <v>1</v>
          </cell>
          <cell r="HO55">
            <v>1</v>
          </cell>
        </row>
        <row r="56">
          <cell r="C56" t="str">
            <v>SLB_Bloque 31</v>
          </cell>
          <cell r="D56">
            <v>134</v>
          </cell>
          <cell r="E56" t="str">
            <v>SLB_Bloque 31134</v>
          </cell>
          <cell r="P56">
            <v>1</v>
          </cell>
          <cell r="AI56">
            <v>1</v>
          </cell>
          <cell r="DG56">
            <v>1</v>
          </cell>
          <cell r="DZ56">
            <v>1</v>
          </cell>
        </row>
        <row r="57">
          <cell r="C57" t="str">
            <v>SLB_Bloque 31</v>
          </cell>
          <cell r="D57">
            <v>136</v>
          </cell>
          <cell r="E57" t="str">
            <v>SLB_Bloque 31136</v>
          </cell>
          <cell r="S57">
            <v>1</v>
          </cell>
          <cell r="X57">
            <v>1</v>
          </cell>
          <cell r="AQ57">
            <v>1</v>
          </cell>
          <cell r="BJ57">
            <v>1</v>
          </cell>
          <cell r="CC57">
            <v>1</v>
          </cell>
          <cell r="CO57">
            <v>1</v>
          </cell>
          <cell r="CV57">
            <v>1</v>
          </cell>
          <cell r="DJ57">
            <v>1</v>
          </cell>
          <cell r="DO57">
            <v>1</v>
          </cell>
          <cell r="EC57">
            <v>1</v>
          </cell>
          <cell r="EH57">
            <v>1</v>
          </cell>
          <cell r="ET57">
            <v>1</v>
          </cell>
          <cell r="FA57">
            <v>1</v>
          </cell>
          <cell r="FT57">
            <v>1</v>
          </cell>
          <cell r="GM57">
            <v>1</v>
          </cell>
          <cell r="HF57">
            <v>1</v>
          </cell>
          <cell r="HR57">
            <v>1</v>
          </cell>
          <cell r="HY57">
            <v>1</v>
          </cell>
          <cell r="IR57">
            <v>1</v>
          </cell>
          <cell r="JK57">
            <v>1</v>
          </cell>
        </row>
        <row r="58">
          <cell r="C58" t="str">
            <v>SLB_Bloque 31</v>
          </cell>
          <cell r="D58">
            <v>137</v>
          </cell>
          <cell r="E58" t="str">
            <v>SLB_Bloque 31137</v>
          </cell>
          <cell r="J58">
            <v>1</v>
          </cell>
          <cell r="AC58">
            <v>1</v>
          </cell>
          <cell r="AV58">
            <v>1</v>
          </cell>
          <cell r="BO58">
            <v>1</v>
          </cell>
          <cell r="CH58">
            <v>1</v>
          </cell>
          <cell r="DA58">
            <v>1</v>
          </cell>
          <cell r="DT58">
            <v>1</v>
          </cell>
          <cell r="EM58">
            <v>1</v>
          </cell>
          <cell r="HK58">
            <v>1</v>
          </cell>
        </row>
        <row r="59">
          <cell r="C59" t="str">
            <v>SLB_Bloque 31</v>
          </cell>
          <cell r="D59">
            <v>140</v>
          </cell>
          <cell r="E59" t="str">
            <v>SLB_Bloque 31140</v>
          </cell>
        </row>
        <row r="60">
          <cell r="C60" t="str">
            <v>SLB_Bloque 31</v>
          </cell>
          <cell r="D60">
            <v>149</v>
          </cell>
          <cell r="E60" t="str">
            <v>SLB_Bloque 31149</v>
          </cell>
        </row>
        <row r="61">
          <cell r="C61" t="str">
            <v>SLB_Bloque 31</v>
          </cell>
          <cell r="D61">
            <v>151</v>
          </cell>
          <cell r="E61" t="str">
            <v>SLB_Bloque 31151</v>
          </cell>
        </row>
        <row r="62">
          <cell r="C62" t="str">
            <v>SLB_Bloque 31</v>
          </cell>
          <cell r="D62">
            <v>163</v>
          </cell>
          <cell r="E62" t="str">
            <v>SLB_Bloque 31163</v>
          </cell>
          <cell r="P62">
            <v>1</v>
          </cell>
          <cell r="AI62">
            <v>1</v>
          </cell>
          <cell r="AZ62">
            <v>1</v>
          </cell>
          <cell r="BS62">
            <v>1</v>
          </cell>
          <cell r="CL62">
            <v>1</v>
          </cell>
          <cell r="DG62">
            <v>1</v>
          </cell>
          <cell r="DZ62">
            <v>1</v>
          </cell>
          <cell r="EQ62">
            <v>1</v>
          </cell>
          <cell r="HO62">
            <v>1</v>
          </cell>
        </row>
        <row r="63">
          <cell r="C63" t="str">
            <v>SLB_Bloque 31</v>
          </cell>
          <cell r="D63">
            <v>168</v>
          </cell>
          <cell r="E63" t="str">
            <v>SLB_Bloque 31168</v>
          </cell>
          <cell r="N63">
            <v>1</v>
          </cell>
          <cell r="AG63">
            <v>1</v>
          </cell>
          <cell r="DE63">
            <v>1</v>
          </cell>
          <cell r="DX63">
            <v>1</v>
          </cell>
        </row>
        <row r="64">
          <cell r="C64" t="str">
            <v>SLB_Bloque 31</v>
          </cell>
          <cell r="D64">
            <v>173</v>
          </cell>
          <cell r="E64" t="str">
            <v>SLB_Bloque 31173</v>
          </cell>
          <cell r="S64">
            <v>1</v>
          </cell>
          <cell r="CO64">
            <v>1</v>
          </cell>
          <cell r="DJ64">
            <v>1</v>
          </cell>
          <cell r="EC64">
            <v>1</v>
          </cell>
          <cell r="ET64">
            <v>1</v>
          </cell>
          <cell r="HR64">
            <v>1</v>
          </cell>
        </row>
        <row r="65">
          <cell r="C65" t="str">
            <v>SLB_Bloque 31</v>
          </cell>
          <cell r="D65">
            <v>181</v>
          </cell>
          <cell r="E65" t="str">
            <v>SLB_Bloque 31181</v>
          </cell>
          <cell r="H65">
            <v>757</v>
          </cell>
          <cell r="AA65">
            <v>757</v>
          </cell>
          <cell r="AT65">
            <v>757</v>
          </cell>
          <cell r="BM65">
            <v>757</v>
          </cell>
          <cell r="CF65">
            <v>757</v>
          </cell>
          <cell r="CY65">
            <v>757</v>
          </cell>
          <cell r="DR65">
            <v>757</v>
          </cell>
          <cell r="EK65">
            <v>757</v>
          </cell>
          <cell r="HI65">
            <v>757</v>
          </cell>
        </row>
        <row r="66">
          <cell r="C66" t="str">
            <v>SLB_Bloque 31</v>
          </cell>
          <cell r="D66">
            <v>184</v>
          </cell>
          <cell r="E66" t="str">
            <v>SLB_Bloque 31184</v>
          </cell>
        </row>
        <row r="67">
          <cell r="C67" t="str">
            <v>SLB_Bloque 31</v>
          </cell>
          <cell r="D67">
            <v>185</v>
          </cell>
          <cell r="E67" t="str">
            <v>SLB_Bloque 31185</v>
          </cell>
          <cell r="J67">
            <v>1138</v>
          </cell>
          <cell r="AC67">
            <v>1138</v>
          </cell>
          <cell r="AV67">
            <v>1138</v>
          </cell>
          <cell r="BO67">
            <v>1138</v>
          </cell>
          <cell r="CH67">
            <v>1138</v>
          </cell>
          <cell r="DA67">
            <v>1138</v>
          </cell>
          <cell r="DT67">
            <v>1138</v>
          </cell>
          <cell r="EM67">
            <v>1138</v>
          </cell>
          <cell r="HK67">
            <v>1072</v>
          </cell>
        </row>
        <row r="68">
          <cell r="C68" t="str">
            <v>SLB_Bloque 31</v>
          </cell>
          <cell r="D68">
            <v>191</v>
          </cell>
          <cell r="E68" t="str">
            <v>SLB_Bloque 31191</v>
          </cell>
          <cell r="L68">
            <v>262</v>
          </cell>
          <cell r="AE68">
            <v>262</v>
          </cell>
          <cell r="AX68">
            <v>249</v>
          </cell>
          <cell r="BQ68">
            <v>247</v>
          </cell>
          <cell r="CJ68">
            <v>243</v>
          </cell>
          <cell r="DC68">
            <v>264</v>
          </cell>
          <cell r="DV68">
            <v>262</v>
          </cell>
          <cell r="EO68">
            <v>244</v>
          </cell>
          <cell r="HM68">
            <v>250</v>
          </cell>
        </row>
        <row r="69">
          <cell r="C69" t="str">
            <v>SLB_Bloque 31</v>
          </cell>
          <cell r="D69">
            <v>195</v>
          </cell>
          <cell r="E69" t="str">
            <v>SLB_Bloque 31195</v>
          </cell>
          <cell r="N69">
            <v>226</v>
          </cell>
          <cell r="P69">
            <v>201</v>
          </cell>
          <cell r="S69">
            <v>46</v>
          </cell>
          <cell r="AG69">
            <v>199</v>
          </cell>
          <cell r="AI69">
            <v>191</v>
          </cell>
          <cell r="AZ69">
            <v>184</v>
          </cell>
          <cell r="BS69">
            <v>194</v>
          </cell>
          <cell r="CL69">
            <v>179</v>
          </cell>
          <cell r="CO69">
            <v>106</v>
          </cell>
          <cell r="DE69">
            <v>184</v>
          </cell>
          <cell r="DG69">
            <v>170</v>
          </cell>
          <cell r="DJ69">
            <v>39</v>
          </cell>
          <cell r="DX69">
            <v>199</v>
          </cell>
          <cell r="DZ69">
            <v>191</v>
          </cell>
          <cell r="EC69">
            <v>39</v>
          </cell>
          <cell r="EQ69">
            <v>172</v>
          </cell>
          <cell r="ET69">
            <v>37</v>
          </cell>
          <cell r="HO69">
            <v>220</v>
          </cell>
          <cell r="HR69">
            <v>37</v>
          </cell>
        </row>
        <row r="70">
          <cell r="C70" t="str">
            <v>SLB_Bloque 31</v>
          </cell>
          <cell r="D70">
            <v>205</v>
          </cell>
          <cell r="E70" t="str">
            <v>SLB_Bloque 31205</v>
          </cell>
        </row>
        <row r="71">
          <cell r="C71" t="str">
            <v>SLB_Bloque 31</v>
          </cell>
          <cell r="D71">
            <v>212</v>
          </cell>
          <cell r="E71" t="str">
            <v>SLB_Bloque 31212</v>
          </cell>
          <cell r="H71">
            <v>70</v>
          </cell>
          <cell r="J71">
            <v>150</v>
          </cell>
          <cell r="AA71">
            <v>70</v>
          </cell>
          <cell r="AC71">
            <v>150</v>
          </cell>
          <cell r="AT71">
            <v>70</v>
          </cell>
          <cell r="AV71">
            <v>150</v>
          </cell>
          <cell r="BM71">
            <v>70</v>
          </cell>
          <cell r="BO71">
            <v>150</v>
          </cell>
          <cell r="CF71">
            <v>70</v>
          </cell>
          <cell r="CH71">
            <v>150</v>
          </cell>
          <cell r="CY71">
            <v>70</v>
          </cell>
          <cell r="DA71">
            <v>150</v>
          </cell>
          <cell r="DR71">
            <v>70</v>
          </cell>
          <cell r="DT71">
            <v>150</v>
          </cell>
          <cell r="EK71">
            <v>70</v>
          </cell>
          <cell r="EM71">
            <v>150</v>
          </cell>
          <cell r="HI71">
            <v>70</v>
          </cell>
          <cell r="HK71">
            <v>150</v>
          </cell>
        </row>
        <row r="72">
          <cell r="C72" t="str">
            <v>SLB_Bloque 31</v>
          </cell>
          <cell r="D72">
            <v>213</v>
          </cell>
          <cell r="E72" t="str">
            <v>SLB_Bloque 31213</v>
          </cell>
          <cell r="L72">
            <v>120</v>
          </cell>
          <cell r="N72">
            <v>100</v>
          </cell>
          <cell r="P72">
            <v>100</v>
          </cell>
          <cell r="S72">
            <v>70</v>
          </cell>
          <cell r="AE72">
            <v>120</v>
          </cell>
          <cell r="AG72">
            <v>100</v>
          </cell>
          <cell r="AI72">
            <v>100</v>
          </cell>
          <cell r="AX72">
            <v>120</v>
          </cell>
          <cell r="AZ72">
            <v>100</v>
          </cell>
          <cell r="BQ72">
            <v>120</v>
          </cell>
          <cell r="BS72">
            <v>100</v>
          </cell>
          <cell r="CJ72">
            <v>120</v>
          </cell>
          <cell r="CL72">
            <v>100</v>
          </cell>
          <cell r="CO72">
            <v>70</v>
          </cell>
          <cell r="DC72">
            <v>120</v>
          </cell>
          <cell r="DE72">
            <v>100</v>
          </cell>
          <cell r="DG72">
            <v>100</v>
          </cell>
          <cell r="DJ72">
            <v>70</v>
          </cell>
          <cell r="DV72">
            <v>120</v>
          </cell>
          <cell r="DX72">
            <v>100</v>
          </cell>
          <cell r="DZ72">
            <v>100</v>
          </cell>
          <cell r="EC72">
            <v>70</v>
          </cell>
          <cell r="EO72">
            <v>120</v>
          </cell>
          <cell r="EQ72">
            <v>100</v>
          </cell>
          <cell r="ET72">
            <v>70</v>
          </cell>
          <cell r="HM72">
            <v>120</v>
          </cell>
          <cell r="HO72">
            <v>100</v>
          </cell>
          <cell r="HR72">
            <v>70</v>
          </cell>
        </row>
        <row r="73">
          <cell r="C73" t="str">
            <v>SLB_Bloque 31</v>
          </cell>
          <cell r="D73">
            <v>214</v>
          </cell>
          <cell r="E73" t="str">
            <v>SLB_Bloque 31214</v>
          </cell>
          <cell r="L73">
            <v>80</v>
          </cell>
          <cell r="N73">
            <v>50</v>
          </cell>
          <cell r="P73">
            <v>50</v>
          </cell>
          <cell r="S73">
            <v>35</v>
          </cell>
          <cell r="AE73">
            <v>80</v>
          </cell>
          <cell r="AG73">
            <v>50</v>
          </cell>
          <cell r="AI73">
            <v>50</v>
          </cell>
          <cell r="AX73">
            <v>80</v>
          </cell>
          <cell r="AZ73">
            <v>50</v>
          </cell>
          <cell r="BQ73">
            <v>80</v>
          </cell>
          <cell r="BS73">
            <v>50</v>
          </cell>
          <cell r="CJ73">
            <v>80</v>
          </cell>
          <cell r="CL73">
            <v>50</v>
          </cell>
          <cell r="CO73">
            <v>35</v>
          </cell>
          <cell r="DC73">
            <v>80</v>
          </cell>
          <cell r="DE73">
            <v>50</v>
          </cell>
          <cell r="DG73">
            <v>50</v>
          </cell>
          <cell r="DJ73">
            <v>35</v>
          </cell>
          <cell r="DV73">
            <v>80</v>
          </cell>
          <cell r="DX73">
            <v>50</v>
          </cell>
          <cell r="DZ73">
            <v>50</v>
          </cell>
          <cell r="EC73">
            <v>35</v>
          </cell>
          <cell r="EO73">
            <v>80</v>
          </cell>
          <cell r="EQ73">
            <v>50</v>
          </cell>
          <cell r="ET73">
            <v>35</v>
          </cell>
          <cell r="HM73">
            <v>80</v>
          </cell>
          <cell r="HO73">
            <v>50</v>
          </cell>
          <cell r="HR73">
            <v>35</v>
          </cell>
        </row>
        <row r="74">
          <cell r="C74" t="str">
            <v>SLB_Bloque 31</v>
          </cell>
          <cell r="D74">
            <v>215</v>
          </cell>
          <cell r="E74" t="str">
            <v>SLB_Bloque 31215</v>
          </cell>
          <cell r="J74">
            <v>100</v>
          </cell>
          <cell r="AC74">
            <v>100</v>
          </cell>
          <cell r="AV74">
            <v>100</v>
          </cell>
          <cell r="BO74">
            <v>100</v>
          </cell>
          <cell r="CH74">
            <v>100</v>
          </cell>
          <cell r="DA74">
            <v>100</v>
          </cell>
          <cell r="DT74">
            <v>100</v>
          </cell>
          <cell r="EM74">
            <v>100</v>
          </cell>
          <cell r="HK74">
            <v>100</v>
          </cell>
        </row>
        <row r="75">
          <cell r="C75" t="str">
            <v>SLB_Bloque 31</v>
          </cell>
          <cell r="D75">
            <v>216</v>
          </cell>
          <cell r="E75" t="str">
            <v>SLB_Bloque 31216</v>
          </cell>
          <cell r="H75">
            <v>1</v>
          </cell>
          <cell r="AA75">
            <v>1</v>
          </cell>
          <cell r="AT75">
            <v>1</v>
          </cell>
          <cell r="BM75">
            <v>1</v>
          </cell>
          <cell r="CF75">
            <v>1</v>
          </cell>
          <cell r="CY75">
            <v>1</v>
          </cell>
          <cell r="DR75">
            <v>1</v>
          </cell>
          <cell r="EK75">
            <v>1</v>
          </cell>
          <cell r="HI75">
            <v>1</v>
          </cell>
        </row>
        <row r="76">
          <cell r="C76" t="str">
            <v>SLB_Bloque 31</v>
          </cell>
          <cell r="D76">
            <v>218</v>
          </cell>
          <cell r="E76" t="str">
            <v>SLB_Bloque 31218</v>
          </cell>
          <cell r="J76">
            <v>1</v>
          </cell>
          <cell r="AC76">
            <v>1</v>
          </cell>
          <cell r="AV76">
            <v>1</v>
          </cell>
          <cell r="BO76">
            <v>1</v>
          </cell>
          <cell r="CH76">
            <v>1</v>
          </cell>
          <cell r="DA76">
            <v>1</v>
          </cell>
          <cell r="DT76">
            <v>1</v>
          </cell>
          <cell r="EM76">
            <v>1</v>
          </cell>
          <cell r="HK76">
            <v>1</v>
          </cell>
        </row>
        <row r="77">
          <cell r="C77" t="str">
            <v>SLB_Bloque 31</v>
          </cell>
          <cell r="D77">
            <v>220</v>
          </cell>
          <cell r="E77" t="str">
            <v>SLB_Bloque 31220</v>
          </cell>
          <cell r="L77">
            <v>1</v>
          </cell>
          <cell r="AE77">
            <v>1</v>
          </cell>
          <cell r="AX77">
            <v>1</v>
          </cell>
          <cell r="BQ77">
            <v>1</v>
          </cell>
          <cell r="CJ77">
            <v>1</v>
          </cell>
          <cell r="DC77">
            <v>1</v>
          </cell>
          <cell r="DV77">
            <v>1</v>
          </cell>
          <cell r="EO77">
            <v>1</v>
          </cell>
          <cell r="HM77">
            <v>1</v>
          </cell>
        </row>
        <row r="78">
          <cell r="C78" t="str">
            <v>SLB_Bloque 31</v>
          </cell>
          <cell r="D78">
            <v>222</v>
          </cell>
          <cell r="E78" t="str">
            <v>SLB_Bloque 31222</v>
          </cell>
          <cell r="N78">
            <v>1</v>
          </cell>
          <cell r="P78">
            <v>1</v>
          </cell>
          <cell r="S78">
            <v>1</v>
          </cell>
          <cell r="AG78">
            <v>1</v>
          </cell>
          <cell r="AI78">
            <v>1</v>
          </cell>
          <cell r="AZ78">
            <v>1</v>
          </cell>
          <cell r="BS78">
            <v>1</v>
          </cell>
          <cell r="CL78">
            <v>1</v>
          </cell>
          <cell r="CO78">
            <v>1</v>
          </cell>
          <cell r="DE78">
            <v>1</v>
          </cell>
          <cell r="DG78">
            <v>1</v>
          </cell>
          <cell r="DJ78">
            <v>1</v>
          </cell>
          <cell r="DX78">
            <v>1</v>
          </cell>
          <cell r="DZ78">
            <v>1</v>
          </cell>
          <cell r="EC78">
            <v>1</v>
          </cell>
          <cell r="EQ78">
            <v>1</v>
          </cell>
          <cell r="ET78">
            <v>1</v>
          </cell>
          <cell r="HO78">
            <v>1</v>
          </cell>
          <cell r="HR78">
            <v>1</v>
          </cell>
        </row>
        <row r="79">
          <cell r="C79" t="str">
            <v>SLB_Bloque 31</v>
          </cell>
          <cell r="D79">
            <v>226</v>
          </cell>
          <cell r="E79" t="str">
            <v>SLB_Bloque 31226</v>
          </cell>
          <cell r="H79">
            <v>1</v>
          </cell>
          <cell r="J79">
            <v>3</v>
          </cell>
          <cell r="L79">
            <v>3</v>
          </cell>
          <cell r="N79">
            <v>3</v>
          </cell>
          <cell r="P79">
            <v>3</v>
          </cell>
          <cell r="S79">
            <v>3</v>
          </cell>
          <cell r="AA79">
            <v>1</v>
          </cell>
          <cell r="AC79">
            <v>3</v>
          </cell>
          <cell r="AE79">
            <v>3</v>
          </cell>
          <cell r="AG79">
            <v>3</v>
          </cell>
          <cell r="AI79">
            <v>3</v>
          </cell>
          <cell r="AT79">
            <v>1</v>
          </cell>
          <cell r="AV79">
            <v>3</v>
          </cell>
          <cell r="AX79">
            <v>3</v>
          </cell>
          <cell r="AZ79">
            <v>3</v>
          </cell>
          <cell r="BM79">
            <v>1</v>
          </cell>
          <cell r="BO79">
            <v>3</v>
          </cell>
          <cell r="BQ79">
            <v>3</v>
          </cell>
          <cell r="BS79">
            <v>3</v>
          </cell>
          <cell r="CF79">
            <v>1</v>
          </cell>
          <cell r="CH79">
            <v>3</v>
          </cell>
          <cell r="CJ79">
            <v>3</v>
          </cell>
          <cell r="CL79">
            <v>3</v>
          </cell>
          <cell r="CO79">
            <v>3</v>
          </cell>
          <cell r="CY79">
            <v>1</v>
          </cell>
          <cell r="DA79">
            <v>3</v>
          </cell>
          <cell r="DC79">
            <v>3</v>
          </cell>
          <cell r="DE79">
            <v>3</v>
          </cell>
          <cell r="DG79">
            <v>3</v>
          </cell>
          <cell r="DJ79">
            <v>3</v>
          </cell>
          <cell r="DR79">
            <v>1</v>
          </cell>
          <cell r="DT79">
            <v>3</v>
          </cell>
          <cell r="DV79">
            <v>3</v>
          </cell>
          <cell r="DX79">
            <v>3</v>
          </cell>
          <cell r="DZ79">
            <v>3</v>
          </cell>
          <cell r="EC79">
            <v>3</v>
          </cell>
          <cell r="EK79">
            <v>1</v>
          </cell>
          <cell r="EM79">
            <v>3</v>
          </cell>
          <cell r="EO79">
            <v>3</v>
          </cell>
          <cell r="EQ79">
            <v>3</v>
          </cell>
          <cell r="ET79">
            <v>3</v>
          </cell>
          <cell r="HI79">
            <v>1</v>
          </cell>
          <cell r="HK79">
            <v>3</v>
          </cell>
          <cell r="HM79">
            <v>3</v>
          </cell>
          <cell r="HO79">
            <v>3</v>
          </cell>
          <cell r="HR79">
            <v>3</v>
          </cell>
        </row>
        <row r="80">
          <cell r="C80" t="str">
            <v>SLB_Bloque 31</v>
          </cell>
          <cell r="D80">
            <v>229</v>
          </cell>
          <cell r="E80" t="str">
            <v>SLB_Bloque 31229</v>
          </cell>
        </row>
        <row r="81">
          <cell r="C81" t="str">
            <v>SLB_Bloque 31</v>
          </cell>
          <cell r="D81">
            <v>231</v>
          </cell>
          <cell r="E81" t="str">
            <v>SLB_Bloque 31231</v>
          </cell>
        </row>
        <row r="82">
          <cell r="C82" t="str">
            <v>SLB_Bloque 31</v>
          </cell>
          <cell r="D82">
            <v>234</v>
          </cell>
          <cell r="E82" t="str">
            <v>SLB_Bloque 31234</v>
          </cell>
          <cell r="N82">
            <v>1</v>
          </cell>
          <cell r="AG82">
            <v>1</v>
          </cell>
          <cell r="DE82">
            <v>1</v>
          </cell>
          <cell r="DX82">
            <v>1</v>
          </cell>
        </row>
        <row r="83">
          <cell r="C83" t="str">
            <v>SLB_Bloque 31</v>
          </cell>
          <cell r="D83">
            <v>235</v>
          </cell>
          <cell r="E83" t="str">
            <v>SLB_Bloque 31235</v>
          </cell>
          <cell r="P83">
            <v>1</v>
          </cell>
          <cell r="AI83">
            <v>1</v>
          </cell>
          <cell r="DG83">
            <v>1</v>
          </cell>
          <cell r="DZ83">
            <v>1</v>
          </cell>
        </row>
        <row r="84">
          <cell r="C84" t="str">
            <v>SLB_Bloque 31</v>
          </cell>
          <cell r="D84">
            <v>236</v>
          </cell>
          <cell r="E84" t="str">
            <v>SLB_Bloque 31236</v>
          </cell>
          <cell r="S84">
            <v>1</v>
          </cell>
          <cell r="AZ84">
            <v>1</v>
          </cell>
          <cell r="BS84">
            <v>1</v>
          </cell>
          <cell r="CL84">
            <v>1</v>
          </cell>
          <cell r="DJ84">
            <v>1</v>
          </cell>
          <cell r="EC84">
            <v>1</v>
          </cell>
          <cell r="EQ84">
            <v>1</v>
          </cell>
          <cell r="HO84">
            <v>1</v>
          </cell>
        </row>
        <row r="85">
          <cell r="C85" t="str">
            <v>SLB_Bloque 31</v>
          </cell>
          <cell r="D85">
            <v>237</v>
          </cell>
          <cell r="E85" t="str">
            <v>SLB_Bloque 31237</v>
          </cell>
          <cell r="CO85">
            <v>1</v>
          </cell>
          <cell r="ET85">
            <v>1</v>
          </cell>
          <cell r="HR85">
            <v>1</v>
          </cell>
        </row>
        <row r="86">
          <cell r="C86" t="str">
            <v>SLB_Bloque 31</v>
          </cell>
          <cell r="D86">
            <v>245</v>
          </cell>
          <cell r="E86" t="str">
            <v>SLB_Bloque 31245</v>
          </cell>
        </row>
        <row r="87">
          <cell r="C87" t="str">
            <v>SLB_Bloque 31</v>
          </cell>
          <cell r="D87">
            <v>285</v>
          </cell>
          <cell r="E87" t="str">
            <v>SLB_Bloque 31285</v>
          </cell>
        </row>
        <row r="88">
          <cell r="C88" t="str">
            <v>SLB_Bloque 31</v>
          </cell>
          <cell r="D88">
            <v>286</v>
          </cell>
          <cell r="E88" t="str">
            <v>SLB_Bloque 31286</v>
          </cell>
          <cell r="R88">
            <v>344</v>
          </cell>
          <cell r="AK88">
            <v>783</v>
          </cell>
          <cell r="BB88">
            <v>704</v>
          </cell>
          <cell r="BU88">
            <v>914</v>
          </cell>
          <cell r="CN88">
            <v>857</v>
          </cell>
          <cell r="DI88">
            <v>252</v>
          </cell>
          <cell r="EB88">
            <v>272</v>
          </cell>
          <cell r="ES88">
            <v>238</v>
          </cell>
          <cell r="HQ88">
            <v>223</v>
          </cell>
        </row>
        <row r="89">
          <cell r="C89" t="str">
            <v>SLB_Bloque 31</v>
          </cell>
          <cell r="D89">
            <v>287</v>
          </cell>
          <cell r="E89" t="str">
            <v>SLB_Bloque 31287</v>
          </cell>
          <cell r="R89">
            <v>344</v>
          </cell>
          <cell r="AK89">
            <v>783</v>
          </cell>
          <cell r="BB89">
            <v>704</v>
          </cell>
          <cell r="BU89">
            <v>914</v>
          </cell>
          <cell r="CN89">
            <v>857</v>
          </cell>
          <cell r="DI89">
            <v>252</v>
          </cell>
          <cell r="EB89">
            <v>272</v>
          </cell>
          <cell r="ES89">
            <v>238</v>
          </cell>
          <cell r="HQ89">
            <v>223</v>
          </cell>
        </row>
        <row r="90">
          <cell r="C90" t="str">
            <v>SLB_Bloque 31</v>
          </cell>
          <cell r="D90">
            <v>288</v>
          </cell>
          <cell r="E90" t="str">
            <v>SLB_Bloque 31288</v>
          </cell>
          <cell r="R90">
            <v>344</v>
          </cell>
          <cell r="AK90">
            <v>783</v>
          </cell>
          <cell r="BB90">
            <v>704</v>
          </cell>
          <cell r="BU90">
            <v>914</v>
          </cell>
          <cell r="CN90">
            <v>857</v>
          </cell>
          <cell r="DI90">
            <v>252</v>
          </cell>
          <cell r="EB90">
            <v>272</v>
          </cell>
          <cell r="ES90">
            <v>238</v>
          </cell>
          <cell r="HQ90">
            <v>223</v>
          </cell>
        </row>
        <row r="91">
          <cell r="C91" t="str">
            <v>SLB_Bloque 31</v>
          </cell>
          <cell r="D91">
            <v>289</v>
          </cell>
          <cell r="E91" t="str">
            <v>SLB_Bloque 31289</v>
          </cell>
          <cell r="R91">
            <v>344</v>
          </cell>
          <cell r="AK91">
            <v>783</v>
          </cell>
          <cell r="BB91">
            <v>704</v>
          </cell>
          <cell r="BU91">
            <v>914</v>
          </cell>
          <cell r="CN91">
            <v>857</v>
          </cell>
          <cell r="DI91">
            <v>252</v>
          </cell>
          <cell r="EB91">
            <v>272</v>
          </cell>
          <cell r="ES91">
            <v>238</v>
          </cell>
          <cell r="HQ91">
            <v>223</v>
          </cell>
        </row>
        <row r="92">
          <cell r="C92" t="str">
            <v>SLB_Bloque 31</v>
          </cell>
          <cell r="D92">
            <v>296</v>
          </cell>
          <cell r="E92" t="str">
            <v>SLB_Bloque 31296</v>
          </cell>
          <cell r="R92">
            <v>10</v>
          </cell>
          <cell r="AK92">
            <v>10</v>
          </cell>
          <cell r="BB92">
            <v>10</v>
          </cell>
          <cell r="BU92">
            <v>10</v>
          </cell>
          <cell r="CN92">
            <v>10</v>
          </cell>
          <cell r="DI92">
            <v>10</v>
          </cell>
          <cell r="EB92">
            <v>10</v>
          </cell>
          <cell r="ES92">
            <v>10</v>
          </cell>
          <cell r="HQ92">
            <v>10</v>
          </cell>
        </row>
        <row r="93">
          <cell r="C93" t="str">
            <v>SLB_Bloque 31</v>
          </cell>
          <cell r="D93">
            <v>304</v>
          </cell>
          <cell r="E93" t="str">
            <v>SLB_Bloque 31304</v>
          </cell>
          <cell r="S93">
            <v>4340</v>
          </cell>
          <cell r="AK93">
            <v>4149</v>
          </cell>
          <cell r="BB93">
            <v>3706</v>
          </cell>
          <cell r="CO93">
            <v>3792</v>
          </cell>
          <cell r="DJ93">
            <v>4340</v>
          </cell>
          <cell r="EC93">
            <v>4340</v>
          </cell>
          <cell r="ET93">
            <v>3115</v>
          </cell>
          <cell r="HR93">
            <v>3500</v>
          </cell>
        </row>
        <row r="94">
          <cell r="C94" t="str">
            <v>SLB_Bloque 31</v>
          </cell>
          <cell r="D94">
            <v>307</v>
          </cell>
          <cell r="E94" t="str">
            <v>SLB_Bloque 31307</v>
          </cell>
          <cell r="J94">
            <v>1</v>
          </cell>
          <cell r="AC94">
            <v>1</v>
          </cell>
          <cell r="AV94">
            <v>1</v>
          </cell>
          <cell r="BO94">
            <v>1</v>
          </cell>
          <cell r="CH94">
            <v>1</v>
          </cell>
          <cell r="DA94">
            <v>1</v>
          </cell>
          <cell r="DT94">
            <v>1</v>
          </cell>
          <cell r="EM94">
            <v>1</v>
          </cell>
          <cell r="HK94">
            <v>1</v>
          </cell>
        </row>
        <row r="95">
          <cell r="C95" t="str">
            <v>SLB_Bloque 31</v>
          </cell>
          <cell r="D95">
            <v>308</v>
          </cell>
          <cell r="E95" t="str">
            <v>SLB_Bloque 31308</v>
          </cell>
          <cell r="L95">
            <v>1</v>
          </cell>
          <cell r="AE95">
            <v>1</v>
          </cell>
          <cell r="AX95">
            <v>1</v>
          </cell>
          <cell r="BQ95">
            <v>1</v>
          </cell>
          <cell r="CJ95">
            <v>1</v>
          </cell>
          <cell r="DC95">
            <v>1</v>
          </cell>
          <cell r="DV95">
            <v>1</v>
          </cell>
          <cell r="EO95">
            <v>1</v>
          </cell>
          <cell r="HM95">
            <v>1</v>
          </cell>
        </row>
        <row r="96">
          <cell r="C96" t="str">
            <v>SLB_Bloque 31</v>
          </cell>
          <cell r="D96">
            <v>310</v>
          </cell>
          <cell r="E96" t="str">
            <v>SLB_Bloque 31310</v>
          </cell>
          <cell r="N96">
            <v>1</v>
          </cell>
          <cell r="AG96">
            <v>1</v>
          </cell>
          <cell r="DE96">
            <v>1</v>
          </cell>
          <cell r="DX96">
            <v>1</v>
          </cell>
        </row>
        <row r="97">
          <cell r="C97" t="str">
            <v>SLB_Bloque 31</v>
          </cell>
          <cell r="D97">
            <v>312</v>
          </cell>
          <cell r="E97" t="str">
            <v>SLB_Bloque 31312</v>
          </cell>
          <cell r="S97">
            <v>1</v>
          </cell>
          <cell r="CO97">
            <v>1</v>
          </cell>
          <cell r="DJ97">
            <v>1</v>
          </cell>
          <cell r="EC97">
            <v>1</v>
          </cell>
          <cell r="ET97">
            <v>1</v>
          </cell>
          <cell r="HR97">
            <v>1</v>
          </cell>
        </row>
        <row r="98">
          <cell r="C98" t="str">
            <v>SLB_Bloque 31</v>
          </cell>
          <cell r="D98">
            <v>313</v>
          </cell>
          <cell r="E98" t="str">
            <v>SLB_Bloque 31313</v>
          </cell>
          <cell r="P98">
            <v>1</v>
          </cell>
          <cell r="AI98">
            <v>1</v>
          </cell>
          <cell r="AZ98">
            <v>1</v>
          </cell>
          <cell r="BS98">
            <v>1</v>
          </cell>
          <cell r="CL98">
            <v>1</v>
          </cell>
          <cell r="DG98">
            <v>1</v>
          </cell>
          <cell r="DZ98">
            <v>1</v>
          </cell>
          <cell r="EQ98">
            <v>1</v>
          </cell>
          <cell r="HO98">
            <v>1</v>
          </cell>
        </row>
        <row r="99">
          <cell r="C99" t="str">
            <v>SLB_Bloque 31</v>
          </cell>
          <cell r="D99">
            <v>315</v>
          </cell>
          <cell r="E99" t="str">
            <v>SLB_Bloque 31315</v>
          </cell>
          <cell r="S99">
            <v>1</v>
          </cell>
          <cell r="CO99">
            <v>1</v>
          </cell>
          <cell r="DJ99">
            <v>1</v>
          </cell>
          <cell r="EC99">
            <v>1</v>
          </cell>
          <cell r="ET99">
            <v>1</v>
          </cell>
          <cell r="HR99">
            <v>1</v>
          </cell>
        </row>
        <row r="100">
          <cell r="C100" t="str">
            <v>SLB_Bloque 31</v>
          </cell>
          <cell r="D100">
            <v>332</v>
          </cell>
          <cell r="E100" t="str">
            <v>SLB_Bloque 31332</v>
          </cell>
          <cell r="K100">
            <v>100</v>
          </cell>
          <cell r="AD100">
            <v>100</v>
          </cell>
          <cell r="AW100">
            <v>100</v>
          </cell>
          <cell r="BP100">
            <v>100</v>
          </cell>
          <cell r="CI100">
            <v>100</v>
          </cell>
          <cell r="DB100">
            <v>100</v>
          </cell>
          <cell r="DU100">
            <v>100</v>
          </cell>
          <cell r="EN100">
            <v>100</v>
          </cell>
          <cell r="HL100">
            <v>100</v>
          </cell>
        </row>
        <row r="101">
          <cell r="C101" t="str">
            <v>SLB_Bloque 31</v>
          </cell>
          <cell r="D101">
            <v>333</v>
          </cell>
          <cell r="E101" t="str">
            <v>SLB_Bloque 31333</v>
          </cell>
          <cell r="M101">
            <v>150</v>
          </cell>
          <cell r="O101">
            <v>100</v>
          </cell>
          <cell r="Q101">
            <v>100</v>
          </cell>
          <cell r="AF101">
            <v>150</v>
          </cell>
          <cell r="AH101">
            <v>100</v>
          </cell>
          <cell r="AJ101">
            <v>100</v>
          </cell>
          <cell r="AY101">
            <v>150</v>
          </cell>
          <cell r="BA101">
            <v>100</v>
          </cell>
          <cell r="BR101">
            <v>150</v>
          </cell>
          <cell r="BT101">
            <v>100</v>
          </cell>
          <cell r="CK101">
            <v>150</v>
          </cell>
          <cell r="CM101">
            <v>100</v>
          </cell>
          <cell r="DD101">
            <v>150</v>
          </cell>
          <cell r="DF101">
            <v>100</v>
          </cell>
          <cell r="DH101">
            <v>100</v>
          </cell>
          <cell r="DW101">
            <v>150</v>
          </cell>
          <cell r="DY101">
            <v>100</v>
          </cell>
          <cell r="EA101">
            <v>100</v>
          </cell>
          <cell r="EP101">
            <v>150</v>
          </cell>
          <cell r="ER101">
            <v>100</v>
          </cell>
          <cell r="HN101">
            <v>150</v>
          </cell>
          <cell r="HP101">
            <v>100</v>
          </cell>
        </row>
        <row r="102">
          <cell r="C102" t="str">
            <v>SLB_Bloque 31</v>
          </cell>
          <cell r="D102">
            <v>335</v>
          </cell>
          <cell r="E102" t="str">
            <v>SLB_Bloque 31335</v>
          </cell>
          <cell r="K102">
            <v>100</v>
          </cell>
          <cell r="M102">
            <v>150</v>
          </cell>
          <cell r="O102">
            <v>100</v>
          </cell>
          <cell r="Q102">
            <v>100</v>
          </cell>
          <cell r="AD102">
            <v>100</v>
          </cell>
          <cell r="AF102">
            <v>150</v>
          </cell>
          <cell r="AH102">
            <v>100</v>
          </cell>
          <cell r="AJ102">
            <v>100</v>
          </cell>
          <cell r="AW102">
            <v>100</v>
          </cell>
          <cell r="AY102">
            <v>150</v>
          </cell>
          <cell r="BA102">
            <v>100</v>
          </cell>
          <cell r="BP102">
            <v>100</v>
          </cell>
          <cell r="BR102">
            <v>150</v>
          </cell>
          <cell r="BT102">
            <v>100</v>
          </cell>
          <cell r="CI102">
            <v>100</v>
          </cell>
          <cell r="CK102">
            <v>150</v>
          </cell>
          <cell r="CM102">
            <v>100</v>
          </cell>
          <cell r="DB102">
            <v>100</v>
          </cell>
          <cell r="DD102">
            <v>150</v>
          </cell>
          <cell r="DF102">
            <v>100</v>
          </cell>
          <cell r="DH102">
            <v>100</v>
          </cell>
          <cell r="DU102">
            <v>100</v>
          </cell>
          <cell r="DW102">
            <v>150</v>
          </cell>
          <cell r="DY102">
            <v>100</v>
          </cell>
          <cell r="EA102">
            <v>100</v>
          </cell>
          <cell r="EN102">
            <v>100</v>
          </cell>
          <cell r="EP102">
            <v>150</v>
          </cell>
          <cell r="ER102">
            <v>100</v>
          </cell>
          <cell r="HL102">
            <v>100</v>
          </cell>
          <cell r="HN102">
            <v>150</v>
          </cell>
          <cell r="HP102">
            <v>100</v>
          </cell>
        </row>
        <row r="103">
          <cell r="C103" t="str">
            <v>SLB_Bloque 31</v>
          </cell>
          <cell r="D103">
            <v>336</v>
          </cell>
          <cell r="E103" t="str">
            <v>SLB_Bloque 31336</v>
          </cell>
          <cell r="I103">
            <v>150</v>
          </cell>
          <cell r="AB103">
            <v>150</v>
          </cell>
          <cell r="AU103">
            <v>150</v>
          </cell>
          <cell r="BN103">
            <v>150</v>
          </cell>
          <cell r="CG103">
            <v>150</v>
          </cell>
          <cell r="CZ103">
            <v>150</v>
          </cell>
          <cell r="DS103">
            <v>150</v>
          </cell>
          <cell r="EL103">
            <v>150</v>
          </cell>
          <cell r="HJ103">
            <v>150</v>
          </cell>
        </row>
        <row r="104">
          <cell r="C104" t="str">
            <v>SLB_Bloque 31</v>
          </cell>
          <cell r="D104">
            <v>337</v>
          </cell>
          <cell r="E104" t="str">
            <v>SLB_Bloque 31337</v>
          </cell>
          <cell r="K104">
            <v>100</v>
          </cell>
          <cell r="M104">
            <v>100</v>
          </cell>
          <cell r="O104">
            <v>100</v>
          </cell>
          <cell r="Q104">
            <v>100</v>
          </cell>
          <cell r="AD104">
            <v>100</v>
          </cell>
          <cell r="AF104">
            <v>100</v>
          </cell>
          <cell r="AH104">
            <v>100</v>
          </cell>
          <cell r="AJ104">
            <v>100</v>
          </cell>
          <cell r="AW104">
            <v>100</v>
          </cell>
          <cell r="AY104">
            <v>100</v>
          </cell>
          <cell r="BA104">
            <v>100</v>
          </cell>
          <cell r="BP104">
            <v>100</v>
          </cell>
          <cell r="BR104">
            <v>100</v>
          </cell>
          <cell r="BT104">
            <v>100</v>
          </cell>
          <cell r="CI104">
            <v>100</v>
          </cell>
          <cell r="CK104">
            <v>100</v>
          </cell>
          <cell r="CM104">
            <v>100</v>
          </cell>
          <cell r="DB104">
            <v>100</v>
          </cell>
          <cell r="DD104">
            <v>100</v>
          </cell>
          <cell r="DF104">
            <v>100</v>
          </cell>
          <cell r="DH104">
            <v>100</v>
          </cell>
          <cell r="DU104">
            <v>100</v>
          </cell>
          <cell r="DW104">
            <v>100</v>
          </cell>
          <cell r="DY104">
            <v>100</v>
          </cell>
          <cell r="EA104">
            <v>100</v>
          </cell>
          <cell r="EN104">
            <v>100</v>
          </cell>
          <cell r="EP104">
            <v>100</v>
          </cell>
          <cell r="ER104">
            <v>100</v>
          </cell>
          <cell r="HL104">
            <v>100</v>
          </cell>
          <cell r="HN104">
            <v>100</v>
          </cell>
          <cell r="HP104">
            <v>100</v>
          </cell>
        </row>
        <row r="105">
          <cell r="C105" t="str">
            <v>SLB_Bloque 31</v>
          </cell>
          <cell r="D105">
            <v>339</v>
          </cell>
          <cell r="E105" t="str">
            <v>SLB_Bloque 31339</v>
          </cell>
          <cell r="X105">
            <v>400</v>
          </cell>
          <cell r="AQ105">
            <v>400</v>
          </cell>
          <cell r="BJ105">
            <v>400</v>
          </cell>
          <cell r="CC105">
            <v>400</v>
          </cell>
          <cell r="CV105">
            <v>300</v>
          </cell>
          <cell r="DO105">
            <v>150</v>
          </cell>
          <cell r="EH105">
            <v>150</v>
          </cell>
          <cell r="FA105">
            <v>150</v>
          </cell>
          <cell r="FT105">
            <v>150</v>
          </cell>
          <cell r="GM105">
            <v>150</v>
          </cell>
          <cell r="HF105">
            <v>150</v>
          </cell>
          <cell r="HY105">
            <v>400</v>
          </cell>
          <cell r="IR105">
            <v>400</v>
          </cell>
          <cell r="JK105">
            <v>400</v>
          </cell>
        </row>
        <row r="106">
          <cell r="C106" t="str">
            <v>SLB_Bloque 31</v>
          </cell>
          <cell r="D106">
            <v>340</v>
          </cell>
          <cell r="E106" t="str">
            <v>SLB_Bloque 31340</v>
          </cell>
          <cell r="H106">
            <v>255</v>
          </cell>
          <cell r="I106">
            <v>250</v>
          </cell>
          <cell r="K106">
            <v>100</v>
          </cell>
          <cell r="M106">
            <v>100</v>
          </cell>
          <cell r="AA106">
            <v>255</v>
          </cell>
          <cell r="AB106">
            <v>250</v>
          </cell>
          <cell r="AD106">
            <v>100</v>
          </cell>
          <cell r="AF106">
            <v>100</v>
          </cell>
          <cell r="AT106">
            <v>255</v>
          </cell>
          <cell r="AU106">
            <v>250</v>
          </cell>
          <cell r="AW106">
            <v>100</v>
          </cell>
          <cell r="AY106">
            <v>100</v>
          </cell>
          <cell r="BM106">
            <v>255</v>
          </cell>
          <cell r="BN106">
            <v>250</v>
          </cell>
          <cell r="BP106">
            <v>100</v>
          </cell>
          <cell r="BR106">
            <v>100</v>
          </cell>
          <cell r="CF106">
            <v>255</v>
          </cell>
          <cell r="CG106">
            <v>250</v>
          </cell>
          <cell r="CI106">
            <v>100</v>
          </cell>
          <cell r="CK106">
            <v>100</v>
          </cell>
          <cell r="CY106">
            <v>255</v>
          </cell>
          <cell r="CZ106">
            <v>250</v>
          </cell>
          <cell r="DB106">
            <v>100</v>
          </cell>
          <cell r="DD106">
            <v>100</v>
          </cell>
          <cell r="DR106">
            <v>255</v>
          </cell>
          <cell r="DS106">
            <v>250</v>
          </cell>
          <cell r="DU106">
            <v>100</v>
          </cell>
          <cell r="DW106">
            <v>100</v>
          </cell>
          <cell r="EK106">
            <v>255</v>
          </cell>
          <cell r="EL106">
            <v>250</v>
          </cell>
          <cell r="EN106">
            <v>100</v>
          </cell>
          <cell r="EP106">
            <v>100</v>
          </cell>
          <cell r="HI106">
            <v>255</v>
          </cell>
          <cell r="HJ106">
            <v>250</v>
          </cell>
          <cell r="HL106">
            <v>100</v>
          </cell>
          <cell r="HN106">
            <v>100</v>
          </cell>
        </row>
        <row r="107">
          <cell r="C107" t="str">
            <v>SLB_Bloque 31</v>
          </cell>
          <cell r="D107">
            <v>341</v>
          </cell>
          <cell r="E107" t="str">
            <v>SLB_Bloque 31341</v>
          </cell>
          <cell r="I107">
            <v>1346</v>
          </cell>
          <cell r="AB107">
            <v>1346</v>
          </cell>
          <cell r="AU107">
            <v>1346</v>
          </cell>
          <cell r="BN107">
            <v>1346</v>
          </cell>
          <cell r="CG107">
            <v>1346</v>
          </cell>
          <cell r="CZ107">
            <v>1346</v>
          </cell>
          <cell r="DS107">
            <v>1346</v>
          </cell>
          <cell r="EL107">
            <v>1346</v>
          </cell>
          <cell r="HJ107">
            <v>1255</v>
          </cell>
        </row>
        <row r="108">
          <cell r="C108" t="str">
            <v>SLB_Bloque 31</v>
          </cell>
          <cell r="D108">
            <v>342</v>
          </cell>
          <cell r="E108" t="str">
            <v>SLB_Bloque 31342</v>
          </cell>
          <cell r="K108">
            <v>160</v>
          </cell>
          <cell r="M108">
            <v>494</v>
          </cell>
          <cell r="O108">
            <v>318</v>
          </cell>
          <cell r="Q108">
            <v>42</v>
          </cell>
          <cell r="AD108">
            <v>160</v>
          </cell>
          <cell r="AF108">
            <v>430</v>
          </cell>
          <cell r="AH108">
            <v>300</v>
          </cell>
          <cell r="AJ108">
            <v>33</v>
          </cell>
          <cell r="AW108">
            <v>169</v>
          </cell>
          <cell r="AY108">
            <v>388</v>
          </cell>
          <cell r="BA108">
            <v>114</v>
          </cell>
          <cell r="BP108">
            <v>166</v>
          </cell>
          <cell r="BR108">
            <v>410</v>
          </cell>
          <cell r="BT108">
            <v>141</v>
          </cell>
          <cell r="CI108">
            <v>162</v>
          </cell>
          <cell r="CK108">
            <v>375</v>
          </cell>
          <cell r="CM108">
            <v>131</v>
          </cell>
          <cell r="DB108">
            <v>162</v>
          </cell>
          <cell r="DD108">
            <v>393</v>
          </cell>
          <cell r="DF108">
            <v>263</v>
          </cell>
          <cell r="DH108">
            <v>32</v>
          </cell>
          <cell r="DU108">
            <v>160</v>
          </cell>
          <cell r="DW108">
            <v>430</v>
          </cell>
          <cell r="DY108">
            <v>300</v>
          </cell>
          <cell r="EA108">
            <v>33</v>
          </cell>
          <cell r="EN108">
            <v>163</v>
          </cell>
          <cell r="EP108">
            <v>360</v>
          </cell>
          <cell r="ER108">
            <v>30</v>
          </cell>
          <cell r="HL108">
            <v>169</v>
          </cell>
          <cell r="HN108">
            <v>471</v>
          </cell>
          <cell r="HP108">
            <v>30</v>
          </cell>
        </row>
        <row r="109">
          <cell r="C109" t="str">
            <v>SLB_Bloque 31</v>
          </cell>
          <cell r="D109">
            <v>343</v>
          </cell>
          <cell r="E109" t="str">
            <v>SLB_Bloque 31343</v>
          </cell>
          <cell r="S109">
            <v>1</v>
          </cell>
          <cell r="AK109">
            <v>1</v>
          </cell>
          <cell r="BB109">
            <v>1</v>
          </cell>
          <cell r="BU109">
            <v>1</v>
          </cell>
          <cell r="CO109">
            <v>1</v>
          </cell>
          <cell r="DJ109">
            <v>1</v>
          </cell>
          <cell r="EC109">
            <v>1</v>
          </cell>
          <cell r="ET109">
            <v>1</v>
          </cell>
          <cell r="HR109">
            <v>1</v>
          </cell>
        </row>
        <row r="110">
          <cell r="C110" t="str">
            <v>SLB_Bloque 31</v>
          </cell>
          <cell r="D110">
            <v>345</v>
          </cell>
          <cell r="E110" t="str">
            <v>SLB_Bloque 31345</v>
          </cell>
          <cell r="X110">
            <v>22758</v>
          </cell>
          <cell r="AQ110">
            <v>83632.56</v>
          </cell>
          <cell r="BJ110">
            <v>83632.56</v>
          </cell>
          <cell r="CC110">
            <v>83632.56</v>
          </cell>
          <cell r="HY110">
            <v>22758</v>
          </cell>
          <cell r="IR110">
            <v>22758</v>
          </cell>
          <cell r="JK110">
            <v>22758</v>
          </cell>
        </row>
        <row r="111">
          <cell r="C111" t="str">
            <v>SLB_Bloque 31</v>
          </cell>
          <cell r="D111">
            <v>346</v>
          </cell>
          <cell r="E111" t="str">
            <v>SLB_Bloque 31346</v>
          </cell>
          <cell r="X111">
            <v>550</v>
          </cell>
          <cell r="AQ111">
            <v>1000</v>
          </cell>
          <cell r="BJ111">
            <v>1000</v>
          </cell>
          <cell r="CC111">
            <v>1000</v>
          </cell>
          <cell r="HY111">
            <v>550</v>
          </cell>
          <cell r="IR111">
            <v>550</v>
          </cell>
          <cell r="JK111">
            <v>550</v>
          </cell>
        </row>
        <row r="112">
          <cell r="C112" t="str">
            <v>SLB_Bloque 31</v>
          </cell>
          <cell r="D112">
            <v>347</v>
          </cell>
          <cell r="E112" t="str">
            <v>SLB_Bloque 31347</v>
          </cell>
          <cell r="X112">
            <v>550</v>
          </cell>
          <cell r="AQ112">
            <v>1000</v>
          </cell>
          <cell r="BJ112">
            <v>1000</v>
          </cell>
          <cell r="CC112">
            <v>1000</v>
          </cell>
          <cell r="HY112">
            <v>550</v>
          </cell>
          <cell r="IR112">
            <v>550</v>
          </cell>
          <cell r="JK112">
            <v>550</v>
          </cell>
        </row>
        <row r="113">
          <cell r="C113" t="str">
            <v>SLB_Bloque 31</v>
          </cell>
          <cell r="D113">
            <v>348</v>
          </cell>
          <cell r="E113" t="str">
            <v>SLB_Bloque 31348</v>
          </cell>
          <cell r="X113">
            <v>550</v>
          </cell>
          <cell r="AQ113">
            <v>1000</v>
          </cell>
          <cell r="BJ113">
            <v>1000</v>
          </cell>
          <cell r="CC113">
            <v>1000</v>
          </cell>
          <cell r="HY113">
            <v>550</v>
          </cell>
          <cell r="IR113">
            <v>550</v>
          </cell>
          <cell r="JK113">
            <v>550</v>
          </cell>
        </row>
        <row r="114">
          <cell r="C114" t="str">
            <v>SLB_Bloque 31</v>
          </cell>
          <cell r="D114">
            <v>349</v>
          </cell>
          <cell r="E114" t="str">
            <v>SLB_Bloque 31349</v>
          </cell>
          <cell r="X114">
            <v>1000</v>
          </cell>
          <cell r="AQ114">
            <v>2000</v>
          </cell>
          <cell r="BJ114">
            <v>2000</v>
          </cell>
          <cell r="CC114">
            <v>2000</v>
          </cell>
          <cell r="HY114">
            <v>1000</v>
          </cell>
          <cell r="IR114">
            <v>1000</v>
          </cell>
          <cell r="JK114">
            <v>1000</v>
          </cell>
        </row>
        <row r="115">
          <cell r="C115" t="str">
            <v>SLB_Bloque 31</v>
          </cell>
          <cell r="D115">
            <v>350</v>
          </cell>
          <cell r="E115" t="str">
            <v>SLB_Bloque 31350</v>
          </cell>
          <cell r="X115">
            <v>20</v>
          </cell>
          <cell r="AQ115">
            <v>50</v>
          </cell>
          <cell r="BJ115">
            <v>50</v>
          </cell>
          <cell r="CC115">
            <v>50</v>
          </cell>
          <cell r="HY115">
            <v>20</v>
          </cell>
          <cell r="IR115">
            <v>20</v>
          </cell>
          <cell r="JK115">
            <v>20</v>
          </cell>
        </row>
        <row r="116">
          <cell r="C116" t="str">
            <v>SLB_Bloque 31</v>
          </cell>
          <cell r="D116">
            <v>351</v>
          </cell>
          <cell r="E116" t="str">
            <v>SLB_Bloque 31351</v>
          </cell>
          <cell r="X116">
            <v>550</v>
          </cell>
          <cell r="AQ116">
            <v>1000</v>
          </cell>
          <cell r="BJ116">
            <v>1000</v>
          </cell>
          <cell r="CC116">
            <v>1000</v>
          </cell>
          <cell r="HY116">
            <v>550</v>
          </cell>
          <cell r="IR116">
            <v>550</v>
          </cell>
          <cell r="JK116">
            <v>550</v>
          </cell>
        </row>
        <row r="117">
          <cell r="C117" t="str">
            <v>SLB_Bloque 31</v>
          </cell>
          <cell r="D117">
            <v>353</v>
          </cell>
          <cell r="E117" t="str">
            <v>SLB_Bloque 31353</v>
          </cell>
          <cell r="X117">
            <v>1.5</v>
          </cell>
          <cell r="AQ117">
            <v>1.5</v>
          </cell>
          <cell r="BJ117">
            <v>1.5</v>
          </cell>
          <cell r="CC117">
            <v>1.5</v>
          </cell>
          <cell r="HY117">
            <v>1.5</v>
          </cell>
          <cell r="IR117">
            <v>1.5</v>
          </cell>
          <cell r="JK117">
            <v>1.5</v>
          </cell>
        </row>
        <row r="118">
          <cell r="C118" t="str">
            <v>SLB_Bloque 31</v>
          </cell>
          <cell r="D118">
            <v>354</v>
          </cell>
          <cell r="E118" t="str">
            <v>SLB_Bloque 31354</v>
          </cell>
          <cell r="X118">
            <v>2</v>
          </cell>
          <cell r="AQ118">
            <v>2</v>
          </cell>
          <cell r="BJ118">
            <v>2</v>
          </cell>
          <cell r="CC118">
            <v>2</v>
          </cell>
          <cell r="HY118">
            <v>2</v>
          </cell>
          <cell r="IR118">
            <v>2</v>
          </cell>
          <cell r="JK118">
            <v>2</v>
          </cell>
        </row>
        <row r="119">
          <cell r="C119" t="str">
            <v>SLB_Bloque 31</v>
          </cell>
          <cell r="D119">
            <v>355</v>
          </cell>
          <cell r="E119" t="str">
            <v>SLB_Bloque 31355</v>
          </cell>
          <cell r="X119">
            <v>2</v>
          </cell>
          <cell r="AQ119">
            <v>2</v>
          </cell>
          <cell r="BJ119">
            <v>2</v>
          </cell>
          <cell r="CC119">
            <v>2</v>
          </cell>
          <cell r="HY119">
            <v>2</v>
          </cell>
          <cell r="IR119">
            <v>2</v>
          </cell>
          <cell r="JK119">
            <v>2</v>
          </cell>
        </row>
        <row r="120">
          <cell r="C120" t="str">
            <v>SLB_Bloque 31</v>
          </cell>
          <cell r="D120">
            <v>356</v>
          </cell>
          <cell r="E120" t="str">
            <v>SLB_Bloque 31356</v>
          </cell>
          <cell r="AQ120">
            <v>5</v>
          </cell>
          <cell r="BJ120">
            <v>5</v>
          </cell>
          <cell r="CC120">
            <v>5</v>
          </cell>
        </row>
        <row r="121">
          <cell r="C121" t="str">
            <v>SLB_Bloque 31</v>
          </cell>
          <cell r="D121">
            <v>357</v>
          </cell>
          <cell r="E121" t="str">
            <v>SLB_Bloque 31357</v>
          </cell>
          <cell r="AQ121">
            <v>5</v>
          </cell>
          <cell r="BJ121">
            <v>5</v>
          </cell>
          <cell r="CC121">
            <v>5</v>
          </cell>
        </row>
        <row r="122">
          <cell r="C122" t="str">
            <v>SLB_Bloque 31</v>
          </cell>
          <cell r="D122">
            <v>358</v>
          </cell>
          <cell r="E122" t="str">
            <v>SLB_Bloque 31358</v>
          </cell>
          <cell r="AQ122">
            <v>5</v>
          </cell>
          <cell r="BJ122">
            <v>5</v>
          </cell>
          <cell r="CC122">
            <v>5</v>
          </cell>
        </row>
        <row r="123">
          <cell r="C123" t="str">
            <v>SLB_Bloque 31</v>
          </cell>
          <cell r="D123">
            <v>359</v>
          </cell>
          <cell r="E123" t="str">
            <v>SLB_Bloque 31359</v>
          </cell>
          <cell r="AQ123">
            <v>5</v>
          </cell>
          <cell r="BJ123">
            <v>5</v>
          </cell>
          <cell r="CC123">
            <v>5</v>
          </cell>
        </row>
        <row r="124">
          <cell r="C124" t="str">
            <v>SLB_Bloque 31</v>
          </cell>
          <cell r="D124">
            <v>292</v>
          </cell>
          <cell r="E124" t="str">
            <v>SLB_Bloque 31292</v>
          </cell>
        </row>
        <row r="125">
          <cell r="C125" t="str">
            <v>SLB_Bloque 31</v>
          </cell>
          <cell r="D125">
            <v>293</v>
          </cell>
          <cell r="E125" t="str">
            <v>SLB_Bloque 31293</v>
          </cell>
        </row>
        <row r="126">
          <cell r="C126" t="str">
            <v>SLB_Bloque 31</v>
          </cell>
          <cell r="D126">
            <v>294</v>
          </cell>
          <cell r="E126" t="str">
            <v>SLB_Bloque 31294</v>
          </cell>
        </row>
        <row r="127">
          <cell r="C127" t="str">
            <v>SLB_Bloque 31</v>
          </cell>
          <cell r="D127">
            <v>295</v>
          </cell>
          <cell r="E127" t="str">
            <v>SLB_Bloque 31295</v>
          </cell>
        </row>
        <row r="128">
          <cell r="C128" t="str">
            <v>SLB_Bloque 31</v>
          </cell>
          <cell r="D128">
            <v>296</v>
          </cell>
          <cell r="E128" t="str">
            <v>SLB_Bloque 31296</v>
          </cell>
        </row>
        <row r="129">
          <cell r="C129" t="str">
            <v>SLB_Bloque 31</v>
          </cell>
          <cell r="D129">
            <v>297</v>
          </cell>
          <cell r="E129" t="str">
            <v>SLB_Bloque 31297</v>
          </cell>
        </row>
        <row r="130">
          <cell r="C130" t="str">
            <v>SLB_Bloque 31</v>
          </cell>
          <cell r="D130">
            <v>298</v>
          </cell>
          <cell r="E130" t="str">
            <v>SLB_Bloque 31298</v>
          </cell>
        </row>
        <row r="131">
          <cell r="C131" t="str">
            <v>SLB_Bloque 31</v>
          </cell>
          <cell r="D131">
            <v>299</v>
          </cell>
          <cell r="E131" t="str">
            <v>SLB_Bloque 31299</v>
          </cell>
        </row>
        <row r="132">
          <cell r="C132" t="str">
            <v>SLB_Bloque 31</v>
          </cell>
          <cell r="D132">
            <v>300</v>
          </cell>
          <cell r="E132" t="str">
            <v>SLB_Bloque 31300</v>
          </cell>
        </row>
        <row r="133">
          <cell r="C133" t="str">
            <v>SLB_Bloque 31</v>
          </cell>
          <cell r="D133">
            <v>301</v>
          </cell>
          <cell r="E133" t="str">
            <v>SLB_Bloque 31301</v>
          </cell>
        </row>
        <row r="134">
          <cell r="C134" t="str">
            <v>SLB_Bloque 31</v>
          </cell>
          <cell r="D134">
            <v>302</v>
          </cell>
          <cell r="E134" t="str">
            <v>SLB_Bloque 31302</v>
          </cell>
        </row>
        <row r="135">
          <cell r="C135" t="str">
            <v>SLB_Bloque 31</v>
          </cell>
          <cell r="D135">
            <v>305</v>
          </cell>
          <cell r="E135" t="str">
            <v>SLB_Bloque 31305</v>
          </cell>
        </row>
        <row r="136">
          <cell r="C136" t="str">
            <v>SLB_Bloque 31</v>
          </cell>
          <cell r="D136">
            <v>314</v>
          </cell>
          <cell r="E136" t="str">
            <v>SLB_Bloque 31314</v>
          </cell>
        </row>
        <row r="137">
          <cell r="C137" t="str">
            <v>SLB_Bloque 31</v>
          </cell>
          <cell r="D137">
            <v>338</v>
          </cell>
          <cell r="E137" t="str">
            <v>SLB_Bloque 31338</v>
          </cell>
        </row>
        <row r="138">
          <cell r="C138" t="str">
            <v>SLB_Bloque 31</v>
          </cell>
          <cell r="D138">
            <v>344</v>
          </cell>
          <cell r="E138" t="str">
            <v>SLB_Bloque 31344</v>
          </cell>
        </row>
        <row r="139">
          <cell r="C139" t="str">
            <v>SLB_Bloque 31</v>
          </cell>
          <cell r="D139">
            <v>391</v>
          </cell>
          <cell r="E139" t="str">
            <v>SLB_Bloque 31391</v>
          </cell>
          <cell r="X139">
            <v>10</v>
          </cell>
          <cell r="CV139">
            <v>1000</v>
          </cell>
          <cell r="DO139">
            <v>20</v>
          </cell>
          <cell r="EH139">
            <v>20</v>
          </cell>
          <cell r="FA139">
            <v>20</v>
          </cell>
          <cell r="FT139">
            <v>20</v>
          </cell>
          <cell r="GM139">
            <v>20</v>
          </cell>
          <cell r="HF139">
            <v>20</v>
          </cell>
          <cell r="HY139">
            <v>10</v>
          </cell>
          <cell r="IR139">
            <v>10</v>
          </cell>
          <cell r="JK139">
            <v>10</v>
          </cell>
        </row>
        <row r="140">
          <cell r="C140" t="str">
            <v>Casing</v>
          </cell>
          <cell r="D140">
            <v>1</v>
          </cell>
          <cell r="E140" t="str">
            <v>Casing1</v>
          </cell>
          <cell r="H140">
            <v>220</v>
          </cell>
          <cell r="AA140">
            <v>236.5</v>
          </cell>
          <cell r="AT140">
            <v>236.5</v>
          </cell>
          <cell r="BM140">
            <v>236.5</v>
          </cell>
          <cell r="CF140">
            <v>236.5</v>
          </cell>
          <cell r="CY140">
            <v>236.5</v>
          </cell>
          <cell r="DR140">
            <v>236.5</v>
          </cell>
          <cell r="EK140">
            <v>236.5</v>
          </cell>
          <cell r="FC140">
            <v>62</v>
          </cell>
          <cell r="FV140">
            <v>62</v>
          </cell>
          <cell r="GO140">
            <v>62</v>
          </cell>
          <cell r="HI140">
            <v>220</v>
          </cell>
          <cell r="IA140">
            <v>62</v>
          </cell>
          <cell r="IT140">
            <v>62</v>
          </cell>
        </row>
        <row r="141">
          <cell r="C141" t="str">
            <v>Casing</v>
          </cell>
          <cell r="D141">
            <v>2</v>
          </cell>
          <cell r="E141" t="str">
            <v>Casing2</v>
          </cell>
          <cell r="J141">
            <v>1210</v>
          </cell>
          <cell r="AC141">
            <v>1210</v>
          </cell>
          <cell r="AV141">
            <v>1210</v>
          </cell>
          <cell r="BO141">
            <v>1210</v>
          </cell>
          <cell r="CH141">
            <v>1210</v>
          </cell>
          <cell r="DA141">
            <v>1210</v>
          </cell>
          <cell r="DT141">
            <v>1210</v>
          </cell>
          <cell r="EM141">
            <v>1210</v>
          </cell>
          <cell r="FD141">
            <v>62</v>
          </cell>
          <cell r="FW141">
            <v>62</v>
          </cell>
          <cell r="GP141">
            <v>62</v>
          </cell>
          <cell r="HK141">
            <v>1144</v>
          </cell>
          <cell r="IB141">
            <v>62</v>
          </cell>
          <cell r="IU141">
            <v>62</v>
          </cell>
        </row>
        <row r="142">
          <cell r="C142" t="str">
            <v>Casing</v>
          </cell>
          <cell r="D142">
            <v>4</v>
          </cell>
          <cell r="E142" t="str">
            <v>Casing4</v>
          </cell>
          <cell r="L142">
            <v>1557.6</v>
          </cell>
          <cell r="AE142">
            <v>1564.2</v>
          </cell>
          <cell r="AX142">
            <v>1577.4</v>
          </cell>
          <cell r="BQ142">
            <v>1570.8</v>
          </cell>
          <cell r="CJ142">
            <v>1562</v>
          </cell>
          <cell r="DC142">
            <v>1562</v>
          </cell>
          <cell r="DV142">
            <v>1557.6</v>
          </cell>
          <cell r="EO142">
            <v>1564.2</v>
          </cell>
          <cell r="FE142">
            <v>62</v>
          </cell>
          <cell r="FX142">
            <v>62</v>
          </cell>
          <cell r="GQ142">
            <v>62</v>
          </cell>
          <cell r="HM142">
            <v>1512.5</v>
          </cell>
          <cell r="IC142">
            <v>62</v>
          </cell>
          <cell r="IV142">
            <v>62</v>
          </cell>
        </row>
        <row r="143">
          <cell r="C143" t="str">
            <v>Casing</v>
          </cell>
          <cell r="D143">
            <v>5</v>
          </cell>
          <cell r="E143" t="str">
            <v>Casing5</v>
          </cell>
        </row>
        <row r="144">
          <cell r="C144" t="str">
            <v>Casing</v>
          </cell>
          <cell r="D144">
            <v>8</v>
          </cell>
          <cell r="E144" t="str">
            <v>Casing8</v>
          </cell>
          <cell r="P144">
            <v>1454.25</v>
          </cell>
          <cell r="AI144">
            <v>1059.45</v>
          </cell>
          <cell r="AZ144">
            <v>1751.4</v>
          </cell>
          <cell r="BS144">
            <v>1843.8</v>
          </cell>
          <cell r="CL144">
            <v>1695.75</v>
          </cell>
          <cell r="DG144">
            <v>1221.1500000000001</v>
          </cell>
          <cell r="DZ144">
            <v>1378.65</v>
          </cell>
          <cell r="EQ144">
            <v>1632.75</v>
          </cell>
          <cell r="FY144">
            <v>62</v>
          </cell>
          <cell r="GR144">
            <v>62</v>
          </cell>
          <cell r="HO144">
            <v>2102.1</v>
          </cell>
          <cell r="ID144">
            <v>62</v>
          </cell>
        </row>
        <row r="145">
          <cell r="C145" t="str">
            <v>Casing</v>
          </cell>
          <cell r="D145">
            <v>9</v>
          </cell>
          <cell r="E145" t="str">
            <v>Casing9</v>
          </cell>
          <cell r="S145">
            <v>488.4</v>
          </cell>
          <cell r="CO145">
            <v>1052.7</v>
          </cell>
          <cell r="DJ145">
            <v>387.2</v>
          </cell>
          <cell r="EC145">
            <v>409.2</v>
          </cell>
          <cell r="ET145">
            <v>371.8</v>
          </cell>
          <cell r="HR145">
            <v>355.3</v>
          </cell>
        </row>
        <row r="146">
          <cell r="C146" t="str">
            <v>Casing</v>
          </cell>
          <cell r="D146">
            <v>10</v>
          </cell>
          <cell r="E146" t="str">
            <v>Casing10</v>
          </cell>
          <cell r="N146">
            <v>1550.85</v>
          </cell>
          <cell r="AG146">
            <v>1191.75</v>
          </cell>
          <cell r="DE146">
            <v>1254.75</v>
          </cell>
          <cell r="DX146">
            <v>1363.95</v>
          </cell>
        </row>
        <row r="147">
          <cell r="C147" t="str">
            <v>Cabezales</v>
          </cell>
          <cell r="D147">
            <v>4</v>
          </cell>
          <cell r="E147" t="str">
            <v>Cabezales4</v>
          </cell>
          <cell r="L147">
            <v>1</v>
          </cell>
          <cell r="AE147">
            <v>1</v>
          </cell>
          <cell r="AX147">
            <v>1</v>
          </cell>
          <cell r="BQ147">
            <v>1</v>
          </cell>
          <cell r="CJ147">
            <v>1</v>
          </cell>
          <cell r="DC147">
            <v>1</v>
          </cell>
          <cell r="DV147">
            <v>1</v>
          </cell>
          <cell r="EO147">
            <v>1</v>
          </cell>
          <cell r="FF147">
            <v>1</v>
          </cell>
          <cell r="FY147">
            <v>1</v>
          </cell>
          <cell r="GR147">
            <v>1</v>
          </cell>
          <cell r="HM147">
            <v>1</v>
          </cell>
          <cell r="ID147">
            <v>1</v>
          </cell>
          <cell r="IW147">
            <v>1</v>
          </cell>
        </row>
        <row r="148">
          <cell r="C148" t="str">
            <v>Cabezales</v>
          </cell>
          <cell r="D148">
            <v>1</v>
          </cell>
          <cell r="E148" t="str">
            <v>Cabezales1</v>
          </cell>
        </row>
        <row r="149">
          <cell r="C149" t="str">
            <v>Cabezales</v>
          </cell>
          <cell r="D149">
            <v>2</v>
          </cell>
          <cell r="E149" t="str">
            <v>Cabezales2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1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1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1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1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1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1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1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1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1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1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1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1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1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  <cell r="IL149">
            <v>0</v>
          </cell>
          <cell r="IM149">
            <v>0</v>
          </cell>
          <cell r="IR149">
            <v>0</v>
          </cell>
          <cell r="IS149">
            <v>0</v>
          </cell>
          <cell r="IT149">
            <v>0</v>
          </cell>
          <cell r="IU149">
            <v>0</v>
          </cell>
          <cell r="IV149">
            <v>0</v>
          </cell>
          <cell r="IW149">
            <v>1</v>
          </cell>
          <cell r="IX149">
            <v>0</v>
          </cell>
          <cell r="IY149">
            <v>0</v>
          </cell>
          <cell r="IZ149">
            <v>0</v>
          </cell>
          <cell r="JA149">
            <v>0</v>
          </cell>
          <cell r="JB149">
            <v>0</v>
          </cell>
          <cell r="JC149">
            <v>0</v>
          </cell>
          <cell r="JD149">
            <v>0</v>
          </cell>
          <cell r="JE149">
            <v>0</v>
          </cell>
          <cell r="JF149">
            <v>0</v>
          </cell>
          <cell r="JK149">
            <v>0</v>
          </cell>
        </row>
        <row r="150">
          <cell r="C150" t="str">
            <v>Cabezales</v>
          </cell>
          <cell r="D150">
            <v>3</v>
          </cell>
          <cell r="E150" t="str">
            <v>Cabezales3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1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1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1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1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1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1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1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1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1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1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  <cell r="IL150">
            <v>0</v>
          </cell>
          <cell r="IM150">
            <v>0</v>
          </cell>
          <cell r="IR150">
            <v>0</v>
          </cell>
          <cell r="IS150">
            <v>0</v>
          </cell>
          <cell r="IT150">
            <v>0</v>
          </cell>
          <cell r="IU150">
            <v>0</v>
          </cell>
          <cell r="IV150">
            <v>0</v>
          </cell>
          <cell r="IW150">
            <v>1</v>
          </cell>
          <cell r="IX150">
            <v>0</v>
          </cell>
          <cell r="IY150">
            <v>0</v>
          </cell>
          <cell r="IZ150">
            <v>0</v>
          </cell>
          <cell r="JA150">
            <v>0</v>
          </cell>
          <cell r="JB150">
            <v>0</v>
          </cell>
          <cell r="JC150">
            <v>0</v>
          </cell>
          <cell r="JD150">
            <v>0</v>
          </cell>
          <cell r="JE150">
            <v>0</v>
          </cell>
          <cell r="JF150">
            <v>0</v>
          </cell>
          <cell r="JK150">
            <v>0</v>
          </cell>
        </row>
        <row r="151">
          <cell r="C151" t="str">
            <v>Cabezales</v>
          </cell>
          <cell r="D151">
            <v>6</v>
          </cell>
          <cell r="E151" t="str">
            <v>Cabezales6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1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1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1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1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1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1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1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1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1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1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F151">
            <v>0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1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S151">
            <v>0</v>
          </cell>
          <cell r="HT151">
            <v>0</v>
          </cell>
          <cell r="HY151">
            <v>0</v>
          </cell>
          <cell r="HZ151">
            <v>0</v>
          </cell>
          <cell r="IA151">
            <v>0</v>
          </cell>
          <cell r="IB151">
            <v>0</v>
          </cell>
          <cell r="IC151">
            <v>0</v>
          </cell>
          <cell r="ID151">
            <v>1</v>
          </cell>
          <cell r="IE151">
            <v>0</v>
          </cell>
          <cell r="IF151">
            <v>0</v>
          </cell>
          <cell r="IG151">
            <v>0</v>
          </cell>
          <cell r="IH151">
            <v>0</v>
          </cell>
          <cell r="II151">
            <v>0</v>
          </cell>
          <cell r="IJ151">
            <v>0</v>
          </cell>
          <cell r="IK151">
            <v>0</v>
          </cell>
          <cell r="IL151">
            <v>0</v>
          </cell>
          <cell r="IM151">
            <v>0</v>
          </cell>
          <cell r="IR151">
            <v>0</v>
          </cell>
          <cell r="IS151">
            <v>0</v>
          </cell>
          <cell r="IT151">
            <v>0</v>
          </cell>
          <cell r="IU151">
            <v>0</v>
          </cell>
          <cell r="IV151">
            <v>0</v>
          </cell>
          <cell r="IW151">
            <v>1</v>
          </cell>
          <cell r="IX151">
            <v>0</v>
          </cell>
          <cell r="IY151">
            <v>0</v>
          </cell>
          <cell r="IZ151">
            <v>0</v>
          </cell>
          <cell r="JA151">
            <v>0</v>
          </cell>
          <cell r="JB151">
            <v>0</v>
          </cell>
          <cell r="JC151">
            <v>0</v>
          </cell>
          <cell r="JD151">
            <v>0</v>
          </cell>
          <cell r="JE151">
            <v>0</v>
          </cell>
          <cell r="JF151">
            <v>0</v>
          </cell>
          <cell r="JK151">
            <v>0</v>
          </cell>
        </row>
        <row r="152">
          <cell r="C152" t="str">
            <v>Cabezales</v>
          </cell>
          <cell r="D152">
            <v>12</v>
          </cell>
          <cell r="E152" t="str">
            <v>Cabezales12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1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1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1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1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1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1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1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1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1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1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1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  <cell r="IL152">
            <v>0</v>
          </cell>
          <cell r="IM152">
            <v>0</v>
          </cell>
          <cell r="IR152">
            <v>0</v>
          </cell>
          <cell r="IS152">
            <v>0</v>
          </cell>
          <cell r="IT152">
            <v>0</v>
          </cell>
          <cell r="IU152">
            <v>0</v>
          </cell>
          <cell r="IV152">
            <v>0</v>
          </cell>
          <cell r="IW152">
            <v>1</v>
          </cell>
          <cell r="IX152">
            <v>0</v>
          </cell>
          <cell r="IY152">
            <v>0</v>
          </cell>
          <cell r="IZ152">
            <v>0</v>
          </cell>
          <cell r="JA152">
            <v>0</v>
          </cell>
          <cell r="JB152">
            <v>0</v>
          </cell>
          <cell r="JC152">
            <v>0</v>
          </cell>
          <cell r="JD152">
            <v>0</v>
          </cell>
          <cell r="JE152">
            <v>0</v>
          </cell>
          <cell r="JF152">
            <v>0</v>
          </cell>
          <cell r="JK152">
            <v>0</v>
          </cell>
        </row>
        <row r="153">
          <cell r="C153" t="str">
            <v>Cabezales</v>
          </cell>
          <cell r="D153">
            <v>9</v>
          </cell>
          <cell r="E153" t="str">
            <v>Cabezales9</v>
          </cell>
        </row>
        <row r="154">
          <cell r="C154" t="str">
            <v>Cabezales</v>
          </cell>
          <cell r="D154">
            <v>10</v>
          </cell>
          <cell r="E154" t="str">
            <v>Cabezales10</v>
          </cell>
        </row>
        <row r="155">
          <cell r="C155" t="str">
            <v>Cabezales</v>
          </cell>
          <cell r="D155">
            <v>11</v>
          </cell>
          <cell r="E155" t="str">
            <v>Cabezales11</v>
          </cell>
        </row>
        <row r="156">
          <cell r="C156" t="str">
            <v>Cabezales</v>
          </cell>
          <cell r="D156">
            <v>12</v>
          </cell>
          <cell r="E156" t="str">
            <v>Cabezales12</v>
          </cell>
        </row>
        <row r="157">
          <cell r="C157" t="str">
            <v>Cabezales</v>
          </cell>
          <cell r="D157">
            <v>13</v>
          </cell>
          <cell r="E157" t="str">
            <v>Cabezales13</v>
          </cell>
        </row>
        <row r="158">
          <cell r="C158" t="str">
            <v>Cabezales</v>
          </cell>
          <cell r="D158">
            <v>14</v>
          </cell>
          <cell r="E158" t="str">
            <v>Cabezales14</v>
          </cell>
        </row>
        <row r="159">
          <cell r="C159" t="str">
            <v>Cabezales</v>
          </cell>
          <cell r="D159">
            <v>15</v>
          </cell>
          <cell r="E159" t="str">
            <v>Cabezales15</v>
          </cell>
        </row>
        <row r="160">
          <cell r="C160" t="str">
            <v>Cabezales</v>
          </cell>
          <cell r="D160">
            <v>16</v>
          </cell>
          <cell r="E160" t="str">
            <v>Cabezales16</v>
          </cell>
        </row>
        <row r="161">
          <cell r="C161" t="str">
            <v>Cabezales</v>
          </cell>
          <cell r="D161">
            <v>17</v>
          </cell>
          <cell r="E161" t="str">
            <v>Cabezales17</v>
          </cell>
        </row>
        <row r="171">
          <cell r="C171" t="str">
            <v>Cabezales</v>
          </cell>
          <cell r="D171">
            <v>27</v>
          </cell>
          <cell r="E171" t="str">
            <v>Cabezales27</v>
          </cell>
        </row>
        <row r="172">
          <cell r="C172" t="str">
            <v>Cabezales</v>
          </cell>
          <cell r="D172">
            <v>28</v>
          </cell>
          <cell r="E172" t="str">
            <v>Cabezales28</v>
          </cell>
        </row>
        <row r="173">
          <cell r="C173" t="str">
            <v>Cabezales</v>
          </cell>
          <cell r="D173">
            <v>29</v>
          </cell>
          <cell r="E173" t="str">
            <v>Cabezales29</v>
          </cell>
        </row>
        <row r="174">
          <cell r="C174" t="str">
            <v>Cabezales</v>
          </cell>
          <cell r="D174">
            <v>30</v>
          </cell>
          <cell r="E174" t="str">
            <v>Cabezales30</v>
          </cell>
        </row>
        <row r="175">
          <cell r="C175" t="str">
            <v>Cabezales</v>
          </cell>
          <cell r="D175">
            <v>31</v>
          </cell>
          <cell r="E175" t="str">
            <v>Cabezales31</v>
          </cell>
        </row>
        <row r="176">
          <cell r="C176" t="str">
            <v>Cabezales</v>
          </cell>
          <cell r="D176">
            <v>32</v>
          </cell>
          <cell r="E176" t="str">
            <v>Cabezales32</v>
          </cell>
        </row>
        <row r="177">
          <cell r="C177" t="str">
            <v>Cabezales</v>
          </cell>
          <cell r="D177">
            <v>33</v>
          </cell>
          <cell r="E177" t="str">
            <v>Cabezales33</v>
          </cell>
        </row>
        <row r="178">
          <cell r="C178" t="str">
            <v>Cabezales</v>
          </cell>
          <cell r="D178">
            <v>34</v>
          </cell>
          <cell r="E178" t="str">
            <v>Cabezales34</v>
          </cell>
        </row>
        <row r="179">
          <cell r="C179" t="str">
            <v>Cabezales</v>
          </cell>
          <cell r="D179">
            <v>5</v>
          </cell>
          <cell r="E179" t="str">
            <v>Cabezales5</v>
          </cell>
          <cell r="L179">
            <v>1</v>
          </cell>
          <cell r="AE179">
            <v>1</v>
          </cell>
          <cell r="AX179">
            <v>1</v>
          </cell>
          <cell r="BQ179">
            <v>1</v>
          </cell>
          <cell r="CJ179">
            <v>1</v>
          </cell>
          <cell r="DC179">
            <v>1</v>
          </cell>
          <cell r="DV179">
            <v>1</v>
          </cell>
          <cell r="EO179">
            <v>1</v>
          </cell>
          <cell r="FF179">
            <v>1</v>
          </cell>
          <cell r="FY179">
            <v>1</v>
          </cell>
          <cell r="GR179">
            <v>1</v>
          </cell>
          <cell r="HM179">
            <v>1</v>
          </cell>
          <cell r="ID179">
            <v>1</v>
          </cell>
          <cell r="IW179">
            <v>1</v>
          </cell>
        </row>
        <row r="180">
          <cell r="C180" t="str">
            <v>Cabezales</v>
          </cell>
          <cell r="D180">
            <v>7</v>
          </cell>
          <cell r="E180" t="str">
            <v>Cabezales7</v>
          </cell>
          <cell r="L180">
            <v>1</v>
          </cell>
          <cell r="AE180">
            <v>1</v>
          </cell>
          <cell r="AX180">
            <v>1</v>
          </cell>
          <cell r="BQ180">
            <v>1</v>
          </cell>
          <cell r="CJ180">
            <v>1</v>
          </cell>
          <cell r="DC180">
            <v>1</v>
          </cell>
          <cell r="DV180">
            <v>1</v>
          </cell>
          <cell r="EO180">
            <v>1</v>
          </cell>
          <cell r="HM180">
            <v>1</v>
          </cell>
        </row>
        <row r="181">
          <cell r="C181" t="str">
            <v>Cabezales</v>
          </cell>
          <cell r="D181">
            <v>8</v>
          </cell>
          <cell r="E181" t="str">
            <v>Cabezales8</v>
          </cell>
          <cell r="H181">
            <v>1</v>
          </cell>
          <cell r="AA181">
            <v>1</v>
          </cell>
          <cell r="AT181">
            <v>1</v>
          </cell>
          <cell r="BM181">
            <v>1</v>
          </cell>
          <cell r="CF181">
            <v>1</v>
          </cell>
          <cell r="CY181">
            <v>1</v>
          </cell>
          <cell r="DR181">
            <v>1</v>
          </cell>
          <cell r="EK181">
            <v>1</v>
          </cell>
          <cell r="HI181">
            <v>1</v>
          </cell>
        </row>
        <row r="182">
          <cell r="C182" t="str">
            <v>Cabezales</v>
          </cell>
          <cell r="D182">
            <v>18</v>
          </cell>
          <cell r="E182" t="str">
            <v>Cabezales18</v>
          </cell>
          <cell r="FF182">
            <v>1</v>
          </cell>
          <cell r="FY182">
            <v>1</v>
          </cell>
          <cell r="GR182">
            <v>1</v>
          </cell>
          <cell r="ID182">
            <v>1</v>
          </cell>
          <cell r="IW182">
            <v>1</v>
          </cell>
        </row>
        <row r="183">
          <cell r="C183" t="str">
            <v>Cabezales</v>
          </cell>
          <cell r="D183">
            <v>19</v>
          </cell>
          <cell r="E183" t="str">
            <v>Cabezales19</v>
          </cell>
          <cell r="J183">
            <v>1</v>
          </cell>
          <cell r="AC183">
            <v>1</v>
          </cell>
          <cell r="AV183">
            <v>1</v>
          </cell>
          <cell r="BO183">
            <v>1</v>
          </cell>
          <cell r="CH183">
            <v>1</v>
          </cell>
          <cell r="DA183">
            <v>1</v>
          </cell>
          <cell r="DT183">
            <v>1</v>
          </cell>
          <cell r="EM183">
            <v>1</v>
          </cell>
          <cell r="HK183">
            <v>1</v>
          </cell>
        </row>
        <row r="184">
          <cell r="C184" t="str">
            <v>Cabezales</v>
          </cell>
          <cell r="D184">
            <v>20</v>
          </cell>
          <cell r="E184" t="str">
            <v>Cabezales20</v>
          </cell>
          <cell r="H184">
            <v>3</v>
          </cell>
          <cell r="AA184">
            <v>3</v>
          </cell>
          <cell r="AT184">
            <v>3</v>
          </cell>
          <cell r="BM184">
            <v>3</v>
          </cell>
          <cell r="CF184">
            <v>3</v>
          </cell>
          <cell r="CY184">
            <v>3</v>
          </cell>
          <cell r="DR184">
            <v>3</v>
          </cell>
          <cell r="EK184">
            <v>3</v>
          </cell>
          <cell r="HI184">
            <v>3</v>
          </cell>
        </row>
        <row r="185">
          <cell r="C185" t="str">
            <v>Cabezales</v>
          </cell>
          <cell r="D185">
            <v>21</v>
          </cell>
          <cell r="E185" t="str">
            <v>Cabezales21</v>
          </cell>
          <cell r="H185">
            <v>1</v>
          </cell>
          <cell r="AA185">
            <v>1</v>
          </cell>
          <cell r="AT185">
            <v>1</v>
          </cell>
          <cell r="BM185">
            <v>1</v>
          </cell>
          <cell r="CF185">
            <v>1</v>
          </cell>
          <cell r="CY185">
            <v>1</v>
          </cell>
          <cell r="DR185">
            <v>1</v>
          </cell>
          <cell r="EK185">
            <v>1</v>
          </cell>
          <cell r="HI185">
            <v>1</v>
          </cell>
        </row>
        <row r="186">
          <cell r="C186" t="str">
            <v>Cabezales</v>
          </cell>
          <cell r="D186">
            <v>22</v>
          </cell>
          <cell r="E186" t="str">
            <v>Cabezales22</v>
          </cell>
          <cell r="J186">
            <v>3</v>
          </cell>
          <cell r="AC186">
            <v>3</v>
          </cell>
          <cell r="AV186">
            <v>3</v>
          </cell>
          <cell r="BO186">
            <v>3</v>
          </cell>
          <cell r="CH186">
            <v>3</v>
          </cell>
          <cell r="DA186">
            <v>3</v>
          </cell>
          <cell r="DT186">
            <v>3</v>
          </cell>
          <cell r="EM186">
            <v>3</v>
          </cell>
          <cell r="HK186">
            <v>3</v>
          </cell>
        </row>
        <row r="187">
          <cell r="C187" t="str">
            <v>Cabezales</v>
          </cell>
          <cell r="D187">
            <v>23</v>
          </cell>
          <cell r="E187" t="str">
            <v>Cabezales23</v>
          </cell>
          <cell r="J187">
            <v>1</v>
          </cell>
          <cell r="AC187">
            <v>1</v>
          </cell>
          <cell r="AV187">
            <v>1</v>
          </cell>
          <cell r="BO187">
            <v>1</v>
          </cell>
          <cell r="CH187">
            <v>1</v>
          </cell>
          <cell r="DA187">
            <v>1</v>
          </cell>
          <cell r="DT187">
            <v>1</v>
          </cell>
          <cell r="EM187">
            <v>1</v>
          </cell>
          <cell r="HK187">
            <v>1</v>
          </cell>
        </row>
        <row r="188">
          <cell r="C188" t="str">
            <v>Cabezales</v>
          </cell>
          <cell r="D188">
            <v>24</v>
          </cell>
          <cell r="E188" t="str">
            <v>Cabezales24</v>
          </cell>
          <cell r="L188">
            <v>5</v>
          </cell>
          <cell r="AE188">
            <v>5</v>
          </cell>
          <cell r="AX188">
            <v>5</v>
          </cell>
          <cell r="BQ188">
            <v>5</v>
          </cell>
          <cell r="CJ188">
            <v>5</v>
          </cell>
          <cell r="DC188">
            <v>5</v>
          </cell>
          <cell r="DV188">
            <v>5</v>
          </cell>
          <cell r="EO188">
            <v>5</v>
          </cell>
          <cell r="HM188">
            <v>5</v>
          </cell>
        </row>
        <row r="189">
          <cell r="C189" t="str">
            <v>Cabezales</v>
          </cell>
          <cell r="D189">
            <v>25</v>
          </cell>
          <cell r="E189" t="str">
            <v>Cabezales25</v>
          </cell>
          <cell r="L189">
            <v>2</v>
          </cell>
          <cell r="AE189">
            <v>2</v>
          </cell>
          <cell r="AX189">
            <v>2</v>
          </cell>
          <cell r="BQ189">
            <v>2</v>
          </cell>
          <cell r="CJ189">
            <v>2</v>
          </cell>
          <cell r="DC189">
            <v>2</v>
          </cell>
          <cell r="DV189">
            <v>2</v>
          </cell>
          <cell r="EO189">
            <v>2</v>
          </cell>
          <cell r="HM189">
            <v>2</v>
          </cell>
        </row>
        <row r="190">
          <cell r="C190" t="str">
            <v>Cabezales</v>
          </cell>
          <cell r="D190">
            <v>26</v>
          </cell>
          <cell r="E190" t="str">
            <v>Cabezales26</v>
          </cell>
          <cell r="N190">
            <v>2</v>
          </cell>
          <cell r="P190">
            <v>2</v>
          </cell>
          <cell r="S190">
            <v>2</v>
          </cell>
          <cell r="AG190">
            <v>2</v>
          </cell>
          <cell r="AI190">
            <v>2</v>
          </cell>
          <cell r="AZ190">
            <v>2</v>
          </cell>
          <cell r="BS190">
            <v>2</v>
          </cell>
          <cell r="CL190">
            <v>2</v>
          </cell>
          <cell r="CO190">
            <v>2</v>
          </cell>
          <cell r="DE190">
            <v>2</v>
          </cell>
          <cell r="DG190">
            <v>2</v>
          </cell>
          <cell r="DJ190">
            <v>2</v>
          </cell>
          <cell r="DX190">
            <v>2</v>
          </cell>
          <cell r="DZ190">
            <v>2</v>
          </cell>
          <cell r="EC190">
            <v>2</v>
          </cell>
          <cell r="EQ190">
            <v>2</v>
          </cell>
          <cell r="ET190">
            <v>2</v>
          </cell>
          <cell r="HO190">
            <v>2</v>
          </cell>
          <cell r="HR190">
            <v>2</v>
          </cell>
        </row>
        <row r="191">
          <cell r="C191" t="str">
            <v>Terminación</v>
          </cell>
          <cell r="D191">
            <v>8</v>
          </cell>
          <cell r="E191" t="str">
            <v>Terminación8</v>
          </cell>
          <cell r="X191">
            <v>10</v>
          </cell>
          <cell r="AQ191">
            <v>10</v>
          </cell>
          <cell r="BJ191">
            <v>10</v>
          </cell>
          <cell r="CC191">
            <v>10</v>
          </cell>
          <cell r="CV191">
            <v>5</v>
          </cell>
          <cell r="DO191">
            <v>5</v>
          </cell>
          <cell r="EH191">
            <v>5</v>
          </cell>
          <cell r="FA191">
            <v>5</v>
          </cell>
          <cell r="FT191">
            <v>5</v>
          </cell>
          <cell r="GM191">
            <v>5</v>
          </cell>
          <cell r="HF191">
            <v>5</v>
          </cell>
          <cell r="HY191">
            <v>10</v>
          </cell>
          <cell r="IR191">
            <v>10</v>
          </cell>
          <cell r="JK191">
            <v>10</v>
          </cell>
        </row>
        <row r="192">
          <cell r="C192" t="str">
            <v>Terminación</v>
          </cell>
          <cell r="D192">
            <v>9</v>
          </cell>
          <cell r="E192" t="str">
            <v>Terminación9</v>
          </cell>
          <cell r="X192">
            <v>2</v>
          </cell>
          <cell r="AQ192">
            <v>2</v>
          </cell>
          <cell r="BJ192">
            <v>2</v>
          </cell>
          <cell r="CC192">
            <v>2</v>
          </cell>
          <cell r="CV192">
            <v>2</v>
          </cell>
          <cell r="DO192">
            <v>2</v>
          </cell>
          <cell r="EH192">
            <v>2</v>
          </cell>
          <cell r="FA192">
            <v>2</v>
          </cell>
          <cell r="FT192">
            <v>2</v>
          </cell>
          <cell r="GM192">
            <v>2</v>
          </cell>
          <cell r="HF192">
            <v>2</v>
          </cell>
          <cell r="HY192">
            <v>2</v>
          </cell>
          <cell r="IR192">
            <v>2</v>
          </cell>
          <cell r="JK192">
            <v>2</v>
          </cell>
        </row>
        <row r="193">
          <cell r="C193" t="str">
            <v>Terminación</v>
          </cell>
          <cell r="D193">
            <v>10</v>
          </cell>
          <cell r="E193" t="str">
            <v>Terminación10</v>
          </cell>
          <cell r="X193">
            <v>1</v>
          </cell>
          <cell r="AQ193">
            <v>1</v>
          </cell>
          <cell r="BJ193">
            <v>1</v>
          </cell>
          <cell r="CC193">
            <v>1</v>
          </cell>
          <cell r="CV193">
            <v>1</v>
          </cell>
          <cell r="DO193">
            <v>1</v>
          </cell>
          <cell r="EH193">
            <v>1</v>
          </cell>
          <cell r="FA193">
            <v>1</v>
          </cell>
          <cell r="FT193">
            <v>1</v>
          </cell>
          <cell r="GM193">
            <v>1</v>
          </cell>
          <cell r="HF193">
            <v>1</v>
          </cell>
          <cell r="HY193">
            <v>1</v>
          </cell>
          <cell r="IR193">
            <v>1</v>
          </cell>
          <cell r="JK193">
            <v>1</v>
          </cell>
        </row>
        <row r="194">
          <cell r="C194" t="str">
            <v>Terminación</v>
          </cell>
          <cell r="D194">
            <v>11</v>
          </cell>
          <cell r="E194" t="str">
            <v>Terminación11</v>
          </cell>
          <cell r="X194">
            <v>1</v>
          </cell>
          <cell r="AQ194">
            <v>1</v>
          </cell>
          <cell r="BJ194">
            <v>1</v>
          </cell>
          <cell r="CC194">
            <v>1</v>
          </cell>
          <cell r="CV194">
            <v>1</v>
          </cell>
          <cell r="DO194">
            <v>1</v>
          </cell>
          <cell r="EH194">
            <v>1</v>
          </cell>
          <cell r="FA194">
            <v>1</v>
          </cell>
          <cell r="FT194">
            <v>1</v>
          </cell>
          <cell r="GM194">
            <v>1</v>
          </cell>
          <cell r="HF194">
            <v>1</v>
          </cell>
          <cell r="HY194">
            <v>1</v>
          </cell>
          <cell r="IR194">
            <v>1</v>
          </cell>
          <cell r="JK194">
            <v>1</v>
          </cell>
        </row>
        <row r="195">
          <cell r="C195" t="str">
            <v>Terminación</v>
          </cell>
          <cell r="D195">
            <v>12</v>
          </cell>
          <cell r="E195" t="str">
            <v>Terminación12</v>
          </cell>
          <cell r="X195">
            <v>1</v>
          </cell>
          <cell r="AQ195">
            <v>1</v>
          </cell>
          <cell r="BJ195">
            <v>1</v>
          </cell>
          <cell r="CC195">
            <v>1</v>
          </cell>
          <cell r="CV195">
            <v>1</v>
          </cell>
          <cell r="DO195">
            <v>1</v>
          </cell>
          <cell r="EH195">
            <v>1</v>
          </cell>
          <cell r="FA195">
            <v>1</v>
          </cell>
          <cell r="FT195">
            <v>1</v>
          </cell>
          <cell r="GM195">
            <v>1</v>
          </cell>
          <cell r="HF195">
            <v>1</v>
          </cell>
          <cell r="HY195">
            <v>1</v>
          </cell>
          <cell r="IR195">
            <v>1</v>
          </cell>
          <cell r="JK195">
            <v>1</v>
          </cell>
        </row>
        <row r="196">
          <cell r="C196" t="str">
            <v>Terminación</v>
          </cell>
          <cell r="D196">
            <v>13</v>
          </cell>
          <cell r="E196" t="str">
            <v>Terminación13</v>
          </cell>
          <cell r="X196">
            <v>1</v>
          </cell>
          <cell r="AQ196">
            <v>1</v>
          </cell>
          <cell r="BJ196">
            <v>1</v>
          </cell>
          <cell r="CC196">
            <v>1</v>
          </cell>
          <cell r="HY196">
            <v>1</v>
          </cell>
          <cell r="IR196">
            <v>1</v>
          </cell>
          <cell r="JK196">
            <v>1</v>
          </cell>
        </row>
        <row r="197">
          <cell r="C197" t="str">
            <v>Terminación</v>
          </cell>
          <cell r="D197">
            <v>14</v>
          </cell>
          <cell r="E197" t="str">
            <v>Terminación14</v>
          </cell>
          <cell r="X197">
            <v>1</v>
          </cell>
          <cell r="AQ197">
            <v>1</v>
          </cell>
          <cell r="BJ197">
            <v>1</v>
          </cell>
          <cell r="CC197">
            <v>1</v>
          </cell>
          <cell r="CV197">
            <v>1</v>
          </cell>
          <cell r="DO197">
            <v>1</v>
          </cell>
          <cell r="EH197">
            <v>1</v>
          </cell>
          <cell r="FA197">
            <v>1</v>
          </cell>
          <cell r="FT197">
            <v>1</v>
          </cell>
          <cell r="GM197">
            <v>1</v>
          </cell>
          <cell r="HF197">
            <v>1</v>
          </cell>
          <cell r="HY197">
            <v>1</v>
          </cell>
          <cell r="IR197">
            <v>1</v>
          </cell>
          <cell r="JK197">
            <v>1</v>
          </cell>
        </row>
        <row r="198">
          <cell r="C198" t="str">
            <v>Terminación</v>
          </cell>
          <cell r="D198">
            <v>15</v>
          </cell>
          <cell r="E198" t="str">
            <v>Terminación15</v>
          </cell>
          <cell r="X198">
            <v>1</v>
          </cell>
          <cell r="AQ198">
            <v>1</v>
          </cell>
          <cell r="BJ198">
            <v>1</v>
          </cell>
          <cell r="CC198">
            <v>1</v>
          </cell>
          <cell r="CV198">
            <v>1</v>
          </cell>
          <cell r="DO198">
            <v>1</v>
          </cell>
          <cell r="EH198">
            <v>1</v>
          </cell>
          <cell r="FA198">
            <v>1</v>
          </cell>
          <cell r="FT198">
            <v>1</v>
          </cell>
          <cell r="GM198">
            <v>1</v>
          </cell>
          <cell r="HF198">
            <v>1</v>
          </cell>
          <cell r="HY198">
            <v>1</v>
          </cell>
          <cell r="IR198">
            <v>1</v>
          </cell>
          <cell r="JK198">
            <v>1</v>
          </cell>
        </row>
        <row r="199">
          <cell r="C199" t="str">
            <v>Terminación</v>
          </cell>
          <cell r="D199">
            <v>16</v>
          </cell>
          <cell r="E199" t="str">
            <v>Terminación16</v>
          </cell>
          <cell r="X199">
            <v>1</v>
          </cell>
          <cell r="AQ199">
            <v>1</v>
          </cell>
          <cell r="BJ199">
            <v>1</v>
          </cell>
          <cell r="CC199">
            <v>1</v>
          </cell>
          <cell r="CV199">
            <v>1</v>
          </cell>
          <cell r="DO199">
            <v>1</v>
          </cell>
          <cell r="EH199">
            <v>1</v>
          </cell>
          <cell r="FA199">
            <v>1</v>
          </cell>
          <cell r="FT199">
            <v>1</v>
          </cell>
          <cell r="GM199">
            <v>1</v>
          </cell>
          <cell r="HF199">
            <v>1</v>
          </cell>
          <cell r="HY199">
            <v>1</v>
          </cell>
          <cell r="IR199">
            <v>1</v>
          </cell>
          <cell r="JK199">
            <v>1</v>
          </cell>
        </row>
        <row r="200">
          <cell r="C200" t="str">
            <v>Terminación</v>
          </cell>
          <cell r="D200">
            <v>17</v>
          </cell>
          <cell r="E200" t="str">
            <v>Terminación17</v>
          </cell>
          <cell r="X200">
            <v>2</v>
          </cell>
          <cell r="AQ200">
            <v>2</v>
          </cell>
          <cell r="BJ200">
            <v>2</v>
          </cell>
          <cell r="CC200">
            <v>2</v>
          </cell>
          <cell r="HY200">
            <v>2</v>
          </cell>
          <cell r="IR200">
            <v>2</v>
          </cell>
          <cell r="JK200">
            <v>2</v>
          </cell>
        </row>
        <row r="201">
          <cell r="C201" t="str">
            <v>Terminación</v>
          </cell>
          <cell r="D201">
            <v>18</v>
          </cell>
          <cell r="E201" t="str">
            <v>Terminación18</v>
          </cell>
          <cell r="X201">
            <v>2</v>
          </cell>
          <cell r="AQ201">
            <v>2</v>
          </cell>
          <cell r="BJ201">
            <v>2</v>
          </cell>
          <cell r="CC201">
            <v>2</v>
          </cell>
          <cell r="HY201">
            <v>2</v>
          </cell>
          <cell r="IR201">
            <v>2</v>
          </cell>
          <cell r="JK201">
            <v>2</v>
          </cell>
        </row>
        <row r="202">
          <cell r="C202" t="str">
            <v>Terminación</v>
          </cell>
          <cell r="D202">
            <v>19</v>
          </cell>
          <cell r="E202" t="str">
            <v>Terminación19</v>
          </cell>
          <cell r="X202">
            <v>2</v>
          </cell>
          <cell r="AQ202">
            <v>2</v>
          </cell>
          <cell r="BJ202">
            <v>2</v>
          </cell>
          <cell r="CC202">
            <v>2</v>
          </cell>
          <cell r="HY202">
            <v>2</v>
          </cell>
          <cell r="IR202">
            <v>2</v>
          </cell>
          <cell r="JK202">
            <v>2</v>
          </cell>
        </row>
        <row r="203">
          <cell r="C203" t="str">
            <v>Terminación</v>
          </cell>
          <cell r="D203">
            <v>20</v>
          </cell>
          <cell r="E203" t="str">
            <v>Terminación20</v>
          </cell>
          <cell r="X203">
            <v>2</v>
          </cell>
          <cell r="AQ203">
            <v>2</v>
          </cell>
          <cell r="BJ203">
            <v>2</v>
          </cell>
          <cell r="CC203">
            <v>2</v>
          </cell>
          <cell r="HY203">
            <v>2</v>
          </cell>
          <cell r="IR203">
            <v>2</v>
          </cell>
          <cell r="JK203">
            <v>2</v>
          </cell>
        </row>
        <row r="204">
          <cell r="C204" t="str">
            <v>Terminación</v>
          </cell>
          <cell r="D204">
            <v>21</v>
          </cell>
          <cell r="E204" t="str">
            <v>Terminación21</v>
          </cell>
          <cell r="AQ204">
            <v>150</v>
          </cell>
          <cell r="BJ204">
            <v>150</v>
          </cell>
          <cell r="CC204">
            <v>150</v>
          </cell>
        </row>
        <row r="205">
          <cell r="C205" t="str">
            <v>Terminación</v>
          </cell>
          <cell r="D205">
            <v>22</v>
          </cell>
          <cell r="E205" t="str">
            <v>Terminación22</v>
          </cell>
          <cell r="AQ205">
            <v>1000</v>
          </cell>
          <cell r="BJ205">
            <v>1000</v>
          </cell>
          <cell r="CC205">
            <v>1000</v>
          </cell>
        </row>
        <row r="206">
          <cell r="C206" t="str">
            <v>Terminación</v>
          </cell>
          <cell r="D206">
            <v>23</v>
          </cell>
          <cell r="E206" t="str">
            <v>Terminación23</v>
          </cell>
        </row>
        <row r="207">
          <cell r="C207" t="str">
            <v>Terminación</v>
          </cell>
          <cell r="D207">
            <v>24</v>
          </cell>
          <cell r="E207" t="str">
            <v>Terminación24</v>
          </cell>
        </row>
        <row r="208">
          <cell r="C208" t="str">
            <v>Terminación</v>
          </cell>
          <cell r="D208">
            <v>25</v>
          </cell>
          <cell r="E208" t="str">
            <v>Terminación25</v>
          </cell>
        </row>
        <row r="209">
          <cell r="C209" t="str">
            <v>Terminación</v>
          </cell>
          <cell r="D209">
            <v>26</v>
          </cell>
          <cell r="E209" t="str">
            <v>Terminación26</v>
          </cell>
          <cell r="X209">
            <v>20</v>
          </cell>
          <cell r="AQ209">
            <v>350</v>
          </cell>
          <cell r="BJ209">
            <v>350</v>
          </cell>
          <cell r="CC209">
            <v>350</v>
          </cell>
          <cell r="HY209">
            <v>20</v>
          </cell>
          <cell r="IR209">
            <v>20</v>
          </cell>
          <cell r="JK209">
            <v>20</v>
          </cell>
        </row>
        <row r="210">
          <cell r="C210" t="str">
            <v>Terminación</v>
          </cell>
          <cell r="D210">
            <v>27</v>
          </cell>
          <cell r="E210" t="str">
            <v>Terminación27</v>
          </cell>
          <cell r="X210">
            <v>40</v>
          </cell>
          <cell r="AQ210">
            <v>80</v>
          </cell>
          <cell r="BJ210">
            <v>80</v>
          </cell>
          <cell r="CC210">
            <v>80</v>
          </cell>
          <cell r="HY210">
            <v>40</v>
          </cell>
          <cell r="IR210">
            <v>40</v>
          </cell>
          <cell r="JK210">
            <v>40</v>
          </cell>
        </row>
        <row r="211">
          <cell r="C211" t="str">
            <v>Terminación</v>
          </cell>
          <cell r="D211">
            <v>28</v>
          </cell>
          <cell r="E211" t="str">
            <v>Terminación28</v>
          </cell>
          <cell r="X211">
            <v>2</v>
          </cell>
          <cell r="AQ211">
            <v>2</v>
          </cell>
          <cell r="BJ211">
            <v>2</v>
          </cell>
          <cell r="CC211">
            <v>2</v>
          </cell>
          <cell r="HY211">
            <v>2</v>
          </cell>
          <cell r="IR211">
            <v>2</v>
          </cell>
          <cell r="JK211">
            <v>2</v>
          </cell>
        </row>
        <row r="212">
          <cell r="C212" t="str">
            <v>Terminación</v>
          </cell>
          <cell r="D212">
            <v>29</v>
          </cell>
          <cell r="E212" t="str">
            <v>Terminación29</v>
          </cell>
          <cell r="X212">
            <v>2</v>
          </cell>
          <cell r="AQ212">
            <v>2</v>
          </cell>
          <cell r="BJ212">
            <v>2</v>
          </cell>
          <cell r="CC212">
            <v>2</v>
          </cell>
          <cell r="HY212">
            <v>2</v>
          </cell>
          <cell r="IR212">
            <v>2</v>
          </cell>
          <cell r="JK212">
            <v>2</v>
          </cell>
        </row>
        <row r="213">
          <cell r="C213" t="str">
            <v>Terminación</v>
          </cell>
          <cell r="D213">
            <v>30</v>
          </cell>
          <cell r="E213" t="str">
            <v>Terminación30</v>
          </cell>
          <cell r="X213">
            <v>1</v>
          </cell>
          <cell r="AQ213">
            <v>1</v>
          </cell>
          <cell r="BJ213">
            <v>1</v>
          </cell>
          <cell r="CC213">
            <v>1</v>
          </cell>
          <cell r="HY213">
            <v>1</v>
          </cell>
          <cell r="IR213">
            <v>1</v>
          </cell>
          <cell r="JK213">
            <v>1</v>
          </cell>
        </row>
        <row r="214">
          <cell r="C214" t="str">
            <v>Terminación</v>
          </cell>
          <cell r="D214">
            <v>31</v>
          </cell>
          <cell r="E214" t="str">
            <v>Terminación31</v>
          </cell>
          <cell r="X214">
            <v>1</v>
          </cell>
          <cell r="AQ214">
            <v>1</v>
          </cell>
          <cell r="BJ214">
            <v>1</v>
          </cell>
          <cell r="CC214">
            <v>1</v>
          </cell>
          <cell r="HY214">
            <v>1</v>
          </cell>
          <cell r="IR214">
            <v>1</v>
          </cell>
          <cell r="JK214">
            <v>1</v>
          </cell>
        </row>
        <row r="215">
          <cell r="C215" t="str">
            <v>Terminación</v>
          </cell>
          <cell r="D215">
            <v>32</v>
          </cell>
          <cell r="E215" t="str">
            <v>Terminación32</v>
          </cell>
          <cell r="X215">
            <v>1</v>
          </cell>
          <cell r="AQ215">
            <v>1</v>
          </cell>
          <cell r="BJ215">
            <v>1</v>
          </cell>
          <cell r="CC215">
            <v>1</v>
          </cell>
          <cell r="HY215">
            <v>1</v>
          </cell>
          <cell r="IR215">
            <v>1</v>
          </cell>
          <cell r="JK215">
            <v>1</v>
          </cell>
        </row>
        <row r="216">
          <cell r="C216" t="str">
            <v>Terminación</v>
          </cell>
          <cell r="D216">
            <v>33</v>
          </cell>
          <cell r="E216" t="str">
            <v>Terminación33</v>
          </cell>
          <cell r="X216">
            <v>1.5</v>
          </cell>
          <cell r="AQ216">
            <v>1.5</v>
          </cell>
          <cell r="BJ216">
            <v>1.5</v>
          </cell>
          <cell r="CC216">
            <v>1.5</v>
          </cell>
          <cell r="HY216">
            <v>1.5</v>
          </cell>
          <cell r="IR216">
            <v>1.5</v>
          </cell>
          <cell r="JK216">
            <v>1.5</v>
          </cell>
        </row>
        <row r="217">
          <cell r="C217" t="str">
            <v>Terminación</v>
          </cell>
          <cell r="D217">
            <v>34</v>
          </cell>
          <cell r="E217" t="str">
            <v>Terminación34</v>
          </cell>
        </row>
        <row r="218">
          <cell r="C218" t="str">
            <v>Terminación</v>
          </cell>
          <cell r="D218">
            <v>35</v>
          </cell>
          <cell r="E218" t="str">
            <v>Terminación35</v>
          </cell>
        </row>
        <row r="219">
          <cell r="C219" t="str">
            <v>noindex</v>
          </cell>
          <cell r="D219">
            <v>1</v>
          </cell>
          <cell r="E219" t="str">
            <v>noindex1</v>
          </cell>
        </row>
        <row r="220">
          <cell r="C220" t="str">
            <v>Personal</v>
          </cell>
          <cell r="D220">
            <v>3</v>
          </cell>
          <cell r="E220" t="str">
            <v>Personal3</v>
          </cell>
          <cell r="F220">
            <v>0.97</v>
          </cell>
          <cell r="G220">
            <v>0.25051652892561982</v>
          </cell>
          <cell r="H220">
            <v>2.7705625</v>
          </cell>
          <cell r="I220">
            <v>2.7973784883720931</v>
          </cell>
          <cell r="J220">
            <v>7.2467083333333333</v>
          </cell>
          <cell r="K220">
            <v>1.0272740360696511</v>
          </cell>
          <cell r="L220">
            <v>5.5224322916666679</v>
          </cell>
          <cell r="M220">
            <v>4.9520232142857132</v>
          </cell>
          <cell r="N220">
            <v>5.9367031250000002</v>
          </cell>
          <cell r="O220">
            <v>3.7178521825396849</v>
          </cell>
          <cell r="P220">
            <v>5.7229999999999981</v>
          </cell>
          <cell r="Q220">
            <v>2.8164226726726698</v>
          </cell>
          <cell r="R220">
            <v>1.9435364583333334</v>
          </cell>
          <cell r="S220">
            <v>5.8306093749999999</v>
          </cell>
          <cell r="X220">
            <v>14.287291666666667</v>
          </cell>
          <cell r="Y220">
            <v>0.97</v>
          </cell>
          <cell r="Z220">
            <v>0.25051652892561982</v>
          </cell>
          <cell r="AA220">
            <v>2.6998333333333342</v>
          </cell>
          <cell r="AB220">
            <v>2.7973784883720931</v>
          </cell>
          <cell r="AC220">
            <v>7.2467083333333333</v>
          </cell>
          <cell r="AD220">
            <v>1.0453710509950256</v>
          </cell>
          <cell r="AE220">
            <v>5.522432291666667</v>
          </cell>
          <cell r="AF220">
            <v>4.4059170634920628</v>
          </cell>
          <cell r="AG220">
            <v>5.9367031250000002</v>
          </cell>
          <cell r="AH220">
            <v>3.0360615079365068</v>
          </cell>
          <cell r="AI220">
            <v>5.7229999999999981</v>
          </cell>
          <cell r="AJ220">
            <v>4.760740025740029</v>
          </cell>
          <cell r="AK220">
            <v>0</v>
          </cell>
          <cell r="AL220">
            <v>0</v>
          </cell>
          <cell r="AQ220">
            <v>10.831666666666665</v>
          </cell>
          <cell r="AR220">
            <v>0.97</v>
          </cell>
          <cell r="AS220">
            <v>0.25051652892561982</v>
          </cell>
          <cell r="AT220">
            <v>2.6998333333333342</v>
          </cell>
          <cell r="AU220">
            <v>2.7973784883720931</v>
          </cell>
          <cell r="AV220">
            <v>7.2467083333333333</v>
          </cell>
          <cell r="AW220">
            <v>1.0815650808457706</v>
          </cell>
          <cell r="AX220">
            <v>5.522432291666667</v>
          </cell>
          <cell r="AY220">
            <v>5.4115222222222199</v>
          </cell>
          <cell r="AZ220">
            <v>5.7229999999999981</v>
          </cell>
          <cell r="BA220">
            <v>2.4259071643071688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J220">
            <v>10.54875</v>
          </cell>
          <cell r="BK220">
            <v>0.97</v>
          </cell>
          <cell r="BL220">
            <v>0.25051652892561982</v>
          </cell>
          <cell r="BM220">
            <v>2.6998333333333342</v>
          </cell>
          <cell r="BN220">
            <v>2.7973784883720931</v>
          </cell>
          <cell r="BO220">
            <v>7.2467083333333333</v>
          </cell>
          <cell r="BP220">
            <v>1.0634680659203981</v>
          </cell>
          <cell r="BQ220">
            <v>5.5224322916666653</v>
          </cell>
          <cell r="BR220">
            <v>5.623228571428573</v>
          </cell>
          <cell r="BS220">
            <v>5.7229999999999981</v>
          </cell>
          <cell r="BT220">
            <v>2.7425075075075047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CC220">
            <v>10.750833333333334</v>
          </cell>
          <cell r="CD220">
            <v>0.97</v>
          </cell>
          <cell r="CE220">
            <v>0.25051652892561982</v>
          </cell>
          <cell r="CF220">
            <v>2.7705625</v>
          </cell>
          <cell r="CG220">
            <v>2.7973784883720931</v>
          </cell>
          <cell r="CH220">
            <v>7.2467083333333333</v>
          </cell>
          <cell r="CI220">
            <v>1.0393387126865667</v>
          </cell>
          <cell r="CJ220">
            <v>5.4239166666666669</v>
          </cell>
          <cell r="CK220">
            <v>5.2840172619047614</v>
          </cell>
          <cell r="CL220">
            <v>5.7230000000000016</v>
          </cell>
          <cell r="CM220">
            <v>2.581256971256972</v>
          </cell>
          <cell r="CN220">
            <v>1.9157499999999996</v>
          </cell>
          <cell r="CO220">
            <v>5.7472499999999993</v>
          </cell>
          <cell r="CP220">
            <v>0</v>
          </cell>
          <cell r="CQ220">
            <v>0</v>
          </cell>
          <cell r="CV220">
            <v>7.4972916666666665</v>
          </cell>
          <cell r="CW220">
            <v>0.97</v>
          </cell>
          <cell r="CX220">
            <v>0.25051652892561982</v>
          </cell>
          <cell r="CY220">
            <v>2.7705625</v>
          </cell>
          <cell r="CZ220">
            <v>2.7973784883720931</v>
          </cell>
          <cell r="DA220">
            <v>7.2568125000000006</v>
          </cell>
          <cell r="DB220">
            <v>1.0322657960199013</v>
          </cell>
          <cell r="DC220">
            <v>5.4239166666666687</v>
          </cell>
          <cell r="DD220">
            <v>4.2736005952380935</v>
          </cell>
          <cell r="DE220">
            <v>5.9367031250000002</v>
          </cell>
          <cell r="DF220">
            <v>3.1635664682539693</v>
          </cell>
          <cell r="DG220">
            <v>5.7229999999999981</v>
          </cell>
          <cell r="DH220">
            <v>2.2939189189189171</v>
          </cell>
          <cell r="DI220">
            <v>1.9435364583333334</v>
          </cell>
          <cell r="DJ220">
            <v>5.8306093749999999</v>
          </cell>
          <cell r="DO220">
            <v>6.6889583333333329</v>
          </cell>
          <cell r="DP220">
            <v>0.97</v>
          </cell>
          <cell r="DQ220">
            <v>0.25051652892561982</v>
          </cell>
          <cell r="DR220">
            <v>2.6998333333333342</v>
          </cell>
          <cell r="DS220">
            <v>2.7973784883720931</v>
          </cell>
          <cell r="DT220">
            <v>7.2467083333333333</v>
          </cell>
          <cell r="DU220">
            <v>0.99190945273631903</v>
          </cell>
          <cell r="DV220">
            <v>5.522432291666667</v>
          </cell>
          <cell r="DW220">
            <v>4.4898637254901965</v>
          </cell>
          <cell r="DX220">
            <v>5.9367031250000002</v>
          </cell>
          <cell r="DY220">
            <v>2.9906408730158711</v>
          </cell>
          <cell r="DZ220">
            <v>5.7229999999999981</v>
          </cell>
          <cell r="EA220">
            <v>2.6165240240240215</v>
          </cell>
          <cell r="EB220">
            <v>1.9435364583333334</v>
          </cell>
          <cell r="EC220">
            <v>5.8306093749999999</v>
          </cell>
          <cell r="EH220">
            <v>7.9014583333333324</v>
          </cell>
          <cell r="EI220">
            <v>0.97</v>
          </cell>
          <cell r="EJ220">
            <v>0.25051652892561982</v>
          </cell>
          <cell r="EK220">
            <v>2.6998333333333342</v>
          </cell>
          <cell r="EL220">
            <v>2.7973784883720931</v>
          </cell>
          <cell r="EM220">
            <v>6.0796770833333333</v>
          </cell>
          <cell r="EN220">
            <v>1.0453710509950256</v>
          </cell>
          <cell r="EO220">
            <v>5.4239166666666669</v>
          </cell>
          <cell r="EP220">
            <v>4.5492999999999979</v>
          </cell>
          <cell r="EQ220">
            <v>4.3650000000000002</v>
          </cell>
          <cell r="ER220">
            <v>0.33862612612612641</v>
          </cell>
          <cell r="ES220">
            <v>1.9435364583333334</v>
          </cell>
          <cell r="ET220">
            <v>5.8306093749999999</v>
          </cell>
          <cell r="EU220">
            <v>0</v>
          </cell>
          <cell r="EV220">
            <v>0</v>
          </cell>
          <cell r="FA220">
            <v>6.5272916666666667</v>
          </cell>
          <cell r="FB220">
            <v>0.97</v>
          </cell>
          <cell r="FC220">
            <v>1.915242200854701</v>
          </cell>
          <cell r="FD220">
            <v>4.3998360576923075</v>
          </cell>
          <cell r="FE220">
            <v>3.6551589743589745</v>
          </cell>
          <cell r="FF220">
            <v>1.1337319583333334</v>
          </cell>
          <cell r="FG220">
            <v>1.3891038005952381</v>
          </cell>
          <cell r="FH220">
            <v>1.8511073908730158</v>
          </cell>
          <cell r="FI220">
            <v>2.8824789765211647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T220">
            <v>5.8806250000000002</v>
          </cell>
          <cell r="FU220">
            <v>0.97</v>
          </cell>
          <cell r="FV220">
            <v>1.915242200854701</v>
          </cell>
          <cell r="FW220">
            <v>4.1330860576923074</v>
          </cell>
          <cell r="FX220">
            <v>3.477325641025641</v>
          </cell>
          <cell r="FY220">
            <v>3.3300317628205125</v>
          </cell>
          <cell r="FZ220">
            <v>1.8943378273809526</v>
          </cell>
          <cell r="GA220">
            <v>1.7160249791666666</v>
          </cell>
          <cell r="GB220">
            <v>3.1491054811507939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M220">
            <v>5.6785416666666668</v>
          </cell>
          <cell r="GN220">
            <v>0.97</v>
          </cell>
          <cell r="GO220">
            <v>1.7818672008547012</v>
          </cell>
          <cell r="GP220">
            <v>4.2220027243589744</v>
          </cell>
          <cell r="GQ220">
            <v>3.3884089743589745</v>
          </cell>
          <cell r="GR220">
            <v>3.6412400961538465</v>
          </cell>
          <cell r="GS220">
            <v>2.3053784067460321</v>
          </cell>
          <cell r="GT220">
            <v>2.6885573720238098</v>
          </cell>
          <cell r="GU220">
            <v>2.6572322420634924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F220">
            <v>6.2443750000000007</v>
          </cell>
          <cell r="HG220">
            <v>0.97</v>
          </cell>
          <cell r="HH220">
            <v>0.25051652892561982</v>
          </cell>
          <cell r="HI220">
            <v>2.6998333333333342</v>
          </cell>
          <cell r="HJ220">
            <v>2.6563901162790704</v>
          </cell>
          <cell r="HK220">
            <v>7.2467083333333324</v>
          </cell>
          <cell r="HL220">
            <v>1.0845812499999992</v>
          </cell>
          <cell r="HM220">
            <v>5.5224322916666679</v>
          </cell>
          <cell r="HN220">
            <v>6.2150440476190454</v>
          </cell>
          <cell r="HO220">
            <v>5.7229999999999981</v>
          </cell>
          <cell r="HP220">
            <v>0.33316441441441147</v>
          </cell>
          <cell r="HQ220">
            <v>1.9485885416666675</v>
          </cell>
          <cell r="HR220">
            <v>5.8457656250000021</v>
          </cell>
          <cell r="HS220">
            <v>0</v>
          </cell>
          <cell r="HT220">
            <v>0</v>
          </cell>
          <cell r="HY220">
            <v>13.640624999999998</v>
          </cell>
          <cell r="HZ220">
            <v>0.97</v>
          </cell>
          <cell r="IA220">
            <v>1.915242200854701</v>
          </cell>
          <cell r="IB220">
            <v>4.0441693910256404</v>
          </cell>
          <cell r="IC220">
            <v>3.6551589743589745</v>
          </cell>
          <cell r="ID220">
            <v>3.6412400961538465</v>
          </cell>
          <cell r="IE220">
            <v>1.8435960496031747</v>
          </cell>
          <cell r="IF220">
            <v>1.748141890873016</v>
          </cell>
          <cell r="IG220">
            <v>3.0878605985449736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  <cell r="IL220">
            <v>0</v>
          </cell>
          <cell r="IM220">
            <v>0</v>
          </cell>
          <cell r="IR220">
            <v>13.842708333333334</v>
          </cell>
          <cell r="IS220">
            <v>0.97</v>
          </cell>
          <cell r="IT220">
            <v>1.915242200854701</v>
          </cell>
          <cell r="IU220">
            <v>4.3998360576923075</v>
          </cell>
          <cell r="IV220">
            <v>3.6551589743589745</v>
          </cell>
          <cell r="IW220">
            <v>1.2751433313492064</v>
          </cell>
          <cell r="IX220">
            <v>1.3315260248015874</v>
          </cell>
          <cell r="IY220">
            <v>2.5271333978174608</v>
          </cell>
          <cell r="IZ220">
            <v>2.7288507357804233</v>
          </cell>
          <cell r="JA220">
            <v>0</v>
          </cell>
          <cell r="JB220">
            <v>0</v>
          </cell>
          <cell r="JC220">
            <v>0</v>
          </cell>
          <cell r="JD220">
            <v>0</v>
          </cell>
          <cell r="JE220">
            <v>0</v>
          </cell>
          <cell r="JF220">
            <v>0</v>
          </cell>
          <cell r="JK220">
            <v>13.842708333333334</v>
          </cell>
        </row>
        <row r="221">
          <cell r="C221" t="str">
            <v>Personal</v>
          </cell>
          <cell r="D221">
            <v>2</v>
          </cell>
          <cell r="E221" t="str">
            <v>Personal2</v>
          </cell>
        </row>
        <row r="222">
          <cell r="C222" t="str">
            <v>Personal</v>
          </cell>
          <cell r="D222">
            <v>1</v>
          </cell>
          <cell r="E222" t="str">
            <v>Personal1</v>
          </cell>
        </row>
        <row r="223">
          <cell r="C223" t="str">
            <v>Estudios</v>
          </cell>
          <cell r="D223">
            <v>1</v>
          </cell>
          <cell r="E223" t="str">
            <v>Estudios1</v>
          </cell>
          <cell r="F223">
            <v>0.22222222222222199</v>
          </cell>
          <cell r="Y223">
            <v>0.22222222222222199</v>
          </cell>
          <cell r="AR223">
            <v>0.22222222222222199</v>
          </cell>
          <cell r="BK223">
            <v>0.22222222222222199</v>
          </cell>
          <cell r="CD223">
            <v>0.22222222222222199</v>
          </cell>
          <cell r="CW223">
            <v>0.22222222222222199</v>
          </cell>
          <cell r="DP223">
            <v>0.22222222222222199</v>
          </cell>
          <cell r="EI223">
            <v>0.22222222222222199</v>
          </cell>
        </row>
        <row r="224">
          <cell r="C224" t="str">
            <v>Estudios</v>
          </cell>
          <cell r="D224">
            <v>2</v>
          </cell>
          <cell r="E224" t="str">
            <v>Estudios2</v>
          </cell>
          <cell r="F224">
            <v>0.22222222222222199</v>
          </cell>
          <cell r="Y224">
            <v>0.22222222222222199</v>
          </cell>
          <cell r="AR224">
            <v>0.22222222222222199</v>
          </cell>
          <cell r="BK224">
            <v>0.22222222222222199</v>
          </cell>
          <cell r="CD224">
            <v>0.22222222222222199</v>
          </cell>
          <cell r="CW224">
            <v>0.22222222222222199</v>
          </cell>
          <cell r="DP224">
            <v>0.22222222222222199</v>
          </cell>
          <cell r="EI224">
            <v>0.22222222222222199</v>
          </cell>
        </row>
        <row r="225">
          <cell r="C225" t="str">
            <v>Estudios</v>
          </cell>
          <cell r="D225">
            <v>3</v>
          </cell>
          <cell r="E225" t="str">
            <v>Estudios3</v>
          </cell>
        </row>
        <row r="226">
          <cell r="C226" t="str">
            <v>Estudios</v>
          </cell>
          <cell r="D226">
            <v>4</v>
          </cell>
          <cell r="E226" t="str">
            <v>Estudios4</v>
          </cell>
        </row>
        <row r="227">
          <cell r="C227" t="str">
            <v>Estudios</v>
          </cell>
          <cell r="D227">
            <v>9</v>
          </cell>
          <cell r="E227" t="str">
            <v>Estudios9</v>
          </cell>
          <cell r="X227">
            <v>23.02</v>
          </cell>
          <cell r="AQ227">
            <v>18.04</v>
          </cell>
          <cell r="BJ227">
            <v>17.170000000000002</v>
          </cell>
          <cell r="CC227">
            <v>17.670000000000002</v>
          </cell>
          <cell r="HY227">
            <v>22.77</v>
          </cell>
          <cell r="IR227">
            <v>22.52</v>
          </cell>
          <cell r="JK227">
            <v>22.52</v>
          </cell>
        </row>
        <row r="228">
          <cell r="C228" t="str">
            <v>Estudios</v>
          </cell>
          <cell r="D228">
            <v>8</v>
          </cell>
          <cell r="E228" t="str">
            <v>Estudios8</v>
          </cell>
          <cell r="F228">
            <v>7.1428571428571397E-2</v>
          </cell>
          <cell r="Y228">
            <v>7.1428571428571397E-2</v>
          </cell>
          <cell r="AR228">
            <v>7.1428571428571397E-2</v>
          </cell>
          <cell r="BK228">
            <v>7.1428571428571397E-2</v>
          </cell>
          <cell r="CD228">
            <v>7.1428571428571397E-2</v>
          </cell>
          <cell r="CW228">
            <v>7.1428571428571397E-2</v>
          </cell>
          <cell r="DP228">
            <v>7.1428571428571397E-2</v>
          </cell>
          <cell r="EI228">
            <v>7.1428571428571397E-2</v>
          </cell>
          <cell r="FB228">
            <v>7.1428571428571397E-2</v>
          </cell>
          <cell r="FU228">
            <v>7.1428571428571397E-2</v>
          </cell>
          <cell r="GN228">
            <v>7.1428571428571397E-2</v>
          </cell>
          <cell r="HG228">
            <v>7.1428571428571397E-2</v>
          </cell>
          <cell r="HZ228">
            <v>7.1428571428571397E-2</v>
          </cell>
          <cell r="IS228">
            <v>7.1428571428571397E-2</v>
          </cell>
        </row>
        <row r="229">
          <cell r="C229" t="str">
            <v>Estudios</v>
          </cell>
          <cell r="D229">
            <v>11</v>
          </cell>
          <cell r="E229" t="str">
            <v>Estudios11</v>
          </cell>
          <cell r="F229">
            <v>1</v>
          </cell>
          <cell r="Y229">
            <v>1</v>
          </cell>
          <cell r="AR229">
            <v>1</v>
          </cell>
          <cell r="BK229">
            <v>1</v>
          </cell>
          <cell r="CD229">
            <v>1</v>
          </cell>
          <cell r="CW229">
            <v>1</v>
          </cell>
          <cell r="DP229">
            <v>1</v>
          </cell>
          <cell r="EI229">
            <v>1</v>
          </cell>
          <cell r="FB229">
            <v>1</v>
          </cell>
          <cell r="FU229">
            <v>1</v>
          </cell>
          <cell r="GN229">
            <v>1</v>
          </cell>
          <cell r="HG229">
            <v>1</v>
          </cell>
          <cell r="HZ229">
            <v>1</v>
          </cell>
          <cell r="IS229">
            <v>1</v>
          </cell>
        </row>
        <row r="230">
          <cell r="C230" t="str">
            <v>Soporte</v>
          </cell>
          <cell r="D230">
            <v>1</v>
          </cell>
          <cell r="E230" t="str">
            <v>Soporte1</v>
          </cell>
          <cell r="S230">
            <v>1</v>
          </cell>
          <cell r="AK230">
            <v>1</v>
          </cell>
          <cell r="BB230">
            <v>1</v>
          </cell>
          <cell r="BU230">
            <v>1</v>
          </cell>
          <cell r="CO230">
            <v>1</v>
          </cell>
          <cell r="DJ230">
            <v>1</v>
          </cell>
          <cell r="EC230">
            <v>1</v>
          </cell>
          <cell r="ET230">
            <v>1</v>
          </cell>
          <cell r="FI230">
            <v>1</v>
          </cell>
          <cell r="GB230">
            <v>1</v>
          </cell>
          <cell r="GU230">
            <v>1</v>
          </cell>
          <cell r="HR230">
            <v>1</v>
          </cell>
          <cell r="IG230">
            <v>1</v>
          </cell>
          <cell r="IZ230">
            <v>1</v>
          </cell>
        </row>
        <row r="231">
          <cell r="C231" t="str">
            <v>Soporte</v>
          </cell>
          <cell r="D231">
            <v>3</v>
          </cell>
          <cell r="E231" t="str">
            <v>Soporte3</v>
          </cell>
          <cell r="S231">
            <v>3</v>
          </cell>
          <cell r="AK231">
            <v>3</v>
          </cell>
          <cell r="BB231">
            <v>3</v>
          </cell>
          <cell r="BU231">
            <v>3</v>
          </cell>
          <cell r="CO231">
            <v>3</v>
          </cell>
          <cell r="DJ231">
            <v>3</v>
          </cell>
          <cell r="EC231">
            <v>3</v>
          </cell>
          <cell r="ET231">
            <v>3</v>
          </cell>
          <cell r="HR231">
            <v>3</v>
          </cell>
        </row>
        <row r="232">
          <cell r="C232" t="str">
            <v>Soporte</v>
          </cell>
          <cell r="D232">
            <v>7</v>
          </cell>
          <cell r="E232" t="str">
            <v>Soporte7</v>
          </cell>
          <cell r="F232">
            <v>7.1428571428571397E-2</v>
          </cell>
          <cell r="Y232">
            <v>7.1428571428571397E-2</v>
          </cell>
          <cell r="AR232">
            <v>7.1428571428571397E-2</v>
          </cell>
          <cell r="BK232">
            <v>7.1428571428571397E-2</v>
          </cell>
          <cell r="CD232">
            <v>7.1428571428571397E-2</v>
          </cell>
          <cell r="CW232">
            <v>7.1428571428571397E-2</v>
          </cell>
          <cell r="DP232">
            <v>7.1428571428571397E-2</v>
          </cell>
          <cell r="EI232">
            <v>7.1428571428571397E-2</v>
          </cell>
          <cell r="FB232">
            <v>7.1428571428571397E-2</v>
          </cell>
          <cell r="FU232">
            <v>7.1428571428571397E-2</v>
          </cell>
          <cell r="GN232">
            <v>7.1428571428571397E-2</v>
          </cell>
          <cell r="HG232">
            <v>7.1428571428571397E-2</v>
          </cell>
          <cell r="HZ232">
            <v>7.1428571428571397E-2</v>
          </cell>
          <cell r="IS232">
            <v>7.1428571428571397E-2</v>
          </cell>
        </row>
        <row r="233">
          <cell r="C233" t="str">
            <v>Soporte</v>
          </cell>
          <cell r="D233">
            <v>5</v>
          </cell>
          <cell r="E233" t="str">
            <v>Soporte5</v>
          </cell>
        </row>
        <row r="234">
          <cell r="C234" t="str">
            <v>Soporte</v>
          </cell>
          <cell r="D234">
            <v>8</v>
          </cell>
          <cell r="E234" t="str">
            <v>Soporte8</v>
          </cell>
        </row>
        <row r="235">
          <cell r="C235" t="str">
            <v>Soporte</v>
          </cell>
          <cell r="D235">
            <v>9</v>
          </cell>
          <cell r="E235" t="str">
            <v>Soporte9</v>
          </cell>
        </row>
        <row r="236">
          <cell r="C236" t="str">
            <v>Soporte</v>
          </cell>
          <cell r="D236">
            <v>10</v>
          </cell>
          <cell r="E236" t="str">
            <v>Soporte10</v>
          </cell>
        </row>
        <row r="237">
          <cell r="C237" t="str">
            <v>Soporte</v>
          </cell>
          <cell r="D237">
            <v>11</v>
          </cell>
          <cell r="E237" t="str">
            <v>Soporte11</v>
          </cell>
        </row>
        <row r="238">
          <cell r="C238" t="str">
            <v>Soporte</v>
          </cell>
          <cell r="D238">
            <v>12</v>
          </cell>
          <cell r="E238" t="str">
            <v>Soporte12</v>
          </cell>
        </row>
        <row r="239">
          <cell r="C239" t="str">
            <v>Soporte</v>
          </cell>
          <cell r="D239">
            <v>13</v>
          </cell>
          <cell r="E239" t="str">
            <v>Soporte13</v>
          </cell>
        </row>
        <row r="240">
          <cell r="C240" t="str">
            <v>Soporte</v>
          </cell>
          <cell r="D240">
            <v>14</v>
          </cell>
          <cell r="E240" t="str">
            <v>Soporte14</v>
          </cell>
        </row>
        <row r="241">
          <cell r="C241" t="str">
            <v>Soporte</v>
          </cell>
          <cell r="D241">
            <v>15</v>
          </cell>
          <cell r="E241" t="str">
            <v>Soporte15</v>
          </cell>
        </row>
        <row r="242">
          <cell r="C242" t="str">
            <v>Soporte</v>
          </cell>
          <cell r="D242">
            <v>6</v>
          </cell>
          <cell r="E242" t="str">
            <v>Soporte6</v>
          </cell>
          <cell r="S242">
            <v>1</v>
          </cell>
          <cell r="AK242">
            <v>1</v>
          </cell>
          <cell r="BB242">
            <v>1</v>
          </cell>
          <cell r="BU242">
            <v>1</v>
          </cell>
          <cell r="CO242">
            <v>1</v>
          </cell>
          <cell r="DJ242">
            <v>1</v>
          </cell>
          <cell r="EC242">
            <v>1</v>
          </cell>
          <cell r="ET242">
            <v>1</v>
          </cell>
          <cell r="FI242">
            <v>1</v>
          </cell>
          <cell r="GB242">
            <v>1</v>
          </cell>
          <cell r="GU242">
            <v>1</v>
          </cell>
          <cell r="HR242">
            <v>1</v>
          </cell>
          <cell r="IG242">
            <v>1</v>
          </cell>
          <cell r="IZ242">
            <v>1</v>
          </cell>
        </row>
        <row r="244">
          <cell r="C244" t="str">
            <v>Hokchi</v>
          </cell>
          <cell r="D244" t="str">
            <v>1.1.2</v>
          </cell>
          <cell r="E244" t="str">
            <v>Hokchi1.1.2</v>
          </cell>
          <cell r="F244" t="e">
            <v>#REF!</v>
          </cell>
          <cell r="G244" t="e">
            <v>#REF!</v>
          </cell>
          <cell r="H244" t="e">
            <v>#REF!</v>
          </cell>
          <cell r="I244" t="e">
            <v>#REF!</v>
          </cell>
          <cell r="J244" t="e">
            <v>#REF!</v>
          </cell>
          <cell r="K244" t="e">
            <v>#REF!</v>
          </cell>
          <cell r="L244" t="e">
            <v>#REF!</v>
          </cell>
          <cell r="M244" t="e">
            <v>#REF!</v>
          </cell>
          <cell r="N244" t="e">
            <v>#REF!</v>
          </cell>
          <cell r="O244" t="e">
            <v>#REF!</v>
          </cell>
          <cell r="P244" t="e">
            <v>#REF!</v>
          </cell>
          <cell r="Q244" t="e">
            <v>#REF!</v>
          </cell>
          <cell r="R244" t="e">
            <v>#REF!</v>
          </cell>
          <cell r="S244" t="e">
            <v>#REF!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  <cell r="AD244" t="e">
            <v>#REF!</v>
          </cell>
          <cell r="AE244" t="e">
            <v>#REF!</v>
          </cell>
          <cell r="AF244" t="e">
            <v>#REF!</v>
          </cell>
          <cell r="AG244" t="e">
            <v>#REF!</v>
          </cell>
          <cell r="AH244" t="e">
            <v>#REF!</v>
          </cell>
          <cell r="AI244" t="e">
            <v>#REF!</v>
          </cell>
          <cell r="AJ244" t="e">
            <v>#REF!</v>
          </cell>
          <cell r="AK244" t="e">
            <v>#REF!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Q244" t="e">
            <v>#REF!</v>
          </cell>
          <cell r="AR244" t="e">
            <v>#REF!</v>
          </cell>
          <cell r="AS244" t="e">
            <v>#REF!</v>
          </cell>
          <cell r="AT244" t="e">
            <v>#REF!</v>
          </cell>
          <cell r="AU244" t="e">
            <v>#REF!</v>
          </cell>
          <cell r="AV244" t="e">
            <v>#REF!</v>
          </cell>
          <cell r="AW244" t="e">
            <v>#REF!</v>
          </cell>
          <cell r="AX244" t="e">
            <v>#REF!</v>
          </cell>
          <cell r="AY244" t="e">
            <v>#REF!</v>
          </cell>
          <cell r="AZ244" t="e">
            <v>#REF!</v>
          </cell>
          <cell r="BA244" t="e">
            <v>#REF!</v>
          </cell>
          <cell r="BB244" t="e">
            <v>#REF!</v>
          </cell>
          <cell r="BC244" t="e">
            <v>#REF!</v>
          </cell>
          <cell r="BD244" t="e">
            <v>#REF!</v>
          </cell>
          <cell r="BE244" t="e">
            <v>#REF!</v>
          </cell>
          <cell r="BF244" t="e">
            <v>#REF!</v>
          </cell>
          <cell r="BG244" t="e">
            <v>#REF!</v>
          </cell>
          <cell r="BH244" t="e">
            <v>#REF!</v>
          </cell>
          <cell r="BI244" t="e">
            <v>#REF!</v>
          </cell>
          <cell r="BJ244" t="e">
            <v>#REF!</v>
          </cell>
          <cell r="BK244" t="e">
            <v>#REF!</v>
          </cell>
          <cell r="BL244" t="e">
            <v>#REF!</v>
          </cell>
          <cell r="BM244" t="e">
            <v>#REF!</v>
          </cell>
          <cell r="BN244" t="e">
            <v>#REF!</v>
          </cell>
          <cell r="BO244" t="e">
            <v>#REF!</v>
          </cell>
          <cell r="BP244" t="e">
            <v>#REF!</v>
          </cell>
          <cell r="BQ244" t="e">
            <v>#REF!</v>
          </cell>
          <cell r="BR244" t="e">
            <v>#REF!</v>
          </cell>
          <cell r="BS244" t="e">
            <v>#REF!</v>
          </cell>
          <cell r="BT244" t="e">
            <v>#REF!</v>
          </cell>
          <cell r="BU244" t="e">
            <v>#REF!</v>
          </cell>
          <cell r="BV244" t="e">
            <v>#REF!</v>
          </cell>
          <cell r="BW244" t="e">
            <v>#REF!</v>
          </cell>
          <cell r="BX244" t="e">
            <v>#REF!</v>
          </cell>
          <cell r="BY244" t="e">
            <v>#REF!</v>
          </cell>
          <cell r="BZ244" t="e">
            <v>#REF!</v>
          </cell>
          <cell r="CA244" t="e">
            <v>#REF!</v>
          </cell>
          <cell r="CB244" t="e">
            <v>#REF!</v>
          </cell>
          <cell r="CC244" t="e">
            <v>#REF!</v>
          </cell>
          <cell r="CD244" t="e">
            <v>#REF!</v>
          </cell>
          <cell r="CE244" t="e">
            <v>#REF!</v>
          </cell>
          <cell r="CF244" t="e">
            <v>#REF!</v>
          </cell>
          <cell r="CG244" t="e">
            <v>#REF!</v>
          </cell>
          <cell r="CH244" t="e">
            <v>#REF!</v>
          </cell>
          <cell r="CI244" t="e">
            <v>#REF!</v>
          </cell>
          <cell r="CJ244" t="e">
            <v>#REF!</v>
          </cell>
          <cell r="CK244" t="e">
            <v>#REF!</v>
          </cell>
          <cell r="CL244" t="e">
            <v>#REF!</v>
          </cell>
          <cell r="CM244" t="e">
            <v>#REF!</v>
          </cell>
          <cell r="CN244" t="e">
            <v>#REF!</v>
          </cell>
          <cell r="CO244" t="e">
            <v>#REF!</v>
          </cell>
          <cell r="CP244" t="e">
            <v>#REF!</v>
          </cell>
          <cell r="CQ244" t="e">
            <v>#REF!</v>
          </cell>
          <cell r="CR244" t="e">
            <v>#REF!</v>
          </cell>
          <cell r="CS244" t="e">
            <v>#REF!</v>
          </cell>
          <cell r="CT244" t="e">
            <v>#REF!</v>
          </cell>
          <cell r="CU244" t="e">
            <v>#REF!</v>
          </cell>
          <cell r="CV244" t="e">
            <v>#REF!</v>
          </cell>
          <cell r="CW244" t="e">
            <v>#REF!</v>
          </cell>
          <cell r="CX244" t="e">
            <v>#REF!</v>
          </cell>
          <cell r="CY244" t="e">
            <v>#REF!</v>
          </cell>
          <cell r="CZ244" t="e">
            <v>#REF!</v>
          </cell>
          <cell r="DA244" t="e">
            <v>#REF!</v>
          </cell>
          <cell r="DB244" t="e">
            <v>#REF!</v>
          </cell>
          <cell r="DC244" t="e">
            <v>#REF!</v>
          </cell>
          <cell r="DD244" t="e">
            <v>#REF!</v>
          </cell>
          <cell r="DE244" t="e">
            <v>#REF!</v>
          </cell>
          <cell r="DF244" t="e">
            <v>#REF!</v>
          </cell>
          <cell r="DG244" t="e">
            <v>#REF!</v>
          </cell>
          <cell r="DH244" t="e">
            <v>#REF!</v>
          </cell>
          <cell r="DI244" t="e">
            <v>#REF!</v>
          </cell>
          <cell r="DJ244" t="e">
            <v>#REF!</v>
          </cell>
          <cell r="DK244" t="e">
            <v>#REF!</v>
          </cell>
          <cell r="DL244" t="e">
            <v>#REF!</v>
          </cell>
          <cell r="DM244" t="e">
            <v>#REF!</v>
          </cell>
          <cell r="DN244" t="e">
            <v>#REF!</v>
          </cell>
          <cell r="DO244" t="e">
            <v>#REF!</v>
          </cell>
          <cell r="DP244" t="e">
            <v>#REF!</v>
          </cell>
          <cell r="DQ244" t="e">
            <v>#REF!</v>
          </cell>
          <cell r="DR244" t="e">
            <v>#REF!</v>
          </cell>
          <cell r="DS244" t="e">
            <v>#REF!</v>
          </cell>
          <cell r="DT244" t="e">
            <v>#REF!</v>
          </cell>
          <cell r="DU244" t="e">
            <v>#REF!</v>
          </cell>
          <cell r="DV244" t="e">
            <v>#REF!</v>
          </cell>
          <cell r="DW244" t="e">
            <v>#REF!</v>
          </cell>
          <cell r="DX244" t="e">
            <v>#REF!</v>
          </cell>
          <cell r="DY244" t="e">
            <v>#REF!</v>
          </cell>
          <cell r="DZ244" t="e">
            <v>#REF!</v>
          </cell>
          <cell r="EA244" t="e">
            <v>#REF!</v>
          </cell>
          <cell r="EB244" t="e">
            <v>#REF!</v>
          </cell>
          <cell r="EC244" t="e">
            <v>#REF!</v>
          </cell>
          <cell r="ED244" t="e">
            <v>#REF!</v>
          </cell>
          <cell r="EE244" t="e">
            <v>#REF!</v>
          </cell>
          <cell r="EF244" t="e">
            <v>#REF!</v>
          </cell>
          <cell r="EG244" t="e">
            <v>#REF!</v>
          </cell>
          <cell r="EH244" t="e">
            <v>#REF!</v>
          </cell>
          <cell r="EI244" t="e">
            <v>#REF!</v>
          </cell>
          <cell r="EJ244" t="e">
            <v>#REF!</v>
          </cell>
          <cell r="EK244" t="e">
            <v>#REF!</v>
          </cell>
          <cell r="EL244" t="e">
            <v>#REF!</v>
          </cell>
          <cell r="EM244" t="e">
            <v>#REF!</v>
          </cell>
          <cell r="EN244" t="e">
            <v>#REF!</v>
          </cell>
          <cell r="EO244" t="e">
            <v>#REF!</v>
          </cell>
          <cell r="EP244" t="e">
            <v>#REF!</v>
          </cell>
          <cell r="EQ244" t="e">
            <v>#REF!</v>
          </cell>
          <cell r="ER244" t="e">
            <v>#REF!</v>
          </cell>
          <cell r="ES244" t="e">
            <v>#REF!</v>
          </cell>
          <cell r="ET244" t="e">
            <v>#REF!</v>
          </cell>
          <cell r="EU244" t="e">
            <v>#REF!</v>
          </cell>
          <cell r="EV244" t="e">
            <v>#REF!</v>
          </cell>
          <cell r="EW244" t="e">
            <v>#REF!</v>
          </cell>
          <cell r="EX244" t="e">
            <v>#REF!</v>
          </cell>
          <cell r="EY244" t="e">
            <v>#REF!</v>
          </cell>
          <cell r="EZ244" t="e">
            <v>#REF!</v>
          </cell>
          <cell r="FA244" t="e">
            <v>#REF!</v>
          </cell>
          <cell r="FB244" t="e">
            <v>#REF!</v>
          </cell>
          <cell r="FC244" t="e">
            <v>#REF!</v>
          </cell>
          <cell r="FD244" t="e">
            <v>#REF!</v>
          </cell>
          <cell r="FE244" t="e">
            <v>#REF!</v>
          </cell>
          <cell r="FF244" t="e">
            <v>#REF!</v>
          </cell>
          <cell r="FG244" t="e">
            <v>#REF!</v>
          </cell>
          <cell r="FH244" t="e">
            <v>#REF!</v>
          </cell>
          <cell r="FI244" t="e">
            <v>#REF!</v>
          </cell>
          <cell r="FJ244" t="e">
            <v>#REF!</v>
          </cell>
          <cell r="FK244" t="e">
            <v>#REF!</v>
          </cell>
          <cell r="FL244" t="e">
            <v>#REF!</v>
          </cell>
          <cell r="FM244" t="e">
            <v>#REF!</v>
          </cell>
          <cell r="FN244" t="e">
            <v>#REF!</v>
          </cell>
          <cell r="FO244" t="e">
            <v>#REF!</v>
          </cell>
          <cell r="FP244" t="e">
            <v>#REF!</v>
          </cell>
          <cell r="FQ244" t="e">
            <v>#REF!</v>
          </cell>
          <cell r="FR244" t="e">
            <v>#REF!</v>
          </cell>
          <cell r="FS244" t="e">
            <v>#REF!</v>
          </cell>
          <cell r="FT244" t="e">
            <v>#REF!</v>
          </cell>
          <cell r="FU244" t="e">
            <v>#REF!</v>
          </cell>
          <cell r="FV244" t="e">
            <v>#REF!</v>
          </cell>
          <cell r="FW244" t="e">
            <v>#REF!</v>
          </cell>
          <cell r="FX244" t="e">
            <v>#REF!</v>
          </cell>
          <cell r="FY244" t="e">
            <v>#REF!</v>
          </cell>
          <cell r="FZ244" t="e">
            <v>#REF!</v>
          </cell>
          <cell r="GA244" t="e">
            <v>#REF!</v>
          </cell>
          <cell r="GB244" t="e">
            <v>#REF!</v>
          </cell>
          <cell r="GC244" t="e">
            <v>#REF!</v>
          </cell>
          <cell r="GD244" t="e">
            <v>#REF!</v>
          </cell>
          <cell r="GE244" t="e">
            <v>#REF!</v>
          </cell>
          <cell r="GF244" t="e">
            <v>#REF!</v>
          </cell>
          <cell r="GG244" t="e">
            <v>#REF!</v>
          </cell>
          <cell r="GH244" t="e">
            <v>#REF!</v>
          </cell>
          <cell r="GI244" t="e">
            <v>#REF!</v>
          </cell>
          <cell r="GJ244" t="e">
            <v>#REF!</v>
          </cell>
          <cell r="GK244" t="e">
            <v>#REF!</v>
          </cell>
          <cell r="GL244" t="e">
            <v>#REF!</v>
          </cell>
          <cell r="GM244" t="e">
            <v>#REF!</v>
          </cell>
          <cell r="GN244" t="e">
            <v>#REF!</v>
          </cell>
          <cell r="GO244" t="e">
            <v>#REF!</v>
          </cell>
          <cell r="GP244" t="e">
            <v>#REF!</v>
          </cell>
          <cell r="GQ244" t="e">
            <v>#REF!</v>
          </cell>
          <cell r="GR244" t="e">
            <v>#REF!</v>
          </cell>
          <cell r="GS244" t="e">
            <v>#REF!</v>
          </cell>
          <cell r="GT244" t="e">
            <v>#REF!</v>
          </cell>
          <cell r="GU244" t="e">
            <v>#REF!</v>
          </cell>
          <cell r="GV244" t="e">
            <v>#REF!</v>
          </cell>
          <cell r="GW244" t="e">
            <v>#REF!</v>
          </cell>
          <cell r="GX244" t="e">
            <v>#REF!</v>
          </cell>
          <cell r="GY244" t="e">
            <v>#REF!</v>
          </cell>
          <cell r="GZ244" t="e">
            <v>#REF!</v>
          </cell>
          <cell r="HA244" t="e">
            <v>#REF!</v>
          </cell>
          <cell r="HB244" t="e">
            <v>#REF!</v>
          </cell>
          <cell r="HC244" t="e">
            <v>#REF!</v>
          </cell>
          <cell r="HD244" t="e">
            <v>#REF!</v>
          </cell>
          <cell r="HE244" t="e">
            <v>#REF!</v>
          </cell>
          <cell r="HF244" t="e">
            <v>#REF!</v>
          </cell>
          <cell r="HG244" t="e">
            <v>#REF!</v>
          </cell>
          <cell r="HH244" t="e">
            <v>#REF!</v>
          </cell>
          <cell r="HI244" t="e">
            <v>#REF!</v>
          </cell>
          <cell r="HJ244" t="e">
            <v>#REF!</v>
          </cell>
          <cell r="HK244" t="e">
            <v>#REF!</v>
          </cell>
          <cell r="HL244" t="e">
            <v>#REF!</v>
          </cell>
          <cell r="HM244" t="e">
            <v>#REF!</v>
          </cell>
          <cell r="HN244" t="e">
            <v>#REF!</v>
          </cell>
          <cell r="HO244" t="e">
            <v>#REF!</v>
          </cell>
          <cell r="HP244" t="e">
            <v>#REF!</v>
          </cell>
          <cell r="HQ244" t="e">
            <v>#REF!</v>
          </cell>
          <cell r="HR244" t="e">
            <v>#REF!</v>
          </cell>
          <cell r="HS244" t="e">
            <v>#REF!</v>
          </cell>
          <cell r="HT244" t="e">
            <v>#REF!</v>
          </cell>
          <cell r="HU244" t="e">
            <v>#REF!</v>
          </cell>
          <cell r="HV244" t="e">
            <v>#REF!</v>
          </cell>
          <cell r="HW244" t="e">
            <v>#REF!</v>
          </cell>
          <cell r="HX244" t="e">
            <v>#REF!</v>
          </cell>
          <cell r="HY244" t="e">
            <v>#REF!</v>
          </cell>
          <cell r="HZ244" t="e">
            <v>#REF!</v>
          </cell>
          <cell r="IA244" t="e">
            <v>#REF!</v>
          </cell>
          <cell r="IB244" t="e">
            <v>#REF!</v>
          </cell>
          <cell r="IC244" t="e">
            <v>#REF!</v>
          </cell>
          <cell r="ID244" t="e">
            <v>#REF!</v>
          </cell>
          <cell r="IE244" t="e">
            <v>#REF!</v>
          </cell>
          <cell r="IF244" t="e">
            <v>#REF!</v>
          </cell>
          <cell r="IG244" t="e">
            <v>#REF!</v>
          </cell>
          <cell r="IH244" t="e">
            <v>#REF!</v>
          </cell>
          <cell r="II244" t="e">
            <v>#REF!</v>
          </cell>
          <cell r="IJ244" t="e">
            <v>#REF!</v>
          </cell>
          <cell r="IK244" t="e">
            <v>#REF!</v>
          </cell>
          <cell r="IL244" t="e">
            <v>#REF!</v>
          </cell>
          <cell r="IM244" t="e">
            <v>#REF!</v>
          </cell>
          <cell r="IN244" t="e">
            <v>#REF!</v>
          </cell>
          <cell r="IO244" t="e">
            <v>#REF!</v>
          </cell>
          <cell r="IP244" t="e">
            <v>#REF!</v>
          </cell>
          <cell r="IQ244" t="e">
            <v>#REF!</v>
          </cell>
          <cell r="IR244" t="e">
            <v>#REF!</v>
          </cell>
          <cell r="IS244" t="e">
            <v>#REF!</v>
          </cell>
          <cell r="IT244" t="e">
            <v>#REF!</v>
          </cell>
          <cell r="IU244" t="e">
            <v>#REF!</v>
          </cell>
          <cell r="IV244" t="e">
            <v>#REF!</v>
          </cell>
          <cell r="IW244" t="e">
            <v>#REF!</v>
          </cell>
          <cell r="IX244" t="e">
            <v>#REF!</v>
          </cell>
          <cell r="IY244" t="e">
            <v>#REF!</v>
          </cell>
          <cell r="IZ244" t="e">
            <v>#REF!</v>
          </cell>
          <cell r="JA244" t="e">
            <v>#REF!</v>
          </cell>
          <cell r="JB244" t="e">
            <v>#REF!</v>
          </cell>
          <cell r="JC244" t="e">
            <v>#REF!</v>
          </cell>
          <cell r="JD244" t="e">
            <v>#REF!</v>
          </cell>
          <cell r="JE244" t="e">
            <v>#REF!</v>
          </cell>
          <cell r="JF244" t="e">
            <v>#REF!</v>
          </cell>
          <cell r="JG244" t="e">
            <v>#REF!</v>
          </cell>
          <cell r="JH244" t="e">
            <v>#REF!</v>
          </cell>
          <cell r="JI244" t="e">
            <v>#REF!</v>
          </cell>
          <cell r="JJ244" t="e">
            <v>#REF!</v>
          </cell>
          <cell r="JK244" t="e">
            <v>#REF!</v>
          </cell>
        </row>
        <row r="245">
          <cell r="C245" t="str">
            <v>Hokchi</v>
          </cell>
          <cell r="D245" t="str">
            <v>1.1.4</v>
          </cell>
          <cell r="E245" t="str">
            <v>Hokchi1.1.4</v>
          </cell>
          <cell r="F245" t="e">
            <v>#REF!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  <cell r="K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 t="e">
            <v>#REF!</v>
          </cell>
          <cell r="Q245" t="e">
            <v>#REF!</v>
          </cell>
          <cell r="R245" t="e">
            <v>#REF!</v>
          </cell>
          <cell r="S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  <cell r="AE245" t="e">
            <v>#REF!</v>
          </cell>
          <cell r="AF245" t="e">
            <v>#REF!</v>
          </cell>
          <cell r="AG245" t="e">
            <v>#REF!</v>
          </cell>
          <cell r="AH245" t="e">
            <v>#REF!</v>
          </cell>
          <cell r="AI245" t="e">
            <v>#REF!</v>
          </cell>
          <cell r="AJ245" t="e">
            <v>#REF!</v>
          </cell>
          <cell r="AK245" t="e">
            <v>#REF!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Q245" t="e">
            <v>#REF!</v>
          </cell>
          <cell r="AR245" t="e">
            <v>#REF!</v>
          </cell>
          <cell r="AS245" t="e">
            <v>#REF!</v>
          </cell>
          <cell r="AT245" t="e">
            <v>#REF!</v>
          </cell>
          <cell r="AU245" t="e">
            <v>#REF!</v>
          </cell>
          <cell r="AV245" t="e">
            <v>#REF!</v>
          </cell>
          <cell r="AW245" t="e">
            <v>#REF!</v>
          </cell>
          <cell r="AX245" t="e">
            <v>#REF!</v>
          </cell>
          <cell r="AY245" t="e">
            <v>#REF!</v>
          </cell>
          <cell r="AZ245" t="e">
            <v>#REF!</v>
          </cell>
          <cell r="BA245" t="e">
            <v>#REF!</v>
          </cell>
          <cell r="BB245" t="e">
            <v>#REF!</v>
          </cell>
          <cell r="BC245" t="e">
            <v>#REF!</v>
          </cell>
          <cell r="BD245" t="e">
            <v>#REF!</v>
          </cell>
          <cell r="BE245" t="e">
            <v>#REF!</v>
          </cell>
          <cell r="BF245" t="e">
            <v>#REF!</v>
          </cell>
          <cell r="BG245" t="e">
            <v>#REF!</v>
          </cell>
          <cell r="BH245" t="e">
            <v>#REF!</v>
          </cell>
          <cell r="BI245" t="e">
            <v>#REF!</v>
          </cell>
          <cell r="BJ245" t="e">
            <v>#REF!</v>
          </cell>
          <cell r="BK245" t="e">
            <v>#REF!</v>
          </cell>
          <cell r="BL245" t="e">
            <v>#REF!</v>
          </cell>
          <cell r="BM245" t="e">
            <v>#REF!</v>
          </cell>
          <cell r="BN245" t="e">
            <v>#REF!</v>
          </cell>
          <cell r="BO245" t="e">
            <v>#REF!</v>
          </cell>
          <cell r="BP245" t="e">
            <v>#REF!</v>
          </cell>
          <cell r="BQ245" t="e">
            <v>#REF!</v>
          </cell>
          <cell r="BR245" t="e">
            <v>#REF!</v>
          </cell>
          <cell r="BS245" t="e">
            <v>#REF!</v>
          </cell>
          <cell r="BT245" t="e">
            <v>#REF!</v>
          </cell>
          <cell r="BU245" t="e">
            <v>#REF!</v>
          </cell>
          <cell r="BV245" t="e">
            <v>#REF!</v>
          </cell>
          <cell r="BW245" t="e">
            <v>#REF!</v>
          </cell>
          <cell r="BX245" t="e">
            <v>#REF!</v>
          </cell>
          <cell r="BY245" t="e">
            <v>#REF!</v>
          </cell>
          <cell r="BZ245" t="e">
            <v>#REF!</v>
          </cell>
          <cell r="CA245" t="e">
            <v>#REF!</v>
          </cell>
          <cell r="CB245" t="e">
            <v>#REF!</v>
          </cell>
          <cell r="CC245" t="e">
            <v>#REF!</v>
          </cell>
          <cell r="CD245" t="e">
            <v>#REF!</v>
          </cell>
          <cell r="CE245" t="e">
            <v>#REF!</v>
          </cell>
          <cell r="CF245" t="e">
            <v>#REF!</v>
          </cell>
          <cell r="CG245" t="e">
            <v>#REF!</v>
          </cell>
          <cell r="CH245" t="e">
            <v>#REF!</v>
          </cell>
          <cell r="CI245" t="e">
            <v>#REF!</v>
          </cell>
          <cell r="CJ245" t="e">
            <v>#REF!</v>
          </cell>
          <cell r="CK245" t="e">
            <v>#REF!</v>
          </cell>
          <cell r="CL245" t="e">
            <v>#REF!</v>
          </cell>
          <cell r="CM245" t="e">
            <v>#REF!</v>
          </cell>
          <cell r="CN245" t="e">
            <v>#REF!</v>
          </cell>
          <cell r="CO245" t="e">
            <v>#REF!</v>
          </cell>
          <cell r="CP245" t="e">
            <v>#REF!</v>
          </cell>
          <cell r="CQ245" t="e">
            <v>#REF!</v>
          </cell>
          <cell r="CR245" t="e">
            <v>#REF!</v>
          </cell>
          <cell r="CS245" t="e">
            <v>#REF!</v>
          </cell>
          <cell r="CT245" t="e">
            <v>#REF!</v>
          </cell>
          <cell r="CU245" t="e">
            <v>#REF!</v>
          </cell>
          <cell r="CV245" t="e">
            <v>#REF!</v>
          </cell>
          <cell r="CW245" t="e">
            <v>#REF!</v>
          </cell>
          <cell r="CX245" t="e">
            <v>#REF!</v>
          </cell>
          <cell r="CY245" t="e">
            <v>#REF!</v>
          </cell>
          <cell r="CZ245" t="e">
            <v>#REF!</v>
          </cell>
          <cell r="DA245" t="e">
            <v>#REF!</v>
          </cell>
          <cell r="DB245" t="e">
            <v>#REF!</v>
          </cell>
          <cell r="DC245" t="e">
            <v>#REF!</v>
          </cell>
          <cell r="DD245" t="e">
            <v>#REF!</v>
          </cell>
          <cell r="DE245" t="e">
            <v>#REF!</v>
          </cell>
          <cell r="DF245" t="e">
            <v>#REF!</v>
          </cell>
          <cell r="DG245" t="e">
            <v>#REF!</v>
          </cell>
          <cell r="DH245" t="e">
            <v>#REF!</v>
          </cell>
          <cell r="DI245" t="e">
            <v>#REF!</v>
          </cell>
          <cell r="DJ245" t="e">
            <v>#REF!</v>
          </cell>
          <cell r="DK245" t="e">
            <v>#REF!</v>
          </cell>
          <cell r="DL245" t="e">
            <v>#REF!</v>
          </cell>
          <cell r="DM245" t="e">
            <v>#REF!</v>
          </cell>
          <cell r="DN245" t="e">
            <v>#REF!</v>
          </cell>
          <cell r="DO245" t="e">
            <v>#REF!</v>
          </cell>
          <cell r="DP245" t="e">
            <v>#REF!</v>
          </cell>
          <cell r="DQ245" t="e">
            <v>#REF!</v>
          </cell>
          <cell r="DR245" t="e">
            <v>#REF!</v>
          </cell>
          <cell r="DS245" t="e">
            <v>#REF!</v>
          </cell>
          <cell r="DT245" t="e">
            <v>#REF!</v>
          </cell>
          <cell r="DU245" t="e">
            <v>#REF!</v>
          </cell>
          <cell r="DV245" t="e">
            <v>#REF!</v>
          </cell>
          <cell r="DW245" t="e">
            <v>#REF!</v>
          </cell>
          <cell r="DX245" t="e">
            <v>#REF!</v>
          </cell>
          <cell r="DY245" t="e">
            <v>#REF!</v>
          </cell>
          <cell r="DZ245" t="e">
            <v>#REF!</v>
          </cell>
          <cell r="EA245" t="e">
            <v>#REF!</v>
          </cell>
          <cell r="EB245" t="e">
            <v>#REF!</v>
          </cell>
          <cell r="EC245" t="e">
            <v>#REF!</v>
          </cell>
          <cell r="ED245" t="e">
            <v>#REF!</v>
          </cell>
          <cell r="EE245" t="e">
            <v>#REF!</v>
          </cell>
          <cell r="EF245" t="e">
            <v>#REF!</v>
          </cell>
          <cell r="EG245" t="e">
            <v>#REF!</v>
          </cell>
          <cell r="EH245" t="e">
            <v>#REF!</v>
          </cell>
          <cell r="EI245" t="e">
            <v>#REF!</v>
          </cell>
          <cell r="EJ245" t="e">
            <v>#REF!</v>
          </cell>
          <cell r="EK245" t="e">
            <v>#REF!</v>
          </cell>
          <cell r="EL245" t="e">
            <v>#REF!</v>
          </cell>
          <cell r="EM245" t="e">
            <v>#REF!</v>
          </cell>
          <cell r="EN245" t="e">
            <v>#REF!</v>
          </cell>
          <cell r="EO245" t="e">
            <v>#REF!</v>
          </cell>
          <cell r="EP245" t="e">
            <v>#REF!</v>
          </cell>
          <cell r="EQ245" t="e">
            <v>#REF!</v>
          </cell>
          <cell r="ER245" t="e">
            <v>#REF!</v>
          </cell>
          <cell r="ES245" t="e">
            <v>#REF!</v>
          </cell>
          <cell r="ET245" t="e">
            <v>#REF!</v>
          </cell>
          <cell r="EU245" t="e">
            <v>#REF!</v>
          </cell>
          <cell r="EV245" t="e">
            <v>#REF!</v>
          </cell>
          <cell r="EW245" t="e">
            <v>#REF!</v>
          </cell>
          <cell r="EX245" t="e">
            <v>#REF!</v>
          </cell>
          <cell r="EY245" t="e">
            <v>#REF!</v>
          </cell>
          <cell r="EZ245" t="e">
            <v>#REF!</v>
          </cell>
          <cell r="FA245" t="e">
            <v>#REF!</v>
          </cell>
          <cell r="FB245" t="e">
            <v>#REF!</v>
          </cell>
          <cell r="FC245" t="e">
            <v>#REF!</v>
          </cell>
          <cell r="FD245" t="e">
            <v>#REF!</v>
          </cell>
          <cell r="FE245" t="e">
            <v>#REF!</v>
          </cell>
          <cell r="FF245" t="e">
            <v>#REF!</v>
          </cell>
          <cell r="FG245" t="e">
            <v>#REF!</v>
          </cell>
          <cell r="FH245" t="e">
            <v>#REF!</v>
          </cell>
          <cell r="FI245" t="e">
            <v>#REF!</v>
          </cell>
          <cell r="FJ245" t="e">
            <v>#REF!</v>
          </cell>
          <cell r="FK245" t="e">
            <v>#REF!</v>
          </cell>
          <cell r="FL245" t="e">
            <v>#REF!</v>
          </cell>
          <cell r="FM245" t="e">
            <v>#REF!</v>
          </cell>
          <cell r="FN245" t="e">
            <v>#REF!</v>
          </cell>
          <cell r="FO245" t="e">
            <v>#REF!</v>
          </cell>
          <cell r="FP245" t="e">
            <v>#REF!</v>
          </cell>
          <cell r="FQ245" t="e">
            <v>#REF!</v>
          </cell>
          <cell r="FR245" t="e">
            <v>#REF!</v>
          </cell>
          <cell r="FS245" t="e">
            <v>#REF!</v>
          </cell>
          <cell r="FT245" t="e">
            <v>#REF!</v>
          </cell>
          <cell r="FU245" t="e">
            <v>#REF!</v>
          </cell>
          <cell r="FV245" t="e">
            <v>#REF!</v>
          </cell>
          <cell r="FW245" t="e">
            <v>#REF!</v>
          </cell>
          <cell r="FX245" t="e">
            <v>#REF!</v>
          </cell>
          <cell r="FY245" t="e">
            <v>#REF!</v>
          </cell>
          <cell r="FZ245" t="e">
            <v>#REF!</v>
          </cell>
          <cell r="GA245" t="e">
            <v>#REF!</v>
          </cell>
          <cell r="GB245" t="e">
            <v>#REF!</v>
          </cell>
          <cell r="GC245" t="e">
            <v>#REF!</v>
          </cell>
          <cell r="GD245" t="e">
            <v>#REF!</v>
          </cell>
          <cell r="GE245" t="e">
            <v>#REF!</v>
          </cell>
          <cell r="GF245" t="e">
            <v>#REF!</v>
          </cell>
          <cell r="GG245" t="e">
            <v>#REF!</v>
          </cell>
          <cell r="GH245" t="e">
            <v>#REF!</v>
          </cell>
          <cell r="GI245" t="e">
            <v>#REF!</v>
          </cell>
          <cell r="GJ245" t="e">
            <v>#REF!</v>
          </cell>
          <cell r="GK245" t="e">
            <v>#REF!</v>
          </cell>
          <cell r="GL245" t="e">
            <v>#REF!</v>
          </cell>
          <cell r="GM245" t="e">
            <v>#REF!</v>
          </cell>
          <cell r="GN245" t="e">
            <v>#REF!</v>
          </cell>
          <cell r="GO245" t="e">
            <v>#REF!</v>
          </cell>
          <cell r="GP245" t="e">
            <v>#REF!</v>
          </cell>
          <cell r="GQ245" t="e">
            <v>#REF!</v>
          </cell>
          <cell r="GR245" t="e">
            <v>#REF!</v>
          </cell>
          <cell r="GS245" t="e">
            <v>#REF!</v>
          </cell>
          <cell r="GT245" t="e">
            <v>#REF!</v>
          </cell>
          <cell r="GU245" t="e">
            <v>#REF!</v>
          </cell>
          <cell r="GV245" t="e">
            <v>#REF!</v>
          </cell>
          <cell r="GW245" t="e">
            <v>#REF!</v>
          </cell>
          <cell r="GX245" t="e">
            <v>#REF!</v>
          </cell>
          <cell r="GY245" t="e">
            <v>#REF!</v>
          </cell>
          <cell r="GZ245" t="e">
            <v>#REF!</v>
          </cell>
          <cell r="HA245" t="e">
            <v>#REF!</v>
          </cell>
          <cell r="HB245" t="e">
            <v>#REF!</v>
          </cell>
          <cell r="HC245" t="e">
            <v>#REF!</v>
          </cell>
          <cell r="HD245" t="e">
            <v>#REF!</v>
          </cell>
          <cell r="HE245" t="e">
            <v>#REF!</v>
          </cell>
          <cell r="HF245" t="e">
            <v>#REF!</v>
          </cell>
          <cell r="HG245" t="e">
            <v>#REF!</v>
          </cell>
          <cell r="HH245" t="e">
            <v>#REF!</v>
          </cell>
          <cell r="HI245" t="e">
            <v>#REF!</v>
          </cell>
          <cell r="HJ245" t="e">
            <v>#REF!</v>
          </cell>
          <cell r="HK245" t="e">
            <v>#REF!</v>
          </cell>
          <cell r="HL245" t="e">
            <v>#REF!</v>
          </cell>
          <cell r="HM245" t="e">
            <v>#REF!</v>
          </cell>
          <cell r="HN245" t="e">
            <v>#REF!</v>
          </cell>
          <cell r="HO245" t="e">
            <v>#REF!</v>
          </cell>
          <cell r="HP245" t="e">
            <v>#REF!</v>
          </cell>
          <cell r="HQ245" t="e">
            <v>#REF!</v>
          </cell>
          <cell r="HR245" t="e">
            <v>#REF!</v>
          </cell>
          <cell r="HS245" t="e">
            <v>#REF!</v>
          </cell>
          <cell r="HT245" t="e">
            <v>#REF!</v>
          </cell>
          <cell r="HU245" t="e">
            <v>#REF!</v>
          </cell>
          <cell r="HV245" t="e">
            <v>#REF!</v>
          </cell>
          <cell r="HW245" t="e">
            <v>#REF!</v>
          </cell>
          <cell r="HX245" t="e">
            <v>#REF!</v>
          </cell>
          <cell r="HY245" t="e">
            <v>#REF!</v>
          </cell>
          <cell r="HZ245" t="e">
            <v>#REF!</v>
          </cell>
          <cell r="IA245" t="e">
            <v>#REF!</v>
          </cell>
          <cell r="IB245" t="e">
            <v>#REF!</v>
          </cell>
          <cell r="IC245" t="e">
            <v>#REF!</v>
          </cell>
          <cell r="ID245" t="e">
            <v>#REF!</v>
          </cell>
          <cell r="IE245" t="e">
            <v>#REF!</v>
          </cell>
          <cell r="IF245" t="e">
            <v>#REF!</v>
          </cell>
          <cell r="IG245" t="e">
            <v>#REF!</v>
          </cell>
          <cell r="IH245" t="e">
            <v>#REF!</v>
          </cell>
          <cell r="II245" t="e">
            <v>#REF!</v>
          </cell>
          <cell r="IJ245" t="e">
            <v>#REF!</v>
          </cell>
          <cell r="IK245" t="e">
            <v>#REF!</v>
          </cell>
          <cell r="IL245" t="e">
            <v>#REF!</v>
          </cell>
          <cell r="IM245" t="e">
            <v>#REF!</v>
          </cell>
          <cell r="IN245" t="e">
            <v>#REF!</v>
          </cell>
          <cell r="IO245" t="e">
            <v>#REF!</v>
          </cell>
          <cell r="IP245" t="e">
            <v>#REF!</v>
          </cell>
          <cell r="IQ245" t="e">
            <v>#REF!</v>
          </cell>
          <cell r="IR245" t="e">
            <v>#REF!</v>
          </cell>
          <cell r="IS245" t="e">
            <v>#REF!</v>
          </cell>
          <cell r="IT245" t="e">
            <v>#REF!</v>
          </cell>
          <cell r="IU245" t="e">
            <v>#REF!</v>
          </cell>
          <cell r="IV245" t="e">
            <v>#REF!</v>
          </cell>
          <cell r="IW245" t="e">
            <v>#REF!</v>
          </cell>
          <cell r="IX245" t="e">
            <v>#REF!</v>
          </cell>
          <cell r="IY245" t="e">
            <v>#REF!</v>
          </cell>
          <cell r="IZ245" t="e">
            <v>#REF!</v>
          </cell>
          <cell r="JA245" t="e">
            <v>#REF!</v>
          </cell>
          <cell r="JB245" t="e">
            <v>#REF!</v>
          </cell>
          <cell r="JC245" t="e">
            <v>#REF!</v>
          </cell>
          <cell r="JD245" t="e">
            <v>#REF!</v>
          </cell>
          <cell r="JE245" t="e">
            <v>#REF!</v>
          </cell>
          <cell r="JF245" t="e">
            <v>#REF!</v>
          </cell>
          <cell r="JG245" t="e">
            <v>#REF!</v>
          </cell>
          <cell r="JH245" t="e">
            <v>#REF!</v>
          </cell>
          <cell r="JI245" t="e">
            <v>#REF!</v>
          </cell>
          <cell r="JJ245" t="e">
            <v>#REF!</v>
          </cell>
          <cell r="JK245" t="e">
            <v>#REF!</v>
          </cell>
        </row>
        <row r="246">
          <cell r="C246" t="str">
            <v>Hokchi</v>
          </cell>
          <cell r="D246" t="str">
            <v>1.1.7</v>
          </cell>
          <cell r="E246" t="str">
            <v>Hokchi1.1.7</v>
          </cell>
          <cell r="F246" t="e">
            <v>#REF!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 t="e">
            <v>#REF!</v>
          </cell>
          <cell r="Q246" t="e">
            <v>#REF!</v>
          </cell>
          <cell r="R246" t="e">
            <v>#REF!</v>
          </cell>
          <cell r="S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  <cell r="AD246" t="e">
            <v>#REF!</v>
          </cell>
          <cell r="AE246" t="e">
            <v>#REF!</v>
          </cell>
          <cell r="AF246" t="e">
            <v>#REF!</v>
          </cell>
          <cell r="AG246" t="e">
            <v>#REF!</v>
          </cell>
          <cell r="AH246" t="e">
            <v>#REF!</v>
          </cell>
          <cell r="AI246" t="e">
            <v>#REF!</v>
          </cell>
          <cell r="AJ246" t="e">
            <v>#REF!</v>
          </cell>
          <cell r="AK246" t="e">
            <v>#REF!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Q246" t="e">
            <v>#REF!</v>
          </cell>
          <cell r="AR246" t="e">
            <v>#REF!</v>
          </cell>
          <cell r="AS246" t="e">
            <v>#REF!</v>
          </cell>
          <cell r="AT246" t="e">
            <v>#REF!</v>
          </cell>
          <cell r="AU246" t="e">
            <v>#REF!</v>
          </cell>
          <cell r="AV246" t="e">
            <v>#REF!</v>
          </cell>
          <cell r="AW246" t="e">
            <v>#REF!</v>
          </cell>
          <cell r="AX246" t="e">
            <v>#REF!</v>
          </cell>
          <cell r="AY246" t="e">
            <v>#REF!</v>
          </cell>
          <cell r="AZ246" t="e">
            <v>#REF!</v>
          </cell>
          <cell r="BA246" t="e">
            <v>#REF!</v>
          </cell>
          <cell r="BB246" t="e">
            <v>#REF!</v>
          </cell>
          <cell r="BC246" t="e">
            <v>#REF!</v>
          </cell>
          <cell r="BD246" t="e">
            <v>#REF!</v>
          </cell>
          <cell r="BE246" t="e">
            <v>#REF!</v>
          </cell>
          <cell r="BF246" t="e">
            <v>#REF!</v>
          </cell>
          <cell r="BG246" t="e">
            <v>#REF!</v>
          </cell>
          <cell r="BH246" t="e">
            <v>#REF!</v>
          </cell>
          <cell r="BI246" t="e">
            <v>#REF!</v>
          </cell>
          <cell r="BJ246" t="e">
            <v>#REF!</v>
          </cell>
          <cell r="BK246" t="e">
            <v>#REF!</v>
          </cell>
          <cell r="BL246" t="e">
            <v>#REF!</v>
          </cell>
          <cell r="BM246" t="e">
            <v>#REF!</v>
          </cell>
          <cell r="BN246" t="e">
            <v>#REF!</v>
          </cell>
          <cell r="BO246" t="e">
            <v>#REF!</v>
          </cell>
          <cell r="BP246" t="e">
            <v>#REF!</v>
          </cell>
          <cell r="BQ246" t="e">
            <v>#REF!</v>
          </cell>
          <cell r="BR246" t="e">
            <v>#REF!</v>
          </cell>
          <cell r="BS246" t="e">
            <v>#REF!</v>
          </cell>
          <cell r="BT246" t="e">
            <v>#REF!</v>
          </cell>
          <cell r="BU246" t="e">
            <v>#REF!</v>
          </cell>
          <cell r="BV246" t="e">
            <v>#REF!</v>
          </cell>
          <cell r="BW246" t="e">
            <v>#REF!</v>
          </cell>
          <cell r="BX246" t="e">
            <v>#REF!</v>
          </cell>
          <cell r="BY246" t="e">
            <v>#REF!</v>
          </cell>
          <cell r="BZ246" t="e">
            <v>#REF!</v>
          </cell>
          <cell r="CA246" t="e">
            <v>#REF!</v>
          </cell>
          <cell r="CB246" t="e">
            <v>#REF!</v>
          </cell>
          <cell r="CC246" t="e">
            <v>#REF!</v>
          </cell>
          <cell r="CD246" t="e">
            <v>#REF!</v>
          </cell>
          <cell r="CE246" t="e">
            <v>#REF!</v>
          </cell>
          <cell r="CF246" t="e">
            <v>#REF!</v>
          </cell>
          <cell r="CG246" t="e">
            <v>#REF!</v>
          </cell>
          <cell r="CH246" t="e">
            <v>#REF!</v>
          </cell>
          <cell r="CI246" t="e">
            <v>#REF!</v>
          </cell>
          <cell r="CJ246" t="e">
            <v>#REF!</v>
          </cell>
          <cell r="CK246" t="e">
            <v>#REF!</v>
          </cell>
          <cell r="CL246" t="e">
            <v>#REF!</v>
          </cell>
          <cell r="CM246" t="e">
            <v>#REF!</v>
          </cell>
          <cell r="CN246" t="e">
            <v>#REF!</v>
          </cell>
          <cell r="CO246" t="e">
            <v>#REF!</v>
          </cell>
          <cell r="CP246" t="e">
            <v>#REF!</v>
          </cell>
          <cell r="CQ246" t="e">
            <v>#REF!</v>
          </cell>
          <cell r="CR246" t="e">
            <v>#REF!</v>
          </cell>
          <cell r="CS246" t="e">
            <v>#REF!</v>
          </cell>
          <cell r="CT246" t="e">
            <v>#REF!</v>
          </cell>
          <cell r="CU246" t="e">
            <v>#REF!</v>
          </cell>
          <cell r="CV246" t="e">
            <v>#REF!</v>
          </cell>
          <cell r="CW246" t="e">
            <v>#REF!</v>
          </cell>
          <cell r="CX246" t="e">
            <v>#REF!</v>
          </cell>
          <cell r="CY246" t="e">
            <v>#REF!</v>
          </cell>
          <cell r="CZ246" t="e">
            <v>#REF!</v>
          </cell>
          <cell r="DA246" t="e">
            <v>#REF!</v>
          </cell>
          <cell r="DB246" t="e">
            <v>#REF!</v>
          </cell>
          <cell r="DC246" t="e">
            <v>#REF!</v>
          </cell>
          <cell r="DD246" t="e">
            <v>#REF!</v>
          </cell>
          <cell r="DE246" t="e">
            <v>#REF!</v>
          </cell>
          <cell r="DF246" t="e">
            <v>#REF!</v>
          </cell>
          <cell r="DG246" t="e">
            <v>#REF!</v>
          </cell>
          <cell r="DH246" t="e">
            <v>#REF!</v>
          </cell>
          <cell r="DI246" t="e">
            <v>#REF!</v>
          </cell>
          <cell r="DJ246" t="e">
            <v>#REF!</v>
          </cell>
          <cell r="DK246" t="e">
            <v>#REF!</v>
          </cell>
          <cell r="DL246" t="e">
            <v>#REF!</v>
          </cell>
          <cell r="DM246" t="e">
            <v>#REF!</v>
          </cell>
          <cell r="DN246" t="e">
            <v>#REF!</v>
          </cell>
          <cell r="DO246" t="e">
            <v>#REF!</v>
          </cell>
          <cell r="DP246" t="e">
            <v>#REF!</v>
          </cell>
          <cell r="DQ246" t="e">
            <v>#REF!</v>
          </cell>
          <cell r="DR246" t="e">
            <v>#REF!</v>
          </cell>
          <cell r="DS246" t="e">
            <v>#REF!</v>
          </cell>
          <cell r="DT246" t="e">
            <v>#REF!</v>
          </cell>
          <cell r="DU246" t="e">
            <v>#REF!</v>
          </cell>
          <cell r="DV246" t="e">
            <v>#REF!</v>
          </cell>
          <cell r="DW246" t="e">
            <v>#REF!</v>
          </cell>
          <cell r="DX246" t="e">
            <v>#REF!</v>
          </cell>
          <cell r="DY246" t="e">
            <v>#REF!</v>
          </cell>
          <cell r="DZ246" t="e">
            <v>#REF!</v>
          </cell>
          <cell r="EA246" t="e">
            <v>#REF!</v>
          </cell>
          <cell r="EB246" t="e">
            <v>#REF!</v>
          </cell>
          <cell r="EC246" t="e">
            <v>#REF!</v>
          </cell>
          <cell r="ED246" t="e">
            <v>#REF!</v>
          </cell>
          <cell r="EE246" t="e">
            <v>#REF!</v>
          </cell>
          <cell r="EF246" t="e">
            <v>#REF!</v>
          </cell>
          <cell r="EG246" t="e">
            <v>#REF!</v>
          </cell>
          <cell r="EH246" t="e">
            <v>#REF!</v>
          </cell>
          <cell r="EI246" t="e">
            <v>#REF!</v>
          </cell>
          <cell r="EJ246" t="e">
            <v>#REF!</v>
          </cell>
          <cell r="EK246" t="e">
            <v>#REF!</v>
          </cell>
          <cell r="EL246" t="e">
            <v>#REF!</v>
          </cell>
          <cell r="EM246" t="e">
            <v>#REF!</v>
          </cell>
          <cell r="EN246" t="e">
            <v>#REF!</v>
          </cell>
          <cell r="EO246" t="e">
            <v>#REF!</v>
          </cell>
          <cell r="EP246" t="e">
            <v>#REF!</v>
          </cell>
          <cell r="EQ246" t="e">
            <v>#REF!</v>
          </cell>
          <cell r="ER246" t="e">
            <v>#REF!</v>
          </cell>
          <cell r="ES246" t="e">
            <v>#REF!</v>
          </cell>
          <cell r="ET246" t="e">
            <v>#REF!</v>
          </cell>
          <cell r="EU246" t="e">
            <v>#REF!</v>
          </cell>
          <cell r="EV246" t="e">
            <v>#REF!</v>
          </cell>
          <cell r="EW246" t="e">
            <v>#REF!</v>
          </cell>
          <cell r="EX246" t="e">
            <v>#REF!</v>
          </cell>
          <cell r="EY246" t="e">
            <v>#REF!</v>
          </cell>
          <cell r="EZ246" t="e">
            <v>#REF!</v>
          </cell>
          <cell r="FA246" t="e">
            <v>#REF!</v>
          </cell>
          <cell r="FB246" t="e">
            <v>#REF!</v>
          </cell>
          <cell r="FC246" t="e">
            <v>#REF!</v>
          </cell>
          <cell r="FD246" t="e">
            <v>#REF!</v>
          </cell>
          <cell r="FE246" t="e">
            <v>#REF!</v>
          </cell>
          <cell r="FF246" t="e">
            <v>#REF!</v>
          </cell>
          <cell r="FG246" t="e">
            <v>#REF!</v>
          </cell>
          <cell r="FH246" t="e">
            <v>#REF!</v>
          </cell>
          <cell r="FI246" t="e">
            <v>#REF!</v>
          </cell>
          <cell r="FJ246" t="e">
            <v>#REF!</v>
          </cell>
          <cell r="FK246" t="e">
            <v>#REF!</v>
          </cell>
          <cell r="FL246" t="e">
            <v>#REF!</v>
          </cell>
          <cell r="FM246" t="e">
            <v>#REF!</v>
          </cell>
          <cell r="FN246" t="e">
            <v>#REF!</v>
          </cell>
          <cell r="FO246" t="e">
            <v>#REF!</v>
          </cell>
          <cell r="FP246" t="e">
            <v>#REF!</v>
          </cell>
          <cell r="FQ246" t="e">
            <v>#REF!</v>
          </cell>
          <cell r="FR246" t="e">
            <v>#REF!</v>
          </cell>
          <cell r="FS246" t="e">
            <v>#REF!</v>
          </cell>
          <cell r="FT246" t="e">
            <v>#REF!</v>
          </cell>
          <cell r="FU246" t="e">
            <v>#REF!</v>
          </cell>
          <cell r="FV246" t="e">
            <v>#REF!</v>
          </cell>
          <cell r="FW246" t="e">
            <v>#REF!</v>
          </cell>
          <cell r="FX246" t="e">
            <v>#REF!</v>
          </cell>
          <cell r="FY246" t="e">
            <v>#REF!</v>
          </cell>
          <cell r="FZ246" t="e">
            <v>#REF!</v>
          </cell>
          <cell r="GA246" t="e">
            <v>#REF!</v>
          </cell>
          <cell r="GB246" t="e">
            <v>#REF!</v>
          </cell>
          <cell r="GC246" t="e">
            <v>#REF!</v>
          </cell>
          <cell r="GD246" t="e">
            <v>#REF!</v>
          </cell>
          <cell r="GE246" t="e">
            <v>#REF!</v>
          </cell>
          <cell r="GF246" t="e">
            <v>#REF!</v>
          </cell>
          <cell r="GG246" t="e">
            <v>#REF!</v>
          </cell>
          <cell r="GH246" t="e">
            <v>#REF!</v>
          </cell>
          <cell r="GI246" t="e">
            <v>#REF!</v>
          </cell>
          <cell r="GJ246" t="e">
            <v>#REF!</v>
          </cell>
          <cell r="GK246" t="e">
            <v>#REF!</v>
          </cell>
          <cell r="GL246" t="e">
            <v>#REF!</v>
          </cell>
          <cell r="GM246" t="e">
            <v>#REF!</v>
          </cell>
          <cell r="GN246" t="e">
            <v>#REF!</v>
          </cell>
          <cell r="GO246" t="e">
            <v>#REF!</v>
          </cell>
          <cell r="GP246" t="e">
            <v>#REF!</v>
          </cell>
          <cell r="GQ246" t="e">
            <v>#REF!</v>
          </cell>
          <cell r="GR246" t="e">
            <v>#REF!</v>
          </cell>
          <cell r="GS246" t="e">
            <v>#REF!</v>
          </cell>
          <cell r="GT246" t="e">
            <v>#REF!</v>
          </cell>
          <cell r="GU246" t="e">
            <v>#REF!</v>
          </cell>
          <cell r="GV246" t="e">
            <v>#REF!</v>
          </cell>
          <cell r="GW246" t="e">
            <v>#REF!</v>
          </cell>
          <cell r="GX246" t="e">
            <v>#REF!</v>
          </cell>
          <cell r="GY246" t="e">
            <v>#REF!</v>
          </cell>
          <cell r="GZ246" t="e">
            <v>#REF!</v>
          </cell>
          <cell r="HA246" t="e">
            <v>#REF!</v>
          </cell>
          <cell r="HB246" t="e">
            <v>#REF!</v>
          </cell>
          <cell r="HC246" t="e">
            <v>#REF!</v>
          </cell>
          <cell r="HD246" t="e">
            <v>#REF!</v>
          </cell>
          <cell r="HE246" t="e">
            <v>#REF!</v>
          </cell>
          <cell r="HF246" t="e">
            <v>#REF!</v>
          </cell>
          <cell r="HG246" t="e">
            <v>#REF!</v>
          </cell>
          <cell r="HH246" t="e">
            <v>#REF!</v>
          </cell>
          <cell r="HI246" t="e">
            <v>#REF!</v>
          </cell>
          <cell r="HJ246" t="e">
            <v>#REF!</v>
          </cell>
          <cell r="HK246" t="e">
            <v>#REF!</v>
          </cell>
          <cell r="HL246" t="e">
            <v>#REF!</v>
          </cell>
          <cell r="HM246" t="e">
            <v>#REF!</v>
          </cell>
          <cell r="HN246" t="e">
            <v>#REF!</v>
          </cell>
          <cell r="HO246" t="e">
            <v>#REF!</v>
          </cell>
          <cell r="HP246" t="e">
            <v>#REF!</v>
          </cell>
          <cell r="HQ246" t="e">
            <v>#REF!</v>
          </cell>
          <cell r="HR246" t="e">
            <v>#REF!</v>
          </cell>
          <cell r="HS246" t="e">
            <v>#REF!</v>
          </cell>
          <cell r="HT246" t="e">
            <v>#REF!</v>
          </cell>
          <cell r="HU246" t="e">
            <v>#REF!</v>
          </cell>
          <cell r="HV246" t="e">
            <v>#REF!</v>
          </cell>
          <cell r="HW246" t="e">
            <v>#REF!</v>
          </cell>
          <cell r="HX246" t="e">
            <v>#REF!</v>
          </cell>
          <cell r="HY246" t="e">
            <v>#REF!</v>
          </cell>
          <cell r="HZ246" t="e">
            <v>#REF!</v>
          </cell>
          <cell r="IA246" t="e">
            <v>#REF!</v>
          </cell>
          <cell r="IB246" t="e">
            <v>#REF!</v>
          </cell>
          <cell r="IC246" t="e">
            <v>#REF!</v>
          </cell>
          <cell r="ID246" t="e">
            <v>#REF!</v>
          </cell>
          <cell r="IE246" t="e">
            <v>#REF!</v>
          </cell>
          <cell r="IF246" t="e">
            <v>#REF!</v>
          </cell>
          <cell r="IG246" t="e">
            <v>#REF!</v>
          </cell>
          <cell r="IH246" t="e">
            <v>#REF!</v>
          </cell>
          <cell r="II246" t="e">
            <v>#REF!</v>
          </cell>
          <cell r="IJ246" t="e">
            <v>#REF!</v>
          </cell>
          <cell r="IK246" t="e">
            <v>#REF!</v>
          </cell>
          <cell r="IL246" t="e">
            <v>#REF!</v>
          </cell>
          <cell r="IM246" t="e">
            <v>#REF!</v>
          </cell>
          <cell r="IN246" t="e">
            <v>#REF!</v>
          </cell>
          <cell r="IO246" t="e">
            <v>#REF!</v>
          </cell>
          <cell r="IP246" t="e">
            <v>#REF!</v>
          </cell>
          <cell r="IQ246" t="e">
            <v>#REF!</v>
          </cell>
          <cell r="IR246" t="e">
            <v>#REF!</v>
          </cell>
          <cell r="IS246" t="e">
            <v>#REF!</v>
          </cell>
          <cell r="IT246" t="e">
            <v>#REF!</v>
          </cell>
          <cell r="IU246" t="e">
            <v>#REF!</v>
          </cell>
          <cell r="IV246" t="e">
            <v>#REF!</v>
          </cell>
          <cell r="IW246" t="e">
            <v>#REF!</v>
          </cell>
          <cell r="IX246" t="e">
            <v>#REF!</v>
          </cell>
          <cell r="IY246" t="e">
            <v>#REF!</v>
          </cell>
          <cell r="IZ246" t="e">
            <v>#REF!</v>
          </cell>
          <cell r="JA246" t="e">
            <v>#REF!</v>
          </cell>
          <cell r="JB246" t="e">
            <v>#REF!</v>
          </cell>
          <cell r="JC246" t="e">
            <v>#REF!</v>
          </cell>
          <cell r="JD246" t="e">
            <v>#REF!</v>
          </cell>
          <cell r="JE246" t="e">
            <v>#REF!</v>
          </cell>
          <cell r="JF246" t="e">
            <v>#REF!</v>
          </cell>
          <cell r="JG246" t="e">
            <v>#REF!</v>
          </cell>
          <cell r="JH246" t="e">
            <v>#REF!</v>
          </cell>
          <cell r="JI246" t="e">
            <v>#REF!</v>
          </cell>
          <cell r="JJ246" t="e">
            <v>#REF!</v>
          </cell>
          <cell r="JK246" t="e">
            <v>#REF!</v>
          </cell>
        </row>
        <row r="247">
          <cell r="C247" t="str">
            <v>Hokchi</v>
          </cell>
          <cell r="D247" t="str">
            <v>1.1.10</v>
          </cell>
          <cell r="E247" t="str">
            <v>Hokchi1.1.10</v>
          </cell>
          <cell r="F247" t="e">
            <v>#REF!</v>
          </cell>
          <cell r="G247" t="e">
            <v>#REF!</v>
          </cell>
          <cell r="H247" t="e">
            <v>#REF!</v>
          </cell>
          <cell r="I247" t="e">
            <v>#REF!</v>
          </cell>
          <cell r="J247" t="e">
            <v>#REF!</v>
          </cell>
          <cell r="K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 t="e">
            <v>#REF!</v>
          </cell>
          <cell r="Q247" t="e">
            <v>#REF!</v>
          </cell>
          <cell r="R247" t="e">
            <v>#REF!</v>
          </cell>
          <cell r="S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  <cell r="AD247" t="e">
            <v>#REF!</v>
          </cell>
          <cell r="AE247" t="e">
            <v>#REF!</v>
          </cell>
          <cell r="AF247" t="e">
            <v>#REF!</v>
          </cell>
          <cell r="AG247" t="e">
            <v>#REF!</v>
          </cell>
          <cell r="AH247" t="e">
            <v>#REF!</v>
          </cell>
          <cell r="AI247" t="e">
            <v>#REF!</v>
          </cell>
          <cell r="AJ247" t="e">
            <v>#REF!</v>
          </cell>
          <cell r="AK247" t="e">
            <v>#REF!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Q247" t="e">
            <v>#REF!</v>
          </cell>
          <cell r="AR247" t="e">
            <v>#REF!</v>
          </cell>
          <cell r="AS247" t="e">
            <v>#REF!</v>
          </cell>
          <cell r="AT247" t="e">
            <v>#REF!</v>
          </cell>
          <cell r="AU247" t="e">
            <v>#REF!</v>
          </cell>
          <cell r="AV247" t="e">
            <v>#REF!</v>
          </cell>
          <cell r="AW247" t="e">
            <v>#REF!</v>
          </cell>
          <cell r="AX247" t="e">
            <v>#REF!</v>
          </cell>
          <cell r="AY247" t="e">
            <v>#REF!</v>
          </cell>
          <cell r="AZ247" t="e">
            <v>#REF!</v>
          </cell>
          <cell r="BA247" t="e">
            <v>#REF!</v>
          </cell>
          <cell r="BB247" t="e">
            <v>#REF!</v>
          </cell>
          <cell r="BC247" t="e">
            <v>#REF!</v>
          </cell>
          <cell r="BD247" t="e">
            <v>#REF!</v>
          </cell>
          <cell r="BE247" t="e">
            <v>#REF!</v>
          </cell>
          <cell r="BF247" t="e">
            <v>#REF!</v>
          </cell>
          <cell r="BG247" t="e">
            <v>#REF!</v>
          </cell>
          <cell r="BH247" t="e">
            <v>#REF!</v>
          </cell>
          <cell r="BI247" t="e">
            <v>#REF!</v>
          </cell>
          <cell r="BJ247" t="e">
            <v>#REF!</v>
          </cell>
          <cell r="BK247" t="e">
            <v>#REF!</v>
          </cell>
          <cell r="BL247" t="e">
            <v>#REF!</v>
          </cell>
          <cell r="BM247" t="e">
            <v>#REF!</v>
          </cell>
          <cell r="BN247" t="e">
            <v>#REF!</v>
          </cell>
          <cell r="BO247" t="e">
            <v>#REF!</v>
          </cell>
          <cell r="BP247" t="e">
            <v>#REF!</v>
          </cell>
          <cell r="BQ247" t="e">
            <v>#REF!</v>
          </cell>
          <cell r="BR247" t="e">
            <v>#REF!</v>
          </cell>
          <cell r="BS247" t="e">
            <v>#REF!</v>
          </cell>
          <cell r="BT247" t="e">
            <v>#REF!</v>
          </cell>
          <cell r="BU247" t="e">
            <v>#REF!</v>
          </cell>
          <cell r="BV247" t="e">
            <v>#REF!</v>
          </cell>
          <cell r="BW247" t="e">
            <v>#REF!</v>
          </cell>
          <cell r="BX247" t="e">
            <v>#REF!</v>
          </cell>
          <cell r="BY247" t="e">
            <v>#REF!</v>
          </cell>
          <cell r="BZ247" t="e">
            <v>#REF!</v>
          </cell>
          <cell r="CA247" t="e">
            <v>#REF!</v>
          </cell>
          <cell r="CB247" t="e">
            <v>#REF!</v>
          </cell>
          <cell r="CC247" t="e">
            <v>#REF!</v>
          </cell>
          <cell r="CD247" t="e">
            <v>#REF!</v>
          </cell>
          <cell r="CE247" t="e">
            <v>#REF!</v>
          </cell>
          <cell r="CF247" t="e">
            <v>#REF!</v>
          </cell>
          <cell r="CG247" t="e">
            <v>#REF!</v>
          </cell>
          <cell r="CH247" t="e">
            <v>#REF!</v>
          </cell>
          <cell r="CI247" t="e">
            <v>#REF!</v>
          </cell>
          <cell r="CJ247" t="e">
            <v>#REF!</v>
          </cell>
          <cell r="CK247" t="e">
            <v>#REF!</v>
          </cell>
          <cell r="CL247" t="e">
            <v>#REF!</v>
          </cell>
          <cell r="CM247" t="e">
            <v>#REF!</v>
          </cell>
          <cell r="CN247" t="e">
            <v>#REF!</v>
          </cell>
          <cell r="CO247" t="e">
            <v>#REF!</v>
          </cell>
          <cell r="CP247" t="e">
            <v>#REF!</v>
          </cell>
          <cell r="CQ247" t="e">
            <v>#REF!</v>
          </cell>
          <cell r="CR247" t="e">
            <v>#REF!</v>
          </cell>
          <cell r="CS247" t="e">
            <v>#REF!</v>
          </cell>
          <cell r="CT247" t="e">
            <v>#REF!</v>
          </cell>
          <cell r="CU247" t="e">
            <v>#REF!</v>
          </cell>
          <cell r="CV247" t="e">
            <v>#REF!</v>
          </cell>
          <cell r="CW247" t="e">
            <v>#REF!</v>
          </cell>
          <cell r="CX247" t="e">
            <v>#REF!</v>
          </cell>
          <cell r="CY247" t="e">
            <v>#REF!</v>
          </cell>
          <cell r="CZ247" t="e">
            <v>#REF!</v>
          </cell>
          <cell r="DA247" t="e">
            <v>#REF!</v>
          </cell>
          <cell r="DB247" t="e">
            <v>#REF!</v>
          </cell>
          <cell r="DC247" t="e">
            <v>#REF!</v>
          </cell>
          <cell r="DD247" t="e">
            <v>#REF!</v>
          </cell>
          <cell r="DE247" t="e">
            <v>#REF!</v>
          </cell>
          <cell r="DF247" t="e">
            <v>#REF!</v>
          </cell>
          <cell r="DG247" t="e">
            <v>#REF!</v>
          </cell>
          <cell r="DH247" t="e">
            <v>#REF!</v>
          </cell>
          <cell r="DI247" t="e">
            <v>#REF!</v>
          </cell>
          <cell r="DJ247" t="e">
            <v>#REF!</v>
          </cell>
          <cell r="DK247" t="e">
            <v>#REF!</v>
          </cell>
          <cell r="DL247" t="e">
            <v>#REF!</v>
          </cell>
          <cell r="DM247" t="e">
            <v>#REF!</v>
          </cell>
          <cell r="DN247" t="e">
            <v>#REF!</v>
          </cell>
          <cell r="DO247" t="e">
            <v>#REF!</v>
          </cell>
          <cell r="DP247" t="e">
            <v>#REF!</v>
          </cell>
          <cell r="DQ247" t="e">
            <v>#REF!</v>
          </cell>
          <cell r="DR247" t="e">
            <v>#REF!</v>
          </cell>
          <cell r="DS247" t="e">
            <v>#REF!</v>
          </cell>
          <cell r="DT247" t="e">
            <v>#REF!</v>
          </cell>
          <cell r="DU247" t="e">
            <v>#REF!</v>
          </cell>
          <cell r="DV247" t="e">
            <v>#REF!</v>
          </cell>
          <cell r="DW247" t="e">
            <v>#REF!</v>
          </cell>
          <cell r="DX247" t="e">
            <v>#REF!</v>
          </cell>
          <cell r="DY247" t="e">
            <v>#REF!</v>
          </cell>
          <cell r="DZ247" t="e">
            <v>#REF!</v>
          </cell>
          <cell r="EA247" t="e">
            <v>#REF!</v>
          </cell>
          <cell r="EB247" t="e">
            <v>#REF!</v>
          </cell>
          <cell r="EC247" t="e">
            <v>#REF!</v>
          </cell>
          <cell r="ED247" t="e">
            <v>#REF!</v>
          </cell>
          <cell r="EE247" t="e">
            <v>#REF!</v>
          </cell>
          <cell r="EF247" t="e">
            <v>#REF!</v>
          </cell>
          <cell r="EG247" t="e">
            <v>#REF!</v>
          </cell>
          <cell r="EH247" t="e">
            <v>#REF!</v>
          </cell>
          <cell r="EI247" t="e">
            <v>#REF!</v>
          </cell>
          <cell r="EJ247" t="e">
            <v>#REF!</v>
          </cell>
          <cell r="EK247" t="e">
            <v>#REF!</v>
          </cell>
          <cell r="EL247" t="e">
            <v>#REF!</v>
          </cell>
          <cell r="EM247" t="e">
            <v>#REF!</v>
          </cell>
          <cell r="EN247" t="e">
            <v>#REF!</v>
          </cell>
          <cell r="EO247" t="e">
            <v>#REF!</v>
          </cell>
          <cell r="EP247" t="e">
            <v>#REF!</v>
          </cell>
          <cell r="EQ247" t="e">
            <v>#REF!</v>
          </cell>
          <cell r="ER247" t="e">
            <v>#REF!</v>
          </cell>
          <cell r="ES247" t="e">
            <v>#REF!</v>
          </cell>
          <cell r="ET247" t="e">
            <v>#REF!</v>
          </cell>
          <cell r="EU247" t="e">
            <v>#REF!</v>
          </cell>
          <cell r="EV247" t="e">
            <v>#REF!</v>
          </cell>
          <cell r="EW247" t="e">
            <v>#REF!</v>
          </cell>
          <cell r="EX247" t="e">
            <v>#REF!</v>
          </cell>
          <cell r="EY247" t="e">
            <v>#REF!</v>
          </cell>
          <cell r="EZ247" t="e">
            <v>#REF!</v>
          </cell>
          <cell r="FA247" t="e">
            <v>#REF!</v>
          </cell>
          <cell r="FB247" t="e">
            <v>#REF!</v>
          </cell>
          <cell r="FC247" t="e">
            <v>#REF!</v>
          </cell>
          <cell r="FD247" t="e">
            <v>#REF!</v>
          </cell>
          <cell r="FE247" t="e">
            <v>#REF!</v>
          </cell>
          <cell r="FF247" t="e">
            <v>#REF!</v>
          </cell>
          <cell r="FG247" t="e">
            <v>#REF!</v>
          </cell>
          <cell r="FH247" t="e">
            <v>#REF!</v>
          </cell>
          <cell r="FI247" t="e">
            <v>#REF!</v>
          </cell>
          <cell r="FJ247" t="e">
            <v>#REF!</v>
          </cell>
          <cell r="FK247" t="e">
            <v>#REF!</v>
          </cell>
          <cell r="FL247" t="e">
            <v>#REF!</v>
          </cell>
          <cell r="FM247" t="e">
            <v>#REF!</v>
          </cell>
          <cell r="FN247" t="e">
            <v>#REF!</v>
          </cell>
          <cell r="FO247" t="e">
            <v>#REF!</v>
          </cell>
          <cell r="FP247" t="e">
            <v>#REF!</v>
          </cell>
          <cell r="FQ247" t="e">
            <v>#REF!</v>
          </cell>
          <cell r="FR247" t="e">
            <v>#REF!</v>
          </cell>
          <cell r="FS247" t="e">
            <v>#REF!</v>
          </cell>
          <cell r="FT247" t="e">
            <v>#REF!</v>
          </cell>
          <cell r="FU247" t="e">
            <v>#REF!</v>
          </cell>
          <cell r="FV247" t="e">
            <v>#REF!</v>
          </cell>
          <cell r="FW247" t="e">
            <v>#REF!</v>
          </cell>
          <cell r="FX247" t="e">
            <v>#REF!</v>
          </cell>
          <cell r="FY247" t="e">
            <v>#REF!</v>
          </cell>
          <cell r="FZ247" t="e">
            <v>#REF!</v>
          </cell>
          <cell r="GA247" t="e">
            <v>#REF!</v>
          </cell>
          <cell r="GB247" t="e">
            <v>#REF!</v>
          </cell>
          <cell r="GC247" t="e">
            <v>#REF!</v>
          </cell>
          <cell r="GD247" t="e">
            <v>#REF!</v>
          </cell>
          <cell r="GE247" t="e">
            <v>#REF!</v>
          </cell>
          <cell r="GF247" t="e">
            <v>#REF!</v>
          </cell>
          <cell r="GG247" t="e">
            <v>#REF!</v>
          </cell>
          <cell r="GH247" t="e">
            <v>#REF!</v>
          </cell>
          <cell r="GI247" t="e">
            <v>#REF!</v>
          </cell>
          <cell r="GJ247" t="e">
            <v>#REF!</v>
          </cell>
          <cell r="GK247" t="e">
            <v>#REF!</v>
          </cell>
          <cell r="GL247" t="e">
            <v>#REF!</v>
          </cell>
          <cell r="GM247" t="e">
            <v>#REF!</v>
          </cell>
          <cell r="GN247" t="e">
            <v>#REF!</v>
          </cell>
          <cell r="GO247" t="e">
            <v>#REF!</v>
          </cell>
          <cell r="GP247" t="e">
            <v>#REF!</v>
          </cell>
          <cell r="GQ247" t="e">
            <v>#REF!</v>
          </cell>
          <cell r="GR247" t="e">
            <v>#REF!</v>
          </cell>
          <cell r="GS247" t="e">
            <v>#REF!</v>
          </cell>
          <cell r="GT247" t="e">
            <v>#REF!</v>
          </cell>
          <cell r="GU247" t="e">
            <v>#REF!</v>
          </cell>
          <cell r="GV247" t="e">
            <v>#REF!</v>
          </cell>
          <cell r="GW247" t="e">
            <v>#REF!</v>
          </cell>
          <cell r="GX247" t="e">
            <v>#REF!</v>
          </cell>
          <cell r="GY247" t="e">
            <v>#REF!</v>
          </cell>
          <cell r="GZ247" t="e">
            <v>#REF!</v>
          </cell>
          <cell r="HA247" t="e">
            <v>#REF!</v>
          </cell>
          <cell r="HB247" t="e">
            <v>#REF!</v>
          </cell>
          <cell r="HC247" t="e">
            <v>#REF!</v>
          </cell>
          <cell r="HD247" t="e">
            <v>#REF!</v>
          </cell>
          <cell r="HE247" t="e">
            <v>#REF!</v>
          </cell>
          <cell r="HF247" t="e">
            <v>#REF!</v>
          </cell>
          <cell r="HG247" t="e">
            <v>#REF!</v>
          </cell>
          <cell r="HH247" t="e">
            <v>#REF!</v>
          </cell>
          <cell r="HI247" t="e">
            <v>#REF!</v>
          </cell>
          <cell r="HJ247" t="e">
            <v>#REF!</v>
          </cell>
          <cell r="HK247" t="e">
            <v>#REF!</v>
          </cell>
          <cell r="HL247" t="e">
            <v>#REF!</v>
          </cell>
          <cell r="HM247" t="e">
            <v>#REF!</v>
          </cell>
          <cell r="HN247" t="e">
            <v>#REF!</v>
          </cell>
          <cell r="HO247" t="e">
            <v>#REF!</v>
          </cell>
          <cell r="HP247" t="e">
            <v>#REF!</v>
          </cell>
          <cell r="HQ247" t="e">
            <v>#REF!</v>
          </cell>
          <cell r="HR247" t="e">
            <v>#REF!</v>
          </cell>
          <cell r="HS247" t="e">
            <v>#REF!</v>
          </cell>
          <cell r="HT247" t="e">
            <v>#REF!</v>
          </cell>
          <cell r="HU247" t="e">
            <v>#REF!</v>
          </cell>
          <cell r="HV247" t="e">
            <v>#REF!</v>
          </cell>
          <cell r="HW247" t="e">
            <v>#REF!</v>
          </cell>
          <cell r="HX247" t="e">
            <v>#REF!</v>
          </cell>
          <cell r="HY247" t="e">
            <v>#REF!</v>
          </cell>
          <cell r="HZ247" t="e">
            <v>#REF!</v>
          </cell>
          <cell r="IA247" t="e">
            <v>#REF!</v>
          </cell>
          <cell r="IB247" t="e">
            <v>#REF!</v>
          </cell>
          <cell r="IC247" t="e">
            <v>#REF!</v>
          </cell>
          <cell r="ID247" t="e">
            <v>#REF!</v>
          </cell>
          <cell r="IE247" t="e">
            <v>#REF!</v>
          </cell>
          <cell r="IF247" t="e">
            <v>#REF!</v>
          </cell>
          <cell r="IG247" t="e">
            <v>#REF!</v>
          </cell>
          <cell r="IH247" t="e">
            <v>#REF!</v>
          </cell>
          <cell r="II247" t="e">
            <v>#REF!</v>
          </cell>
          <cell r="IJ247" t="e">
            <v>#REF!</v>
          </cell>
          <cell r="IK247" t="e">
            <v>#REF!</v>
          </cell>
          <cell r="IL247" t="e">
            <v>#REF!</v>
          </cell>
          <cell r="IM247" t="e">
            <v>#REF!</v>
          </cell>
          <cell r="IN247" t="e">
            <v>#REF!</v>
          </cell>
          <cell r="IO247" t="e">
            <v>#REF!</v>
          </cell>
          <cell r="IP247" t="e">
            <v>#REF!</v>
          </cell>
          <cell r="IQ247" t="e">
            <v>#REF!</v>
          </cell>
          <cell r="IR247" t="e">
            <v>#REF!</v>
          </cell>
          <cell r="IS247" t="e">
            <v>#REF!</v>
          </cell>
          <cell r="IT247" t="e">
            <v>#REF!</v>
          </cell>
          <cell r="IU247" t="e">
            <v>#REF!</v>
          </cell>
          <cell r="IV247" t="e">
            <v>#REF!</v>
          </cell>
          <cell r="IW247" t="e">
            <v>#REF!</v>
          </cell>
          <cell r="IX247" t="e">
            <v>#REF!</v>
          </cell>
          <cell r="IY247" t="e">
            <v>#REF!</v>
          </cell>
          <cell r="IZ247" t="e">
            <v>#REF!</v>
          </cell>
          <cell r="JA247" t="e">
            <v>#REF!</v>
          </cell>
          <cell r="JB247" t="e">
            <v>#REF!</v>
          </cell>
          <cell r="JC247" t="e">
            <v>#REF!</v>
          </cell>
          <cell r="JD247" t="e">
            <v>#REF!</v>
          </cell>
          <cell r="JE247" t="e">
            <v>#REF!</v>
          </cell>
          <cell r="JF247" t="e">
            <v>#REF!</v>
          </cell>
          <cell r="JG247" t="e">
            <v>#REF!</v>
          </cell>
          <cell r="JH247" t="e">
            <v>#REF!</v>
          </cell>
          <cell r="JI247" t="e">
            <v>#REF!</v>
          </cell>
          <cell r="JJ247" t="e">
            <v>#REF!</v>
          </cell>
          <cell r="JK247" t="e">
            <v>#REF!</v>
          </cell>
        </row>
        <row r="248">
          <cell r="C248" t="str">
            <v>Hokchi</v>
          </cell>
          <cell r="D248" t="str">
            <v>1.1.13</v>
          </cell>
          <cell r="E248" t="str">
            <v>Hokchi1.1.13</v>
          </cell>
          <cell r="F248" t="e">
            <v>#REF!</v>
          </cell>
          <cell r="G248" t="e">
            <v>#REF!</v>
          </cell>
          <cell r="H248" t="e">
            <v>#REF!</v>
          </cell>
          <cell r="I248" t="e">
            <v>#REF!</v>
          </cell>
          <cell r="J248" t="e">
            <v>#REF!</v>
          </cell>
          <cell r="K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 t="e">
            <v>#REF!</v>
          </cell>
          <cell r="Q248" t="e">
            <v>#REF!</v>
          </cell>
          <cell r="R248" t="e">
            <v>#REF!</v>
          </cell>
          <cell r="S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  <cell r="AD248" t="e">
            <v>#REF!</v>
          </cell>
          <cell r="AE248" t="e">
            <v>#REF!</v>
          </cell>
          <cell r="AF248" t="e">
            <v>#REF!</v>
          </cell>
          <cell r="AG248" t="e">
            <v>#REF!</v>
          </cell>
          <cell r="AH248" t="e">
            <v>#REF!</v>
          </cell>
          <cell r="AI248" t="e">
            <v>#REF!</v>
          </cell>
          <cell r="AJ248" t="e">
            <v>#REF!</v>
          </cell>
          <cell r="AK248" t="e">
            <v>#REF!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Q248" t="e">
            <v>#REF!</v>
          </cell>
          <cell r="AR248" t="e">
            <v>#REF!</v>
          </cell>
          <cell r="AS248" t="e">
            <v>#REF!</v>
          </cell>
          <cell r="AT248" t="e">
            <v>#REF!</v>
          </cell>
          <cell r="AU248" t="e">
            <v>#REF!</v>
          </cell>
          <cell r="AV248" t="e">
            <v>#REF!</v>
          </cell>
          <cell r="AW248" t="e">
            <v>#REF!</v>
          </cell>
          <cell r="AX248" t="e">
            <v>#REF!</v>
          </cell>
          <cell r="AY248" t="e">
            <v>#REF!</v>
          </cell>
          <cell r="AZ248" t="e">
            <v>#REF!</v>
          </cell>
          <cell r="BA248" t="e">
            <v>#REF!</v>
          </cell>
          <cell r="BB248" t="e">
            <v>#REF!</v>
          </cell>
          <cell r="BC248" t="e">
            <v>#REF!</v>
          </cell>
          <cell r="BD248" t="e">
            <v>#REF!</v>
          </cell>
          <cell r="BE248" t="e">
            <v>#REF!</v>
          </cell>
          <cell r="BF248" t="e">
            <v>#REF!</v>
          </cell>
          <cell r="BG248" t="e">
            <v>#REF!</v>
          </cell>
          <cell r="BH248" t="e">
            <v>#REF!</v>
          </cell>
          <cell r="BI248" t="e">
            <v>#REF!</v>
          </cell>
          <cell r="BJ248" t="e">
            <v>#REF!</v>
          </cell>
          <cell r="BK248" t="e">
            <v>#REF!</v>
          </cell>
          <cell r="BL248" t="e">
            <v>#REF!</v>
          </cell>
          <cell r="BM248" t="e">
            <v>#REF!</v>
          </cell>
          <cell r="BN248" t="e">
            <v>#REF!</v>
          </cell>
          <cell r="BO248" t="e">
            <v>#REF!</v>
          </cell>
          <cell r="BP248" t="e">
            <v>#REF!</v>
          </cell>
          <cell r="BQ248" t="e">
            <v>#REF!</v>
          </cell>
          <cell r="BR248" t="e">
            <v>#REF!</v>
          </cell>
          <cell r="BS248" t="e">
            <v>#REF!</v>
          </cell>
          <cell r="BT248" t="e">
            <v>#REF!</v>
          </cell>
          <cell r="BU248" t="e">
            <v>#REF!</v>
          </cell>
          <cell r="BV248" t="e">
            <v>#REF!</v>
          </cell>
          <cell r="BW248" t="e">
            <v>#REF!</v>
          </cell>
          <cell r="BX248" t="e">
            <v>#REF!</v>
          </cell>
          <cell r="BY248" t="e">
            <v>#REF!</v>
          </cell>
          <cell r="BZ248" t="e">
            <v>#REF!</v>
          </cell>
          <cell r="CA248" t="e">
            <v>#REF!</v>
          </cell>
          <cell r="CB248" t="e">
            <v>#REF!</v>
          </cell>
          <cell r="CC248" t="e">
            <v>#REF!</v>
          </cell>
          <cell r="CD248" t="e">
            <v>#REF!</v>
          </cell>
          <cell r="CE248" t="e">
            <v>#REF!</v>
          </cell>
          <cell r="CF248" t="e">
            <v>#REF!</v>
          </cell>
          <cell r="CG248" t="e">
            <v>#REF!</v>
          </cell>
          <cell r="CH248" t="e">
            <v>#REF!</v>
          </cell>
          <cell r="CI248" t="e">
            <v>#REF!</v>
          </cell>
          <cell r="CJ248" t="e">
            <v>#REF!</v>
          </cell>
          <cell r="CK248" t="e">
            <v>#REF!</v>
          </cell>
          <cell r="CL248" t="e">
            <v>#REF!</v>
          </cell>
          <cell r="CM248" t="e">
            <v>#REF!</v>
          </cell>
          <cell r="CN248" t="e">
            <v>#REF!</v>
          </cell>
          <cell r="CO248" t="e">
            <v>#REF!</v>
          </cell>
          <cell r="CP248" t="e">
            <v>#REF!</v>
          </cell>
          <cell r="CQ248" t="e">
            <v>#REF!</v>
          </cell>
          <cell r="CR248" t="e">
            <v>#REF!</v>
          </cell>
          <cell r="CS248" t="e">
            <v>#REF!</v>
          </cell>
          <cell r="CT248" t="e">
            <v>#REF!</v>
          </cell>
          <cell r="CU248" t="e">
            <v>#REF!</v>
          </cell>
          <cell r="CV248" t="e">
            <v>#REF!</v>
          </cell>
          <cell r="CW248" t="e">
            <v>#REF!</v>
          </cell>
          <cell r="CX248" t="e">
            <v>#REF!</v>
          </cell>
          <cell r="CY248" t="e">
            <v>#REF!</v>
          </cell>
          <cell r="CZ248" t="e">
            <v>#REF!</v>
          </cell>
          <cell r="DA248" t="e">
            <v>#REF!</v>
          </cell>
          <cell r="DB248" t="e">
            <v>#REF!</v>
          </cell>
          <cell r="DC248" t="e">
            <v>#REF!</v>
          </cell>
          <cell r="DD248" t="e">
            <v>#REF!</v>
          </cell>
          <cell r="DE248" t="e">
            <v>#REF!</v>
          </cell>
          <cell r="DF248" t="e">
            <v>#REF!</v>
          </cell>
          <cell r="DG248" t="e">
            <v>#REF!</v>
          </cell>
          <cell r="DH248" t="e">
            <v>#REF!</v>
          </cell>
          <cell r="DI248" t="e">
            <v>#REF!</v>
          </cell>
          <cell r="DJ248" t="e">
            <v>#REF!</v>
          </cell>
          <cell r="DK248" t="e">
            <v>#REF!</v>
          </cell>
          <cell r="DL248" t="e">
            <v>#REF!</v>
          </cell>
          <cell r="DM248" t="e">
            <v>#REF!</v>
          </cell>
          <cell r="DN248" t="e">
            <v>#REF!</v>
          </cell>
          <cell r="DO248" t="e">
            <v>#REF!</v>
          </cell>
          <cell r="DP248" t="e">
            <v>#REF!</v>
          </cell>
          <cell r="DQ248" t="e">
            <v>#REF!</v>
          </cell>
          <cell r="DR248" t="e">
            <v>#REF!</v>
          </cell>
          <cell r="DS248" t="e">
            <v>#REF!</v>
          </cell>
          <cell r="DT248" t="e">
            <v>#REF!</v>
          </cell>
          <cell r="DU248" t="e">
            <v>#REF!</v>
          </cell>
          <cell r="DV248" t="e">
            <v>#REF!</v>
          </cell>
          <cell r="DW248" t="e">
            <v>#REF!</v>
          </cell>
          <cell r="DX248" t="e">
            <v>#REF!</v>
          </cell>
          <cell r="DY248" t="e">
            <v>#REF!</v>
          </cell>
          <cell r="DZ248" t="e">
            <v>#REF!</v>
          </cell>
          <cell r="EA248" t="e">
            <v>#REF!</v>
          </cell>
          <cell r="EB248" t="e">
            <v>#REF!</v>
          </cell>
          <cell r="EC248" t="e">
            <v>#REF!</v>
          </cell>
          <cell r="ED248" t="e">
            <v>#REF!</v>
          </cell>
          <cell r="EE248" t="e">
            <v>#REF!</v>
          </cell>
          <cell r="EF248" t="e">
            <v>#REF!</v>
          </cell>
          <cell r="EG248" t="e">
            <v>#REF!</v>
          </cell>
          <cell r="EH248" t="e">
            <v>#REF!</v>
          </cell>
          <cell r="EI248" t="e">
            <v>#REF!</v>
          </cell>
          <cell r="EJ248" t="e">
            <v>#REF!</v>
          </cell>
          <cell r="EK248" t="e">
            <v>#REF!</v>
          </cell>
          <cell r="EL248" t="e">
            <v>#REF!</v>
          </cell>
          <cell r="EM248" t="e">
            <v>#REF!</v>
          </cell>
          <cell r="EN248" t="e">
            <v>#REF!</v>
          </cell>
          <cell r="EO248" t="e">
            <v>#REF!</v>
          </cell>
          <cell r="EP248" t="e">
            <v>#REF!</v>
          </cell>
          <cell r="EQ248" t="e">
            <v>#REF!</v>
          </cell>
          <cell r="ER248" t="e">
            <v>#REF!</v>
          </cell>
          <cell r="ES248" t="e">
            <v>#REF!</v>
          </cell>
          <cell r="ET248" t="e">
            <v>#REF!</v>
          </cell>
          <cell r="EU248" t="e">
            <v>#REF!</v>
          </cell>
          <cell r="EV248" t="e">
            <v>#REF!</v>
          </cell>
          <cell r="EW248" t="e">
            <v>#REF!</v>
          </cell>
          <cell r="EX248" t="e">
            <v>#REF!</v>
          </cell>
          <cell r="EY248" t="e">
            <v>#REF!</v>
          </cell>
          <cell r="EZ248" t="e">
            <v>#REF!</v>
          </cell>
          <cell r="FA248" t="e">
            <v>#REF!</v>
          </cell>
          <cell r="FB248" t="e">
            <v>#REF!</v>
          </cell>
          <cell r="FC248" t="e">
            <v>#REF!</v>
          </cell>
          <cell r="FD248" t="e">
            <v>#REF!</v>
          </cell>
          <cell r="FE248" t="e">
            <v>#REF!</v>
          </cell>
          <cell r="FF248" t="e">
            <v>#REF!</v>
          </cell>
          <cell r="FG248" t="e">
            <v>#REF!</v>
          </cell>
          <cell r="FH248" t="e">
            <v>#REF!</v>
          </cell>
          <cell r="FI248" t="e">
            <v>#REF!</v>
          </cell>
          <cell r="FJ248" t="e">
            <v>#REF!</v>
          </cell>
          <cell r="FK248" t="e">
            <v>#REF!</v>
          </cell>
          <cell r="FL248" t="e">
            <v>#REF!</v>
          </cell>
          <cell r="FM248" t="e">
            <v>#REF!</v>
          </cell>
          <cell r="FN248" t="e">
            <v>#REF!</v>
          </cell>
          <cell r="FO248" t="e">
            <v>#REF!</v>
          </cell>
          <cell r="FP248" t="e">
            <v>#REF!</v>
          </cell>
          <cell r="FQ248" t="e">
            <v>#REF!</v>
          </cell>
          <cell r="FR248" t="e">
            <v>#REF!</v>
          </cell>
          <cell r="FS248" t="e">
            <v>#REF!</v>
          </cell>
          <cell r="FT248" t="e">
            <v>#REF!</v>
          </cell>
          <cell r="FU248" t="e">
            <v>#REF!</v>
          </cell>
          <cell r="FV248" t="e">
            <v>#REF!</v>
          </cell>
          <cell r="FW248" t="e">
            <v>#REF!</v>
          </cell>
          <cell r="FX248" t="e">
            <v>#REF!</v>
          </cell>
          <cell r="FY248" t="e">
            <v>#REF!</v>
          </cell>
          <cell r="FZ248" t="e">
            <v>#REF!</v>
          </cell>
          <cell r="GA248" t="e">
            <v>#REF!</v>
          </cell>
          <cell r="GB248" t="e">
            <v>#REF!</v>
          </cell>
          <cell r="GC248" t="e">
            <v>#REF!</v>
          </cell>
          <cell r="GD248" t="e">
            <v>#REF!</v>
          </cell>
          <cell r="GE248" t="e">
            <v>#REF!</v>
          </cell>
          <cell r="GF248" t="e">
            <v>#REF!</v>
          </cell>
          <cell r="GG248" t="e">
            <v>#REF!</v>
          </cell>
          <cell r="GH248" t="e">
            <v>#REF!</v>
          </cell>
          <cell r="GI248" t="e">
            <v>#REF!</v>
          </cell>
          <cell r="GJ248" t="e">
            <v>#REF!</v>
          </cell>
          <cell r="GK248" t="e">
            <v>#REF!</v>
          </cell>
          <cell r="GL248" t="e">
            <v>#REF!</v>
          </cell>
          <cell r="GM248" t="e">
            <v>#REF!</v>
          </cell>
          <cell r="GN248" t="e">
            <v>#REF!</v>
          </cell>
          <cell r="GO248" t="e">
            <v>#REF!</v>
          </cell>
          <cell r="GP248" t="e">
            <v>#REF!</v>
          </cell>
          <cell r="GQ248" t="e">
            <v>#REF!</v>
          </cell>
          <cell r="GR248" t="e">
            <v>#REF!</v>
          </cell>
          <cell r="GS248" t="e">
            <v>#REF!</v>
          </cell>
          <cell r="GT248" t="e">
            <v>#REF!</v>
          </cell>
          <cell r="GU248" t="e">
            <v>#REF!</v>
          </cell>
          <cell r="GV248" t="e">
            <v>#REF!</v>
          </cell>
          <cell r="GW248" t="e">
            <v>#REF!</v>
          </cell>
          <cell r="GX248" t="e">
            <v>#REF!</v>
          </cell>
          <cell r="GY248" t="e">
            <v>#REF!</v>
          </cell>
          <cell r="GZ248" t="e">
            <v>#REF!</v>
          </cell>
          <cell r="HA248" t="e">
            <v>#REF!</v>
          </cell>
          <cell r="HB248" t="e">
            <v>#REF!</v>
          </cell>
          <cell r="HC248" t="e">
            <v>#REF!</v>
          </cell>
          <cell r="HD248" t="e">
            <v>#REF!</v>
          </cell>
          <cell r="HE248" t="e">
            <v>#REF!</v>
          </cell>
          <cell r="HF248" t="e">
            <v>#REF!</v>
          </cell>
          <cell r="HG248" t="e">
            <v>#REF!</v>
          </cell>
          <cell r="HH248" t="e">
            <v>#REF!</v>
          </cell>
          <cell r="HI248" t="e">
            <v>#REF!</v>
          </cell>
          <cell r="HJ248" t="e">
            <v>#REF!</v>
          </cell>
          <cell r="HK248" t="e">
            <v>#REF!</v>
          </cell>
          <cell r="HL248" t="e">
            <v>#REF!</v>
          </cell>
          <cell r="HM248" t="e">
            <v>#REF!</v>
          </cell>
          <cell r="HN248" t="e">
            <v>#REF!</v>
          </cell>
          <cell r="HO248" t="e">
            <v>#REF!</v>
          </cell>
          <cell r="HP248" t="e">
            <v>#REF!</v>
          </cell>
          <cell r="HQ248" t="e">
            <v>#REF!</v>
          </cell>
          <cell r="HR248" t="e">
            <v>#REF!</v>
          </cell>
          <cell r="HS248" t="e">
            <v>#REF!</v>
          </cell>
          <cell r="HT248" t="e">
            <v>#REF!</v>
          </cell>
          <cell r="HU248" t="e">
            <v>#REF!</v>
          </cell>
          <cell r="HV248" t="e">
            <v>#REF!</v>
          </cell>
          <cell r="HW248" t="e">
            <v>#REF!</v>
          </cell>
          <cell r="HX248" t="e">
            <v>#REF!</v>
          </cell>
          <cell r="HY248" t="e">
            <v>#REF!</v>
          </cell>
          <cell r="HZ248" t="e">
            <v>#REF!</v>
          </cell>
          <cell r="IA248" t="e">
            <v>#REF!</v>
          </cell>
          <cell r="IB248" t="e">
            <v>#REF!</v>
          </cell>
          <cell r="IC248" t="e">
            <v>#REF!</v>
          </cell>
          <cell r="ID248" t="e">
            <v>#REF!</v>
          </cell>
          <cell r="IE248" t="e">
            <v>#REF!</v>
          </cell>
          <cell r="IF248" t="e">
            <v>#REF!</v>
          </cell>
          <cell r="IG248" t="e">
            <v>#REF!</v>
          </cell>
          <cell r="IH248" t="e">
            <v>#REF!</v>
          </cell>
          <cell r="II248" t="e">
            <v>#REF!</v>
          </cell>
          <cell r="IJ248" t="e">
            <v>#REF!</v>
          </cell>
          <cell r="IK248" t="e">
            <v>#REF!</v>
          </cell>
          <cell r="IL248" t="e">
            <v>#REF!</v>
          </cell>
          <cell r="IM248" t="e">
            <v>#REF!</v>
          </cell>
          <cell r="IN248" t="e">
            <v>#REF!</v>
          </cell>
          <cell r="IO248" t="e">
            <v>#REF!</v>
          </cell>
          <cell r="IP248" t="e">
            <v>#REF!</v>
          </cell>
          <cell r="IQ248" t="e">
            <v>#REF!</v>
          </cell>
          <cell r="IR248" t="e">
            <v>#REF!</v>
          </cell>
          <cell r="IS248" t="e">
            <v>#REF!</v>
          </cell>
          <cell r="IT248" t="e">
            <v>#REF!</v>
          </cell>
          <cell r="IU248" t="e">
            <v>#REF!</v>
          </cell>
          <cell r="IV248" t="e">
            <v>#REF!</v>
          </cell>
          <cell r="IW248" t="e">
            <v>#REF!</v>
          </cell>
          <cell r="IX248" t="e">
            <v>#REF!</v>
          </cell>
          <cell r="IY248" t="e">
            <v>#REF!</v>
          </cell>
          <cell r="IZ248" t="e">
            <v>#REF!</v>
          </cell>
          <cell r="JA248" t="e">
            <v>#REF!</v>
          </cell>
          <cell r="JB248" t="e">
            <v>#REF!</v>
          </cell>
          <cell r="JC248" t="e">
            <v>#REF!</v>
          </cell>
          <cell r="JD248" t="e">
            <v>#REF!</v>
          </cell>
          <cell r="JE248" t="e">
            <v>#REF!</v>
          </cell>
          <cell r="JF248" t="e">
            <v>#REF!</v>
          </cell>
          <cell r="JG248" t="e">
            <v>#REF!</v>
          </cell>
          <cell r="JH248" t="e">
            <v>#REF!</v>
          </cell>
          <cell r="JI248" t="e">
            <v>#REF!</v>
          </cell>
          <cell r="JJ248" t="e">
            <v>#REF!</v>
          </cell>
          <cell r="JK248" t="e">
            <v>#REF!</v>
          </cell>
        </row>
        <row r="249">
          <cell r="C249" t="str">
            <v>Hokchi</v>
          </cell>
          <cell r="D249" t="str">
            <v>1.1.19</v>
          </cell>
          <cell r="E249" t="str">
            <v>Hokchi1.1.19</v>
          </cell>
          <cell r="F249" t="e">
            <v>#REF!</v>
          </cell>
          <cell r="G249" t="e">
            <v>#REF!</v>
          </cell>
          <cell r="H249" t="e">
            <v>#REF!</v>
          </cell>
          <cell r="I249" t="e">
            <v>#REF!</v>
          </cell>
          <cell r="J249" t="e">
            <v>#REF!</v>
          </cell>
          <cell r="K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 t="e">
            <v>#REF!</v>
          </cell>
          <cell r="Q249" t="e">
            <v>#REF!</v>
          </cell>
          <cell r="R249" t="e">
            <v>#REF!</v>
          </cell>
          <cell r="S249" t="e">
            <v>#REF!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  <cell r="AD249" t="e">
            <v>#REF!</v>
          </cell>
          <cell r="AE249" t="e">
            <v>#REF!</v>
          </cell>
          <cell r="AF249" t="e">
            <v>#REF!</v>
          </cell>
          <cell r="AG249" t="e">
            <v>#REF!</v>
          </cell>
          <cell r="AH249" t="e">
            <v>#REF!</v>
          </cell>
          <cell r="AI249" t="e">
            <v>#REF!</v>
          </cell>
          <cell r="AJ249" t="e">
            <v>#REF!</v>
          </cell>
          <cell r="AK249" t="e">
            <v>#REF!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Q249" t="e">
            <v>#REF!</v>
          </cell>
          <cell r="AR249" t="e">
            <v>#REF!</v>
          </cell>
          <cell r="AS249" t="e">
            <v>#REF!</v>
          </cell>
          <cell r="AT249" t="e">
            <v>#REF!</v>
          </cell>
          <cell r="AU249" t="e">
            <v>#REF!</v>
          </cell>
          <cell r="AV249" t="e">
            <v>#REF!</v>
          </cell>
          <cell r="AW249" t="e">
            <v>#REF!</v>
          </cell>
          <cell r="AX249" t="e">
            <v>#REF!</v>
          </cell>
          <cell r="AY249" t="e">
            <v>#REF!</v>
          </cell>
          <cell r="AZ249" t="e">
            <v>#REF!</v>
          </cell>
          <cell r="BA249" t="e">
            <v>#REF!</v>
          </cell>
          <cell r="BB249" t="e">
            <v>#REF!</v>
          </cell>
          <cell r="BC249" t="e">
            <v>#REF!</v>
          </cell>
          <cell r="BD249" t="e">
            <v>#REF!</v>
          </cell>
          <cell r="BE249" t="e">
            <v>#REF!</v>
          </cell>
          <cell r="BF249" t="e">
            <v>#REF!</v>
          </cell>
          <cell r="BG249" t="e">
            <v>#REF!</v>
          </cell>
          <cell r="BH249" t="e">
            <v>#REF!</v>
          </cell>
          <cell r="BI249" t="e">
            <v>#REF!</v>
          </cell>
          <cell r="BJ249" t="e">
            <v>#REF!</v>
          </cell>
          <cell r="BK249" t="e">
            <v>#REF!</v>
          </cell>
          <cell r="BL249" t="e">
            <v>#REF!</v>
          </cell>
          <cell r="BM249" t="e">
            <v>#REF!</v>
          </cell>
          <cell r="BN249" t="e">
            <v>#REF!</v>
          </cell>
          <cell r="BO249" t="e">
            <v>#REF!</v>
          </cell>
          <cell r="BP249" t="e">
            <v>#REF!</v>
          </cell>
          <cell r="BQ249" t="e">
            <v>#REF!</v>
          </cell>
          <cell r="BR249" t="e">
            <v>#REF!</v>
          </cell>
          <cell r="BS249" t="e">
            <v>#REF!</v>
          </cell>
          <cell r="BT249" t="e">
            <v>#REF!</v>
          </cell>
          <cell r="BU249" t="e">
            <v>#REF!</v>
          </cell>
          <cell r="BV249" t="e">
            <v>#REF!</v>
          </cell>
          <cell r="BW249" t="e">
            <v>#REF!</v>
          </cell>
          <cell r="BX249" t="e">
            <v>#REF!</v>
          </cell>
          <cell r="BY249" t="e">
            <v>#REF!</v>
          </cell>
          <cell r="BZ249" t="e">
            <v>#REF!</v>
          </cell>
          <cell r="CA249" t="e">
            <v>#REF!</v>
          </cell>
          <cell r="CB249" t="e">
            <v>#REF!</v>
          </cell>
          <cell r="CC249" t="e">
            <v>#REF!</v>
          </cell>
          <cell r="CD249" t="e">
            <v>#REF!</v>
          </cell>
          <cell r="CE249" t="e">
            <v>#REF!</v>
          </cell>
          <cell r="CF249" t="e">
            <v>#REF!</v>
          </cell>
          <cell r="CG249" t="e">
            <v>#REF!</v>
          </cell>
          <cell r="CH249" t="e">
            <v>#REF!</v>
          </cell>
          <cell r="CI249" t="e">
            <v>#REF!</v>
          </cell>
          <cell r="CJ249" t="e">
            <v>#REF!</v>
          </cell>
          <cell r="CK249" t="e">
            <v>#REF!</v>
          </cell>
          <cell r="CL249" t="e">
            <v>#REF!</v>
          </cell>
          <cell r="CM249" t="e">
            <v>#REF!</v>
          </cell>
          <cell r="CN249" t="e">
            <v>#REF!</v>
          </cell>
          <cell r="CO249" t="e">
            <v>#REF!</v>
          </cell>
          <cell r="CP249" t="e">
            <v>#REF!</v>
          </cell>
          <cell r="CQ249" t="e">
            <v>#REF!</v>
          </cell>
          <cell r="CR249" t="e">
            <v>#REF!</v>
          </cell>
          <cell r="CS249" t="e">
            <v>#REF!</v>
          </cell>
          <cell r="CT249" t="e">
            <v>#REF!</v>
          </cell>
          <cell r="CU249" t="e">
            <v>#REF!</v>
          </cell>
          <cell r="CV249" t="e">
            <v>#REF!</v>
          </cell>
          <cell r="CW249" t="e">
            <v>#REF!</v>
          </cell>
          <cell r="CX249" t="e">
            <v>#REF!</v>
          </cell>
          <cell r="CY249" t="e">
            <v>#REF!</v>
          </cell>
          <cell r="CZ249" t="e">
            <v>#REF!</v>
          </cell>
          <cell r="DA249" t="e">
            <v>#REF!</v>
          </cell>
          <cell r="DB249" t="e">
            <v>#REF!</v>
          </cell>
          <cell r="DC249" t="e">
            <v>#REF!</v>
          </cell>
          <cell r="DD249" t="e">
            <v>#REF!</v>
          </cell>
          <cell r="DE249" t="e">
            <v>#REF!</v>
          </cell>
          <cell r="DF249" t="e">
            <v>#REF!</v>
          </cell>
          <cell r="DG249" t="e">
            <v>#REF!</v>
          </cell>
          <cell r="DH249" t="e">
            <v>#REF!</v>
          </cell>
          <cell r="DI249" t="e">
            <v>#REF!</v>
          </cell>
          <cell r="DJ249" t="e">
            <v>#REF!</v>
          </cell>
          <cell r="DK249" t="e">
            <v>#REF!</v>
          </cell>
          <cell r="DL249" t="e">
            <v>#REF!</v>
          </cell>
          <cell r="DM249" t="e">
            <v>#REF!</v>
          </cell>
          <cell r="DN249" t="e">
            <v>#REF!</v>
          </cell>
          <cell r="DO249" t="e">
            <v>#REF!</v>
          </cell>
          <cell r="DP249" t="e">
            <v>#REF!</v>
          </cell>
          <cell r="DQ249" t="e">
            <v>#REF!</v>
          </cell>
          <cell r="DR249" t="e">
            <v>#REF!</v>
          </cell>
          <cell r="DS249" t="e">
            <v>#REF!</v>
          </cell>
          <cell r="DT249" t="e">
            <v>#REF!</v>
          </cell>
          <cell r="DU249" t="e">
            <v>#REF!</v>
          </cell>
          <cell r="DV249" t="e">
            <v>#REF!</v>
          </cell>
          <cell r="DW249" t="e">
            <v>#REF!</v>
          </cell>
          <cell r="DX249" t="e">
            <v>#REF!</v>
          </cell>
          <cell r="DY249" t="e">
            <v>#REF!</v>
          </cell>
          <cell r="DZ249" t="e">
            <v>#REF!</v>
          </cell>
          <cell r="EA249" t="e">
            <v>#REF!</v>
          </cell>
          <cell r="EB249" t="e">
            <v>#REF!</v>
          </cell>
          <cell r="EC249" t="e">
            <v>#REF!</v>
          </cell>
          <cell r="ED249" t="e">
            <v>#REF!</v>
          </cell>
          <cell r="EE249" t="e">
            <v>#REF!</v>
          </cell>
          <cell r="EF249" t="e">
            <v>#REF!</v>
          </cell>
          <cell r="EG249" t="e">
            <v>#REF!</v>
          </cell>
          <cell r="EH249" t="e">
            <v>#REF!</v>
          </cell>
          <cell r="EI249" t="e">
            <v>#REF!</v>
          </cell>
          <cell r="EJ249" t="e">
            <v>#REF!</v>
          </cell>
          <cell r="EK249" t="e">
            <v>#REF!</v>
          </cell>
          <cell r="EL249" t="e">
            <v>#REF!</v>
          </cell>
          <cell r="EM249" t="e">
            <v>#REF!</v>
          </cell>
          <cell r="EN249" t="e">
            <v>#REF!</v>
          </cell>
          <cell r="EO249" t="e">
            <v>#REF!</v>
          </cell>
          <cell r="EP249" t="e">
            <v>#REF!</v>
          </cell>
          <cell r="EQ249" t="e">
            <v>#REF!</v>
          </cell>
          <cell r="ER249" t="e">
            <v>#REF!</v>
          </cell>
          <cell r="ES249" t="e">
            <v>#REF!</v>
          </cell>
          <cell r="ET249" t="e">
            <v>#REF!</v>
          </cell>
          <cell r="EU249" t="e">
            <v>#REF!</v>
          </cell>
          <cell r="EV249" t="e">
            <v>#REF!</v>
          </cell>
          <cell r="EW249" t="e">
            <v>#REF!</v>
          </cell>
          <cell r="EX249" t="e">
            <v>#REF!</v>
          </cell>
          <cell r="EY249" t="e">
            <v>#REF!</v>
          </cell>
          <cell r="EZ249" t="e">
            <v>#REF!</v>
          </cell>
          <cell r="FA249" t="e">
            <v>#REF!</v>
          </cell>
          <cell r="FB249" t="e">
            <v>#REF!</v>
          </cell>
          <cell r="FC249" t="e">
            <v>#REF!</v>
          </cell>
          <cell r="FD249" t="e">
            <v>#REF!</v>
          </cell>
          <cell r="FE249" t="e">
            <v>#REF!</v>
          </cell>
          <cell r="FF249" t="e">
            <v>#REF!</v>
          </cell>
          <cell r="FG249" t="e">
            <v>#REF!</v>
          </cell>
          <cell r="FH249" t="e">
            <v>#REF!</v>
          </cell>
          <cell r="FI249" t="e">
            <v>#REF!</v>
          </cell>
          <cell r="FJ249" t="e">
            <v>#REF!</v>
          </cell>
          <cell r="FK249" t="e">
            <v>#REF!</v>
          </cell>
          <cell r="FL249" t="e">
            <v>#REF!</v>
          </cell>
          <cell r="FM249" t="e">
            <v>#REF!</v>
          </cell>
          <cell r="FN249" t="e">
            <v>#REF!</v>
          </cell>
          <cell r="FO249" t="e">
            <v>#REF!</v>
          </cell>
          <cell r="FP249" t="e">
            <v>#REF!</v>
          </cell>
          <cell r="FQ249" t="e">
            <v>#REF!</v>
          </cell>
          <cell r="FR249" t="e">
            <v>#REF!</v>
          </cell>
          <cell r="FS249" t="e">
            <v>#REF!</v>
          </cell>
          <cell r="FT249" t="e">
            <v>#REF!</v>
          </cell>
          <cell r="FU249" t="e">
            <v>#REF!</v>
          </cell>
          <cell r="FV249" t="e">
            <v>#REF!</v>
          </cell>
          <cell r="FW249" t="e">
            <v>#REF!</v>
          </cell>
          <cell r="FX249" t="e">
            <v>#REF!</v>
          </cell>
          <cell r="FY249" t="e">
            <v>#REF!</v>
          </cell>
          <cell r="FZ249" t="e">
            <v>#REF!</v>
          </cell>
          <cell r="GA249" t="e">
            <v>#REF!</v>
          </cell>
          <cell r="GB249" t="e">
            <v>#REF!</v>
          </cell>
          <cell r="GC249" t="e">
            <v>#REF!</v>
          </cell>
          <cell r="GD249" t="e">
            <v>#REF!</v>
          </cell>
          <cell r="GE249" t="e">
            <v>#REF!</v>
          </cell>
          <cell r="GF249" t="e">
            <v>#REF!</v>
          </cell>
          <cell r="GG249" t="e">
            <v>#REF!</v>
          </cell>
          <cell r="GH249" t="e">
            <v>#REF!</v>
          </cell>
          <cell r="GI249" t="e">
            <v>#REF!</v>
          </cell>
          <cell r="GJ249" t="e">
            <v>#REF!</v>
          </cell>
          <cell r="GK249" t="e">
            <v>#REF!</v>
          </cell>
          <cell r="GL249" t="e">
            <v>#REF!</v>
          </cell>
          <cell r="GM249" t="e">
            <v>#REF!</v>
          </cell>
          <cell r="GN249" t="e">
            <v>#REF!</v>
          </cell>
          <cell r="GO249" t="e">
            <v>#REF!</v>
          </cell>
          <cell r="GP249" t="e">
            <v>#REF!</v>
          </cell>
          <cell r="GQ249" t="e">
            <v>#REF!</v>
          </cell>
          <cell r="GR249" t="e">
            <v>#REF!</v>
          </cell>
          <cell r="GS249" t="e">
            <v>#REF!</v>
          </cell>
          <cell r="GT249" t="e">
            <v>#REF!</v>
          </cell>
          <cell r="GU249" t="e">
            <v>#REF!</v>
          </cell>
          <cell r="GV249" t="e">
            <v>#REF!</v>
          </cell>
          <cell r="GW249" t="e">
            <v>#REF!</v>
          </cell>
          <cell r="GX249" t="e">
            <v>#REF!</v>
          </cell>
          <cell r="GY249" t="e">
            <v>#REF!</v>
          </cell>
          <cell r="GZ249" t="e">
            <v>#REF!</v>
          </cell>
          <cell r="HA249" t="e">
            <v>#REF!</v>
          </cell>
          <cell r="HB249" t="e">
            <v>#REF!</v>
          </cell>
          <cell r="HC249" t="e">
            <v>#REF!</v>
          </cell>
          <cell r="HD249" t="e">
            <v>#REF!</v>
          </cell>
          <cell r="HE249" t="e">
            <v>#REF!</v>
          </cell>
          <cell r="HF249" t="e">
            <v>#REF!</v>
          </cell>
          <cell r="HG249" t="e">
            <v>#REF!</v>
          </cell>
          <cell r="HH249" t="e">
            <v>#REF!</v>
          </cell>
          <cell r="HI249" t="e">
            <v>#REF!</v>
          </cell>
          <cell r="HJ249" t="e">
            <v>#REF!</v>
          </cell>
          <cell r="HK249" t="e">
            <v>#REF!</v>
          </cell>
          <cell r="HL249" t="e">
            <v>#REF!</v>
          </cell>
          <cell r="HM249" t="e">
            <v>#REF!</v>
          </cell>
          <cell r="HN249" t="e">
            <v>#REF!</v>
          </cell>
          <cell r="HO249" t="e">
            <v>#REF!</v>
          </cell>
          <cell r="HP249" t="e">
            <v>#REF!</v>
          </cell>
          <cell r="HQ249" t="e">
            <v>#REF!</v>
          </cell>
          <cell r="HR249" t="e">
            <v>#REF!</v>
          </cell>
          <cell r="HS249" t="e">
            <v>#REF!</v>
          </cell>
          <cell r="HT249" t="e">
            <v>#REF!</v>
          </cell>
          <cell r="HU249" t="e">
            <v>#REF!</v>
          </cell>
          <cell r="HV249" t="e">
            <v>#REF!</v>
          </cell>
          <cell r="HW249" t="e">
            <v>#REF!</v>
          </cell>
          <cell r="HX249" t="e">
            <v>#REF!</v>
          </cell>
          <cell r="HY249" t="e">
            <v>#REF!</v>
          </cell>
          <cell r="HZ249" t="e">
            <v>#REF!</v>
          </cell>
          <cell r="IA249" t="e">
            <v>#REF!</v>
          </cell>
          <cell r="IB249" t="e">
            <v>#REF!</v>
          </cell>
          <cell r="IC249" t="e">
            <v>#REF!</v>
          </cell>
          <cell r="ID249" t="e">
            <v>#REF!</v>
          </cell>
          <cell r="IE249" t="e">
            <v>#REF!</v>
          </cell>
          <cell r="IF249" t="e">
            <v>#REF!</v>
          </cell>
          <cell r="IG249" t="e">
            <v>#REF!</v>
          </cell>
          <cell r="IH249" t="e">
            <v>#REF!</v>
          </cell>
          <cell r="II249" t="e">
            <v>#REF!</v>
          </cell>
          <cell r="IJ249" t="e">
            <v>#REF!</v>
          </cell>
          <cell r="IK249" t="e">
            <v>#REF!</v>
          </cell>
          <cell r="IL249" t="e">
            <v>#REF!</v>
          </cell>
          <cell r="IM249" t="e">
            <v>#REF!</v>
          </cell>
          <cell r="IN249" t="e">
            <v>#REF!</v>
          </cell>
          <cell r="IO249" t="e">
            <v>#REF!</v>
          </cell>
          <cell r="IP249" t="e">
            <v>#REF!</v>
          </cell>
          <cell r="IQ249" t="e">
            <v>#REF!</v>
          </cell>
          <cell r="IR249" t="e">
            <v>#REF!</v>
          </cell>
          <cell r="IS249" t="e">
            <v>#REF!</v>
          </cell>
          <cell r="IT249" t="e">
            <v>#REF!</v>
          </cell>
          <cell r="IU249" t="e">
            <v>#REF!</v>
          </cell>
          <cell r="IV249" t="e">
            <v>#REF!</v>
          </cell>
          <cell r="IW249" t="e">
            <v>#REF!</v>
          </cell>
          <cell r="IX249" t="e">
            <v>#REF!</v>
          </cell>
          <cell r="IY249" t="e">
            <v>#REF!</v>
          </cell>
          <cell r="IZ249" t="e">
            <v>#REF!</v>
          </cell>
          <cell r="JA249" t="e">
            <v>#REF!</v>
          </cell>
          <cell r="JB249" t="e">
            <v>#REF!</v>
          </cell>
          <cell r="JC249" t="e">
            <v>#REF!</v>
          </cell>
          <cell r="JD249" t="e">
            <v>#REF!</v>
          </cell>
          <cell r="JE249" t="e">
            <v>#REF!</v>
          </cell>
          <cell r="JF249" t="e">
            <v>#REF!</v>
          </cell>
          <cell r="JG249" t="e">
            <v>#REF!</v>
          </cell>
          <cell r="JH249" t="e">
            <v>#REF!</v>
          </cell>
          <cell r="JI249" t="e">
            <v>#REF!</v>
          </cell>
          <cell r="JJ249" t="e">
            <v>#REF!</v>
          </cell>
          <cell r="JK249" t="e">
            <v>#REF!</v>
          </cell>
        </row>
        <row r="250">
          <cell r="C250" t="str">
            <v>Hokchi</v>
          </cell>
          <cell r="D250" t="str">
            <v>1.1.22</v>
          </cell>
          <cell r="E250" t="str">
            <v>Hokchi1.1.22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  <cell r="S250" t="e">
            <v>#REF!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  <cell r="AD250" t="e">
            <v>#REF!</v>
          </cell>
          <cell r="AE250" t="e">
            <v>#REF!</v>
          </cell>
          <cell r="AF250" t="e">
            <v>#REF!</v>
          </cell>
          <cell r="AG250" t="e">
            <v>#REF!</v>
          </cell>
          <cell r="AH250" t="e">
            <v>#REF!</v>
          </cell>
          <cell r="AI250" t="e">
            <v>#REF!</v>
          </cell>
          <cell r="AJ250" t="e">
            <v>#REF!</v>
          </cell>
          <cell r="AK250" t="e">
            <v>#REF!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Q250" t="e">
            <v>#REF!</v>
          </cell>
          <cell r="AR250" t="e">
            <v>#REF!</v>
          </cell>
          <cell r="AS250" t="e">
            <v>#REF!</v>
          </cell>
          <cell r="AT250" t="e">
            <v>#REF!</v>
          </cell>
          <cell r="AU250" t="e">
            <v>#REF!</v>
          </cell>
          <cell r="AV250" t="e">
            <v>#REF!</v>
          </cell>
          <cell r="AW250" t="e">
            <v>#REF!</v>
          </cell>
          <cell r="AX250" t="e">
            <v>#REF!</v>
          </cell>
          <cell r="AY250" t="e">
            <v>#REF!</v>
          </cell>
          <cell r="AZ250" t="e">
            <v>#REF!</v>
          </cell>
          <cell r="BA250" t="e">
            <v>#REF!</v>
          </cell>
          <cell r="BB250" t="e">
            <v>#REF!</v>
          </cell>
          <cell r="BC250" t="e">
            <v>#REF!</v>
          </cell>
          <cell r="BD250" t="e">
            <v>#REF!</v>
          </cell>
          <cell r="BE250" t="e">
            <v>#REF!</v>
          </cell>
          <cell r="BF250" t="e">
            <v>#REF!</v>
          </cell>
          <cell r="BG250" t="e">
            <v>#REF!</v>
          </cell>
          <cell r="BH250" t="e">
            <v>#REF!</v>
          </cell>
          <cell r="BI250" t="e">
            <v>#REF!</v>
          </cell>
          <cell r="BJ250" t="e">
            <v>#REF!</v>
          </cell>
          <cell r="BK250" t="e">
            <v>#REF!</v>
          </cell>
          <cell r="BL250" t="e">
            <v>#REF!</v>
          </cell>
          <cell r="BM250" t="e">
            <v>#REF!</v>
          </cell>
          <cell r="BN250" t="e">
            <v>#REF!</v>
          </cell>
          <cell r="BO250" t="e">
            <v>#REF!</v>
          </cell>
          <cell r="BP250" t="e">
            <v>#REF!</v>
          </cell>
          <cell r="BQ250" t="e">
            <v>#REF!</v>
          </cell>
          <cell r="BR250" t="e">
            <v>#REF!</v>
          </cell>
          <cell r="BS250" t="e">
            <v>#REF!</v>
          </cell>
          <cell r="BT250" t="e">
            <v>#REF!</v>
          </cell>
          <cell r="BU250" t="e">
            <v>#REF!</v>
          </cell>
          <cell r="BV250" t="e">
            <v>#REF!</v>
          </cell>
          <cell r="BW250" t="e">
            <v>#REF!</v>
          </cell>
          <cell r="BX250" t="e">
            <v>#REF!</v>
          </cell>
          <cell r="BY250" t="e">
            <v>#REF!</v>
          </cell>
          <cell r="BZ250" t="e">
            <v>#REF!</v>
          </cell>
          <cell r="CA250" t="e">
            <v>#REF!</v>
          </cell>
          <cell r="CB250" t="e">
            <v>#REF!</v>
          </cell>
          <cell r="CC250" t="e">
            <v>#REF!</v>
          </cell>
          <cell r="CD250" t="e">
            <v>#REF!</v>
          </cell>
          <cell r="CE250" t="e">
            <v>#REF!</v>
          </cell>
          <cell r="CF250" t="e">
            <v>#REF!</v>
          </cell>
          <cell r="CG250" t="e">
            <v>#REF!</v>
          </cell>
          <cell r="CH250" t="e">
            <v>#REF!</v>
          </cell>
          <cell r="CI250" t="e">
            <v>#REF!</v>
          </cell>
          <cell r="CJ250" t="e">
            <v>#REF!</v>
          </cell>
          <cell r="CK250" t="e">
            <v>#REF!</v>
          </cell>
          <cell r="CL250" t="e">
            <v>#REF!</v>
          </cell>
          <cell r="CM250" t="e">
            <v>#REF!</v>
          </cell>
          <cell r="CN250" t="e">
            <v>#REF!</v>
          </cell>
          <cell r="CO250" t="e">
            <v>#REF!</v>
          </cell>
          <cell r="CP250" t="e">
            <v>#REF!</v>
          </cell>
          <cell r="CQ250" t="e">
            <v>#REF!</v>
          </cell>
          <cell r="CR250" t="e">
            <v>#REF!</v>
          </cell>
          <cell r="CS250" t="e">
            <v>#REF!</v>
          </cell>
          <cell r="CT250" t="e">
            <v>#REF!</v>
          </cell>
          <cell r="CU250" t="e">
            <v>#REF!</v>
          </cell>
          <cell r="CV250" t="e">
            <v>#REF!</v>
          </cell>
          <cell r="CW250" t="e">
            <v>#REF!</v>
          </cell>
          <cell r="CX250" t="e">
            <v>#REF!</v>
          </cell>
          <cell r="CY250" t="e">
            <v>#REF!</v>
          </cell>
          <cell r="CZ250" t="e">
            <v>#REF!</v>
          </cell>
          <cell r="DA250" t="e">
            <v>#REF!</v>
          </cell>
          <cell r="DB250" t="e">
            <v>#REF!</v>
          </cell>
          <cell r="DC250" t="e">
            <v>#REF!</v>
          </cell>
          <cell r="DD250" t="e">
            <v>#REF!</v>
          </cell>
          <cell r="DE250" t="e">
            <v>#REF!</v>
          </cell>
          <cell r="DF250" t="e">
            <v>#REF!</v>
          </cell>
          <cell r="DG250" t="e">
            <v>#REF!</v>
          </cell>
          <cell r="DH250" t="e">
            <v>#REF!</v>
          </cell>
          <cell r="DI250" t="e">
            <v>#REF!</v>
          </cell>
          <cell r="DJ250" t="e">
            <v>#REF!</v>
          </cell>
          <cell r="DK250" t="e">
            <v>#REF!</v>
          </cell>
          <cell r="DL250" t="e">
            <v>#REF!</v>
          </cell>
          <cell r="DM250" t="e">
            <v>#REF!</v>
          </cell>
          <cell r="DN250" t="e">
            <v>#REF!</v>
          </cell>
          <cell r="DO250" t="e">
            <v>#REF!</v>
          </cell>
          <cell r="DP250" t="e">
            <v>#REF!</v>
          </cell>
          <cell r="DQ250" t="e">
            <v>#REF!</v>
          </cell>
          <cell r="DR250" t="e">
            <v>#REF!</v>
          </cell>
          <cell r="DS250" t="e">
            <v>#REF!</v>
          </cell>
          <cell r="DT250" t="e">
            <v>#REF!</v>
          </cell>
          <cell r="DU250" t="e">
            <v>#REF!</v>
          </cell>
          <cell r="DV250" t="e">
            <v>#REF!</v>
          </cell>
          <cell r="DW250" t="e">
            <v>#REF!</v>
          </cell>
          <cell r="DX250" t="e">
            <v>#REF!</v>
          </cell>
          <cell r="DY250" t="e">
            <v>#REF!</v>
          </cell>
          <cell r="DZ250" t="e">
            <v>#REF!</v>
          </cell>
          <cell r="EA250" t="e">
            <v>#REF!</v>
          </cell>
          <cell r="EB250" t="e">
            <v>#REF!</v>
          </cell>
          <cell r="EC250" t="e">
            <v>#REF!</v>
          </cell>
          <cell r="ED250" t="e">
            <v>#REF!</v>
          </cell>
          <cell r="EE250" t="e">
            <v>#REF!</v>
          </cell>
          <cell r="EF250" t="e">
            <v>#REF!</v>
          </cell>
          <cell r="EG250" t="e">
            <v>#REF!</v>
          </cell>
          <cell r="EH250" t="e">
            <v>#REF!</v>
          </cell>
          <cell r="EI250" t="e">
            <v>#REF!</v>
          </cell>
          <cell r="EJ250" t="e">
            <v>#REF!</v>
          </cell>
          <cell r="EK250" t="e">
            <v>#REF!</v>
          </cell>
          <cell r="EL250" t="e">
            <v>#REF!</v>
          </cell>
          <cell r="EM250" t="e">
            <v>#REF!</v>
          </cell>
          <cell r="EN250" t="e">
            <v>#REF!</v>
          </cell>
          <cell r="EO250" t="e">
            <v>#REF!</v>
          </cell>
          <cell r="EP250" t="e">
            <v>#REF!</v>
          </cell>
          <cell r="EQ250" t="e">
            <v>#REF!</v>
          </cell>
          <cell r="ER250" t="e">
            <v>#REF!</v>
          </cell>
          <cell r="ES250" t="e">
            <v>#REF!</v>
          </cell>
          <cell r="ET250" t="e">
            <v>#REF!</v>
          </cell>
          <cell r="EU250" t="e">
            <v>#REF!</v>
          </cell>
          <cell r="EV250" t="e">
            <v>#REF!</v>
          </cell>
          <cell r="EW250" t="e">
            <v>#REF!</v>
          </cell>
          <cell r="EX250" t="e">
            <v>#REF!</v>
          </cell>
          <cell r="EY250" t="e">
            <v>#REF!</v>
          </cell>
          <cell r="EZ250" t="e">
            <v>#REF!</v>
          </cell>
          <cell r="FA250" t="e">
            <v>#REF!</v>
          </cell>
          <cell r="FB250" t="e">
            <v>#REF!</v>
          </cell>
          <cell r="FC250" t="e">
            <v>#REF!</v>
          </cell>
          <cell r="FD250" t="e">
            <v>#REF!</v>
          </cell>
          <cell r="FE250" t="e">
            <v>#REF!</v>
          </cell>
          <cell r="FF250" t="e">
            <v>#REF!</v>
          </cell>
          <cell r="FG250" t="e">
            <v>#REF!</v>
          </cell>
          <cell r="FH250" t="e">
            <v>#REF!</v>
          </cell>
          <cell r="FI250" t="e">
            <v>#REF!</v>
          </cell>
          <cell r="FJ250" t="e">
            <v>#REF!</v>
          </cell>
          <cell r="FK250" t="e">
            <v>#REF!</v>
          </cell>
          <cell r="FL250" t="e">
            <v>#REF!</v>
          </cell>
          <cell r="FM250" t="e">
            <v>#REF!</v>
          </cell>
          <cell r="FN250" t="e">
            <v>#REF!</v>
          </cell>
          <cell r="FO250" t="e">
            <v>#REF!</v>
          </cell>
          <cell r="FP250" t="e">
            <v>#REF!</v>
          </cell>
          <cell r="FQ250" t="e">
            <v>#REF!</v>
          </cell>
          <cell r="FR250" t="e">
            <v>#REF!</v>
          </cell>
          <cell r="FS250" t="e">
            <v>#REF!</v>
          </cell>
          <cell r="FT250" t="e">
            <v>#REF!</v>
          </cell>
          <cell r="FU250" t="e">
            <v>#REF!</v>
          </cell>
          <cell r="FV250" t="e">
            <v>#REF!</v>
          </cell>
          <cell r="FW250" t="e">
            <v>#REF!</v>
          </cell>
          <cell r="FX250" t="e">
            <v>#REF!</v>
          </cell>
          <cell r="FY250" t="e">
            <v>#REF!</v>
          </cell>
          <cell r="FZ250" t="e">
            <v>#REF!</v>
          </cell>
          <cell r="GA250" t="e">
            <v>#REF!</v>
          </cell>
          <cell r="GB250" t="e">
            <v>#REF!</v>
          </cell>
          <cell r="GC250" t="e">
            <v>#REF!</v>
          </cell>
          <cell r="GD250" t="e">
            <v>#REF!</v>
          </cell>
          <cell r="GE250" t="e">
            <v>#REF!</v>
          </cell>
          <cell r="GF250" t="e">
            <v>#REF!</v>
          </cell>
          <cell r="GG250" t="e">
            <v>#REF!</v>
          </cell>
          <cell r="GH250" t="e">
            <v>#REF!</v>
          </cell>
          <cell r="GI250" t="e">
            <v>#REF!</v>
          </cell>
          <cell r="GJ250" t="e">
            <v>#REF!</v>
          </cell>
          <cell r="GK250" t="e">
            <v>#REF!</v>
          </cell>
          <cell r="GL250" t="e">
            <v>#REF!</v>
          </cell>
          <cell r="GM250" t="e">
            <v>#REF!</v>
          </cell>
          <cell r="GN250" t="e">
            <v>#REF!</v>
          </cell>
          <cell r="GO250" t="e">
            <v>#REF!</v>
          </cell>
          <cell r="GP250" t="e">
            <v>#REF!</v>
          </cell>
          <cell r="GQ250" t="e">
            <v>#REF!</v>
          </cell>
          <cell r="GR250" t="e">
            <v>#REF!</v>
          </cell>
          <cell r="GS250" t="e">
            <v>#REF!</v>
          </cell>
          <cell r="GT250" t="e">
            <v>#REF!</v>
          </cell>
          <cell r="GU250" t="e">
            <v>#REF!</v>
          </cell>
          <cell r="GV250" t="e">
            <v>#REF!</v>
          </cell>
          <cell r="GW250" t="e">
            <v>#REF!</v>
          </cell>
          <cell r="GX250" t="e">
            <v>#REF!</v>
          </cell>
          <cell r="GY250" t="e">
            <v>#REF!</v>
          </cell>
          <cell r="GZ250" t="e">
            <v>#REF!</v>
          </cell>
          <cell r="HA250" t="e">
            <v>#REF!</v>
          </cell>
          <cell r="HB250" t="e">
            <v>#REF!</v>
          </cell>
          <cell r="HC250" t="e">
            <v>#REF!</v>
          </cell>
          <cell r="HD250" t="e">
            <v>#REF!</v>
          </cell>
          <cell r="HE250" t="e">
            <v>#REF!</v>
          </cell>
          <cell r="HF250" t="e">
            <v>#REF!</v>
          </cell>
          <cell r="HG250" t="e">
            <v>#REF!</v>
          </cell>
          <cell r="HH250" t="e">
            <v>#REF!</v>
          </cell>
          <cell r="HI250" t="e">
            <v>#REF!</v>
          </cell>
          <cell r="HJ250" t="e">
            <v>#REF!</v>
          </cell>
          <cell r="HK250" t="e">
            <v>#REF!</v>
          </cell>
          <cell r="HL250" t="e">
            <v>#REF!</v>
          </cell>
          <cell r="HM250" t="e">
            <v>#REF!</v>
          </cell>
          <cell r="HN250" t="e">
            <v>#REF!</v>
          </cell>
          <cell r="HO250" t="e">
            <v>#REF!</v>
          </cell>
          <cell r="HP250" t="e">
            <v>#REF!</v>
          </cell>
          <cell r="HQ250" t="e">
            <v>#REF!</v>
          </cell>
          <cell r="HR250" t="e">
            <v>#REF!</v>
          </cell>
          <cell r="HS250" t="e">
            <v>#REF!</v>
          </cell>
          <cell r="HT250" t="e">
            <v>#REF!</v>
          </cell>
          <cell r="HU250" t="e">
            <v>#REF!</v>
          </cell>
          <cell r="HV250" t="e">
            <v>#REF!</v>
          </cell>
          <cell r="HW250" t="e">
            <v>#REF!</v>
          </cell>
          <cell r="HX250" t="e">
            <v>#REF!</v>
          </cell>
          <cell r="HY250" t="e">
            <v>#REF!</v>
          </cell>
          <cell r="HZ250" t="e">
            <v>#REF!</v>
          </cell>
          <cell r="IA250" t="e">
            <v>#REF!</v>
          </cell>
          <cell r="IB250" t="e">
            <v>#REF!</v>
          </cell>
          <cell r="IC250" t="e">
            <v>#REF!</v>
          </cell>
          <cell r="ID250" t="e">
            <v>#REF!</v>
          </cell>
          <cell r="IE250" t="e">
            <v>#REF!</v>
          </cell>
          <cell r="IF250" t="e">
            <v>#REF!</v>
          </cell>
          <cell r="IG250" t="e">
            <v>#REF!</v>
          </cell>
          <cell r="IH250" t="e">
            <v>#REF!</v>
          </cell>
          <cell r="II250" t="e">
            <v>#REF!</v>
          </cell>
          <cell r="IJ250" t="e">
            <v>#REF!</v>
          </cell>
          <cell r="IK250" t="e">
            <v>#REF!</v>
          </cell>
          <cell r="IL250" t="e">
            <v>#REF!</v>
          </cell>
          <cell r="IM250" t="e">
            <v>#REF!</v>
          </cell>
          <cell r="IN250" t="e">
            <v>#REF!</v>
          </cell>
          <cell r="IO250" t="e">
            <v>#REF!</v>
          </cell>
          <cell r="IP250" t="e">
            <v>#REF!</v>
          </cell>
          <cell r="IQ250" t="e">
            <v>#REF!</v>
          </cell>
          <cell r="IR250" t="e">
            <v>#REF!</v>
          </cell>
          <cell r="IS250" t="e">
            <v>#REF!</v>
          </cell>
          <cell r="IT250" t="e">
            <v>#REF!</v>
          </cell>
          <cell r="IU250" t="e">
            <v>#REF!</v>
          </cell>
          <cell r="IV250" t="e">
            <v>#REF!</v>
          </cell>
          <cell r="IW250" t="e">
            <v>#REF!</v>
          </cell>
          <cell r="IX250" t="e">
            <v>#REF!</v>
          </cell>
          <cell r="IY250" t="e">
            <v>#REF!</v>
          </cell>
          <cell r="IZ250" t="e">
            <v>#REF!</v>
          </cell>
          <cell r="JA250" t="e">
            <v>#REF!</v>
          </cell>
          <cell r="JB250" t="e">
            <v>#REF!</v>
          </cell>
          <cell r="JC250" t="e">
            <v>#REF!</v>
          </cell>
          <cell r="JD250" t="e">
            <v>#REF!</v>
          </cell>
          <cell r="JE250" t="e">
            <v>#REF!</v>
          </cell>
          <cell r="JF250" t="e">
            <v>#REF!</v>
          </cell>
          <cell r="JG250" t="e">
            <v>#REF!</v>
          </cell>
          <cell r="JH250" t="e">
            <v>#REF!</v>
          </cell>
          <cell r="JI250" t="e">
            <v>#REF!</v>
          </cell>
          <cell r="JJ250" t="e">
            <v>#REF!</v>
          </cell>
          <cell r="JK250" t="e">
            <v>#REF!</v>
          </cell>
        </row>
        <row r="251">
          <cell r="C251" t="str">
            <v>Hokchi</v>
          </cell>
          <cell r="D251" t="str">
            <v>1.1.25</v>
          </cell>
          <cell r="E251" t="str">
            <v>Hokchi1.1.25</v>
          </cell>
          <cell r="F251" t="e">
            <v>#REF!</v>
          </cell>
          <cell r="G251" t="e">
            <v>#REF!</v>
          </cell>
          <cell r="H251" t="e">
            <v>#REF!</v>
          </cell>
          <cell r="I251" t="e">
            <v>#REF!</v>
          </cell>
          <cell r="J251" t="e">
            <v>#REF!</v>
          </cell>
          <cell r="K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 t="e">
            <v>#REF!</v>
          </cell>
          <cell r="Q251" t="e">
            <v>#REF!</v>
          </cell>
          <cell r="R251" t="e">
            <v>#REF!</v>
          </cell>
          <cell r="S251" t="e">
            <v>#REF!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  <cell r="AD251" t="e">
            <v>#REF!</v>
          </cell>
          <cell r="AE251" t="e">
            <v>#REF!</v>
          </cell>
          <cell r="AF251" t="e">
            <v>#REF!</v>
          </cell>
          <cell r="AG251" t="e">
            <v>#REF!</v>
          </cell>
          <cell r="AH251" t="e">
            <v>#REF!</v>
          </cell>
          <cell r="AI251" t="e">
            <v>#REF!</v>
          </cell>
          <cell r="AJ251" t="e">
            <v>#REF!</v>
          </cell>
          <cell r="AK251" t="e">
            <v>#REF!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Q251" t="e">
            <v>#REF!</v>
          </cell>
          <cell r="AR251" t="e">
            <v>#REF!</v>
          </cell>
          <cell r="AS251" t="e">
            <v>#REF!</v>
          </cell>
          <cell r="AT251" t="e">
            <v>#REF!</v>
          </cell>
          <cell r="AU251" t="e">
            <v>#REF!</v>
          </cell>
          <cell r="AV251" t="e">
            <v>#REF!</v>
          </cell>
          <cell r="AW251" t="e">
            <v>#REF!</v>
          </cell>
          <cell r="AX251" t="e">
            <v>#REF!</v>
          </cell>
          <cell r="AY251" t="e">
            <v>#REF!</v>
          </cell>
          <cell r="AZ251" t="e">
            <v>#REF!</v>
          </cell>
          <cell r="BA251" t="e">
            <v>#REF!</v>
          </cell>
          <cell r="BB251" t="e">
            <v>#REF!</v>
          </cell>
          <cell r="BC251" t="e">
            <v>#REF!</v>
          </cell>
          <cell r="BD251" t="e">
            <v>#REF!</v>
          </cell>
          <cell r="BE251" t="e">
            <v>#REF!</v>
          </cell>
          <cell r="BF251" t="e">
            <v>#REF!</v>
          </cell>
          <cell r="BG251" t="e">
            <v>#REF!</v>
          </cell>
          <cell r="BH251" t="e">
            <v>#REF!</v>
          </cell>
          <cell r="BI251" t="e">
            <v>#REF!</v>
          </cell>
          <cell r="BJ251" t="e">
            <v>#REF!</v>
          </cell>
          <cell r="BK251" t="e">
            <v>#REF!</v>
          </cell>
          <cell r="BL251" t="e">
            <v>#REF!</v>
          </cell>
          <cell r="BM251" t="e">
            <v>#REF!</v>
          </cell>
          <cell r="BN251" t="e">
            <v>#REF!</v>
          </cell>
          <cell r="BO251" t="e">
            <v>#REF!</v>
          </cell>
          <cell r="BP251" t="e">
            <v>#REF!</v>
          </cell>
          <cell r="BQ251" t="e">
            <v>#REF!</v>
          </cell>
          <cell r="BR251" t="e">
            <v>#REF!</v>
          </cell>
          <cell r="BS251" t="e">
            <v>#REF!</v>
          </cell>
          <cell r="BT251" t="e">
            <v>#REF!</v>
          </cell>
          <cell r="BU251" t="e">
            <v>#REF!</v>
          </cell>
          <cell r="BV251" t="e">
            <v>#REF!</v>
          </cell>
          <cell r="BW251" t="e">
            <v>#REF!</v>
          </cell>
          <cell r="BX251" t="e">
            <v>#REF!</v>
          </cell>
          <cell r="BY251" t="e">
            <v>#REF!</v>
          </cell>
          <cell r="BZ251" t="e">
            <v>#REF!</v>
          </cell>
          <cell r="CA251" t="e">
            <v>#REF!</v>
          </cell>
          <cell r="CB251" t="e">
            <v>#REF!</v>
          </cell>
          <cell r="CC251" t="e">
            <v>#REF!</v>
          </cell>
          <cell r="CD251" t="e">
            <v>#REF!</v>
          </cell>
          <cell r="CE251" t="e">
            <v>#REF!</v>
          </cell>
          <cell r="CF251" t="e">
            <v>#REF!</v>
          </cell>
          <cell r="CG251" t="e">
            <v>#REF!</v>
          </cell>
          <cell r="CH251" t="e">
            <v>#REF!</v>
          </cell>
          <cell r="CI251" t="e">
            <v>#REF!</v>
          </cell>
          <cell r="CJ251" t="e">
            <v>#REF!</v>
          </cell>
          <cell r="CK251" t="e">
            <v>#REF!</v>
          </cell>
          <cell r="CL251" t="e">
            <v>#REF!</v>
          </cell>
          <cell r="CM251" t="e">
            <v>#REF!</v>
          </cell>
          <cell r="CN251" t="e">
            <v>#REF!</v>
          </cell>
          <cell r="CO251" t="e">
            <v>#REF!</v>
          </cell>
          <cell r="CP251" t="e">
            <v>#REF!</v>
          </cell>
          <cell r="CQ251" t="e">
            <v>#REF!</v>
          </cell>
          <cell r="CR251" t="e">
            <v>#REF!</v>
          </cell>
          <cell r="CS251" t="e">
            <v>#REF!</v>
          </cell>
          <cell r="CT251" t="e">
            <v>#REF!</v>
          </cell>
          <cell r="CU251" t="e">
            <v>#REF!</v>
          </cell>
          <cell r="CV251" t="e">
            <v>#REF!</v>
          </cell>
          <cell r="CW251" t="e">
            <v>#REF!</v>
          </cell>
          <cell r="CX251" t="e">
            <v>#REF!</v>
          </cell>
          <cell r="CY251" t="e">
            <v>#REF!</v>
          </cell>
          <cell r="CZ251" t="e">
            <v>#REF!</v>
          </cell>
          <cell r="DA251" t="e">
            <v>#REF!</v>
          </cell>
          <cell r="DB251" t="e">
            <v>#REF!</v>
          </cell>
          <cell r="DC251" t="e">
            <v>#REF!</v>
          </cell>
          <cell r="DD251" t="e">
            <v>#REF!</v>
          </cell>
          <cell r="DE251" t="e">
            <v>#REF!</v>
          </cell>
          <cell r="DF251" t="e">
            <v>#REF!</v>
          </cell>
          <cell r="DG251" t="e">
            <v>#REF!</v>
          </cell>
          <cell r="DH251" t="e">
            <v>#REF!</v>
          </cell>
          <cell r="DI251" t="e">
            <v>#REF!</v>
          </cell>
          <cell r="DJ251" t="e">
            <v>#REF!</v>
          </cell>
          <cell r="DK251" t="e">
            <v>#REF!</v>
          </cell>
          <cell r="DL251" t="e">
            <v>#REF!</v>
          </cell>
          <cell r="DM251" t="e">
            <v>#REF!</v>
          </cell>
          <cell r="DN251" t="e">
            <v>#REF!</v>
          </cell>
          <cell r="DO251" t="e">
            <v>#REF!</v>
          </cell>
          <cell r="DP251" t="e">
            <v>#REF!</v>
          </cell>
          <cell r="DQ251" t="e">
            <v>#REF!</v>
          </cell>
          <cell r="DR251" t="e">
            <v>#REF!</v>
          </cell>
          <cell r="DS251" t="e">
            <v>#REF!</v>
          </cell>
          <cell r="DT251" t="e">
            <v>#REF!</v>
          </cell>
          <cell r="DU251" t="e">
            <v>#REF!</v>
          </cell>
          <cell r="DV251" t="e">
            <v>#REF!</v>
          </cell>
          <cell r="DW251" t="e">
            <v>#REF!</v>
          </cell>
          <cell r="DX251" t="e">
            <v>#REF!</v>
          </cell>
          <cell r="DY251" t="e">
            <v>#REF!</v>
          </cell>
          <cell r="DZ251" t="e">
            <v>#REF!</v>
          </cell>
          <cell r="EA251" t="e">
            <v>#REF!</v>
          </cell>
          <cell r="EB251" t="e">
            <v>#REF!</v>
          </cell>
          <cell r="EC251" t="e">
            <v>#REF!</v>
          </cell>
          <cell r="ED251" t="e">
            <v>#REF!</v>
          </cell>
          <cell r="EE251" t="e">
            <v>#REF!</v>
          </cell>
          <cell r="EF251" t="e">
            <v>#REF!</v>
          </cell>
          <cell r="EG251" t="e">
            <v>#REF!</v>
          </cell>
          <cell r="EH251" t="e">
            <v>#REF!</v>
          </cell>
          <cell r="EI251" t="e">
            <v>#REF!</v>
          </cell>
          <cell r="EJ251" t="e">
            <v>#REF!</v>
          </cell>
          <cell r="EK251" t="e">
            <v>#REF!</v>
          </cell>
          <cell r="EL251" t="e">
            <v>#REF!</v>
          </cell>
          <cell r="EM251" t="e">
            <v>#REF!</v>
          </cell>
          <cell r="EN251" t="e">
            <v>#REF!</v>
          </cell>
          <cell r="EO251" t="e">
            <v>#REF!</v>
          </cell>
          <cell r="EP251" t="e">
            <v>#REF!</v>
          </cell>
          <cell r="EQ251" t="e">
            <v>#REF!</v>
          </cell>
          <cell r="ER251" t="e">
            <v>#REF!</v>
          </cell>
          <cell r="ES251" t="e">
            <v>#REF!</v>
          </cell>
          <cell r="ET251" t="e">
            <v>#REF!</v>
          </cell>
          <cell r="EU251" t="e">
            <v>#REF!</v>
          </cell>
          <cell r="EV251" t="e">
            <v>#REF!</v>
          </cell>
          <cell r="EW251" t="e">
            <v>#REF!</v>
          </cell>
          <cell r="EX251" t="e">
            <v>#REF!</v>
          </cell>
          <cell r="EY251" t="e">
            <v>#REF!</v>
          </cell>
          <cell r="EZ251" t="e">
            <v>#REF!</v>
          </cell>
          <cell r="FA251" t="e">
            <v>#REF!</v>
          </cell>
          <cell r="FB251" t="e">
            <v>#REF!</v>
          </cell>
          <cell r="FC251" t="e">
            <v>#REF!</v>
          </cell>
          <cell r="FD251" t="e">
            <v>#REF!</v>
          </cell>
          <cell r="FE251" t="e">
            <v>#REF!</v>
          </cell>
          <cell r="FF251" t="e">
            <v>#REF!</v>
          </cell>
          <cell r="FG251" t="e">
            <v>#REF!</v>
          </cell>
          <cell r="FH251" t="e">
            <v>#REF!</v>
          </cell>
          <cell r="FI251" t="e">
            <v>#REF!</v>
          </cell>
          <cell r="FJ251" t="e">
            <v>#REF!</v>
          </cell>
          <cell r="FK251" t="e">
            <v>#REF!</v>
          </cell>
          <cell r="FL251" t="e">
            <v>#REF!</v>
          </cell>
          <cell r="FM251" t="e">
            <v>#REF!</v>
          </cell>
          <cell r="FN251" t="e">
            <v>#REF!</v>
          </cell>
          <cell r="FO251" t="e">
            <v>#REF!</v>
          </cell>
          <cell r="FP251" t="e">
            <v>#REF!</v>
          </cell>
          <cell r="FQ251" t="e">
            <v>#REF!</v>
          </cell>
          <cell r="FR251" t="e">
            <v>#REF!</v>
          </cell>
          <cell r="FS251" t="e">
            <v>#REF!</v>
          </cell>
          <cell r="FT251" t="e">
            <v>#REF!</v>
          </cell>
          <cell r="FU251" t="e">
            <v>#REF!</v>
          </cell>
          <cell r="FV251" t="e">
            <v>#REF!</v>
          </cell>
          <cell r="FW251" t="e">
            <v>#REF!</v>
          </cell>
          <cell r="FX251" t="e">
            <v>#REF!</v>
          </cell>
          <cell r="FY251" t="e">
            <v>#REF!</v>
          </cell>
          <cell r="FZ251" t="e">
            <v>#REF!</v>
          </cell>
          <cell r="GA251" t="e">
            <v>#REF!</v>
          </cell>
          <cell r="GB251" t="e">
            <v>#REF!</v>
          </cell>
          <cell r="GC251" t="e">
            <v>#REF!</v>
          </cell>
          <cell r="GD251" t="e">
            <v>#REF!</v>
          </cell>
          <cell r="GE251" t="e">
            <v>#REF!</v>
          </cell>
          <cell r="GF251" t="e">
            <v>#REF!</v>
          </cell>
          <cell r="GG251" t="e">
            <v>#REF!</v>
          </cell>
          <cell r="GH251" t="e">
            <v>#REF!</v>
          </cell>
          <cell r="GI251" t="e">
            <v>#REF!</v>
          </cell>
          <cell r="GJ251" t="e">
            <v>#REF!</v>
          </cell>
          <cell r="GK251" t="e">
            <v>#REF!</v>
          </cell>
          <cell r="GL251" t="e">
            <v>#REF!</v>
          </cell>
          <cell r="GM251" t="e">
            <v>#REF!</v>
          </cell>
          <cell r="GN251" t="e">
            <v>#REF!</v>
          </cell>
          <cell r="GO251" t="e">
            <v>#REF!</v>
          </cell>
          <cell r="GP251" t="e">
            <v>#REF!</v>
          </cell>
          <cell r="GQ251" t="e">
            <v>#REF!</v>
          </cell>
          <cell r="GR251" t="e">
            <v>#REF!</v>
          </cell>
          <cell r="GS251" t="e">
            <v>#REF!</v>
          </cell>
          <cell r="GT251" t="e">
            <v>#REF!</v>
          </cell>
          <cell r="GU251" t="e">
            <v>#REF!</v>
          </cell>
          <cell r="GV251" t="e">
            <v>#REF!</v>
          </cell>
          <cell r="GW251" t="e">
            <v>#REF!</v>
          </cell>
          <cell r="GX251" t="e">
            <v>#REF!</v>
          </cell>
          <cell r="GY251" t="e">
            <v>#REF!</v>
          </cell>
          <cell r="GZ251" t="e">
            <v>#REF!</v>
          </cell>
          <cell r="HA251" t="e">
            <v>#REF!</v>
          </cell>
          <cell r="HB251" t="e">
            <v>#REF!</v>
          </cell>
          <cell r="HC251" t="e">
            <v>#REF!</v>
          </cell>
          <cell r="HD251" t="e">
            <v>#REF!</v>
          </cell>
          <cell r="HE251" t="e">
            <v>#REF!</v>
          </cell>
          <cell r="HF251" t="e">
            <v>#REF!</v>
          </cell>
          <cell r="HG251" t="e">
            <v>#REF!</v>
          </cell>
          <cell r="HH251" t="e">
            <v>#REF!</v>
          </cell>
          <cell r="HI251" t="e">
            <v>#REF!</v>
          </cell>
          <cell r="HJ251" t="e">
            <v>#REF!</v>
          </cell>
          <cell r="HK251" t="e">
            <v>#REF!</v>
          </cell>
          <cell r="HL251" t="e">
            <v>#REF!</v>
          </cell>
          <cell r="HM251" t="e">
            <v>#REF!</v>
          </cell>
          <cell r="HN251" t="e">
            <v>#REF!</v>
          </cell>
          <cell r="HO251" t="e">
            <v>#REF!</v>
          </cell>
          <cell r="HP251" t="e">
            <v>#REF!</v>
          </cell>
          <cell r="HQ251" t="e">
            <v>#REF!</v>
          </cell>
          <cell r="HR251" t="e">
            <v>#REF!</v>
          </cell>
          <cell r="HS251" t="e">
            <v>#REF!</v>
          </cell>
          <cell r="HT251" t="e">
            <v>#REF!</v>
          </cell>
          <cell r="HU251" t="e">
            <v>#REF!</v>
          </cell>
          <cell r="HV251" t="e">
            <v>#REF!</v>
          </cell>
          <cell r="HW251" t="e">
            <v>#REF!</v>
          </cell>
          <cell r="HX251" t="e">
            <v>#REF!</v>
          </cell>
          <cell r="HY251" t="e">
            <v>#REF!</v>
          </cell>
          <cell r="HZ251" t="e">
            <v>#REF!</v>
          </cell>
          <cell r="IA251" t="e">
            <v>#REF!</v>
          </cell>
          <cell r="IB251" t="e">
            <v>#REF!</v>
          </cell>
          <cell r="IC251" t="e">
            <v>#REF!</v>
          </cell>
          <cell r="ID251" t="e">
            <v>#REF!</v>
          </cell>
          <cell r="IE251" t="e">
            <v>#REF!</v>
          </cell>
          <cell r="IF251" t="e">
            <v>#REF!</v>
          </cell>
          <cell r="IG251" t="e">
            <v>#REF!</v>
          </cell>
          <cell r="IH251" t="e">
            <v>#REF!</v>
          </cell>
          <cell r="II251" t="e">
            <v>#REF!</v>
          </cell>
          <cell r="IJ251" t="e">
            <v>#REF!</v>
          </cell>
          <cell r="IK251" t="e">
            <v>#REF!</v>
          </cell>
          <cell r="IL251" t="e">
            <v>#REF!</v>
          </cell>
          <cell r="IM251" t="e">
            <v>#REF!</v>
          </cell>
          <cell r="IN251" t="e">
            <v>#REF!</v>
          </cell>
          <cell r="IO251" t="e">
            <v>#REF!</v>
          </cell>
          <cell r="IP251" t="e">
            <v>#REF!</v>
          </cell>
          <cell r="IQ251" t="e">
            <v>#REF!</v>
          </cell>
          <cell r="IR251" t="e">
            <v>#REF!</v>
          </cell>
          <cell r="IS251" t="e">
            <v>#REF!</v>
          </cell>
          <cell r="IT251" t="e">
            <v>#REF!</v>
          </cell>
          <cell r="IU251" t="e">
            <v>#REF!</v>
          </cell>
          <cell r="IV251" t="e">
            <v>#REF!</v>
          </cell>
          <cell r="IW251" t="e">
            <v>#REF!</v>
          </cell>
          <cell r="IX251" t="e">
            <v>#REF!</v>
          </cell>
          <cell r="IY251" t="e">
            <v>#REF!</v>
          </cell>
          <cell r="IZ251" t="e">
            <v>#REF!</v>
          </cell>
          <cell r="JA251" t="e">
            <v>#REF!</v>
          </cell>
          <cell r="JB251" t="e">
            <v>#REF!</v>
          </cell>
          <cell r="JC251" t="e">
            <v>#REF!</v>
          </cell>
          <cell r="JD251" t="e">
            <v>#REF!</v>
          </cell>
          <cell r="JE251" t="e">
            <v>#REF!</v>
          </cell>
          <cell r="JF251" t="e">
            <v>#REF!</v>
          </cell>
          <cell r="JG251" t="e">
            <v>#REF!</v>
          </cell>
          <cell r="JH251" t="e">
            <v>#REF!</v>
          </cell>
          <cell r="JI251" t="e">
            <v>#REF!</v>
          </cell>
          <cell r="JJ251" t="e">
            <v>#REF!</v>
          </cell>
          <cell r="JK251" t="e">
            <v>#REF!</v>
          </cell>
        </row>
        <row r="252">
          <cell r="C252" t="str">
            <v>Hokchi</v>
          </cell>
          <cell r="D252" t="str">
            <v>1.1.28</v>
          </cell>
          <cell r="E252" t="str">
            <v>Hokchi1.1.28</v>
          </cell>
          <cell r="F252" t="e">
            <v>#REF!</v>
          </cell>
          <cell r="G252" t="e">
            <v>#REF!</v>
          </cell>
          <cell r="H252" t="e">
            <v>#REF!</v>
          </cell>
          <cell r="I252" t="e">
            <v>#REF!</v>
          </cell>
          <cell r="J252" t="e">
            <v>#REF!</v>
          </cell>
          <cell r="K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 t="e">
            <v>#REF!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  <cell r="AD252" t="e">
            <v>#REF!</v>
          </cell>
          <cell r="AE252" t="e">
            <v>#REF!</v>
          </cell>
          <cell r="AF252" t="e">
            <v>#REF!</v>
          </cell>
          <cell r="AG252" t="e">
            <v>#REF!</v>
          </cell>
          <cell r="AH252" t="e">
            <v>#REF!</v>
          </cell>
          <cell r="AI252" t="e">
            <v>#REF!</v>
          </cell>
          <cell r="AJ252" t="e">
            <v>#REF!</v>
          </cell>
          <cell r="AK252" t="e">
            <v>#REF!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Q252" t="e">
            <v>#REF!</v>
          </cell>
          <cell r="AR252" t="e">
            <v>#REF!</v>
          </cell>
          <cell r="AS252" t="e">
            <v>#REF!</v>
          </cell>
          <cell r="AT252" t="e">
            <v>#REF!</v>
          </cell>
          <cell r="AU252" t="e">
            <v>#REF!</v>
          </cell>
          <cell r="AV252" t="e">
            <v>#REF!</v>
          </cell>
          <cell r="AW252" t="e">
            <v>#REF!</v>
          </cell>
          <cell r="AX252" t="e">
            <v>#REF!</v>
          </cell>
          <cell r="AY252" t="e">
            <v>#REF!</v>
          </cell>
          <cell r="AZ252" t="e">
            <v>#REF!</v>
          </cell>
          <cell r="BA252" t="e">
            <v>#REF!</v>
          </cell>
          <cell r="BB252" t="e">
            <v>#REF!</v>
          </cell>
          <cell r="BC252" t="e">
            <v>#REF!</v>
          </cell>
          <cell r="BD252" t="e">
            <v>#REF!</v>
          </cell>
          <cell r="BE252" t="e">
            <v>#REF!</v>
          </cell>
          <cell r="BF252" t="e">
            <v>#REF!</v>
          </cell>
          <cell r="BG252" t="e">
            <v>#REF!</v>
          </cell>
          <cell r="BH252" t="e">
            <v>#REF!</v>
          </cell>
          <cell r="BI252" t="e">
            <v>#REF!</v>
          </cell>
          <cell r="BJ252" t="e">
            <v>#REF!</v>
          </cell>
          <cell r="BK252" t="e">
            <v>#REF!</v>
          </cell>
          <cell r="BL252" t="e">
            <v>#REF!</v>
          </cell>
          <cell r="BM252" t="e">
            <v>#REF!</v>
          </cell>
          <cell r="BN252" t="e">
            <v>#REF!</v>
          </cell>
          <cell r="BO252" t="e">
            <v>#REF!</v>
          </cell>
          <cell r="BP252" t="e">
            <v>#REF!</v>
          </cell>
          <cell r="BQ252" t="e">
            <v>#REF!</v>
          </cell>
          <cell r="BR252" t="e">
            <v>#REF!</v>
          </cell>
          <cell r="BS252" t="e">
            <v>#REF!</v>
          </cell>
          <cell r="BT252" t="e">
            <v>#REF!</v>
          </cell>
          <cell r="BU252" t="e">
            <v>#REF!</v>
          </cell>
          <cell r="BV252" t="e">
            <v>#REF!</v>
          </cell>
          <cell r="BW252" t="e">
            <v>#REF!</v>
          </cell>
          <cell r="BX252" t="e">
            <v>#REF!</v>
          </cell>
          <cell r="BY252" t="e">
            <v>#REF!</v>
          </cell>
          <cell r="BZ252" t="e">
            <v>#REF!</v>
          </cell>
          <cell r="CA252" t="e">
            <v>#REF!</v>
          </cell>
          <cell r="CB252" t="e">
            <v>#REF!</v>
          </cell>
          <cell r="CC252" t="e">
            <v>#REF!</v>
          </cell>
          <cell r="CD252" t="e">
            <v>#REF!</v>
          </cell>
          <cell r="CE252" t="e">
            <v>#REF!</v>
          </cell>
          <cell r="CF252" t="e">
            <v>#REF!</v>
          </cell>
          <cell r="CG252" t="e">
            <v>#REF!</v>
          </cell>
          <cell r="CH252" t="e">
            <v>#REF!</v>
          </cell>
          <cell r="CI252" t="e">
            <v>#REF!</v>
          </cell>
          <cell r="CJ252" t="e">
            <v>#REF!</v>
          </cell>
          <cell r="CK252" t="e">
            <v>#REF!</v>
          </cell>
          <cell r="CL252" t="e">
            <v>#REF!</v>
          </cell>
          <cell r="CM252" t="e">
            <v>#REF!</v>
          </cell>
          <cell r="CN252" t="e">
            <v>#REF!</v>
          </cell>
          <cell r="CO252" t="e">
            <v>#REF!</v>
          </cell>
          <cell r="CP252" t="e">
            <v>#REF!</v>
          </cell>
          <cell r="CQ252" t="e">
            <v>#REF!</v>
          </cell>
          <cell r="CR252" t="e">
            <v>#REF!</v>
          </cell>
          <cell r="CS252" t="e">
            <v>#REF!</v>
          </cell>
          <cell r="CT252" t="e">
            <v>#REF!</v>
          </cell>
          <cell r="CU252" t="e">
            <v>#REF!</v>
          </cell>
          <cell r="CV252" t="e">
            <v>#REF!</v>
          </cell>
          <cell r="CW252" t="e">
            <v>#REF!</v>
          </cell>
          <cell r="CX252" t="e">
            <v>#REF!</v>
          </cell>
          <cell r="CY252" t="e">
            <v>#REF!</v>
          </cell>
          <cell r="CZ252" t="e">
            <v>#REF!</v>
          </cell>
          <cell r="DA252" t="e">
            <v>#REF!</v>
          </cell>
          <cell r="DB252" t="e">
            <v>#REF!</v>
          </cell>
          <cell r="DC252" t="e">
            <v>#REF!</v>
          </cell>
          <cell r="DD252" t="e">
            <v>#REF!</v>
          </cell>
          <cell r="DE252" t="e">
            <v>#REF!</v>
          </cell>
          <cell r="DF252" t="e">
            <v>#REF!</v>
          </cell>
          <cell r="DG252" t="e">
            <v>#REF!</v>
          </cell>
          <cell r="DH252" t="e">
            <v>#REF!</v>
          </cell>
          <cell r="DI252" t="e">
            <v>#REF!</v>
          </cell>
          <cell r="DJ252" t="e">
            <v>#REF!</v>
          </cell>
          <cell r="DK252" t="e">
            <v>#REF!</v>
          </cell>
          <cell r="DL252" t="e">
            <v>#REF!</v>
          </cell>
          <cell r="DM252" t="e">
            <v>#REF!</v>
          </cell>
          <cell r="DN252" t="e">
            <v>#REF!</v>
          </cell>
          <cell r="DO252" t="e">
            <v>#REF!</v>
          </cell>
          <cell r="DP252" t="e">
            <v>#REF!</v>
          </cell>
          <cell r="DQ252" t="e">
            <v>#REF!</v>
          </cell>
          <cell r="DR252" t="e">
            <v>#REF!</v>
          </cell>
          <cell r="DS252" t="e">
            <v>#REF!</v>
          </cell>
          <cell r="DT252" t="e">
            <v>#REF!</v>
          </cell>
          <cell r="DU252" t="e">
            <v>#REF!</v>
          </cell>
          <cell r="DV252" t="e">
            <v>#REF!</v>
          </cell>
          <cell r="DW252" t="e">
            <v>#REF!</v>
          </cell>
          <cell r="DX252" t="e">
            <v>#REF!</v>
          </cell>
          <cell r="DY252" t="e">
            <v>#REF!</v>
          </cell>
          <cell r="DZ252" t="e">
            <v>#REF!</v>
          </cell>
          <cell r="EA252" t="e">
            <v>#REF!</v>
          </cell>
          <cell r="EB252" t="e">
            <v>#REF!</v>
          </cell>
          <cell r="EC252" t="e">
            <v>#REF!</v>
          </cell>
          <cell r="ED252" t="e">
            <v>#REF!</v>
          </cell>
          <cell r="EE252" t="e">
            <v>#REF!</v>
          </cell>
          <cell r="EF252" t="e">
            <v>#REF!</v>
          </cell>
          <cell r="EG252" t="e">
            <v>#REF!</v>
          </cell>
          <cell r="EH252" t="e">
            <v>#REF!</v>
          </cell>
          <cell r="EI252" t="e">
            <v>#REF!</v>
          </cell>
          <cell r="EJ252" t="e">
            <v>#REF!</v>
          </cell>
          <cell r="EK252" t="e">
            <v>#REF!</v>
          </cell>
          <cell r="EL252" t="e">
            <v>#REF!</v>
          </cell>
          <cell r="EM252" t="e">
            <v>#REF!</v>
          </cell>
          <cell r="EN252" t="e">
            <v>#REF!</v>
          </cell>
          <cell r="EO252" t="e">
            <v>#REF!</v>
          </cell>
          <cell r="EP252" t="e">
            <v>#REF!</v>
          </cell>
          <cell r="EQ252" t="e">
            <v>#REF!</v>
          </cell>
          <cell r="ER252" t="e">
            <v>#REF!</v>
          </cell>
          <cell r="ES252" t="e">
            <v>#REF!</v>
          </cell>
          <cell r="ET252" t="e">
            <v>#REF!</v>
          </cell>
          <cell r="EU252" t="e">
            <v>#REF!</v>
          </cell>
          <cell r="EV252" t="e">
            <v>#REF!</v>
          </cell>
          <cell r="EW252" t="e">
            <v>#REF!</v>
          </cell>
          <cell r="EX252" t="e">
            <v>#REF!</v>
          </cell>
          <cell r="EY252" t="e">
            <v>#REF!</v>
          </cell>
          <cell r="EZ252" t="e">
            <v>#REF!</v>
          </cell>
          <cell r="FA252" t="e">
            <v>#REF!</v>
          </cell>
          <cell r="FB252" t="e">
            <v>#REF!</v>
          </cell>
          <cell r="FC252" t="e">
            <v>#REF!</v>
          </cell>
          <cell r="FD252" t="e">
            <v>#REF!</v>
          </cell>
          <cell r="FE252" t="e">
            <v>#REF!</v>
          </cell>
          <cell r="FF252" t="e">
            <v>#REF!</v>
          </cell>
          <cell r="FG252" t="e">
            <v>#REF!</v>
          </cell>
          <cell r="FH252" t="e">
            <v>#REF!</v>
          </cell>
          <cell r="FI252" t="e">
            <v>#REF!</v>
          </cell>
          <cell r="FJ252" t="e">
            <v>#REF!</v>
          </cell>
          <cell r="FK252" t="e">
            <v>#REF!</v>
          </cell>
          <cell r="FL252" t="e">
            <v>#REF!</v>
          </cell>
          <cell r="FM252" t="e">
            <v>#REF!</v>
          </cell>
          <cell r="FN252" t="e">
            <v>#REF!</v>
          </cell>
          <cell r="FO252" t="e">
            <v>#REF!</v>
          </cell>
          <cell r="FP252" t="e">
            <v>#REF!</v>
          </cell>
          <cell r="FQ252" t="e">
            <v>#REF!</v>
          </cell>
          <cell r="FR252" t="e">
            <v>#REF!</v>
          </cell>
          <cell r="FS252" t="e">
            <v>#REF!</v>
          </cell>
          <cell r="FT252" t="e">
            <v>#REF!</v>
          </cell>
          <cell r="FU252" t="e">
            <v>#REF!</v>
          </cell>
          <cell r="FV252" t="e">
            <v>#REF!</v>
          </cell>
          <cell r="FW252" t="e">
            <v>#REF!</v>
          </cell>
          <cell r="FX252" t="e">
            <v>#REF!</v>
          </cell>
          <cell r="FY252" t="e">
            <v>#REF!</v>
          </cell>
          <cell r="FZ252" t="e">
            <v>#REF!</v>
          </cell>
          <cell r="GA252" t="e">
            <v>#REF!</v>
          </cell>
          <cell r="GB252" t="e">
            <v>#REF!</v>
          </cell>
          <cell r="GC252" t="e">
            <v>#REF!</v>
          </cell>
          <cell r="GD252" t="e">
            <v>#REF!</v>
          </cell>
          <cell r="GE252" t="e">
            <v>#REF!</v>
          </cell>
          <cell r="GF252" t="e">
            <v>#REF!</v>
          </cell>
          <cell r="GG252" t="e">
            <v>#REF!</v>
          </cell>
          <cell r="GH252" t="e">
            <v>#REF!</v>
          </cell>
          <cell r="GI252" t="e">
            <v>#REF!</v>
          </cell>
          <cell r="GJ252" t="e">
            <v>#REF!</v>
          </cell>
          <cell r="GK252" t="e">
            <v>#REF!</v>
          </cell>
          <cell r="GL252" t="e">
            <v>#REF!</v>
          </cell>
          <cell r="GM252" t="e">
            <v>#REF!</v>
          </cell>
          <cell r="GN252" t="e">
            <v>#REF!</v>
          </cell>
          <cell r="GO252" t="e">
            <v>#REF!</v>
          </cell>
          <cell r="GP252" t="e">
            <v>#REF!</v>
          </cell>
          <cell r="GQ252" t="e">
            <v>#REF!</v>
          </cell>
          <cell r="GR252" t="e">
            <v>#REF!</v>
          </cell>
          <cell r="GS252" t="e">
            <v>#REF!</v>
          </cell>
          <cell r="GT252" t="e">
            <v>#REF!</v>
          </cell>
          <cell r="GU252" t="e">
            <v>#REF!</v>
          </cell>
          <cell r="GV252" t="e">
            <v>#REF!</v>
          </cell>
          <cell r="GW252" t="e">
            <v>#REF!</v>
          </cell>
          <cell r="GX252" t="e">
            <v>#REF!</v>
          </cell>
          <cell r="GY252" t="e">
            <v>#REF!</v>
          </cell>
          <cell r="GZ252" t="e">
            <v>#REF!</v>
          </cell>
          <cell r="HA252" t="e">
            <v>#REF!</v>
          </cell>
          <cell r="HB252" t="e">
            <v>#REF!</v>
          </cell>
          <cell r="HC252" t="e">
            <v>#REF!</v>
          </cell>
          <cell r="HD252" t="e">
            <v>#REF!</v>
          </cell>
          <cell r="HE252" t="e">
            <v>#REF!</v>
          </cell>
          <cell r="HF252" t="e">
            <v>#REF!</v>
          </cell>
          <cell r="HG252" t="e">
            <v>#REF!</v>
          </cell>
          <cell r="HH252" t="e">
            <v>#REF!</v>
          </cell>
          <cell r="HI252" t="e">
            <v>#REF!</v>
          </cell>
          <cell r="HJ252" t="e">
            <v>#REF!</v>
          </cell>
          <cell r="HK252" t="e">
            <v>#REF!</v>
          </cell>
          <cell r="HL252" t="e">
            <v>#REF!</v>
          </cell>
          <cell r="HM252" t="e">
            <v>#REF!</v>
          </cell>
          <cell r="HN252" t="e">
            <v>#REF!</v>
          </cell>
          <cell r="HO252" t="e">
            <v>#REF!</v>
          </cell>
          <cell r="HP252" t="e">
            <v>#REF!</v>
          </cell>
          <cell r="HQ252" t="e">
            <v>#REF!</v>
          </cell>
          <cell r="HR252" t="e">
            <v>#REF!</v>
          </cell>
          <cell r="HS252" t="e">
            <v>#REF!</v>
          </cell>
          <cell r="HT252" t="e">
            <v>#REF!</v>
          </cell>
          <cell r="HU252" t="e">
            <v>#REF!</v>
          </cell>
          <cell r="HV252" t="e">
            <v>#REF!</v>
          </cell>
          <cell r="HW252" t="e">
            <v>#REF!</v>
          </cell>
          <cell r="HX252" t="e">
            <v>#REF!</v>
          </cell>
          <cell r="HY252" t="e">
            <v>#REF!</v>
          </cell>
          <cell r="HZ252" t="e">
            <v>#REF!</v>
          </cell>
          <cell r="IA252" t="e">
            <v>#REF!</v>
          </cell>
          <cell r="IB252" t="e">
            <v>#REF!</v>
          </cell>
          <cell r="IC252" t="e">
            <v>#REF!</v>
          </cell>
          <cell r="ID252" t="e">
            <v>#REF!</v>
          </cell>
          <cell r="IE252" t="e">
            <v>#REF!</v>
          </cell>
          <cell r="IF252" t="e">
            <v>#REF!</v>
          </cell>
          <cell r="IG252" t="e">
            <v>#REF!</v>
          </cell>
          <cell r="IH252" t="e">
            <v>#REF!</v>
          </cell>
          <cell r="II252" t="e">
            <v>#REF!</v>
          </cell>
          <cell r="IJ252" t="e">
            <v>#REF!</v>
          </cell>
          <cell r="IK252" t="e">
            <v>#REF!</v>
          </cell>
          <cell r="IL252" t="e">
            <v>#REF!</v>
          </cell>
          <cell r="IM252" t="e">
            <v>#REF!</v>
          </cell>
          <cell r="IN252" t="e">
            <v>#REF!</v>
          </cell>
          <cell r="IO252" t="e">
            <v>#REF!</v>
          </cell>
          <cell r="IP252" t="e">
            <v>#REF!</v>
          </cell>
          <cell r="IQ252" t="e">
            <v>#REF!</v>
          </cell>
          <cell r="IR252" t="e">
            <v>#REF!</v>
          </cell>
          <cell r="IS252" t="e">
            <v>#REF!</v>
          </cell>
          <cell r="IT252" t="e">
            <v>#REF!</v>
          </cell>
          <cell r="IU252" t="e">
            <v>#REF!</v>
          </cell>
          <cell r="IV252" t="e">
            <v>#REF!</v>
          </cell>
          <cell r="IW252" t="e">
            <v>#REF!</v>
          </cell>
          <cell r="IX252" t="e">
            <v>#REF!</v>
          </cell>
          <cell r="IY252" t="e">
            <v>#REF!</v>
          </cell>
          <cell r="IZ252" t="e">
            <v>#REF!</v>
          </cell>
          <cell r="JA252" t="e">
            <v>#REF!</v>
          </cell>
          <cell r="JB252" t="e">
            <v>#REF!</v>
          </cell>
          <cell r="JC252" t="e">
            <v>#REF!</v>
          </cell>
          <cell r="JD252" t="e">
            <v>#REF!</v>
          </cell>
          <cell r="JE252" t="e">
            <v>#REF!</v>
          </cell>
          <cell r="JF252" t="e">
            <v>#REF!</v>
          </cell>
          <cell r="JG252" t="e">
            <v>#REF!</v>
          </cell>
          <cell r="JH252" t="e">
            <v>#REF!</v>
          </cell>
          <cell r="JI252" t="e">
            <v>#REF!</v>
          </cell>
          <cell r="JJ252" t="e">
            <v>#REF!</v>
          </cell>
          <cell r="JK252" t="e">
            <v>#REF!</v>
          </cell>
        </row>
        <row r="253">
          <cell r="C253" t="str">
            <v>Hokchi</v>
          </cell>
          <cell r="D253" t="str">
            <v>1.1.31</v>
          </cell>
          <cell r="E253" t="str">
            <v>Hokchi1.1.31</v>
          </cell>
          <cell r="F253" t="e">
            <v>#REF!</v>
          </cell>
          <cell r="G253" t="e">
            <v>#REF!</v>
          </cell>
          <cell r="H253" t="e">
            <v>#REF!</v>
          </cell>
          <cell r="I253" t="e">
            <v>#REF!</v>
          </cell>
          <cell r="J253" t="e">
            <v>#REF!</v>
          </cell>
          <cell r="K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 t="e">
            <v>#REF!</v>
          </cell>
          <cell r="Q253" t="e">
            <v>#REF!</v>
          </cell>
          <cell r="R253" t="e">
            <v>#REF!</v>
          </cell>
          <cell r="S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  <cell r="AE253" t="e">
            <v>#REF!</v>
          </cell>
          <cell r="AF253" t="e">
            <v>#REF!</v>
          </cell>
          <cell r="AG253" t="e">
            <v>#REF!</v>
          </cell>
          <cell r="AH253" t="e">
            <v>#REF!</v>
          </cell>
          <cell r="AI253" t="e">
            <v>#REF!</v>
          </cell>
          <cell r="AJ253" t="e">
            <v>#REF!</v>
          </cell>
          <cell r="AK253" t="e">
            <v>#REF!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Q253" t="e">
            <v>#REF!</v>
          </cell>
          <cell r="AR253" t="e">
            <v>#REF!</v>
          </cell>
          <cell r="AS253" t="e">
            <v>#REF!</v>
          </cell>
          <cell r="AT253" t="e">
            <v>#REF!</v>
          </cell>
          <cell r="AU253" t="e">
            <v>#REF!</v>
          </cell>
          <cell r="AV253" t="e">
            <v>#REF!</v>
          </cell>
          <cell r="AW253" t="e">
            <v>#REF!</v>
          </cell>
          <cell r="AX253" t="e">
            <v>#REF!</v>
          </cell>
          <cell r="AY253" t="e">
            <v>#REF!</v>
          </cell>
          <cell r="AZ253" t="e">
            <v>#REF!</v>
          </cell>
          <cell r="BA253" t="e">
            <v>#REF!</v>
          </cell>
          <cell r="BB253" t="e">
            <v>#REF!</v>
          </cell>
          <cell r="BC253" t="e">
            <v>#REF!</v>
          </cell>
          <cell r="BD253" t="e">
            <v>#REF!</v>
          </cell>
          <cell r="BE253" t="e">
            <v>#REF!</v>
          </cell>
          <cell r="BF253" t="e">
            <v>#REF!</v>
          </cell>
          <cell r="BG253" t="e">
            <v>#REF!</v>
          </cell>
          <cell r="BH253" t="e">
            <v>#REF!</v>
          </cell>
          <cell r="BI253" t="e">
            <v>#REF!</v>
          </cell>
          <cell r="BJ253" t="e">
            <v>#REF!</v>
          </cell>
          <cell r="BK253" t="e">
            <v>#REF!</v>
          </cell>
          <cell r="BL253" t="e">
            <v>#REF!</v>
          </cell>
          <cell r="BM253" t="e">
            <v>#REF!</v>
          </cell>
          <cell r="BN253" t="e">
            <v>#REF!</v>
          </cell>
          <cell r="BO253" t="e">
            <v>#REF!</v>
          </cell>
          <cell r="BP253" t="e">
            <v>#REF!</v>
          </cell>
          <cell r="BQ253" t="e">
            <v>#REF!</v>
          </cell>
          <cell r="BR253" t="e">
            <v>#REF!</v>
          </cell>
          <cell r="BS253" t="e">
            <v>#REF!</v>
          </cell>
          <cell r="BT253" t="e">
            <v>#REF!</v>
          </cell>
          <cell r="BU253" t="e">
            <v>#REF!</v>
          </cell>
          <cell r="BV253" t="e">
            <v>#REF!</v>
          </cell>
          <cell r="BW253" t="e">
            <v>#REF!</v>
          </cell>
          <cell r="BX253" t="e">
            <v>#REF!</v>
          </cell>
          <cell r="BY253" t="e">
            <v>#REF!</v>
          </cell>
          <cell r="BZ253" t="e">
            <v>#REF!</v>
          </cell>
          <cell r="CA253" t="e">
            <v>#REF!</v>
          </cell>
          <cell r="CB253" t="e">
            <v>#REF!</v>
          </cell>
          <cell r="CC253" t="e">
            <v>#REF!</v>
          </cell>
          <cell r="CD253" t="e">
            <v>#REF!</v>
          </cell>
          <cell r="CE253" t="e">
            <v>#REF!</v>
          </cell>
          <cell r="CF253" t="e">
            <v>#REF!</v>
          </cell>
          <cell r="CG253" t="e">
            <v>#REF!</v>
          </cell>
          <cell r="CH253" t="e">
            <v>#REF!</v>
          </cell>
          <cell r="CI253" t="e">
            <v>#REF!</v>
          </cell>
          <cell r="CJ253" t="e">
            <v>#REF!</v>
          </cell>
          <cell r="CK253" t="e">
            <v>#REF!</v>
          </cell>
          <cell r="CL253" t="e">
            <v>#REF!</v>
          </cell>
          <cell r="CM253" t="e">
            <v>#REF!</v>
          </cell>
          <cell r="CN253" t="e">
            <v>#REF!</v>
          </cell>
          <cell r="CO253" t="e">
            <v>#REF!</v>
          </cell>
          <cell r="CP253" t="e">
            <v>#REF!</v>
          </cell>
          <cell r="CQ253" t="e">
            <v>#REF!</v>
          </cell>
          <cell r="CR253" t="e">
            <v>#REF!</v>
          </cell>
          <cell r="CS253" t="e">
            <v>#REF!</v>
          </cell>
          <cell r="CT253" t="e">
            <v>#REF!</v>
          </cell>
          <cell r="CU253" t="e">
            <v>#REF!</v>
          </cell>
          <cell r="CV253" t="e">
            <v>#REF!</v>
          </cell>
          <cell r="CW253" t="e">
            <v>#REF!</v>
          </cell>
          <cell r="CX253" t="e">
            <v>#REF!</v>
          </cell>
          <cell r="CY253" t="e">
            <v>#REF!</v>
          </cell>
          <cell r="CZ253" t="e">
            <v>#REF!</v>
          </cell>
          <cell r="DA253" t="e">
            <v>#REF!</v>
          </cell>
          <cell r="DB253" t="e">
            <v>#REF!</v>
          </cell>
          <cell r="DC253" t="e">
            <v>#REF!</v>
          </cell>
          <cell r="DD253" t="e">
            <v>#REF!</v>
          </cell>
          <cell r="DE253" t="e">
            <v>#REF!</v>
          </cell>
          <cell r="DF253" t="e">
            <v>#REF!</v>
          </cell>
          <cell r="DG253" t="e">
            <v>#REF!</v>
          </cell>
          <cell r="DH253" t="e">
            <v>#REF!</v>
          </cell>
          <cell r="DI253" t="e">
            <v>#REF!</v>
          </cell>
          <cell r="DJ253" t="e">
            <v>#REF!</v>
          </cell>
          <cell r="DK253" t="e">
            <v>#REF!</v>
          </cell>
          <cell r="DL253" t="e">
            <v>#REF!</v>
          </cell>
          <cell r="DM253" t="e">
            <v>#REF!</v>
          </cell>
          <cell r="DN253" t="e">
            <v>#REF!</v>
          </cell>
          <cell r="DO253" t="e">
            <v>#REF!</v>
          </cell>
          <cell r="DP253" t="e">
            <v>#REF!</v>
          </cell>
          <cell r="DQ253" t="e">
            <v>#REF!</v>
          </cell>
          <cell r="DR253" t="e">
            <v>#REF!</v>
          </cell>
          <cell r="DS253" t="e">
            <v>#REF!</v>
          </cell>
          <cell r="DT253" t="e">
            <v>#REF!</v>
          </cell>
          <cell r="DU253" t="e">
            <v>#REF!</v>
          </cell>
          <cell r="DV253" t="e">
            <v>#REF!</v>
          </cell>
          <cell r="DW253" t="e">
            <v>#REF!</v>
          </cell>
          <cell r="DX253" t="e">
            <v>#REF!</v>
          </cell>
          <cell r="DY253" t="e">
            <v>#REF!</v>
          </cell>
          <cell r="DZ253" t="e">
            <v>#REF!</v>
          </cell>
          <cell r="EA253" t="e">
            <v>#REF!</v>
          </cell>
          <cell r="EB253" t="e">
            <v>#REF!</v>
          </cell>
          <cell r="EC253" t="e">
            <v>#REF!</v>
          </cell>
          <cell r="ED253" t="e">
            <v>#REF!</v>
          </cell>
          <cell r="EE253" t="e">
            <v>#REF!</v>
          </cell>
          <cell r="EF253" t="e">
            <v>#REF!</v>
          </cell>
          <cell r="EG253" t="e">
            <v>#REF!</v>
          </cell>
          <cell r="EH253" t="e">
            <v>#REF!</v>
          </cell>
          <cell r="EI253" t="e">
            <v>#REF!</v>
          </cell>
          <cell r="EJ253" t="e">
            <v>#REF!</v>
          </cell>
          <cell r="EK253" t="e">
            <v>#REF!</v>
          </cell>
          <cell r="EL253" t="e">
            <v>#REF!</v>
          </cell>
          <cell r="EM253" t="e">
            <v>#REF!</v>
          </cell>
          <cell r="EN253" t="e">
            <v>#REF!</v>
          </cell>
          <cell r="EO253" t="e">
            <v>#REF!</v>
          </cell>
          <cell r="EP253" t="e">
            <v>#REF!</v>
          </cell>
          <cell r="EQ253" t="e">
            <v>#REF!</v>
          </cell>
          <cell r="ER253" t="e">
            <v>#REF!</v>
          </cell>
          <cell r="ES253" t="e">
            <v>#REF!</v>
          </cell>
          <cell r="ET253" t="e">
            <v>#REF!</v>
          </cell>
          <cell r="EU253" t="e">
            <v>#REF!</v>
          </cell>
          <cell r="EV253" t="e">
            <v>#REF!</v>
          </cell>
          <cell r="EW253" t="e">
            <v>#REF!</v>
          </cell>
          <cell r="EX253" t="e">
            <v>#REF!</v>
          </cell>
          <cell r="EY253" t="e">
            <v>#REF!</v>
          </cell>
          <cell r="EZ253" t="e">
            <v>#REF!</v>
          </cell>
          <cell r="FA253" t="e">
            <v>#REF!</v>
          </cell>
          <cell r="FB253" t="e">
            <v>#REF!</v>
          </cell>
          <cell r="FC253" t="e">
            <v>#REF!</v>
          </cell>
          <cell r="FD253" t="e">
            <v>#REF!</v>
          </cell>
          <cell r="FE253" t="e">
            <v>#REF!</v>
          </cell>
          <cell r="FF253" t="e">
            <v>#REF!</v>
          </cell>
          <cell r="FG253" t="e">
            <v>#REF!</v>
          </cell>
          <cell r="FH253" t="e">
            <v>#REF!</v>
          </cell>
          <cell r="FI253" t="e">
            <v>#REF!</v>
          </cell>
          <cell r="FJ253" t="e">
            <v>#REF!</v>
          </cell>
          <cell r="FK253" t="e">
            <v>#REF!</v>
          </cell>
          <cell r="FL253" t="e">
            <v>#REF!</v>
          </cell>
          <cell r="FM253" t="e">
            <v>#REF!</v>
          </cell>
          <cell r="FN253" t="e">
            <v>#REF!</v>
          </cell>
          <cell r="FO253" t="e">
            <v>#REF!</v>
          </cell>
          <cell r="FP253" t="e">
            <v>#REF!</v>
          </cell>
          <cell r="FQ253" t="e">
            <v>#REF!</v>
          </cell>
          <cell r="FR253" t="e">
            <v>#REF!</v>
          </cell>
          <cell r="FS253" t="e">
            <v>#REF!</v>
          </cell>
          <cell r="FT253" t="e">
            <v>#REF!</v>
          </cell>
          <cell r="FU253" t="e">
            <v>#REF!</v>
          </cell>
          <cell r="FV253" t="e">
            <v>#REF!</v>
          </cell>
          <cell r="FW253" t="e">
            <v>#REF!</v>
          </cell>
          <cell r="FX253" t="e">
            <v>#REF!</v>
          </cell>
          <cell r="FY253" t="e">
            <v>#REF!</v>
          </cell>
          <cell r="FZ253" t="e">
            <v>#REF!</v>
          </cell>
          <cell r="GA253" t="e">
            <v>#REF!</v>
          </cell>
          <cell r="GB253" t="e">
            <v>#REF!</v>
          </cell>
          <cell r="GC253" t="e">
            <v>#REF!</v>
          </cell>
          <cell r="GD253" t="e">
            <v>#REF!</v>
          </cell>
          <cell r="GE253" t="e">
            <v>#REF!</v>
          </cell>
          <cell r="GF253" t="e">
            <v>#REF!</v>
          </cell>
          <cell r="GG253" t="e">
            <v>#REF!</v>
          </cell>
          <cell r="GH253" t="e">
            <v>#REF!</v>
          </cell>
          <cell r="GI253" t="e">
            <v>#REF!</v>
          </cell>
          <cell r="GJ253" t="e">
            <v>#REF!</v>
          </cell>
          <cell r="GK253" t="e">
            <v>#REF!</v>
          </cell>
          <cell r="GL253" t="e">
            <v>#REF!</v>
          </cell>
          <cell r="GM253" t="e">
            <v>#REF!</v>
          </cell>
          <cell r="GN253" t="e">
            <v>#REF!</v>
          </cell>
          <cell r="GO253" t="e">
            <v>#REF!</v>
          </cell>
          <cell r="GP253" t="e">
            <v>#REF!</v>
          </cell>
          <cell r="GQ253" t="e">
            <v>#REF!</v>
          </cell>
          <cell r="GR253" t="e">
            <v>#REF!</v>
          </cell>
          <cell r="GS253" t="e">
            <v>#REF!</v>
          </cell>
          <cell r="GT253" t="e">
            <v>#REF!</v>
          </cell>
          <cell r="GU253" t="e">
            <v>#REF!</v>
          </cell>
          <cell r="GV253" t="e">
            <v>#REF!</v>
          </cell>
          <cell r="GW253" t="e">
            <v>#REF!</v>
          </cell>
          <cell r="GX253" t="e">
            <v>#REF!</v>
          </cell>
          <cell r="GY253" t="e">
            <v>#REF!</v>
          </cell>
          <cell r="GZ253" t="e">
            <v>#REF!</v>
          </cell>
          <cell r="HA253" t="e">
            <v>#REF!</v>
          </cell>
          <cell r="HB253" t="e">
            <v>#REF!</v>
          </cell>
          <cell r="HC253" t="e">
            <v>#REF!</v>
          </cell>
          <cell r="HD253" t="e">
            <v>#REF!</v>
          </cell>
          <cell r="HE253" t="e">
            <v>#REF!</v>
          </cell>
          <cell r="HF253" t="e">
            <v>#REF!</v>
          </cell>
          <cell r="HG253" t="e">
            <v>#REF!</v>
          </cell>
          <cell r="HH253" t="e">
            <v>#REF!</v>
          </cell>
          <cell r="HI253" t="e">
            <v>#REF!</v>
          </cell>
          <cell r="HJ253" t="e">
            <v>#REF!</v>
          </cell>
          <cell r="HK253" t="e">
            <v>#REF!</v>
          </cell>
          <cell r="HL253" t="e">
            <v>#REF!</v>
          </cell>
          <cell r="HM253" t="e">
            <v>#REF!</v>
          </cell>
          <cell r="HN253" t="e">
            <v>#REF!</v>
          </cell>
          <cell r="HO253" t="e">
            <v>#REF!</v>
          </cell>
          <cell r="HP253" t="e">
            <v>#REF!</v>
          </cell>
          <cell r="HQ253" t="e">
            <v>#REF!</v>
          </cell>
          <cell r="HR253" t="e">
            <v>#REF!</v>
          </cell>
          <cell r="HS253" t="e">
            <v>#REF!</v>
          </cell>
          <cell r="HT253" t="e">
            <v>#REF!</v>
          </cell>
          <cell r="HU253" t="e">
            <v>#REF!</v>
          </cell>
          <cell r="HV253" t="e">
            <v>#REF!</v>
          </cell>
          <cell r="HW253" t="e">
            <v>#REF!</v>
          </cell>
          <cell r="HX253" t="e">
            <v>#REF!</v>
          </cell>
          <cell r="HY253" t="e">
            <v>#REF!</v>
          </cell>
          <cell r="HZ253" t="e">
            <v>#REF!</v>
          </cell>
          <cell r="IA253" t="e">
            <v>#REF!</v>
          </cell>
          <cell r="IB253" t="e">
            <v>#REF!</v>
          </cell>
          <cell r="IC253" t="e">
            <v>#REF!</v>
          </cell>
          <cell r="ID253" t="e">
            <v>#REF!</v>
          </cell>
          <cell r="IE253" t="e">
            <v>#REF!</v>
          </cell>
          <cell r="IF253" t="e">
            <v>#REF!</v>
          </cell>
          <cell r="IG253" t="e">
            <v>#REF!</v>
          </cell>
          <cell r="IH253" t="e">
            <v>#REF!</v>
          </cell>
          <cell r="II253" t="e">
            <v>#REF!</v>
          </cell>
          <cell r="IJ253" t="e">
            <v>#REF!</v>
          </cell>
          <cell r="IK253" t="e">
            <v>#REF!</v>
          </cell>
          <cell r="IL253" t="e">
            <v>#REF!</v>
          </cell>
          <cell r="IM253" t="e">
            <v>#REF!</v>
          </cell>
          <cell r="IN253" t="e">
            <v>#REF!</v>
          </cell>
          <cell r="IO253" t="e">
            <v>#REF!</v>
          </cell>
          <cell r="IP253" t="e">
            <v>#REF!</v>
          </cell>
          <cell r="IQ253" t="e">
            <v>#REF!</v>
          </cell>
          <cell r="IR253" t="e">
            <v>#REF!</v>
          </cell>
          <cell r="IS253" t="e">
            <v>#REF!</v>
          </cell>
          <cell r="IT253" t="e">
            <v>#REF!</v>
          </cell>
          <cell r="IU253" t="e">
            <v>#REF!</v>
          </cell>
          <cell r="IV253" t="e">
            <v>#REF!</v>
          </cell>
          <cell r="IW253" t="e">
            <v>#REF!</v>
          </cell>
          <cell r="IX253" t="e">
            <v>#REF!</v>
          </cell>
          <cell r="IY253" t="e">
            <v>#REF!</v>
          </cell>
          <cell r="IZ253" t="e">
            <v>#REF!</v>
          </cell>
          <cell r="JA253" t="e">
            <v>#REF!</v>
          </cell>
          <cell r="JB253" t="e">
            <v>#REF!</v>
          </cell>
          <cell r="JC253" t="e">
            <v>#REF!</v>
          </cell>
          <cell r="JD253" t="e">
            <v>#REF!</v>
          </cell>
          <cell r="JE253" t="e">
            <v>#REF!</v>
          </cell>
          <cell r="JF253" t="e">
            <v>#REF!</v>
          </cell>
          <cell r="JG253" t="e">
            <v>#REF!</v>
          </cell>
          <cell r="JH253" t="e">
            <v>#REF!</v>
          </cell>
          <cell r="JI253" t="e">
            <v>#REF!</v>
          </cell>
          <cell r="JJ253" t="e">
            <v>#REF!</v>
          </cell>
          <cell r="JK253" t="e">
            <v>#REF!</v>
          </cell>
        </row>
        <row r="254">
          <cell r="C254" t="str">
            <v>Hokchi</v>
          </cell>
          <cell r="D254" t="str">
            <v>1.1.32</v>
          </cell>
          <cell r="E254" t="str">
            <v>Hokchi1.1.32</v>
          </cell>
          <cell r="F254" t="e">
            <v>#REF!</v>
          </cell>
          <cell r="G254" t="e">
            <v>#REF!</v>
          </cell>
          <cell r="H254" t="e">
            <v>#REF!</v>
          </cell>
          <cell r="I254" t="e">
            <v>#REF!</v>
          </cell>
          <cell r="J254" t="e">
            <v>#REF!</v>
          </cell>
          <cell r="K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 t="e">
            <v>#REF!</v>
          </cell>
          <cell r="Q254" t="e">
            <v>#REF!</v>
          </cell>
          <cell r="R254" t="e">
            <v>#REF!</v>
          </cell>
          <cell r="S254" t="e">
            <v>#REF!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  <cell r="AD254" t="e">
            <v>#REF!</v>
          </cell>
          <cell r="AE254" t="e">
            <v>#REF!</v>
          </cell>
          <cell r="AF254" t="e">
            <v>#REF!</v>
          </cell>
          <cell r="AG254" t="e">
            <v>#REF!</v>
          </cell>
          <cell r="AH254" t="e">
            <v>#REF!</v>
          </cell>
          <cell r="AI254" t="e">
            <v>#REF!</v>
          </cell>
          <cell r="AJ254" t="e">
            <v>#REF!</v>
          </cell>
          <cell r="AK254" t="e">
            <v>#REF!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Q254" t="e">
            <v>#REF!</v>
          </cell>
          <cell r="AR254" t="e">
            <v>#REF!</v>
          </cell>
          <cell r="AS254" t="e">
            <v>#REF!</v>
          </cell>
          <cell r="AT254" t="e">
            <v>#REF!</v>
          </cell>
          <cell r="AU254" t="e">
            <v>#REF!</v>
          </cell>
          <cell r="AV254" t="e">
            <v>#REF!</v>
          </cell>
          <cell r="AW254" t="e">
            <v>#REF!</v>
          </cell>
          <cell r="AX254" t="e">
            <v>#REF!</v>
          </cell>
          <cell r="AY254" t="e">
            <v>#REF!</v>
          </cell>
          <cell r="AZ254" t="e">
            <v>#REF!</v>
          </cell>
          <cell r="BA254" t="e">
            <v>#REF!</v>
          </cell>
          <cell r="BB254" t="e">
            <v>#REF!</v>
          </cell>
          <cell r="BC254" t="e">
            <v>#REF!</v>
          </cell>
          <cell r="BD254" t="e">
            <v>#REF!</v>
          </cell>
          <cell r="BE254" t="e">
            <v>#REF!</v>
          </cell>
          <cell r="BF254" t="e">
            <v>#REF!</v>
          </cell>
          <cell r="BG254" t="e">
            <v>#REF!</v>
          </cell>
          <cell r="BH254" t="e">
            <v>#REF!</v>
          </cell>
          <cell r="BI254" t="e">
            <v>#REF!</v>
          </cell>
          <cell r="BJ254" t="e">
            <v>#REF!</v>
          </cell>
          <cell r="BK254" t="e">
            <v>#REF!</v>
          </cell>
          <cell r="BL254" t="e">
            <v>#REF!</v>
          </cell>
          <cell r="BM254" t="e">
            <v>#REF!</v>
          </cell>
          <cell r="BN254" t="e">
            <v>#REF!</v>
          </cell>
          <cell r="BO254" t="e">
            <v>#REF!</v>
          </cell>
          <cell r="BP254" t="e">
            <v>#REF!</v>
          </cell>
          <cell r="BQ254" t="e">
            <v>#REF!</v>
          </cell>
          <cell r="BR254" t="e">
            <v>#REF!</v>
          </cell>
          <cell r="BS254" t="e">
            <v>#REF!</v>
          </cell>
          <cell r="BT254" t="e">
            <v>#REF!</v>
          </cell>
          <cell r="BU254" t="e">
            <v>#REF!</v>
          </cell>
          <cell r="BV254" t="e">
            <v>#REF!</v>
          </cell>
          <cell r="BW254" t="e">
            <v>#REF!</v>
          </cell>
          <cell r="BX254" t="e">
            <v>#REF!</v>
          </cell>
          <cell r="BY254" t="e">
            <v>#REF!</v>
          </cell>
          <cell r="BZ254" t="e">
            <v>#REF!</v>
          </cell>
          <cell r="CA254" t="e">
            <v>#REF!</v>
          </cell>
          <cell r="CB254" t="e">
            <v>#REF!</v>
          </cell>
          <cell r="CC254" t="e">
            <v>#REF!</v>
          </cell>
          <cell r="CD254" t="e">
            <v>#REF!</v>
          </cell>
          <cell r="CE254" t="e">
            <v>#REF!</v>
          </cell>
          <cell r="CF254" t="e">
            <v>#REF!</v>
          </cell>
          <cell r="CG254" t="e">
            <v>#REF!</v>
          </cell>
          <cell r="CH254" t="e">
            <v>#REF!</v>
          </cell>
          <cell r="CI254" t="e">
            <v>#REF!</v>
          </cell>
          <cell r="CJ254" t="e">
            <v>#REF!</v>
          </cell>
          <cell r="CK254" t="e">
            <v>#REF!</v>
          </cell>
          <cell r="CL254" t="e">
            <v>#REF!</v>
          </cell>
          <cell r="CM254" t="e">
            <v>#REF!</v>
          </cell>
          <cell r="CN254" t="e">
            <v>#REF!</v>
          </cell>
          <cell r="CO254" t="e">
            <v>#REF!</v>
          </cell>
          <cell r="CP254" t="e">
            <v>#REF!</v>
          </cell>
          <cell r="CQ254" t="e">
            <v>#REF!</v>
          </cell>
          <cell r="CR254" t="e">
            <v>#REF!</v>
          </cell>
          <cell r="CS254" t="e">
            <v>#REF!</v>
          </cell>
          <cell r="CT254" t="e">
            <v>#REF!</v>
          </cell>
          <cell r="CU254" t="e">
            <v>#REF!</v>
          </cell>
          <cell r="CV254" t="e">
            <v>#REF!</v>
          </cell>
          <cell r="CW254" t="e">
            <v>#REF!</v>
          </cell>
          <cell r="CX254" t="e">
            <v>#REF!</v>
          </cell>
          <cell r="CY254" t="e">
            <v>#REF!</v>
          </cell>
          <cell r="CZ254" t="e">
            <v>#REF!</v>
          </cell>
          <cell r="DA254" t="e">
            <v>#REF!</v>
          </cell>
          <cell r="DB254" t="e">
            <v>#REF!</v>
          </cell>
          <cell r="DC254" t="e">
            <v>#REF!</v>
          </cell>
          <cell r="DD254" t="e">
            <v>#REF!</v>
          </cell>
          <cell r="DE254" t="e">
            <v>#REF!</v>
          </cell>
          <cell r="DF254" t="e">
            <v>#REF!</v>
          </cell>
          <cell r="DG254" t="e">
            <v>#REF!</v>
          </cell>
          <cell r="DH254" t="e">
            <v>#REF!</v>
          </cell>
          <cell r="DI254" t="e">
            <v>#REF!</v>
          </cell>
          <cell r="DJ254" t="e">
            <v>#REF!</v>
          </cell>
          <cell r="DK254" t="e">
            <v>#REF!</v>
          </cell>
          <cell r="DL254" t="e">
            <v>#REF!</v>
          </cell>
          <cell r="DM254" t="e">
            <v>#REF!</v>
          </cell>
          <cell r="DN254" t="e">
            <v>#REF!</v>
          </cell>
          <cell r="DO254" t="e">
            <v>#REF!</v>
          </cell>
          <cell r="DP254" t="e">
            <v>#REF!</v>
          </cell>
          <cell r="DQ254" t="e">
            <v>#REF!</v>
          </cell>
          <cell r="DR254" t="e">
            <v>#REF!</v>
          </cell>
          <cell r="DS254" t="e">
            <v>#REF!</v>
          </cell>
          <cell r="DT254" t="e">
            <v>#REF!</v>
          </cell>
          <cell r="DU254" t="e">
            <v>#REF!</v>
          </cell>
          <cell r="DV254" t="e">
            <v>#REF!</v>
          </cell>
          <cell r="DW254" t="e">
            <v>#REF!</v>
          </cell>
          <cell r="DX254" t="e">
            <v>#REF!</v>
          </cell>
          <cell r="DY254" t="e">
            <v>#REF!</v>
          </cell>
          <cell r="DZ254" t="e">
            <v>#REF!</v>
          </cell>
          <cell r="EA254" t="e">
            <v>#REF!</v>
          </cell>
          <cell r="EB254" t="e">
            <v>#REF!</v>
          </cell>
          <cell r="EC254" t="e">
            <v>#REF!</v>
          </cell>
          <cell r="ED254" t="e">
            <v>#REF!</v>
          </cell>
          <cell r="EE254" t="e">
            <v>#REF!</v>
          </cell>
          <cell r="EF254" t="e">
            <v>#REF!</v>
          </cell>
          <cell r="EG254" t="e">
            <v>#REF!</v>
          </cell>
          <cell r="EH254" t="e">
            <v>#REF!</v>
          </cell>
          <cell r="EI254" t="e">
            <v>#REF!</v>
          </cell>
          <cell r="EJ254" t="e">
            <v>#REF!</v>
          </cell>
          <cell r="EK254" t="e">
            <v>#REF!</v>
          </cell>
          <cell r="EL254" t="e">
            <v>#REF!</v>
          </cell>
          <cell r="EM254" t="e">
            <v>#REF!</v>
          </cell>
          <cell r="EN254" t="e">
            <v>#REF!</v>
          </cell>
          <cell r="EO254" t="e">
            <v>#REF!</v>
          </cell>
          <cell r="EP254" t="e">
            <v>#REF!</v>
          </cell>
          <cell r="EQ254" t="e">
            <v>#REF!</v>
          </cell>
          <cell r="ER254" t="e">
            <v>#REF!</v>
          </cell>
          <cell r="ES254" t="e">
            <v>#REF!</v>
          </cell>
          <cell r="ET254" t="e">
            <v>#REF!</v>
          </cell>
          <cell r="EU254" t="e">
            <v>#REF!</v>
          </cell>
          <cell r="EV254" t="e">
            <v>#REF!</v>
          </cell>
          <cell r="EW254" t="e">
            <v>#REF!</v>
          </cell>
          <cell r="EX254" t="e">
            <v>#REF!</v>
          </cell>
          <cell r="EY254" t="e">
            <v>#REF!</v>
          </cell>
          <cell r="EZ254" t="e">
            <v>#REF!</v>
          </cell>
          <cell r="FA254" t="e">
            <v>#REF!</v>
          </cell>
          <cell r="FB254" t="e">
            <v>#REF!</v>
          </cell>
          <cell r="FC254" t="e">
            <v>#REF!</v>
          </cell>
          <cell r="FD254" t="e">
            <v>#REF!</v>
          </cell>
          <cell r="FE254" t="e">
            <v>#REF!</v>
          </cell>
          <cell r="FF254" t="e">
            <v>#REF!</v>
          </cell>
          <cell r="FG254" t="e">
            <v>#REF!</v>
          </cell>
          <cell r="FH254" t="e">
            <v>#REF!</v>
          </cell>
          <cell r="FI254" t="e">
            <v>#REF!</v>
          </cell>
          <cell r="FJ254" t="e">
            <v>#REF!</v>
          </cell>
          <cell r="FK254" t="e">
            <v>#REF!</v>
          </cell>
          <cell r="FL254" t="e">
            <v>#REF!</v>
          </cell>
          <cell r="FM254" t="e">
            <v>#REF!</v>
          </cell>
          <cell r="FN254" t="e">
            <v>#REF!</v>
          </cell>
          <cell r="FO254" t="e">
            <v>#REF!</v>
          </cell>
          <cell r="FP254" t="e">
            <v>#REF!</v>
          </cell>
          <cell r="FQ254" t="e">
            <v>#REF!</v>
          </cell>
          <cell r="FR254" t="e">
            <v>#REF!</v>
          </cell>
          <cell r="FS254" t="e">
            <v>#REF!</v>
          </cell>
          <cell r="FT254" t="e">
            <v>#REF!</v>
          </cell>
          <cell r="FU254" t="e">
            <v>#REF!</v>
          </cell>
          <cell r="FV254" t="e">
            <v>#REF!</v>
          </cell>
          <cell r="FW254" t="e">
            <v>#REF!</v>
          </cell>
          <cell r="FX254" t="e">
            <v>#REF!</v>
          </cell>
          <cell r="FY254" t="e">
            <v>#REF!</v>
          </cell>
          <cell r="FZ254" t="e">
            <v>#REF!</v>
          </cell>
          <cell r="GA254" t="e">
            <v>#REF!</v>
          </cell>
          <cell r="GB254" t="e">
            <v>#REF!</v>
          </cell>
          <cell r="GC254" t="e">
            <v>#REF!</v>
          </cell>
          <cell r="GD254" t="e">
            <v>#REF!</v>
          </cell>
          <cell r="GE254" t="e">
            <v>#REF!</v>
          </cell>
          <cell r="GF254" t="e">
            <v>#REF!</v>
          </cell>
          <cell r="GG254" t="e">
            <v>#REF!</v>
          </cell>
          <cell r="GH254" t="e">
            <v>#REF!</v>
          </cell>
          <cell r="GI254" t="e">
            <v>#REF!</v>
          </cell>
          <cell r="GJ254" t="e">
            <v>#REF!</v>
          </cell>
          <cell r="GK254" t="e">
            <v>#REF!</v>
          </cell>
          <cell r="GL254" t="e">
            <v>#REF!</v>
          </cell>
          <cell r="GM254" t="e">
            <v>#REF!</v>
          </cell>
          <cell r="GN254" t="e">
            <v>#REF!</v>
          </cell>
          <cell r="GO254" t="e">
            <v>#REF!</v>
          </cell>
          <cell r="GP254" t="e">
            <v>#REF!</v>
          </cell>
          <cell r="GQ254" t="e">
            <v>#REF!</v>
          </cell>
          <cell r="GR254" t="e">
            <v>#REF!</v>
          </cell>
          <cell r="GS254" t="e">
            <v>#REF!</v>
          </cell>
          <cell r="GT254" t="e">
            <v>#REF!</v>
          </cell>
          <cell r="GU254" t="e">
            <v>#REF!</v>
          </cell>
          <cell r="GV254" t="e">
            <v>#REF!</v>
          </cell>
          <cell r="GW254" t="e">
            <v>#REF!</v>
          </cell>
          <cell r="GX254" t="e">
            <v>#REF!</v>
          </cell>
          <cell r="GY254" t="e">
            <v>#REF!</v>
          </cell>
          <cell r="GZ254" t="e">
            <v>#REF!</v>
          </cell>
          <cell r="HA254" t="e">
            <v>#REF!</v>
          </cell>
          <cell r="HB254" t="e">
            <v>#REF!</v>
          </cell>
          <cell r="HC254" t="e">
            <v>#REF!</v>
          </cell>
          <cell r="HD254" t="e">
            <v>#REF!</v>
          </cell>
          <cell r="HE254" t="e">
            <v>#REF!</v>
          </cell>
          <cell r="HF254" t="e">
            <v>#REF!</v>
          </cell>
          <cell r="HG254" t="e">
            <v>#REF!</v>
          </cell>
          <cell r="HH254" t="e">
            <v>#REF!</v>
          </cell>
          <cell r="HI254" t="e">
            <v>#REF!</v>
          </cell>
          <cell r="HJ254" t="e">
            <v>#REF!</v>
          </cell>
          <cell r="HK254" t="e">
            <v>#REF!</v>
          </cell>
          <cell r="HL254" t="e">
            <v>#REF!</v>
          </cell>
          <cell r="HM254" t="e">
            <v>#REF!</v>
          </cell>
          <cell r="HN254" t="e">
            <v>#REF!</v>
          </cell>
          <cell r="HO254" t="e">
            <v>#REF!</v>
          </cell>
          <cell r="HP254" t="e">
            <v>#REF!</v>
          </cell>
          <cell r="HQ254" t="e">
            <v>#REF!</v>
          </cell>
          <cell r="HR254" t="e">
            <v>#REF!</v>
          </cell>
          <cell r="HS254" t="e">
            <v>#REF!</v>
          </cell>
          <cell r="HT254" t="e">
            <v>#REF!</v>
          </cell>
          <cell r="HU254" t="e">
            <v>#REF!</v>
          </cell>
          <cell r="HV254" t="e">
            <v>#REF!</v>
          </cell>
          <cell r="HW254" t="e">
            <v>#REF!</v>
          </cell>
          <cell r="HX254" t="e">
            <v>#REF!</v>
          </cell>
          <cell r="HY254" t="e">
            <v>#REF!</v>
          </cell>
          <cell r="HZ254" t="e">
            <v>#REF!</v>
          </cell>
          <cell r="IA254" t="e">
            <v>#REF!</v>
          </cell>
          <cell r="IB254" t="e">
            <v>#REF!</v>
          </cell>
          <cell r="IC254" t="e">
            <v>#REF!</v>
          </cell>
          <cell r="ID254" t="e">
            <v>#REF!</v>
          </cell>
          <cell r="IE254" t="e">
            <v>#REF!</v>
          </cell>
          <cell r="IF254" t="e">
            <v>#REF!</v>
          </cell>
          <cell r="IG254" t="e">
            <v>#REF!</v>
          </cell>
          <cell r="IH254" t="e">
            <v>#REF!</v>
          </cell>
          <cell r="II254" t="e">
            <v>#REF!</v>
          </cell>
          <cell r="IJ254" t="e">
            <v>#REF!</v>
          </cell>
          <cell r="IK254" t="e">
            <v>#REF!</v>
          </cell>
          <cell r="IL254" t="e">
            <v>#REF!</v>
          </cell>
          <cell r="IM254" t="e">
            <v>#REF!</v>
          </cell>
          <cell r="IN254" t="e">
            <v>#REF!</v>
          </cell>
          <cell r="IO254" t="e">
            <v>#REF!</v>
          </cell>
          <cell r="IP254" t="e">
            <v>#REF!</v>
          </cell>
          <cell r="IQ254" t="e">
            <v>#REF!</v>
          </cell>
          <cell r="IR254" t="e">
            <v>#REF!</v>
          </cell>
          <cell r="IS254" t="e">
            <v>#REF!</v>
          </cell>
          <cell r="IT254" t="e">
            <v>#REF!</v>
          </cell>
          <cell r="IU254" t="e">
            <v>#REF!</v>
          </cell>
          <cell r="IV254" t="e">
            <v>#REF!</v>
          </cell>
          <cell r="IW254" t="e">
            <v>#REF!</v>
          </cell>
          <cell r="IX254" t="e">
            <v>#REF!</v>
          </cell>
          <cell r="IY254" t="e">
            <v>#REF!</v>
          </cell>
          <cell r="IZ254" t="e">
            <v>#REF!</v>
          </cell>
          <cell r="JA254" t="e">
            <v>#REF!</v>
          </cell>
          <cell r="JB254" t="e">
            <v>#REF!</v>
          </cell>
          <cell r="JC254" t="e">
            <v>#REF!</v>
          </cell>
          <cell r="JD254" t="e">
            <v>#REF!</v>
          </cell>
          <cell r="JE254" t="e">
            <v>#REF!</v>
          </cell>
          <cell r="JF254" t="e">
            <v>#REF!</v>
          </cell>
          <cell r="JG254" t="e">
            <v>#REF!</v>
          </cell>
          <cell r="JH254" t="e">
            <v>#REF!</v>
          </cell>
          <cell r="JI254" t="e">
            <v>#REF!</v>
          </cell>
          <cell r="JJ254" t="e">
            <v>#REF!</v>
          </cell>
          <cell r="JK254" t="e">
            <v>#REF!</v>
          </cell>
        </row>
        <row r="255">
          <cell r="C255" t="str">
            <v>Hokchi</v>
          </cell>
          <cell r="D255" t="str">
            <v>1.1.33</v>
          </cell>
          <cell r="E255" t="str">
            <v>Hokchi1.1.33</v>
          </cell>
          <cell r="F255" t="e">
            <v>#REF!</v>
          </cell>
          <cell r="G255" t="e">
            <v>#REF!</v>
          </cell>
          <cell r="H255" t="e">
            <v>#REF!</v>
          </cell>
          <cell r="I255" t="e">
            <v>#REF!</v>
          </cell>
          <cell r="J255" t="e">
            <v>#REF!</v>
          </cell>
          <cell r="K255" t="e">
            <v>#REF!</v>
          </cell>
          <cell r="L255" t="e">
            <v>#REF!</v>
          </cell>
          <cell r="M255" t="e">
            <v>#REF!</v>
          </cell>
          <cell r="N255" t="e">
            <v>#REF!</v>
          </cell>
          <cell r="O255" t="e">
            <v>#REF!</v>
          </cell>
          <cell r="P255" t="e">
            <v>#REF!</v>
          </cell>
          <cell r="Q255" t="e">
            <v>#REF!</v>
          </cell>
          <cell r="R255" t="e">
            <v>#REF!</v>
          </cell>
          <cell r="S255" t="e">
            <v>#REF!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  <cell r="AD255" t="e">
            <v>#REF!</v>
          </cell>
          <cell r="AE255" t="e">
            <v>#REF!</v>
          </cell>
          <cell r="AF255" t="e">
            <v>#REF!</v>
          </cell>
          <cell r="AG255" t="e">
            <v>#REF!</v>
          </cell>
          <cell r="AH255" t="e">
            <v>#REF!</v>
          </cell>
          <cell r="AI255" t="e">
            <v>#REF!</v>
          </cell>
          <cell r="AJ255" t="e">
            <v>#REF!</v>
          </cell>
          <cell r="AK255" t="e">
            <v>#REF!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Q255" t="e">
            <v>#REF!</v>
          </cell>
          <cell r="AR255" t="e">
            <v>#REF!</v>
          </cell>
          <cell r="AS255" t="e">
            <v>#REF!</v>
          </cell>
          <cell r="AT255" t="e">
            <v>#REF!</v>
          </cell>
          <cell r="AU255" t="e">
            <v>#REF!</v>
          </cell>
          <cell r="AV255" t="e">
            <v>#REF!</v>
          </cell>
          <cell r="AW255" t="e">
            <v>#REF!</v>
          </cell>
          <cell r="AX255" t="e">
            <v>#REF!</v>
          </cell>
          <cell r="AY255" t="e">
            <v>#REF!</v>
          </cell>
          <cell r="AZ255" t="e">
            <v>#REF!</v>
          </cell>
          <cell r="BA255" t="e">
            <v>#REF!</v>
          </cell>
          <cell r="BB255" t="e">
            <v>#REF!</v>
          </cell>
          <cell r="BC255" t="e">
            <v>#REF!</v>
          </cell>
          <cell r="BD255" t="e">
            <v>#REF!</v>
          </cell>
          <cell r="BE255" t="e">
            <v>#REF!</v>
          </cell>
          <cell r="BF255" t="e">
            <v>#REF!</v>
          </cell>
          <cell r="BG255" t="e">
            <v>#REF!</v>
          </cell>
          <cell r="BH255" t="e">
            <v>#REF!</v>
          </cell>
          <cell r="BI255" t="e">
            <v>#REF!</v>
          </cell>
          <cell r="BJ255" t="e">
            <v>#REF!</v>
          </cell>
          <cell r="BK255" t="e">
            <v>#REF!</v>
          </cell>
          <cell r="BL255" t="e">
            <v>#REF!</v>
          </cell>
          <cell r="BM255" t="e">
            <v>#REF!</v>
          </cell>
          <cell r="BN255" t="e">
            <v>#REF!</v>
          </cell>
          <cell r="BO255" t="e">
            <v>#REF!</v>
          </cell>
          <cell r="BP255" t="e">
            <v>#REF!</v>
          </cell>
          <cell r="BQ255" t="e">
            <v>#REF!</v>
          </cell>
          <cell r="BR255" t="e">
            <v>#REF!</v>
          </cell>
          <cell r="BS255" t="e">
            <v>#REF!</v>
          </cell>
          <cell r="BT255" t="e">
            <v>#REF!</v>
          </cell>
          <cell r="BU255" t="e">
            <v>#REF!</v>
          </cell>
          <cell r="BV255" t="e">
            <v>#REF!</v>
          </cell>
          <cell r="BW255" t="e">
            <v>#REF!</v>
          </cell>
          <cell r="BX255" t="e">
            <v>#REF!</v>
          </cell>
          <cell r="BY255" t="e">
            <v>#REF!</v>
          </cell>
          <cell r="BZ255" t="e">
            <v>#REF!</v>
          </cell>
          <cell r="CA255" t="e">
            <v>#REF!</v>
          </cell>
          <cell r="CB255" t="e">
            <v>#REF!</v>
          </cell>
          <cell r="CC255" t="e">
            <v>#REF!</v>
          </cell>
          <cell r="CD255" t="e">
            <v>#REF!</v>
          </cell>
          <cell r="CE255" t="e">
            <v>#REF!</v>
          </cell>
          <cell r="CF255" t="e">
            <v>#REF!</v>
          </cell>
          <cell r="CG255" t="e">
            <v>#REF!</v>
          </cell>
          <cell r="CH255" t="e">
            <v>#REF!</v>
          </cell>
          <cell r="CI255" t="e">
            <v>#REF!</v>
          </cell>
          <cell r="CJ255" t="e">
            <v>#REF!</v>
          </cell>
          <cell r="CK255" t="e">
            <v>#REF!</v>
          </cell>
          <cell r="CL255" t="e">
            <v>#REF!</v>
          </cell>
          <cell r="CM255" t="e">
            <v>#REF!</v>
          </cell>
          <cell r="CN255" t="e">
            <v>#REF!</v>
          </cell>
          <cell r="CO255" t="e">
            <v>#REF!</v>
          </cell>
          <cell r="CP255" t="e">
            <v>#REF!</v>
          </cell>
          <cell r="CQ255" t="e">
            <v>#REF!</v>
          </cell>
          <cell r="CR255" t="e">
            <v>#REF!</v>
          </cell>
          <cell r="CS255" t="e">
            <v>#REF!</v>
          </cell>
          <cell r="CT255" t="e">
            <v>#REF!</v>
          </cell>
          <cell r="CU255" t="e">
            <v>#REF!</v>
          </cell>
          <cell r="CV255" t="e">
            <v>#REF!</v>
          </cell>
          <cell r="CW255" t="e">
            <v>#REF!</v>
          </cell>
          <cell r="CX255" t="e">
            <v>#REF!</v>
          </cell>
          <cell r="CY255" t="e">
            <v>#REF!</v>
          </cell>
          <cell r="CZ255" t="e">
            <v>#REF!</v>
          </cell>
          <cell r="DA255" t="e">
            <v>#REF!</v>
          </cell>
          <cell r="DB255" t="e">
            <v>#REF!</v>
          </cell>
          <cell r="DC255" t="e">
            <v>#REF!</v>
          </cell>
          <cell r="DD255" t="e">
            <v>#REF!</v>
          </cell>
          <cell r="DE255" t="e">
            <v>#REF!</v>
          </cell>
          <cell r="DF255" t="e">
            <v>#REF!</v>
          </cell>
          <cell r="DG255" t="e">
            <v>#REF!</v>
          </cell>
          <cell r="DH255" t="e">
            <v>#REF!</v>
          </cell>
          <cell r="DI255" t="e">
            <v>#REF!</v>
          </cell>
          <cell r="DJ255" t="e">
            <v>#REF!</v>
          </cell>
          <cell r="DK255" t="e">
            <v>#REF!</v>
          </cell>
          <cell r="DL255" t="e">
            <v>#REF!</v>
          </cell>
          <cell r="DM255" t="e">
            <v>#REF!</v>
          </cell>
          <cell r="DN255" t="e">
            <v>#REF!</v>
          </cell>
          <cell r="DO255" t="e">
            <v>#REF!</v>
          </cell>
          <cell r="DP255" t="e">
            <v>#REF!</v>
          </cell>
          <cell r="DQ255" t="e">
            <v>#REF!</v>
          </cell>
          <cell r="DR255" t="e">
            <v>#REF!</v>
          </cell>
          <cell r="DS255" t="e">
            <v>#REF!</v>
          </cell>
          <cell r="DT255" t="e">
            <v>#REF!</v>
          </cell>
          <cell r="DU255" t="e">
            <v>#REF!</v>
          </cell>
          <cell r="DV255" t="e">
            <v>#REF!</v>
          </cell>
          <cell r="DW255" t="e">
            <v>#REF!</v>
          </cell>
          <cell r="DX255" t="e">
            <v>#REF!</v>
          </cell>
          <cell r="DY255" t="e">
            <v>#REF!</v>
          </cell>
          <cell r="DZ255" t="e">
            <v>#REF!</v>
          </cell>
          <cell r="EA255" t="e">
            <v>#REF!</v>
          </cell>
          <cell r="EB255" t="e">
            <v>#REF!</v>
          </cell>
          <cell r="EC255" t="e">
            <v>#REF!</v>
          </cell>
          <cell r="ED255" t="e">
            <v>#REF!</v>
          </cell>
          <cell r="EE255" t="e">
            <v>#REF!</v>
          </cell>
          <cell r="EF255" t="e">
            <v>#REF!</v>
          </cell>
          <cell r="EG255" t="e">
            <v>#REF!</v>
          </cell>
          <cell r="EH255" t="e">
            <v>#REF!</v>
          </cell>
          <cell r="EI255" t="e">
            <v>#REF!</v>
          </cell>
          <cell r="EJ255" t="e">
            <v>#REF!</v>
          </cell>
          <cell r="EK255" t="e">
            <v>#REF!</v>
          </cell>
          <cell r="EL255" t="e">
            <v>#REF!</v>
          </cell>
          <cell r="EM255" t="e">
            <v>#REF!</v>
          </cell>
          <cell r="EN255" t="e">
            <v>#REF!</v>
          </cell>
          <cell r="EO255" t="e">
            <v>#REF!</v>
          </cell>
          <cell r="EP255" t="e">
            <v>#REF!</v>
          </cell>
          <cell r="EQ255" t="e">
            <v>#REF!</v>
          </cell>
          <cell r="ER255" t="e">
            <v>#REF!</v>
          </cell>
          <cell r="ES255" t="e">
            <v>#REF!</v>
          </cell>
          <cell r="ET255" t="e">
            <v>#REF!</v>
          </cell>
          <cell r="EU255" t="e">
            <v>#REF!</v>
          </cell>
          <cell r="EV255" t="e">
            <v>#REF!</v>
          </cell>
          <cell r="EW255" t="e">
            <v>#REF!</v>
          </cell>
          <cell r="EX255" t="e">
            <v>#REF!</v>
          </cell>
          <cell r="EY255" t="e">
            <v>#REF!</v>
          </cell>
          <cell r="EZ255" t="e">
            <v>#REF!</v>
          </cell>
          <cell r="FA255" t="e">
            <v>#REF!</v>
          </cell>
          <cell r="FB255" t="e">
            <v>#REF!</v>
          </cell>
          <cell r="FC255" t="e">
            <v>#REF!</v>
          </cell>
          <cell r="FD255" t="e">
            <v>#REF!</v>
          </cell>
          <cell r="FE255" t="e">
            <v>#REF!</v>
          </cell>
          <cell r="FF255" t="e">
            <v>#REF!</v>
          </cell>
          <cell r="FG255" t="e">
            <v>#REF!</v>
          </cell>
          <cell r="FH255" t="e">
            <v>#REF!</v>
          </cell>
          <cell r="FI255" t="e">
            <v>#REF!</v>
          </cell>
          <cell r="FJ255" t="e">
            <v>#REF!</v>
          </cell>
          <cell r="FK255" t="e">
            <v>#REF!</v>
          </cell>
          <cell r="FL255" t="e">
            <v>#REF!</v>
          </cell>
          <cell r="FM255" t="e">
            <v>#REF!</v>
          </cell>
          <cell r="FN255" t="e">
            <v>#REF!</v>
          </cell>
          <cell r="FO255" t="e">
            <v>#REF!</v>
          </cell>
          <cell r="FP255" t="e">
            <v>#REF!</v>
          </cell>
          <cell r="FQ255" t="e">
            <v>#REF!</v>
          </cell>
          <cell r="FR255" t="e">
            <v>#REF!</v>
          </cell>
          <cell r="FS255" t="e">
            <v>#REF!</v>
          </cell>
          <cell r="FT255" t="e">
            <v>#REF!</v>
          </cell>
          <cell r="FU255" t="e">
            <v>#REF!</v>
          </cell>
          <cell r="FV255" t="e">
            <v>#REF!</v>
          </cell>
          <cell r="FW255" t="e">
            <v>#REF!</v>
          </cell>
          <cell r="FX255" t="e">
            <v>#REF!</v>
          </cell>
          <cell r="FY255" t="e">
            <v>#REF!</v>
          </cell>
          <cell r="FZ255" t="e">
            <v>#REF!</v>
          </cell>
          <cell r="GA255" t="e">
            <v>#REF!</v>
          </cell>
          <cell r="GB255" t="e">
            <v>#REF!</v>
          </cell>
          <cell r="GC255" t="e">
            <v>#REF!</v>
          </cell>
          <cell r="GD255" t="e">
            <v>#REF!</v>
          </cell>
          <cell r="GE255" t="e">
            <v>#REF!</v>
          </cell>
          <cell r="GF255" t="e">
            <v>#REF!</v>
          </cell>
          <cell r="GG255" t="e">
            <v>#REF!</v>
          </cell>
          <cell r="GH255" t="e">
            <v>#REF!</v>
          </cell>
          <cell r="GI255" t="e">
            <v>#REF!</v>
          </cell>
          <cell r="GJ255" t="e">
            <v>#REF!</v>
          </cell>
          <cell r="GK255" t="e">
            <v>#REF!</v>
          </cell>
          <cell r="GL255" t="e">
            <v>#REF!</v>
          </cell>
          <cell r="GM255" t="e">
            <v>#REF!</v>
          </cell>
          <cell r="GN255" t="e">
            <v>#REF!</v>
          </cell>
          <cell r="GO255" t="e">
            <v>#REF!</v>
          </cell>
          <cell r="GP255" t="e">
            <v>#REF!</v>
          </cell>
          <cell r="GQ255" t="e">
            <v>#REF!</v>
          </cell>
          <cell r="GR255" t="e">
            <v>#REF!</v>
          </cell>
          <cell r="GS255" t="e">
            <v>#REF!</v>
          </cell>
          <cell r="GT255" t="e">
            <v>#REF!</v>
          </cell>
          <cell r="GU255" t="e">
            <v>#REF!</v>
          </cell>
          <cell r="GV255" t="e">
            <v>#REF!</v>
          </cell>
          <cell r="GW255" t="e">
            <v>#REF!</v>
          </cell>
          <cell r="GX255" t="e">
            <v>#REF!</v>
          </cell>
          <cell r="GY255" t="e">
            <v>#REF!</v>
          </cell>
          <cell r="GZ255" t="e">
            <v>#REF!</v>
          </cell>
          <cell r="HA255" t="e">
            <v>#REF!</v>
          </cell>
          <cell r="HB255" t="e">
            <v>#REF!</v>
          </cell>
          <cell r="HC255" t="e">
            <v>#REF!</v>
          </cell>
          <cell r="HD255" t="e">
            <v>#REF!</v>
          </cell>
          <cell r="HE255" t="e">
            <v>#REF!</v>
          </cell>
          <cell r="HF255" t="e">
            <v>#REF!</v>
          </cell>
          <cell r="HG255" t="e">
            <v>#REF!</v>
          </cell>
          <cell r="HH255" t="e">
            <v>#REF!</v>
          </cell>
          <cell r="HI255" t="e">
            <v>#REF!</v>
          </cell>
          <cell r="HJ255" t="e">
            <v>#REF!</v>
          </cell>
          <cell r="HK255" t="e">
            <v>#REF!</v>
          </cell>
          <cell r="HL255" t="e">
            <v>#REF!</v>
          </cell>
          <cell r="HM255" t="e">
            <v>#REF!</v>
          </cell>
          <cell r="HN255" t="e">
            <v>#REF!</v>
          </cell>
          <cell r="HO255" t="e">
            <v>#REF!</v>
          </cell>
          <cell r="HP255" t="e">
            <v>#REF!</v>
          </cell>
          <cell r="HQ255" t="e">
            <v>#REF!</v>
          </cell>
          <cell r="HR255" t="e">
            <v>#REF!</v>
          </cell>
          <cell r="HS255" t="e">
            <v>#REF!</v>
          </cell>
          <cell r="HT255" t="e">
            <v>#REF!</v>
          </cell>
          <cell r="HU255" t="e">
            <v>#REF!</v>
          </cell>
          <cell r="HV255" t="e">
            <v>#REF!</v>
          </cell>
          <cell r="HW255" t="e">
            <v>#REF!</v>
          </cell>
          <cell r="HX255" t="e">
            <v>#REF!</v>
          </cell>
          <cell r="HY255" t="e">
            <v>#REF!</v>
          </cell>
          <cell r="HZ255" t="e">
            <v>#REF!</v>
          </cell>
          <cell r="IA255" t="e">
            <v>#REF!</v>
          </cell>
          <cell r="IB255" t="e">
            <v>#REF!</v>
          </cell>
          <cell r="IC255" t="e">
            <v>#REF!</v>
          </cell>
          <cell r="ID255" t="e">
            <v>#REF!</v>
          </cell>
          <cell r="IE255" t="e">
            <v>#REF!</v>
          </cell>
          <cell r="IF255" t="e">
            <v>#REF!</v>
          </cell>
          <cell r="IG255" t="e">
            <v>#REF!</v>
          </cell>
          <cell r="IH255" t="e">
            <v>#REF!</v>
          </cell>
          <cell r="II255" t="e">
            <v>#REF!</v>
          </cell>
          <cell r="IJ255" t="e">
            <v>#REF!</v>
          </cell>
          <cell r="IK255" t="e">
            <v>#REF!</v>
          </cell>
          <cell r="IL255" t="e">
            <v>#REF!</v>
          </cell>
          <cell r="IM255" t="e">
            <v>#REF!</v>
          </cell>
          <cell r="IN255" t="e">
            <v>#REF!</v>
          </cell>
          <cell r="IO255" t="e">
            <v>#REF!</v>
          </cell>
          <cell r="IP255" t="e">
            <v>#REF!</v>
          </cell>
          <cell r="IQ255" t="e">
            <v>#REF!</v>
          </cell>
          <cell r="IR255" t="e">
            <v>#REF!</v>
          </cell>
          <cell r="IS255" t="e">
            <v>#REF!</v>
          </cell>
          <cell r="IT255" t="e">
            <v>#REF!</v>
          </cell>
          <cell r="IU255" t="e">
            <v>#REF!</v>
          </cell>
          <cell r="IV255" t="e">
            <v>#REF!</v>
          </cell>
          <cell r="IW255" t="e">
            <v>#REF!</v>
          </cell>
          <cell r="IX255" t="e">
            <v>#REF!</v>
          </cell>
          <cell r="IY255" t="e">
            <v>#REF!</v>
          </cell>
          <cell r="IZ255" t="e">
            <v>#REF!</v>
          </cell>
          <cell r="JA255" t="e">
            <v>#REF!</v>
          </cell>
          <cell r="JB255" t="e">
            <v>#REF!</v>
          </cell>
          <cell r="JC255" t="e">
            <v>#REF!</v>
          </cell>
          <cell r="JD255" t="e">
            <v>#REF!</v>
          </cell>
          <cell r="JE255" t="e">
            <v>#REF!</v>
          </cell>
          <cell r="JF255" t="e">
            <v>#REF!</v>
          </cell>
          <cell r="JG255" t="e">
            <v>#REF!</v>
          </cell>
          <cell r="JH255" t="e">
            <v>#REF!</v>
          </cell>
          <cell r="JI255" t="e">
            <v>#REF!</v>
          </cell>
          <cell r="JJ255" t="e">
            <v>#REF!</v>
          </cell>
          <cell r="JK255" t="e">
            <v>#REF!</v>
          </cell>
        </row>
        <row r="256">
          <cell r="C256" t="str">
            <v>Hokchi</v>
          </cell>
          <cell r="D256" t="str">
            <v>1.2.1</v>
          </cell>
          <cell r="E256" t="str">
            <v>Hokchi1.2.1</v>
          </cell>
          <cell r="F256" t="e">
            <v>#REF!</v>
          </cell>
          <cell r="G256" t="e">
            <v>#REF!</v>
          </cell>
          <cell r="H256" t="e">
            <v>#REF!</v>
          </cell>
          <cell r="I256" t="e">
            <v>#REF!</v>
          </cell>
          <cell r="J256" t="e">
            <v>#REF!</v>
          </cell>
          <cell r="K256" t="e">
            <v>#REF!</v>
          </cell>
          <cell r="L256" t="e">
            <v>#REF!</v>
          </cell>
          <cell r="M256" t="e">
            <v>#REF!</v>
          </cell>
          <cell r="N256" t="e">
            <v>#REF!</v>
          </cell>
          <cell r="O256" t="e">
            <v>#REF!</v>
          </cell>
          <cell r="P256" t="e">
            <v>#REF!</v>
          </cell>
          <cell r="Q256" t="e">
            <v>#REF!</v>
          </cell>
          <cell r="R256" t="e">
            <v>#REF!</v>
          </cell>
          <cell r="S256" t="e">
            <v>#REF!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  <cell r="AD256" t="e">
            <v>#REF!</v>
          </cell>
          <cell r="AE256" t="e">
            <v>#REF!</v>
          </cell>
          <cell r="AF256" t="e">
            <v>#REF!</v>
          </cell>
          <cell r="AG256" t="e">
            <v>#REF!</v>
          </cell>
          <cell r="AH256" t="e">
            <v>#REF!</v>
          </cell>
          <cell r="AI256" t="e">
            <v>#REF!</v>
          </cell>
          <cell r="AJ256" t="e">
            <v>#REF!</v>
          </cell>
          <cell r="AK256" t="e">
            <v>#REF!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Q256" t="e">
            <v>#REF!</v>
          </cell>
          <cell r="AR256" t="e">
            <v>#REF!</v>
          </cell>
          <cell r="AS256" t="e">
            <v>#REF!</v>
          </cell>
          <cell r="AT256" t="e">
            <v>#REF!</v>
          </cell>
          <cell r="AU256" t="e">
            <v>#REF!</v>
          </cell>
          <cell r="AV256" t="e">
            <v>#REF!</v>
          </cell>
          <cell r="AW256" t="e">
            <v>#REF!</v>
          </cell>
          <cell r="AX256" t="e">
            <v>#REF!</v>
          </cell>
          <cell r="AY256" t="e">
            <v>#REF!</v>
          </cell>
          <cell r="AZ256" t="e">
            <v>#REF!</v>
          </cell>
          <cell r="BA256" t="e">
            <v>#REF!</v>
          </cell>
          <cell r="BB256" t="e">
            <v>#REF!</v>
          </cell>
          <cell r="BC256" t="e">
            <v>#REF!</v>
          </cell>
          <cell r="BD256" t="e">
            <v>#REF!</v>
          </cell>
          <cell r="BE256" t="e">
            <v>#REF!</v>
          </cell>
          <cell r="BF256" t="e">
            <v>#REF!</v>
          </cell>
          <cell r="BG256" t="e">
            <v>#REF!</v>
          </cell>
          <cell r="BH256" t="e">
            <v>#REF!</v>
          </cell>
          <cell r="BI256" t="e">
            <v>#REF!</v>
          </cell>
          <cell r="BJ256" t="e">
            <v>#REF!</v>
          </cell>
          <cell r="BK256" t="e">
            <v>#REF!</v>
          </cell>
          <cell r="BL256" t="e">
            <v>#REF!</v>
          </cell>
          <cell r="BM256" t="e">
            <v>#REF!</v>
          </cell>
          <cell r="BN256" t="e">
            <v>#REF!</v>
          </cell>
          <cell r="BO256" t="e">
            <v>#REF!</v>
          </cell>
          <cell r="BP256" t="e">
            <v>#REF!</v>
          </cell>
          <cell r="BQ256" t="e">
            <v>#REF!</v>
          </cell>
          <cell r="BR256" t="e">
            <v>#REF!</v>
          </cell>
          <cell r="BS256" t="e">
            <v>#REF!</v>
          </cell>
          <cell r="BT256" t="e">
            <v>#REF!</v>
          </cell>
          <cell r="BU256" t="e">
            <v>#REF!</v>
          </cell>
          <cell r="BV256" t="e">
            <v>#REF!</v>
          </cell>
          <cell r="BW256" t="e">
            <v>#REF!</v>
          </cell>
          <cell r="BX256" t="e">
            <v>#REF!</v>
          </cell>
          <cell r="BY256" t="e">
            <v>#REF!</v>
          </cell>
          <cell r="BZ256" t="e">
            <v>#REF!</v>
          </cell>
          <cell r="CA256" t="e">
            <v>#REF!</v>
          </cell>
          <cell r="CB256" t="e">
            <v>#REF!</v>
          </cell>
          <cell r="CC256" t="e">
            <v>#REF!</v>
          </cell>
          <cell r="CD256" t="e">
            <v>#REF!</v>
          </cell>
          <cell r="CE256" t="e">
            <v>#REF!</v>
          </cell>
          <cell r="CF256" t="e">
            <v>#REF!</v>
          </cell>
          <cell r="CG256" t="e">
            <v>#REF!</v>
          </cell>
          <cell r="CH256" t="e">
            <v>#REF!</v>
          </cell>
          <cell r="CI256" t="e">
            <v>#REF!</v>
          </cell>
          <cell r="CJ256" t="e">
            <v>#REF!</v>
          </cell>
          <cell r="CK256" t="e">
            <v>#REF!</v>
          </cell>
          <cell r="CL256" t="e">
            <v>#REF!</v>
          </cell>
          <cell r="CM256" t="e">
            <v>#REF!</v>
          </cell>
          <cell r="CN256" t="e">
            <v>#REF!</v>
          </cell>
          <cell r="CO256" t="e">
            <v>#REF!</v>
          </cell>
          <cell r="CP256" t="e">
            <v>#REF!</v>
          </cell>
          <cell r="CQ256" t="e">
            <v>#REF!</v>
          </cell>
          <cell r="CR256" t="e">
            <v>#REF!</v>
          </cell>
          <cell r="CS256" t="e">
            <v>#REF!</v>
          </cell>
          <cell r="CT256" t="e">
            <v>#REF!</v>
          </cell>
          <cell r="CU256" t="e">
            <v>#REF!</v>
          </cell>
          <cell r="CV256" t="e">
            <v>#REF!</v>
          </cell>
          <cell r="CW256" t="e">
            <v>#REF!</v>
          </cell>
          <cell r="CX256" t="e">
            <v>#REF!</v>
          </cell>
          <cell r="CY256" t="e">
            <v>#REF!</v>
          </cell>
          <cell r="CZ256" t="e">
            <v>#REF!</v>
          </cell>
          <cell r="DA256" t="e">
            <v>#REF!</v>
          </cell>
          <cell r="DB256" t="e">
            <v>#REF!</v>
          </cell>
          <cell r="DC256" t="e">
            <v>#REF!</v>
          </cell>
          <cell r="DD256" t="e">
            <v>#REF!</v>
          </cell>
          <cell r="DE256" t="e">
            <v>#REF!</v>
          </cell>
          <cell r="DF256" t="e">
            <v>#REF!</v>
          </cell>
          <cell r="DG256" t="e">
            <v>#REF!</v>
          </cell>
          <cell r="DH256" t="e">
            <v>#REF!</v>
          </cell>
          <cell r="DI256" t="e">
            <v>#REF!</v>
          </cell>
          <cell r="DJ256" t="e">
            <v>#REF!</v>
          </cell>
          <cell r="DK256" t="e">
            <v>#REF!</v>
          </cell>
          <cell r="DL256" t="e">
            <v>#REF!</v>
          </cell>
          <cell r="DM256" t="e">
            <v>#REF!</v>
          </cell>
          <cell r="DN256" t="e">
            <v>#REF!</v>
          </cell>
          <cell r="DO256" t="e">
            <v>#REF!</v>
          </cell>
          <cell r="DP256" t="e">
            <v>#REF!</v>
          </cell>
          <cell r="DQ256" t="e">
            <v>#REF!</v>
          </cell>
          <cell r="DR256" t="e">
            <v>#REF!</v>
          </cell>
          <cell r="DS256" t="e">
            <v>#REF!</v>
          </cell>
          <cell r="DT256" t="e">
            <v>#REF!</v>
          </cell>
          <cell r="DU256" t="e">
            <v>#REF!</v>
          </cell>
          <cell r="DV256" t="e">
            <v>#REF!</v>
          </cell>
          <cell r="DW256" t="e">
            <v>#REF!</v>
          </cell>
          <cell r="DX256" t="e">
            <v>#REF!</v>
          </cell>
          <cell r="DY256" t="e">
            <v>#REF!</v>
          </cell>
          <cell r="DZ256" t="e">
            <v>#REF!</v>
          </cell>
          <cell r="EA256" t="e">
            <v>#REF!</v>
          </cell>
          <cell r="EB256" t="e">
            <v>#REF!</v>
          </cell>
          <cell r="EC256" t="e">
            <v>#REF!</v>
          </cell>
          <cell r="ED256" t="e">
            <v>#REF!</v>
          </cell>
          <cell r="EE256" t="e">
            <v>#REF!</v>
          </cell>
          <cell r="EF256" t="e">
            <v>#REF!</v>
          </cell>
          <cell r="EG256" t="e">
            <v>#REF!</v>
          </cell>
          <cell r="EH256" t="e">
            <v>#REF!</v>
          </cell>
          <cell r="EI256" t="e">
            <v>#REF!</v>
          </cell>
          <cell r="EJ256" t="e">
            <v>#REF!</v>
          </cell>
          <cell r="EK256" t="e">
            <v>#REF!</v>
          </cell>
          <cell r="EL256" t="e">
            <v>#REF!</v>
          </cell>
          <cell r="EM256" t="e">
            <v>#REF!</v>
          </cell>
          <cell r="EN256" t="e">
            <v>#REF!</v>
          </cell>
          <cell r="EO256" t="e">
            <v>#REF!</v>
          </cell>
          <cell r="EP256" t="e">
            <v>#REF!</v>
          </cell>
          <cell r="EQ256" t="e">
            <v>#REF!</v>
          </cell>
          <cell r="ER256" t="e">
            <v>#REF!</v>
          </cell>
          <cell r="ES256" t="e">
            <v>#REF!</v>
          </cell>
          <cell r="ET256" t="e">
            <v>#REF!</v>
          </cell>
          <cell r="EU256" t="e">
            <v>#REF!</v>
          </cell>
          <cell r="EV256" t="e">
            <v>#REF!</v>
          </cell>
          <cell r="EW256" t="e">
            <v>#REF!</v>
          </cell>
          <cell r="EX256" t="e">
            <v>#REF!</v>
          </cell>
          <cell r="EY256" t="e">
            <v>#REF!</v>
          </cell>
          <cell r="EZ256" t="e">
            <v>#REF!</v>
          </cell>
          <cell r="FA256" t="e">
            <v>#REF!</v>
          </cell>
          <cell r="FB256" t="e">
            <v>#REF!</v>
          </cell>
          <cell r="FC256" t="e">
            <v>#REF!</v>
          </cell>
          <cell r="FD256" t="e">
            <v>#REF!</v>
          </cell>
          <cell r="FE256" t="e">
            <v>#REF!</v>
          </cell>
          <cell r="FF256" t="e">
            <v>#REF!</v>
          </cell>
          <cell r="FG256" t="e">
            <v>#REF!</v>
          </cell>
          <cell r="FH256" t="e">
            <v>#REF!</v>
          </cell>
          <cell r="FI256" t="e">
            <v>#REF!</v>
          </cell>
          <cell r="FJ256" t="e">
            <v>#REF!</v>
          </cell>
          <cell r="FK256" t="e">
            <v>#REF!</v>
          </cell>
          <cell r="FL256" t="e">
            <v>#REF!</v>
          </cell>
          <cell r="FM256" t="e">
            <v>#REF!</v>
          </cell>
          <cell r="FN256" t="e">
            <v>#REF!</v>
          </cell>
          <cell r="FO256" t="e">
            <v>#REF!</v>
          </cell>
          <cell r="FP256" t="e">
            <v>#REF!</v>
          </cell>
          <cell r="FQ256" t="e">
            <v>#REF!</v>
          </cell>
          <cell r="FR256" t="e">
            <v>#REF!</v>
          </cell>
          <cell r="FS256" t="e">
            <v>#REF!</v>
          </cell>
          <cell r="FT256" t="e">
            <v>#REF!</v>
          </cell>
          <cell r="FU256" t="e">
            <v>#REF!</v>
          </cell>
          <cell r="FV256" t="e">
            <v>#REF!</v>
          </cell>
          <cell r="FW256" t="e">
            <v>#REF!</v>
          </cell>
          <cell r="FX256" t="e">
            <v>#REF!</v>
          </cell>
          <cell r="FY256" t="e">
            <v>#REF!</v>
          </cell>
          <cell r="FZ256" t="e">
            <v>#REF!</v>
          </cell>
          <cell r="GA256" t="e">
            <v>#REF!</v>
          </cell>
          <cell r="GB256" t="e">
            <v>#REF!</v>
          </cell>
          <cell r="GC256" t="e">
            <v>#REF!</v>
          </cell>
          <cell r="GD256" t="e">
            <v>#REF!</v>
          </cell>
          <cell r="GE256" t="e">
            <v>#REF!</v>
          </cell>
          <cell r="GF256" t="e">
            <v>#REF!</v>
          </cell>
          <cell r="GG256" t="e">
            <v>#REF!</v>
          </cell>
          <cell r="GH256" t="e">
            <v>#REF!</v>
          </cell>
          <cell r="GI256" t="e">
            <v>#REF!</v>
          </cell>
          <cell r="GJ256" t="e">
            <v>#REF!</v>
          </cell>
          <cell r="GK256" t="e">
            <v>#REF!</v>
          </cell>
          <cell r="GL256" t="e">
            <v>#REF!</v>
          </cell>
          <cell r="GM256" t="e">
            <v>#REF!</v>
          </cell>
          <cell r="GN256" t="e">
            <v>#REF!</v>
          </cell>
          <cell r="GO256" t="e">
            <v>#REF!</v>
          </cell>
          <cell r="GP256" t="e">
            <v>#REF!</v>
          </cell>
          <cell r="GQ256" t="e">
            <v>#REF!</v>
          </cell>
          <cell r="GR256" t="e">
            <v>#REF!</v>
          </cell>
          <cell r="GS256" t="e">
            <v>#REF!</v>
          </cell>
          <cell r="GT256" t="e">
            <v>#REF!</v>
          </cell>
          <cell r="GU256" t="e">
            <v>#REF!</v>
          </cell>
          <cell r="GV256" t="e">
            <v>#REF!</v>
          </cell>
          <cell r="GW256" t="e">
            <v>#REF!</v>
          </cell>
          <cell r="GX256" t="e">
            <v>#REF!</v>
          </cell>
          <cell r="GY256" t="e">
            <v>#REF!</v>
          </cell>
          <cell r="GZ256" t="e">
            <v>#REF!</v>
          </cell>
          <cell r="HA256" t="e">
            <v>#REF!</v>
          </cell>
          <cell r="HB256" t="e">
            <v>#REF!</v>
          </cell>
          <cell r="HC256" t="e">
            <v>#REF!</v>
          </cell>
          <cell r="HD256" t="e">
            <v>#REF!</v>
          </cell>
          <cell r="HE256" t="e">
            <v>#REF!</v>
          </cell>
          <cell r="HF256" t="e">
            <v>#REF!</v>
          </cell>
          <cell r="HG256" t="e">
            <v>#REF!</v>
          </cell>
          <cell r="HH256" t="e">
            <v>#REF!</v>
          </cell>
          <cell r="HI256" t="e">
            <v>#REF!</v>
          </cell>
          <cell r="HJ256" t="e">
            <v>#REF!</v>
          </cell>
          <cell r="HK256" t="e">
            <v>#REF!</v>
          </cell>
          <cell r="HL256" t="e">
            <v>#REF!</v>
          </cell>
          <cell r="HM256" t="e">
            <v>#REF!</v>
          </cell>
          <cell r="HN256" t="e">
            <v>#REF!</v>
          </cell>
          <cell r="HO256" t="e">
            <v>#REF!</v>
          </cell>
          <cell r="HP256" t="e">
            <v>#REF!</v>
          </cell>
          <cell r="HQ256" t="e">
            <v>#REF!</v>
          </cell>
          <cell r="HR256" t="e">
            <v>#REF!</v>
          </cell>
          <cell r="HS256" t="e">
            <v>#REF!</v>
          </cell>
          <cell r="HT256" t="e">
            <v>#REF!</v>
          </cell>
          <cell r="HU256" t="e">
            <v>#REF!</v>
          </cell>
          <cell r="HV256" t="e">
            <v>#REF!</v>
          </cell>
          <cell r="HW256" t="e">
            <v>#REF!</v>
          </cell>
          <cell r="HX256" t="e">
            <v>#REF!</v>
          </cell>
          <cell r="HY256" t="e">
            <v>#REF!</v>
          </cell>
          <cell r="HZ256" t="e">
            <v>#REF!</v>
          </cell>
          <cell r="IA256" t="e">
            <v>#REF!</v>
          </cell>
          <cell r="IB256" t="e">
            <v>#REF!</v>
          </cell>
          <cell r="IC256" t="e">
            <v>#REF!</v>
          </cell>
          <cell r="ID256" t="e">
            <v>#REF!</v>
          </cell>
          <cell r="IE256" t="e">
            <v>#REF!</v>
          </cell>
          <cell r="IF256" t="e">
            <v>#REF!</v>
          </cell>
          <cell r="IG256" t="e">
            <v>#REF!</v>
          </cell>
          <cell r="IH256" t="e">
            <v>#REF!</v>
          </cell>
          <cell r="II256" t="e">
            <v>#REF!</v>
          </cell>
          <cell r="IJ256" t="e">
            <v>#REF!</v>
          </cell>
          <cell r="IK256" t="e">
            <v>#REF!</v>
          </cell>
          <cell r="IL256" t="e">
            <v>#REF!</v>
          </cell>
          <cell r="IM256" t="e">
            <v>#REF!</v>
          </cell>
          <cell r="IN256" t="e">
            <v>#REF!</v>
          </cell>
          <cell r="IO256" t="e">
            <v>#REF!</v>
          </cell>
          <cell r="IP256" t="e">
            <v>#REF!</v>
          </cell>
          <cell r="IQ256" t="e">
            <v>#REF!</v>
          </cell>
          <cell r="IR256" t="e">
            <v>#REF!</v>
          </cell>
          <cell r="IS256" t="e">
            <v>#REF!</v>
          </cell>
          <cell r="IT256" t="e">
            <v>#REF!</v>
          </cell>
          <cell r="IU256" t="e">
            <v>#REF!</v>
          </cell>
          <cell r="IV256" t="e">
            <v>#REF!</v>
          </cell>
          <cell r="IW256" t="e">
            <v>#REF!</v>
          </cell>
          <cell r="IX256" t="e">
            <v>#REF!</v>
          </cell>
          <cell r="IY256" t="e">
            <v>#REF!</v>
          </cell>
          <cell r="IZ256" t="e">
            <v>#REF!</v>
          </cell>
          <cell r="JA256" t="e">
            <v>#REF!</v>
          </cell>
          <cell r="JB256" t="e">
            <v>#REF!</v>
          </cell>
          <cell r="JC256" t="e">
            <v>#REF!</v>
          </cell>
          <cell r="JD256" t="e">
            <v>#REF!</v>
          </cell>
          <cell r="JE256" t="e">
            <v>#REF!</v>
          </cell>
          <cell r="JF256" t="e">
            <v>#REF!</v>
          </cell>
          <cell r="JG256" t="e">
            <v>#REF!</v>
          </cell>
          <cell r="JH256" t="e">
            <v>#REF!</v>
          </cell>
          <cell r="JI256" t="e">
            <v>#REF!</v>
          </cell>
          <cell r="JJ256" t="e">
            <v>#REF!</v>
          </cell>
          <cell r="JK256" t="e">
            <v>#REF!</v>
          </cell>
        </row>
        <row r="257">
          <cell r="C257" t="str">
            <v>Hokchi</v>
          </cell>
          <cell r="D257" t="str">
            <v>1.2.2</v>
          </cell>
          <cell r="E257" t="str">
            <v>Hokchi1.2.2</v>
          </cell>
          <cell r="F257" t="e">
            <v>#REF!</v>
          </cell>
          <cell r="G257" t="e">
            <v>#REF!</v>
          </cell>
          <cell r="H257" t="e">
            <v>#REF!</v>
          </cell>
          <cell r="I257" t="e">
            <v>#REF!</v>
          </cell>
          <cell r="J257" t="e">
            <v>#REF!</v>
          </cell>
          <cell r="K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 t="e">
            <v>#REF!</v>
          </cell>
          <cell r="Q257" t="e">
            <v>#REF!</v>
          </cell>
          <cell r="R257" t="e">
            <v>#REF!</v>
          </cell>
          <cell r="S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  <cell r="AE257" t="e">
            <v>#REF!</v>
          </cell>
          <cell r="AF257" t="e">
            <v>#REF!</v>
          </cell>
          <cell r="AG257" t="e">
            <v>#REF!</v>
          </cell>
          <cell r="AH257" t="e">
            <v>#REF!</v>
          </cell>
          <cell r="AI257" t="e">
            <v>#REF!</v>
          </cell>
          <cell r="AJ257" t="e">
            <v>#REF!</v>
          </cell>
          <cell r="AK257" t="e">
            <v>#REF!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Q257" t="e">
            <v>#REF!</v>
          </cell>
          <cell r="AR257" t="e">
            <v>#REF!</v>
          </cell>
          <cell r="AS257" t="e">
            <v>#REF!</v>
          </cell>
          <cell r="AT257" t="e">
            <v>#REF!</v>
          </cell>
          <cell r="AU257" t="e">
            <v>#REF!</v>
          </cell>
          <cell r="AV257" t="e">
            <v>#REF!</v>
          </cell>
          <cell r="AW257" t="e">
            <v>#REF!</v>
          </cell>
          <cell r="AX257" t="e">
            <v>#REF!</v>
          </cell>
          <cell r="AY257" t="e">
            <v>#REF!</v>
          </cell>
          <cell r="AZ257" t="e">
            <v>#REF!</v>
          </cell>
          <cell r="BA257" t="e">
            <v>#REF!</v>
          </cell>
          <cell r="BB257" t="e">
            <v>#REF!</v>
          </cell>
          <cell r="BC257" t="e">
            <v>#REF!</v>
          </cell>
          <cell r="BD257" t="e">
            <v>#REF!</v>
          </cell>
          <cell r="BE257" t="e">
            <v>#REF!</v>
          </cell>
          <cell r="BF257" t="e">
            <v>#REF!</v>
          </cell>
          <cell r="BG257" t="e">
            <v>#REF!</v>
          </cell>
          <cell r="BH257" t="e">
            <v>#REF!</v>
          </cell>
          <cell r="BI257" t="e">
            <v>#REF!</v>
          </cell>
          <cell r="BJ257" t="e">
            <v>#REF!</v>
          </cell>
          <cell r="BK257" t="e">
            <v>#REF!</v>
          </cell>
          <cell r="BL257" t="e">
            <v>#REF!</v>
          </cell>
          <cell r="BM257" t="e">
            <v>#REF!</v>
          </cell>
          <cell r="BN257" t="e">
            <v>#REF!</v>
          </cell>
          <cell r="BO257" t="e">
            <v>#REF!</v>
          </cell>
          <cell r="BP257" t="e">
            <v>#REF!</v>
          </cell>
          <cell r="BQ257" t="e">
            <v>#REF!</v>
          </cell>
          <cell r="BR257" t="e">
            <v>#REF!</v>
          </cell>
          <cell r="BS257" t="e">
            <v>#REF!</v>
          </cell>
          <cell r="BT257" t="e">
            <v>#REF!</v>
          </cell>
          <cell r="BU257" t="e">
            <v>#REF!</v>
          </cell>
          <cell r="BV257" t="e">
            <v>#REF!</v>
          </cell>
          <cell r="BW257" t="e">
            <v>#REF!</v>
          </cell>
          <cell r="BX257" t="e">
            <v>#REF!</v>
          </cell>
          <cell r="BY257" t="e">
            <v>#REF!</v>
          </cell>
          <cell r="BZ257" t="e">
            <v>#REF!</v>
          </cell>
          <cell r="CA257" t="e">
            <v>#REF!</v>
          </cell>
          <cell r="CB257" t="e">
            <v>#REF!</v>
          </cell>
          <cell r="CC257" t="e">
            <v>#REF!</v>
          </cell>
          <cell r="CD257" t="e">
            <v>#REF!</v>
          </cell>
          <cell r="CE257" t="e">
            <v>#REF!</v>
          </cell>
          <cell r="CF257" t="e">
            <v>#REF!</v>
          </cell>
          <cell r="CG257" t="e">
            <v>#REF!</v>
          </cell>
          <cell r="CH257" t="e">
            <v>#REF!</v>
          </cell>
          <cell r="CI257" t="e">
            <v>#REF!</v>
          </cell>
          <cell r="CJ257" t="e">
            <v>#REF!</v>
          </cell>
          <cell r="CK257" t="e">
            <v>#REF!</v>
          </cell>
          <cell r="CL257" t="e">
            <v>#REF!</v>
          </cell>
          <cell r="CM257" t="e">
            <v>#REF!</v>
          </cell>
          <cell r="CN257" t="e">
            <v>#REF!</v>
          </cell>
          <cell r="CO257" t="e">
            <v>#REF!</v>
          </cell>
          <cell r="CP257" t="e">
            <v>#REF!</v>
          </cell>
          <cell r="CQ257" t="e">
            <v>#REF!</v>
          </cell>
          <cell r="CR257" t="e">
            <v>#REF!</v>
          </cell>
          <cell r="CS257" t="e">
            <v>#REF!</v>
          </cell>
          <cell r="CT257" t="e">
            <v>#REF!</v>
          </cell>
          <cell r="CU257" t="e">
            <v>#REF!</v>
          </cell>
          <cell r="CV257" t="e">
            <v>#REF!</v>
          </cell>
          <cell r="CW257" t="e">
            <v>#REF!</v>
          </cell>
          <cell r="CX257" t="e">
            <v>#REF!</v>
          </cell>
          <cell r="CY257" t="e">
            <v>#REF!</v>
          </cell>
          <cell r="CZ257" t="e">
            <v>#REF!</v>
          </cell>
          <cell r="DA257" t="e">
            <v>#REF!</v>
          </cell>
          <cell r="DB257" t="e">
            <v>#REF!</v>
          </cell>
          <cell r="DC257" t="e">
            <v>#REF!</v>
          </cell>
          <cell r="DD257" t="e">
            <v>#REF!</v>
          </cell>
          <cell r="DE257" t="e">
            <v>#REF!</v>
          </cell>
          <cell r="DF257" t="e">
            <v>#REF!</v>
          </cell>
          <cell r="DG257" t="e">
            <v>#REF!</v>
          </cell>
          <cell r="DH257" t="e">
            <v>#REF!</v>
          </cell>
          <cell r="DI257" t="e">
            <v>#REF!</v>
          </cell>
          <cell r="DJ257" t="e">
            <v>#REF!</v>
          </cell>
          <cell r="DK257" t="e">
            <v>#REF!</v>
          </cell>
          <cell r="DL257" t="e">
            <v>#REF!</v>
          </cell>
          <cell r="DM257" t="e">
            <v>#REF!</v>
          </cell>
          <cell r="DN257" t="e">
            <v>#REF!</v>
          </cell>
          <cell r="DO257" t="e">
            <v>#REF!</v>
          </cell>
          <cell r="DP257" t="e">
            <v>#REF!</v>
          </cell>
          <cell r="DQ257" t="e">
            <v>#REF!</v>
          </cell>
          <cell r="DR257" t="e">
            <v>#REF!</v>
          </cell>
          <cell r="DS257" t="e">
            <v>#REF!</v>
          </cell>
          <cell r="DT257" t="e">
            <v>#REF!</v>
          </cell>
          <cell r="DU257" t="e">
            <v>#REF!</v>
          </cell>
          <cell r="DV257" t="e">
            <v>#REF!</v>
          </cell>
          <cell r="DW257" t="e">
            <v>#REF!</v>
          </cell>
          <cell r="DX257" t="e">
            <v>#REF!</v>
          </cell>
          <cell r="DY257" t="e">
            <v>#REF!</v>
          </cell>
          <cell r="DZ257" t="e">
            <v>#REF!</v>
          </cell>
          <cell r="EA257" t="e">
            <v>#REF!</v>
          </cell>
          <cell r="EB257" t="e">
            <v>#REF!</v>
          </cell>
          <cell r="EC257" t="e">
            <v>#REF!</v>
          </cell>
          <cell r="ED257" t="e">
            <v>#REF!</v>
          </cell>
          <cell r="EE257" t="e">
            <v>#REF!</v>
          </cell>
          <cell r="EF257" t="e">
            <v>#REF!</v>
          </cell>
          <cell r="EG257" t="e">
            <v>#REF!</v>
          </cell>
          <cell r="EH257" t="e">
            <v>#REF!</v>
          </cell>
          <cell r="EI257" t="e">
            <v>#REF!</v>
          </cell>
          <cell r="EJ257" t="e">
            <v>#REF!</v>
          </cell>
          <cell r="EK257" t="e">
            <v>#REF!</v>
          </cell>
          <cell r="EL257" t="e">
            <v>#REF!</v>
          </cell>
          <cell r="EM257" t="e">
            <v>#REF!</v>
          </cell>
          <cell r="EN257" t="e">
            <v>#REF!</v>
          </cell>
          <cell r="EO257" t="e">
            <v>#REF!</v>
          </cell>
          <cell r="EP257" t="e">
            <v>#REF!</v>
          </cell>
          <cell r="EQ257" t="e">
            <v>#REF!</v>
          </cell>
          <cell r="ER257" t="e">
            <v>#REF!</v>
          </cell>
          <cell r="ES257" t="e">
            <v>#REF!</v>
          </cell>
          <cell r="ET257" t="e">
            <v>#REF!</v>
          </cell>
          <cell r="EU257" t="e">
            <v>#REF!</v>
          </cell>
          <cell r="EV257" t="e">
            <v>#REF!</v>
          </cell>
          <cell r="EW257" t="e">
            <v>#REF!</v>
          </cell>
          <cell r="EX257" t="e">
            <v>#REF!</v>
          </cell>
          <cell r="EY257" t="e">
            <v>#REF!</v>
          </cell>
          <cell r="EZ257" t="e">
            <v>#REF!</v>
          </cell>
          <cell r="FA257" t="e">
            <v>#REF!</v>
          </cell>
          <cell r="FB257" t="e">
            <v>#REF!</v>
          </cell>
          <cell r="FC257" t="e">
            <v>#REF!</v>
          </cell>
          <cell r="FD257" t="e">
            <v>#REF!</v>
          </cell>
          <cell r="FE257" t="e">
            <v>#REF!</v>
          </cell>
          <cell r="FF257" t="e">
            <v>#REF!</v>
          </cell>
          <cell r="FG257" t="e">
            <v>#REF!</v>
          </cell>
          <cell r="FH257" t="e">
            <v>#REF!</v>
          </cell>
          <cell r="FI257" t="e">
            <v>#REF!</v>
          </cell>
          <cell r="FJ257" t="e">
            <v>#REF!</v>
          </cell>
          <cell r="FK257" t="e">
            <v>#REF!</v>
          </cell>
          <cell r="FL257" t="e">
            <v>#REF!</v>
          </cell>
          <cell r="FM257" t="e">
            <v>#REF!</v>
          </cell>
          <cell r="FN257" t="e">
            <v>#REF!</v>
          </cell>
          <cell r="FO257" t="e">
            <v>#REF!</v>
          </cell>
          <cell r="FP257" t="e">
            <v>#REF!</v>
          </cell>
          <cell r="FQ257" t="e">
            <v>#REF!</v>
          </cell>
          <cell r="FR257" t="e">
            <v>#REF!</v>
          </cell>
          <cell r="FS257" t="e">
            <v>#REF!</v>
          </cell>
          <cell r="FT257" t="e">
            <v>#REF!</v>
          </cell>
          <cell r="FU257" t="e">
            <v>#REF!</v>
          </cell>
          <cell r="FV257" t="e">
            <v>#REF!</v>
          </cell>
          <cell r="FW257" t="e">
            <v>#REF!</v>
          </cell>
          <cell r="FX257" t="e">
            <v>#REF!</v>
          </cell>
          <cell r="FY257" t="e">
            <v>#REF!</v>
          </cell>
          <cell r="FZ257" t="e">
            <v>#REF!</v>
          </cell>
          <cell r="GA257" t="e">
            <v>#REF!</v>
          </cell>
          <cell r="GB257" t="e">
            <v>#REF!</v>
          </cell>
          <cell r="GC257" t="e">
            <v>#REF!</v>
          </cell>
          <cell r="GD257" t="e">
            <v>#REF!</v>
          </cell>
          <cell r="GE257" t="e">
            <v>#REF!</v>
          </cell>
          <cell r="GF257" t="e">
            <v>#REF!</v>
          </cell>
          <cell r="GG257" t="e">
            <v>#REF!</v>
          </cell>
          <cell r="GH257" t="e">
            <v>#REF!</v>
          </cell>
          <cell r="GI257" t="e">
            <v>#REF!</v>
          </cell>
          <cell r="GJ257" t="e">
            <v>#REF!</v>
          </cell>
          <cell r="GK257" t="e">
            <v>#REF!</v>
          </cell>
          <cell r="GL257" t="e">
            <v>#REF!</v>
          </cell>
          <cell r="GM257" t="e">
            <v>#REF!</v>
          </cell>
          <cell r="GN257" t="e">
            <v>#REF!</v>
          </cell>
          <cell r="GO257" t="e">
            <v>#REF!</v>
          </cell>
          <cell r="GP257" t="e">
            <v>#REF!</v>
          </cell>
          <cell r="GQ257" t="e">
            <v>#REF!</v>
          </cell>
          <cell r="GR257" t="e">
            <v>#REF!</v>
          </cell>
          <cell r="GS257" t="e">
            <v>#REF!</v>
          </cell>
          <cell r="GT257" t="e">
            <v>#REF!</v>
          </cell>
          <cell r="GU257" t="e">
            <v>#REF!</v>
          </cell>
          <cell r="GV257" t="e">
            <v>#REF!</v>
          </cell>
          <cell r="GW257" t="e">
            <v>#REF!</v>
          </cell>
          <cell r="GX257" t="e">
            <v>#REF!</v>
          </cell>
          <cell r="GY257" t="e">
            <v>#REF!</v>
          </cell>
          <cell r="GZ257" t="e">
            <v>#REF!</v>
          </cell>
          <cell r="HA257" t="e">
            <v>#REF!</v>
          </cell>
          <cell r="HB257" t="e">
            <v>#REF!</v>
          </cell>
          <cell r="HC257" t="e">
            <v>#REF!</v>
          </cell>
          <cell r="HD257" t="e">
            <v>#REF!</v>
          </cell>
          <cell r="HE257" t="e">
            <v>#REF!</v>
          </cell>
          <cell r="HF257" t="e">
            <v>#REF!</v>
          </cell>
          <cell r="HG257" t="e">
            <v>#REF!</v>
          </cell>
          <cell r="HH257" t="e">
            <v>#REF!</v>
          </cell>
          <cell r="HI257" t="e">
            <v>#REF!</v>
          </cell>
          <cell r="HJ257" t="e">
            <v>#REF!</v>
          </cell>
          <cell r="HK257" t="e">
            <v>#REF!</v>
          </cell>
          <cell r="HL257" t="e">
            <v>#REF!</v>
          </cell>
          <cell r="HM257" t="e">
            <v>#REF!</v>
          </cell>
          <cell r="HN257" t="e">
            <v>#REF!</v>
          </cell>
          <cell r="HO257" t="e">
            <v>#REF!</v>
          </cell>
          <cell r="HP257" t="e">
            <v>#REF!</v>
          </cell>
          <cell r="HQ257" t="e">
            <v>#REF!</v>
          </cell>
          <cell r="HR257" t="e">
            <v>#REF!</v>
          </cell>
          <cell r="HS257" t="e">
            <v>#REF!</v>
          </cell>
          <cell r="HT257" t="e">
            <v>#REF!</v>
          </cell>
          <cell r="HU257" t="e">
            <v>#REF!</v>
          </cell>
          <cell r="HV257" t="e">
            <v>#REF!</v>
          </cell>
          <cell r="HW257" t="e">
            <v>#REF!</v>
          </cell>
          <cell r="HX257" t="e">
            <v>#REF!</v>
          </cell>
          <cell r="HY257" t="e">
            <v>#REF!</v>
          </cell>
          <cell r="HZ257" t="e">
            <v>#REF!</v>
          </cell>
          <cell r="IA257" t="e">
            <v>#REF!</v>
          </cell>
          <cell r="IB257" t="e">
            <v>#REF!</v>
          </cell>
          <cell r="IC257" t="e">
            <v>#REF!</v>
          </cell>
          <cell r="ID257" t="e">
            <v>#REF!</v>
          </cell>
          <cell r="IE257" t="e">
            <v>#REF!</v>
          </cell>
          <cell r="IF257" t="e">
            <v>#REF!</v>
          </cell>
          <cell r="IG257" t="e">
            <v>#REF!</v>
          </cell>
          <cell r="IH257" t="e">
            <v>#REF!</v>
          </cell>
          <cell r="II257" t="e">
            <v>#REF!</v>
          </cell>
          <cell r="IJ257" t="e">
            <v>#REF!</v>
          </cell>
          <cell r="IK257" t="e">
            <v>#REF!</v>
          </cell>
          <cell r="IL257" t="e">
            <v>#REF!</v>
          </cell>
          <cell r="IM257" t="e">
            <v>#REF!</v>
          </cell>
          <cell r="IN257" t="e">
            <v>#REF!</v>
          </cell>
          <cell r="IO257" t="e">
            <v>#REF!</v>
          </cell>
          <cell r="IP257" t="e">
            <v>#REF!</v>
          </cell>
          <cell r="IQ257" t="e">
            <v>#REF!</v>
          </cell>
          <cell r="IR257" t="e">
            <v>#REF!</v>
          </cell>
          <cell r="IS257" t="e">
            <v>#REF!</v>
          </cell>
          <cell r="IT257" t="e">
            <v>#REF!</v>
          </cell>
          <cell r="IU257" t="e">
            <v>#REF!</v>
          </cell>
          <cell r="IV257" t="e">
            <v>#REF!</v>
          </cell>
          <cell r="IW257" t="e">
            <v>#REF!</v>
          </cell>
          <cell r="IX257" t="e">
            <v>#REF!</v>
          </cell>
          <cell r="IY257" t="e">
            <v>#REF!</v>
          </cell>
          <cell r="IZ257" t="e">
            <v>#REF!</v>
          </cell>
          <cell r="JA257" t="e">
            <v>#REF!</v>
          </cell>
          <cell r="JB257" t="e">
            <v>#REF!</v>
          </cell>
          <cell r="JC257" t="e">
            <v>#REF!</v>
          </cell>
          <cell r="JD257" t="e">
            <v>#REF!</v>
          </cell>
          <cell r="JE257" t="e">
            <v>#REF!</v>
          </cell>
          <cell r="JF257" t="e">
            <v>#REF!</v>
          </cell>
          <cell r="JG257" t="e">
            <v>#REF!</v>
          </cell>
          <cell r="JH257" t="e">
            <v>#REF!</v>
          </cell>
          <cell r="JI257" t="e">
            <v>#REF!</v>
          </cell>
          <cell r="JJ257" t="e">
            <v>#REF!</v>
          </cell>
          <cell r="JK257" t="e">
            <v>#REF!</v>
          </cell>
        </row>
        <row r="258">
          <cell r="C258" t="str">
            <v>Hokchi</v>
          </cell>
          <cell r="D258" t="str">
            <v>1.2.3</v>
          </cell>
          <cell r="E258" t="str">
            <v>Hokchi1.2.3</v>
          </cell>
          <cell r="F258" t="e">
            <v>#REF!</v>
          </cell>
          <cell r="G258" t="e">
            <v>#REF!</v>
          </cell>
          <cell r="H258" t="e">
            <v>#REF!</v>
          </cell>
          <cell r="I258" t="e">
            <v>#REF!</v>
          </cell>
          <cell r="J258" t="e">
            <v>#REF!</v>
          </cell>
          <cell r="K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  <cell r="AE258" t="e">
            <v>#REF!</v>
          </cell>
          <cell r="AF258" t="e">
            <v>#REF!</v>
          </cell>
          <cell r="AG258" t="e">
            <v>#REF!</v>
          </cell>
          <cell r="AH258" t="e">
            <v>#REF!</v>
          </cell>
          <cell r="AI258" t="e">
            <v>#REF!</v>
          </cell>
          <cell r="AJ258" t="e">
            <v>#REF!</v>
          </cell>
          <cell r="AK258" t="e">
            <v>#REF!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Q258" t="e">
            <v>#REF!</v>
          </cell>
          <cell r="AR258" t="e">
            <v>#REF!</v>
          </cell>
          <cell r="AS258" t="e">
            <v>#REF!</v>
          </cell>
          <cell r="AT258" t="e">
            <v>#REF!</v>
          </cell>
          <cell r="AU258" t="e">
            <v>#REF!</v>
          </cell>
          <cell r="AV258" t="e">
            <v>#REF!</v>
          </cell>
          <cell r="AW258" t="e">
            <v>#REF!</v>
          </cell>
          <cell r="AX258" t="e">
            <v>#REF!</v>
          </cell>
          <cell r="AY258" t="e">
            <v>#REF!</v>
          </cell>
          <cell r="AZ258" t="e">
            <v>#REF!</v>
          </cell>
          <cell r="BA258" t="e">
            <v>#REF!</v>
          </cell>
          <cell r="BB258" t="e">
            <v>#REF!</v>
          </cell>
          <cell r="BC258" t="e">
            <v>#REF!</v>
          </cell>
          <cell r="BD258" t="e">
            <v>#REF!</v>
          </cell>
          <cell r="BE258" t="e">
            <v>#REF!</v>
          </cell>
          <cell r="BF258" t="e">
            <v>#REF!</v>
          </cell>
          <cell r="BG258" t="e">
            <v>#REF!</v>
          </cell>
          <cell r="BH258" t="e">
            <v>#REF!</v>
          </cell>
          <cell r="BI258" t="e">
            <v>#REF!</v>
          </cell>
          <cell r="BJ258" t="e">
            <v>#REF!</v>
          </cell>
          <cell r="BK258" t="e">
            <v>#REF!</v>
          </cell>
          <cell r="BL258" t="e">
            <v>#REF!</v>
          </cell>
          <cell r="BM258" t="e">
            <v>#REF!</v>
          </cell>
          <cell r="BN258" t="e">
            <v>#REF!</v>
          </cell>
          <cell r="BO258" t="e">
            <v>#REF!</v>
          </cell>
          <cell r="BP258" t="e">
            <v>#REF!</v>
          </cell>
          <cell r="BQ258" t="e">
            <v>#REF!</v>
          </cell>
          <cell r="BR258" t="e">
            <v>#REF!</v>
          </cell>
          <cell r="BS258" t="e">
            <v>#REF!</v>
          </cell>
          <cell r="BT258" t="e">
            <v>#REF!</v>
          </cell>
          <cell r="BU258" t="e">
            <v>#REF!</v>
          </cell>
          <cell r="BV258" t="e">
            <v>#REF!</v>
          </cell>
          <cell r="BW258" t="e">
            <v>#REF!</v>
          </cell>
          <cell r="BX258" t="e">
            <v>#REF!</v>
          </cell>
          <cell r="BY258" t="e">
            <v>#REF!</v>
          </cell>
          <cell r="BZ258" t="e">
            <v>#REF!</v>
          </cell>
          <cell r="CA258" t="e">
            <v>#REF!</v>
          </cell>
          <cell r="CB258" t="e">
            <v>#REF!</v>
          </cell>
          <cell r="CC258" t="e">
            <v>#REF!</v>
          </cell>
          <cell r="CD258" t="e">
            <v>#REF!</v>
          </cell>
          <cell r="CE258" t="e">
            <v>#REF!</v>
          </cell>
          <cell r="CF258" t="e">
            <v>#REF!</v>
          </cell>
          <cell r="CG258" t="e">
            <v>#REF!</v>
          </cell>
          <cell r="CH258" t="e">
            <v>#REF!</v>
          </cell>
          <cell r="CI258" t="e">
            <v>#REF!</v>
          </cell>
          <cell r="CJ258" t="e">
            <v>#REF!</v>
          </cell>
          <cell r="CK258" t="e">
            <v>#REF!</v>
          </cell>
          <cell r="CL258" t="e">
            <v>#REF!</v>
          </cell>
          <cell r="CM258" t="e">
            <v>#REF!</v>
          </cell>
          <cell r="CN258" t="e">
            <v>#REF!</v>
          </cell>
          <cell r="CO258" t="e">
            <v>#REF!</v>
          </cell>
          <cell r="CP258" t="e">
            <v>#REF!</v>
          </cell>
          <cell r="CQ258" t="e">
            <v>#REF!</v>
          </cell>
          <cell r="CR258" t="e">
            <v>#REF!</v>
          </cell>
          <cell r="CS258" t="e">
            <v>#REF!</v>
          </cell>
          <cell r="CT258" t="e">
            <v>#REF!</v>
          </cell>
          <cell r="CU258" t="e">
            <v>#REF!</v>
          </cell>
          <cell r="CV258" t="e">
            <v>#REF!</v>
          </cell>
          <cell r="CW258" t="e">
            <v>#REF!</v>
          </cell>
          <cell r="CX258" t="e">
            <v>#REF!</v>
          </cell>
          <cell r="CY258" t="e">
            <v>#REF!</v>
          </cell>
          <cell r="CZ258" t="e">
            <v>#REF!</v>
          </cell>
          <cell r="DA258" t="e">
            <v>#REF!</v>
          </cell>
          <cell r="DB258" t="e">
            <v>#REF!</v>
          </cell>
          <cell r="DC258" t="e">
            <v>#REF!</v>
          </cell>
          <cell r="DD258" t="e">
            <v>#REF!</v>
          </cell>
          <cell r="DE258" t="e">
            <v>#REF!</v>
          </cell>
          <cell r="DF258" t="e">
            <v>#REF!</v>
          </cell>
          <cell r="DG258" t="e">
            <v>#REF!</v>
          </cell>
          <cell r="DH258" t="e">
            <v>#REF!</v>
          </cell>
          <cell r="DI258" t="e">
            <v>#REF!</v>
          </cell>
          <cell r="DJ258" t="e">
            <v>#REF!</v>
          </cell>
          <cell r="DK258" t="e">
            <v>#REF!</v>
          </cell>
          <cell r="DL258" t="e">
            <v>#REF!</v>
          </cell>
          <cell r="DM258" t="e">
            <v>#REF!</v>
          </cell>
          <cell r="DN258" t="e">
            <v>#REF!</v>
          </cell>
          <cell r="DO258" t="e">
            <v>#REF!</v>
          </cell>
          <cell r="DP258" t="e">
            <v>#REF!</v>
          </cell>
          <cell r="DQ258" t="e">
            <v>#REF!</v>
          </cell>
          <cell r="DR258" t="e">
            <v>#REF!</v>
          </cell>
          <cell r="DS258" t="e">
            <v>#REF!</v>
          </cell>
          <cell r="DT258" t="e">
            <v>#REF!</v>
          </cell>
          <cell r="DU258" t="e">
            <v>#REF!</v>
          </cell>
          <cell r="DV258" t="e">
            <v>#REF!</v>
          </cell>
          <cell r="DW258" t="e">
            <v>#REF!</v>
          </cell>
          <cell r="DX258" t="e">
            <v>#REF!</v>
          </cell>
          <cell r="DY258" t="e">
            <v>#REF!</v>
          </cell>
          <cell r="DZ258" t="e">
            <v>#REF!</v>
          </cell>
          <cell r="EA258" t="e">
            <v>#REF!</v>
          </cell>
          <cell r="EB258" t="e">
            <v>#REF!</v>
          </cell>
          <cell r="EC258" t="e">
            <v>#REF!</v>
          </cell>
          <cell r="ED258" t="e">
            <v>#REF!</v>
          </cell>
          <cell r="EE258" t="e">
            <v>#REF!</v>
          </cell>
          <cell r="EF258" t="e">
            <v>#REF!</v>
          </cell>
          <cell r="EG258" t="e">
            <v>#REF!</v>
          </cell>
          <cell r="EH258" t="e">
            <v>#REF!</v>
          </cell>
          <cell r="EI258" t="e">
            <v>#REF!</v>
          </cell>
          <cell r="EJ258" t="e">
            <v>#REF!</v>
          </cell>
          <cell r="EK258" t="e">
            <v>#REF!</v>
          </cell>
          <cell r="EL258" t="e">
            <v>#REF!</v>
          </cell>
          <cell r="EM258" t="e">
            <v>#REF!</v>
          </cell>
          <cell r="EN258" t="e">
            <v>#REF!</v>
          </cell>
          <cell r="EO258" t="e">
            <v>#REF!</v>
          </cell>
          <cell r="EP258" t="e">
            <v>#REF!</v>
          </cell>
          <cell r="EQ258" t="e">
            <v>#REF!</v>
          </cell>
          <cell r="ER258" t="e">
            <v>#REF!</v>
          </cell>
          <cell r="ES258" t="e">
            <v>#REF!</v>
          </cell>
          <cell r="ET258" t="e">
            <v>#REF!</v>
          </cell>
          <cell r="EU258" t="e">
            <v>#REF!</v>
          </cell>
          <cell r="EV258" t="e">
            <v>#REF!</v>
          </cell>
          <cell r="EW258" t="e">
            <v>#REF!</v>
          </cell>
          <cell r="EX258" t="e">
            <v>#REF!</v>
          </cell>
          <cell r="EY258" t="e">
            <v>#REF!</v>
          </cell>
          <cell r="EZ258" t="e">
            <v>#REF!</v>
          </cell>
          <cell r="FA258" t="e">
            <v>#REF!</v>
          </cell>
          <cell r="FB258" t="e">
            <v>#REF!</v>
          </cell>
          <cell r="FC258" t="e">
            <v>#REF!</v>
          </cell>
          <cell r="FD258" t="e">
            <v>#REF!</v>
          </cell>
          <cell r="FE258" t="e">
            <v>#REF!</v>
          </cell>
          <cell r="FF258" t="e">
            <v>#REF!</v>
          </cell>
          <cell r="FG258" t="e">
            <v>#REF!</v>
          </cell>
          <cell r="FH258" t="e">
            <v>#REF!</v>
          </cell>
          <cell r="FI258" t="e">
            <v>#REF!</v>
          </cell>
          <cell r="FJ258" t="e">
            <v>#REF!</v>
          </cell>
          <cell r="FK258" t="e">
            <v>#REF!</v>
          </cell>
          <cell r="FL258" t="e">
            <v>#REF!</v>
          </cell>
          <cell r="FM258" t="e">
            <v>#REF!</v>
          </cell>
          <cell r="FN258" t="e">
            <v>#REF!</v>
          </cell>
          <cell r="FO258" t="e">
            <v>#REF!</v>
          </cell>
          <cell r="FP258" t="e">
            <v>#REF!</v>
          </cell>
          <cell r="FQ258" t="e">
            <v>#REF!</v>
          </cell>
          <cell r="FR258" t="e">
            <v>#REF!</v>
          </cell>
          <cell r="FS258" t="e">
            <v>#REF!</v>
          </cell>
          <cell r="FT258" t="e">
            <v>#REF!</v>
          </cell>
          <cell r="FU258" t="e">
            <v>#REF!</v>
          </cell>
          <cell r="FV258" t="e">
            <v>#REF!</v>
          </cell>
          <cell r="FW258" t="e">
            <v>#REF!</v>
          </cell>
          <cell r="FX258" t="e">
            <v>#REF!</v>
          </cell>
          <cell r="FY258" t="e">
            <v>#REF!</v>
          </cell>
          <cell r="FZ258" t="e">
            <v>#REF!</v>
          </cell>
          <cell r="GA258" t="e">
            <v>#REF!</v>
          </cell>
          <cell r="GB258" t="e">
            <v>#REF!</v>
          </cell>
          <cell r="GC258" t="e">
            <v>#REF!</v>
          </cell>
          <cell r="GD258" t="e">
            <v>#REF!</v>
          </cell>
          <cell r="GE258" t="e">
            <v>#REF!</v>
          </cell>
          <cell r="GF258" t="e">
            <v>#REF!</v>
          </cell>
          <cell r="GG258" t="e">
            <v>#REF!</v>
          </cell>
          <cell r="GH258" t="e">
            <v>#REF!</v>
          </cell>
          <cell r="GI258" t="e">
            <v>#REF!</v>
          </cell>
          <cell r="GJ258" t="e">
            <v>#REF!</v>
          </cell>
          <cell r="GK258" t="e">
            <v>#REF!</v>
          </cell>
          <cell r="GL258" t="e">
            <v>#REF!</v>
          </cell>
          <cell r="GM258" t="e">
            <v>#REF!</v>
          </cell>
          <cell r="GN258" t="e">
            <v>#REF!</v>
          </cell>
          <cell r="GO258" t="e">
            <v>#REF!</v>
          </cell>
          <cell r="GP258" t="e">
            <v>#REF!</v>
          </cell>
          <cell r="GQ258" t="e">
            <v>#REF!</v>
          </cell>
          <cell r="GR258" t="e">
            <v>#REF!</v>
          </cell>
          <cell r="GS258" t="e">
            <v>#REF!</v>
          </cell>
          <cell r="GT258" t="e">
            <v>#REF!</v>
          </cell>
          <cell r="GU258" t="e">
            <v>#REF!</v>
          </cell>
          <cell r="GV258" t="e">
            <v>#REF!</v>
          </cell>
          <cell r="GW258" t="e">
            <v>#REF!</v>
          </cell>
          <cell r="GX258" t="e">
            <v>#REF!</v>
          </cell>
          <cell r="GY258" t="e">
            <v>#REF!</v>
          </cell>
          <cell r="GZ258" t="e">
            <v>#REF!</v>
          </cell>
          <cell r="HA258" t="e">
            <v>#REF!</v>
          </cell>
          <cell r="HB258" t="e">
            <v>#REF!</v>
          </cell>
          <cell r="HC258" t="e">
            <v>#REF!</v>
          </cell>
          <cell r="HD258" t="e">
            <v>#REF!</v>
          </cell>
          <cell r="HE258" t="e">
            <v>#REF!</v>
          </cell>
          <cell r="HF258" t="e">
            <v>#REF!</v>
          </cell>
          <cell r="HG258" t="e">
            <v>#REF!</v>
          </cell>
          <cell r="HH258" t="e">
            <v>#REF!</v>
          </cell>
          <cell r="HI258" t="e">
            <v>#REF!</v>
          </cell>
          <cell r="HJ258" t="e">
            <v>#REF!</v>
          </cell>
          <cell r="HK258" t="e">
            <v>#REF!</v>
          </cell>
          <cell r="HL258" t="e">
            <v>#REF!</v>
          </cell>
          <cell r="HM258" t="e">
            <v>#REF!</v>
          </cell>
          <cell r="HN258" t="e">
            <v>#REF!</v>
          </cell>
          <cell r="HO258" t="e">
            <v>#REF!</v>
          </cell>
          <cell r="HP258" t="e">
            <v>#REF!</v>
          </cell>
          <cell r="HQ258" t="e">
            <v>#REF!</v>
          </cell>
          <cell r="HR258" t="e">
            <v>#REF!</v>
          </cell>
          <cell r="HS258" t="e">
            <v>#REF!</v>
          </cell>
          <cell r="HT258" t="e">
            <v>#REF!</v>
          </cell>
          <cell r="HU258" t="e">
            <v>#REF!</v>
          </cell>
          <cell r="HV258" t="e">
            <v>#REF!</v>
          </cell>
          <cell r="HW258" t="e">
            <v>#REF!</v>
          </cell>
          <cell r="HX258" t="e">
            <v>#REF!</v>
          </cell>
          <cell r="HY258" t="e">
            <v>#REF!</v>
          </cell>
          <cell r="HZ258" t="e">
            <v>#REF!</v>
          </cell>
          <cell r="IA258" t="e">
            <v>#REF!</v>
          </cell>
          <cell r="IB258" t="e">
            <v>#REF!</v>
          </cell>
          <cell r="IC258" t="e">
            <v>#REF!</v>
          </cell>
          <cell r="ID258" t="e">
            <v>#REF!</v>
          </cell>
          <cell r="IE258" t="e">
            <v>#REF!</v>
          </cell>
          <cell r="IF258" t="e">
            <v>#REF!</v>
          </cell>
          <cell r="IG258" t="e">
            <v>#REF!</v>
          </cell>
          <cell r="IH258" t="e">
            <v>#REF!</v>
          </cell>
          <cell r="II258" t="e">
            <v>#REF!</v>
          </cell>
          <cell r="IJ258" t="e">
            <v>#REF!</v>
          </cell>
          <cell r="IK258" t="e">
            <v>#REF!</v>
          </cell>
          <cell r="IL258" t="e">
            <v>#REF!</v>
          </cell>
          <cell r="IM258" t="e">
            <v>#REF!</v>
          </cell>
          <cell r="IN258" t="e">
            <v>#REF!</v>
          </cell>
          <cell r="IO258" t="e">
            <v>#REF!</v>
          </cell>
          <cell r="IP258" t="e">
            <v>#REF!</v>
          </cell>
          <cell r="IQ258" t="e">
            <v>#REF!</v>
          </cell>
          <cell r="IR258" t="e">
            <v>#REF!</v>
          </cell>
          <cell r="IS258" t="e">
            <v>#REF!</v>
          </cell>
          <cell r="IT258" t="e">
            <v>#REF!</v>
          </cell>
          <cell r="IU258" t="e">
            <v>#REF!</v>
          </cell>
          <cell r="IV258" t="e">
            <v>#REF!</v>
          </cell>
          <cell r="IW258" t="e">
            <v>#REF!</v>
          </cell>
          <cell r="IX258" t="e">
            <v>#REF!</v>
          </cell>
          <cell r="IY258" t="e">
            <v>#REF!</v>
          </cell>
          <cell r="IZ258" t="e">
            <v>#REF!</v>
          </cell>
          <cell r="JA258" t="e">
            <v>#REF!</v>
          </cell>
          <cell r="JB258" t="e">
            <v>#REF!</v>
          </cell>
          <cell r="JC258" t="e">
            <v>#REF!</v>
          </cell>
          <cell r="JD258" t="e">
            <v>#REF!</v>
          </cell>
          <cell r="JE258" t="e">
            <v>#REF!</v>
          </cell>
          <cell r="JF258" t="e">
            <v>#REF!</v>
          </cell>
          <cell r="JG258" t="e">
            <v>#REF!</v>
          </cell>
          <cell r="JH258" t="e">
            <v>#REF!</v>
          </cell>
          <cell r="JI258" t="e">
            <v>#REF!</v>
          </cell>
          <cell r="JJ258" t="e">
            <v>#REF!</v>
          </cell>
          <cell r="JK258" t="e">
            <v>#REF!</v>
          </cell>
        </row>
        <row r="259">
          <cell r="C259" t="str">
            <v>Hokchi</v>
          </cell>
          <cell r="D259" t="str">
            <v>1.2.4</v>
          </cell>
          <cell r="E259" t="str">
            <v>Hokchi1.2.4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 t="e">
            <v>#REF!</v>
          </cell>
          <cell r="Q259" t="e">
            <v>#REF!</v>
          </cell>
          <cell r="R259" t="e">
            <v>#REF!</v>
          </cell>
          <cell r="S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  <cell r="AE259" t="e">
            <v>#REF!</v>
          </cell>
          <cell r="AF259" t="e">
            <v>#REF!</v>
          </cell>
          <cell r="AG259" t="e">
            <v>#REF!</v>
          </cell>
          <cell r="AH259" t="e">
            <v>#REF!</v>
          </cell>
          <cell r="AI259" t="e">
            <v>#REF!</v>
          </cell>
          <cell r="AJ259" t="e">
            <v>#REF!</v>
          </cell>
          <cell r="AK259" t="e">
            <v>#REF!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Q259" t="e">
            <v>#REF!</v>
          </cell>
          <cell r="AR259" t="e">
            <v>#REF!</v>
          </cell>
          <cell r="AS259" t="e">
            <v>#REF!</v>
          </cell>
          <cell r="AT259" t="e">
            <v>#REF!</v>
          </cell>
          <cell r="AU259" t="e">
            <v>#REF!</v>
          </cell>
          <cell r="AV259" t="e">
            <v>#REF!</v>
          </cell>
          <cell r="AW259" t="e">
            <v>#REF!</v>
          </cell>
          <cell r="AX259" t="e">
            <v>#REF!</v>
          </cell>
          <cell r="AY259" t="e">
            <v>#REF!</v>
          </cell>
          <cell r="AZ259" t="e">
            <v>#REF!</v>
          </cell>
          <cell r="BA259" t="e">
            <v>#REF!</v>
          </cell>
          <cell r="BB259" t="e">
            <v>#REF!</v>
          </cell>
          <cell r="BC259" t="e">
            <v>#REF!</v>
          </cell>
          <cell r="BD259" t="e">
            <v>#REF!</v>
          </cell>
          <cell r="BE259" t="e">
            <v>#REF!</v>
          </cell>
          <cell r="BF259" t="e">
            <v>#REF!</v>
          </cell>
          <cell r="BG259" t="e">
            <v>#REF!</v>
          </cell>
          <cell r="BH259" t="e">
            <v>#REF!</v>
          </cell>
          <cell r="BI259" t="e">
            <v>#REF!</v>
          </cell>
          <cell r="BJ259" t="e">
            <v>#REF!</v>
          </cell>
          <cell r="BK259" t="e">
            <v>#REF!</v>
          </cell>
          <cell r="BL259" t="e">
            <v>#REF!</v>
          </cell>
          <cell r="BM259" t="e">
            <v>#REF!</v>
          </cell>
          <cell r="BN259" t="e">
            <v>#REF!</v>
          </cell>
          <cell r="BO259" t="e">
            <v>#REF!</v>
          </cell>
          <cell r="BP259" t="e">
            <v>#REF!</v>
          </cell>
          <cell r="BQ259" t="e">
            <v>#REF!</v>
          </cell>
          <cell r="BR259" t="e">
            <v>#REF!</v>
          </cell>
          <cell r="BS259" t="e">
            <v>#REF!</v>
          </cell>
          <cell r="BT259" t="e">
            <v>#REF!</v>
          </cell>
          <cell r="BU259" t="e">
            <v>#REF!</v>
          </cell>
          <cell r="BV259" t="e">
            <v>#REF!</v>
          </cell>
          <cell r="BW259" t="e">
            <v>#REF!</v>
          </cell>
          <cell r="BX259" t="e">
            <v>#REF!</v>
          </cell>
          <cell r="BY259" t="e">
            <v>#REF!</v>
          </cell>
          <cell r="BZ259" t="e">
            <v>#REF!</v>
          </cell>
          <cell r="CA259" t="e">
            <v>#REF!</v>
          </cell>
          <cell r="CB259" t="e">
            <v>#REF!</v>
          </cell>
          <cell r="CC259" t="e">
            <v>#REF!</v>
          </cell>
          <cell r="CD259" t="e">
            <v>#REF!</v>
          </cell>
          <cell r="CE259" t="e">
            <v>#REF!</v>
          </cell>
          <cell r="CF259" t="e">
            <v>#REF!</v>
          </cell>
          <cell r="CG259" t="e">
            <v>#REF!</v>
          </cell>
          <cell r="CH259" t="e">
            <v>#REF!</v>
          </cell>
          <cell r="CI259" t="e">
            <v>#REF!</v>
          </cell>
          <cell r="CJ259" t="e">
            <v>#REF!</v>
          </cell>
          <cell r="CK259" t="e">
            <v>#REF!</v>
          </cell>
          <cell r="CL259" t="e">
            <v>#REF!</v>
          </cell>
          <cell r="CM259" t="e">
            <v>#REF!</v>
          </cell>
          <cell r="CN259" t="e">
            <v>#REF!</v>
          </cell>
          <cell r="CO259" t="e">
            <v>#REF!</v>
          </cell>
          <cell r="CP259" t="e">
            <v>#REF!</v>
          </cell>
          <cell r="CQ259" t="e">
            <v>#REF!</v>
          </cell>
          <cell r="CR259" t="e">
            <v>#REF!</v>
          </cell>
          <cell r="CS259" t="e">
            <v>#REF!</v>
          </cell>
          <cell r="CT259" t="e">
            <v>#REF!</v>
          </cell>
          <cell r="CU259" t="e">
            <v>#REF!</v>
          </cell>
          <cell r="CV259" t="e">
            <v>#REF!</v>
          </cell>
          <cell r="CW259" t="e">
            <v>#REF!</v>
          </cell>
          <cell r="CX259" t="e">
            <v>#REF!</v>
          </cell>
          <cell r="CY259" t="e">
            <v>#REF!</v>
          </cell>
          <cell r="CZ259" t="e">
            <v>#REF!</v>
          </cell>
          <cell r="DA259" t="e">
            <v>#REF!</v>
          </cell>
          <cell r="DB259" t="e">
            <v>#REF!</v>
          </cell>
          <cell r="DC259" t="e">
            <v>#REF!</v>
          </cell>
          <cell r="DD259" t="e">
            <v>#REF!</v>
          </cell>
          <cell r="DE259" t="e">
            <v>#REF!</v>
          </cell>
          <cell r="DF259" t="e">
            <v>#REF!</v>
          </cell>
          <cell r="DG259" t="e">
            <v>#REF!</v>
          </cell>
          <cell r="DH259" t="e">
            <v>#REF!</v>
          </cell>
          <cell r="DI259" t="e">
            <v>#REF!</v>
          </cell>
          <cell r="DJ259" t="e">
            <v>#REF!</v>
          </cell>
          <cell r="DK259" t="e">
            <v>#REF!</v>
          </cell>
          <cell r="DL259" t="e">
            <v>#REF!</v>
          </cell>
          <cell r="DM259" t="e">
            <v>#REF!</v>
          </cell>
          <cell r="DN259" t="e">
            <v>#REF!</v>
          </cell>
          <cell r="DO259" t="e">
            <v>#REF!</v>
          </cell>
          <cell r="DP259" t="e">
            <v>#REF!</v>
          </cell>
          <cell r="DQ259" t="e">
            <v>#REF!</v>
          </cell>
          <cell r="DR259" t="e">
            <v>#REF!</v>
          </cell>
          <cell r="DS259" t="e">
            <v>#REF!</v>
          </cell>
          <cell r="DT259" t="e">
            <v>#REF!</v>
          </cell>
          <cell r="DU259" t="e">
            <v>#REF!</v>
          </cell>
          <cell r="DV259" t="e">
            <v>#REF!</v>
          </cell>
          <cell r="DW259" t="e">
            <v>#REF!</v>
          </cell>
          <cell r="DX259" t="e">
            <v>#REF!</v>
          </cell>
          <cell r="DY259" t="e">
            <v>#REF!</v>
          </cell>
          <cell r="DZ259" t="e">
            <v>#REF!</v>
          </cell>
          <cell r="EA259" t="e">
            <v>#REF!</v>
          </cell>
          <cell r="EB259" t="e">
            <v>#REF!</v>
          </cell>
          <cell r="EC259" t="e">
            <v>#REF!</v>
          </cell>
          <cell r="ED259" t="e">
            <v>#REF!</v>
          </cell>
          <cell r="EE259" t="e">
            <v>#REF!</v>
          </cell>
          <cell r="EF259" t="e">
            <v>#REF!</v>
          </cell>
          <cell r="EG259" t="e">
            <v>#REF!</v>
          </cell>
          <cell r="EH259" t="e">
            <v>#REF!</v>
          </cell>
          <cell r="EI259" t="e">
            <v>#REF!</v>
          </cell>
          <cell r="EJ259" t="e">
            <v>#REF!</v>
          </cell>
          <cell r="EK259" t="e">
            <v>#REF!</v>
          </cell>
          <cell r="EL259" t="e">
            <v>#REF!</v>
          </cell>
          <cell r="EM259" t="e">
            <v>#REF!</v>
          </cell>
          <cell r="EN259" t="e">
            <v>#REF!</v>
          </cell>
          <cell r="EO259" t="e">
            <v>#REF!</v>
          </cell>
          <cell r="EP259" t="e">
            <v>#REF!</v>
          </cell>
          <cell r="EQ259" t="e">
            <v>#REF!</v>
          </cell>
          <cell r="ER259" t="e">
            <v>#REF!</v>
          </cell>
          <cell r="ES259" t="e">
            <v>#REF!</v>
          </cell>
          <cell r="ET259" t="e">
            <v>#REF!</v>
          </cell>
          <cell r="EU259" t="e">
            <v>#REF!</v>
          </cell>
          <cell r="EV259" t="e">
            <v>#REF!</v>
          </cell>
          <cell r="EW259" t="e">
            <v>#REF!</v>
          </cell>
          <cell r="EX259" t="e">
            <v>#REF!</v>
          </cell>
          <cell r="EY259" t="e">
            <v>#REF!</v>
          </cell>
          <cell r="EZ259" t="e">
            <v>#REF!</v>
          </cell>
          <cell r="FA259" t="e">
            <v>#REF!</v>
          </cell>
          <cell r="FB259" t="e">
            <v>#REF!</v>
          </cell>
          <cell r="FC259" t="e">
            <v>#REF!</v>
          </cell>
          <cell r="FD259" t="e">
            <v>#REF!</v>
          </cell>
          <cell r="FE259" t="e">
            <v>#REF!</v>
          </cell>
          <cell r="FF259" t="e">
            <v>#REF!</v>
          </cell>
          <cell r="FG259" t="e">
            <v>#REF!</v>
          </cell>
          <cell r="FH259" t="e">
            <v>#REF!</v>
          </cell>
          <cell r="FI259" t="e">
            <v>#REF!</v>
          </cell>
          <cell r="FJ259" t="e">
            <v>#REF!</v>
          </cell>
          <cell r="FK259" t="e">
            <v>#REF!</v>
          </cell>
          <cell r="FL259" t="e">
            <v>#REF!</v>
          </cell>
          <cell r="FM259" t="e">
            <v>#REF!</v>
          </cell>
          <cell r="FN259" t="e">
            <v>#REF!</v>
          </cell>
          <cell r="FO259" t="e">
            <v>#REF!</v>
          </cell>
          <cell r="FP259" t="e">
            <v>#REF!</v>
          </cell>
          <cell r="FQ259" t="e">
            <v>#REF!</v>
          </cell>
          <cell r="FR259" t="e">
            <v>#REF!</v>
          </cell>
          <cell r="FS259" t="e">
            <v>#REF!</v>
          </cell>
          <cell r="FT259" t="e">
            <v>#REF!</v>
          </cell>
          <cell r="FU259" t="e">
            <v>#REF!</v>
          </cell>
          <cell r="FV259" t="e">
            <v>#REF!</v>
          </cell>
          <cell r="FW259" t="e">
            <v>#REF!</v>
          </cell>
          <cell r="FX259" t="e">
            <v>#REF!</v>
          </cell>
          <cell r="FY259" t="e">
            <v>#REF!</v>
          </cell>
          <cell r="FZ259" t="e">
            <v>#REF!</v>
          </cell>
          <cell r="GA259" t="e">
            <v>#REF!</v>
          </cell>
          <cell r="GB259" t="e">
            <v>#REF!</v>
          </cell>
          <cell r="GC259" t="e">
            <v>#REF!</v>
          </cell>
          <cell r="GD259" t="e">
            <v>#REF!</v>
          </cell>
          <cell r="GE259" t="e">
            <v>#REF!</v>
          </cell>
          <cell r="GF259" t="e">
            <v>#REF!</v>
          </cell>
          <cell r="GG259" t="e">
            <v>#REF!</v>
          </cell>
          <cell r="GH259" t="e">
            <v>#REF!</v>
          </cell>
          <cell r="GI259" t="e">
            <v>#REF!</v>
          </cell>
          <cell r="GJ259" t="e">
            <v>#REF!</v>
          </cell>
          <cell r="GK259" t="e">
            <v>#REF!</v>
          </cell>
          <cell r="GL259" t="e">
            <v>#REF!</v>
          </cell>
          <cell r="GM259" t="e">
            <v>#REF!</v>
          </cell>
          <cell r="GN259" t="e">
            <v>#REF!</v>
          </cell>
          <cell r="GO259" t="e">
            <v>#REF!</v>
          </cell>
          <cell r="GP259" t="e">
            <v>#REF!</v>
          </cell>
          <cell r="GQ259" t="e">
            <v>#REF!</v>
          </cell>
          <cell r="GR259" t="e">
            <v>#REF!</v>
          </cell>
          <cell r="GS259" t="e">
            <v>#REF!</v>
          </cell>
          <cell r="GT259" t="e">
            <v>#REF!</v>
          </cell>
          <cell r="GU259" t="e">
            <v>#REF!</v>
          </cell>
          <cell r="GV259" t="e">
            <v>#REF!</v>
          </cell>
          <cell r="GW259" t="e">
            <v>#REF!</v>
          </cell>
          <cell r="GX259" t="e">
            <v>#REF!</v>
          </cell>
          <cell r="GY259" t="e">
            <v>#REF!</v>
          </cell>
          <cell r="GZ259" t="e">
            <v>#REF!</v>
          </cell>
          <cell r="HA259" t="e">
            <v>#REF!</v>
          </cell>
          <cell r="HB259" t="e">
            <v>#REF!</v>
          </cell>
          <cell r="HC259" t="e">
            <v>#REF!</v>
          </cell>
          <cell r="HD259" t="e">
            <v>#REF!</v>
          </cell>
          <cell r="HE259" t="e">
            <v>#REF!</v>
          </cell>
          <cell r="HF259" t="e">
            <v>#REF!</v>
          </cell>
          <cell r="HG259" t="e">
            <v>#REF!</v>
          </cell>
          <cell r="HH259" t="e">
            <v>#REF!</v>
          </cell>
          <cell r="HI259" t="e">
            <v>#REF!</v>
          </cell>
          <cell r="HJ259" t="e">
            <v>#REF!</v>
          </cell>
          <cell r="HK259" t="e">
            <v>#REF!</v>
          </cell>
          <cell r="HL259" t="e">
            <v>#REF!</v>
          </cell>
          <cell r="HM259" t="e">
            <v>#REF!</v>
          </cell>
          <cell r="HN259" t="e">
            <v>#REF!</v>
          </cell>
          <cell r="HO259" t="e">
            <v>#REF!</v>
          </cell>
          <cell r="HP259" t="e">
            <v>#REF!</v>
          </cell>
          <cell r="HQ259" t="e">
            <v>#REF!</v>
          </cell>
          <cell r="HR259" t="e">
            <v>#REF!</v>
          </cell>
          <cell r="HS259" t="e">
            <v>#REF!</v>
          </cell>
          <cell r="HT259" t="e">
            <v>#REF!</v>
          </cell>
          <cell r="HU259" t="e">
            <v>#REF!</v>
          </cell>
          <cell r="HV259" t="e">
            <v>#REF!</v>
          </cell>
          <cell r="HW259" t="e">
            <v>#REF!</v>
          </cell>
          <cell r="HX259" t="e">
            <v>#REF!</v>
          </cell>
          <cell r="HY259" t="e">
            <v>#REF!</v>
          </cell>
          <cell r="HZ259" t="e">
            <v>#REF!</v>
          </cell>
          <cell r="IA259" t="e">
            <v>#REF!</v>
          </cell>
          <cell r="IB259" t="e">
            <v>#REF!</v>
          </cell>
          <cell r="IC259" t="e">
            <v>#REF!</v>
          </cell>
          <cell r="ID259" t="e">
            <v>#REF!</v>
          </cell>
          <cell r="IE259" t="e">
            <v>#REF!</v>
          </cell>
          <cell r="IF259" t="e">
            <v>#REF!</v>
          </cell>
          <cell r="IG259" t="e">
            <v>#REF!</v>
          </cell>
          <cell r="IH259" t="e">
            <v>#REF!</v>
          </cell>
          <cell r="II259" t="e">
            <v>#REF!</v>
          </cell>
          <cell r="IJ259" t="e">
            <v>#REF!</v>
          </cell>
          <cell r="IK259" t="e">
            <v>#REF!</v>
          </cell>
          <cell r="IL259" t="e">
            <v>#REF!</v>
          </cell>
          <cell r="IM259" t="e">
            <v>#REF!</v>
          </cell>
          <cell r="IN259" t="e">
            <v>#REF!</v>
          </cell>
          <cell r="IO259" t="e">
            <v>#REF!</v>
          </cell>
          <cell r="IP259" t="e">
            <v>#REF!</v>
          </cell>
          <cell r="IQ259" t="e">
            <v>#REF!</v>
          </cell>
          <cell r="IR259" t="e">
            <v>#REF!</v>
          </cell>
          <cell r="IS259" t="e">
            <v>#REF!</v>
          </cell>
          <cell r="IT259" t="e">
            <v>#REF!</v>
          </cell>
          <cell r="IU259" t="e">
            <v>#REF!</v>
          </cell>
          <cell r="IV259" t="e">
            <v>#REF!</v>
          </cell>
          <cell r="IW259" t="e">
            <v>#REF!</v>
          </cell>
          <cell r="IX259" t="e">
            <v>#REF!</v>
          </cell>
          <cell r="IY259" t="e">
            <v>#REF!</v>
          </cell>
          <cell r="IZ259" t="e">
            <v>#REF!</v>
          </cell>
          <cell r="JA259" t="e">
            <v>#REF!</v>
          </cell>
          <cell r="JB259" t="e">
            <v>#REF!</v>
          </cell>
          <cell r="JC259" t="e">
            <v>#REF!</v>
          </cell>
          <cell r="JD259" t="e">
            <v>#REF!</v>
          </cell>
          <cell r="JE259" t="e">
            <v>#REF!</v>
          </cell>
          <cell r="JF259" t="e">
            <v>#REF!</v>
          </cell>
          <cell r="JG259" t="e">
            <v>#REF!</v>
          </cell>
          <cell r="JH259" t="e">
            <v>#REF!</v>
          </cell>
          <cell r="JI259" t="e">
            <v>#REF!</v>
          </cell>
          <cell r="JJ259" t="e">
            <v>#REF!</v>
          </cell>
          <cell r="JK259" t="e">
            <v>#REF!</v>
          </cell>
        </row>
        <row r="260">
          <cell r="C260" t="str">
            <v>Hokchi</v>
          </cell>
          <cell r="D260" t="str">
            <v>1.2.5</v>
          </cell>
          <cell r="E260" t="str">
            <v>Hokchi1.2.5</v>
          </cell>
          <cell r="F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  <cell r="AD260" t="e">
            <v>#REF!</v>
          </cell>
          <cell r="AE260" t="e">
            <v>#REF!</v>
          </cell>
          <cell r="AF260" t="e">
            <v>#REF!</v>
          </cell>
          <cell r="AG260" t="e">
            <v>#REF!</v>
          </cell>
          <cell r="AH260" t="e">
            <v>#REF!</v>
          </cell>
          <cell r="AI260" t="e">
            <v>#REF!</v>
          </cell>
          <cell r="AJ260" t="e">
            <v>#REF!</v>
          </cell>
          <cell r="AK260" t="e">
            <v>#REF!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Q260" t="e">
            <v>#REF!</v>
          </cell>
          <cell r="AR260" t="e">
            <v>#REF!</v>
          </cell>
          <cell r="AS260" t="e">
            <v>#REF!</v>
          </cell>
          <cell r="AT260" t="e">
            <v>#REF!</v>
          </cell>
          <cell r="AU260" t="e">
            <v>#REF!</v>
          </cell>
          <cell r="AV260" t="e">
            <v>#REF!</v>
          </cell>
          <cell r="AW260" t="e">
            <v>#REF!</v>
          </cell>
          <cell r="AX260" t="e">
            <v>#REF!</v>
          </cell>
          <cell r="AY260" t="e">
            <v>#REF!</v>
          </cell>
          <cell r="AZ260" t="e">
            <v>#REF!</v>
          </cell>
          <cell r="BA260" t="e">
            <v>#REF!</v>
          </cell>
          <cell r="BB260" t="e">
            <v>#REF!</v>
          </cell>
          <cell r="BC260" t="e">
            <v>#REF!</v>
          </cell>
          <cell r="BD260" t="e">
            <v>#REF!</v>
          </cell>
          <cell r="BE260" t="e">
            <v>#REF!</v>
          </cell>
          <cell r="BF260" t="e">
            <v>#REF!</v>
          </cell>
          <cell r="BG260" t="e">
            <v>#REF!</v>
          </cell>
          <cell r="BH260" t="e">
            <v>#REF!</v>
          </cell>
          <cell r="BI260" t="e">
            <v>#REF!</v>
          </cell>
          <cell r="BJ260" t="e">
            <v>#REF!</v>
          </cell>
          <cell r="BK260" t="e">
            <v>#REF!</v>
          </cell>
          <cell r="BL260" t="e">
            <v>#REF!</v>
          </cell>
          <cell r="BM260" t="e">
            <v>#REF!</v>
          </cell>
          <cell r="BN260" t="e">
            <v>#REF!</v>
          </cell>
          <cell r="BO260" t="e">
            <v>#REF!</v>
          </cell>
          <cell r="BP260" t="e">
            <v>#REF!</v>
          </cell>
          <cell r="BQ260" t="e">
            <v>#REF!</v>
          </cell>
          <cell r="BR260" t="e">
            <v>#REF!</v>
          </cell>
          <cell r="BS260" t="e">
            <v>#REF!</v>
          </cell>
          <cell r="BT260" t="e">
            <v>#REF!</v>
          </cell>
          <cell r="BU260" t="e">
            <v>#REF!</v>
          </cell>
          <cell r="BV260" t="e">
            <v>#REF!</v>
          </cell>
          <cell r="BW260" t="e">
            <v>#REF!</v>
          </cell>
          <cell r="BX260" t="e">
            <v>#REF!</v>
          </cell>
          <cell r="BY260" t="e">
            <v>#REF!</v>
          </cell>
          <cell r="BZ260" t="e">
            <v>#REF!</v>
          </cell>
          <cell r="CA260" t="e">
            <v>#REF!</v>
          </cell>
          <cell r="CB260" t="e">
            <v>#REF!</v>
          </cell>
          <cell r="CC260" t="e">
            <v>#REF!</v>
          </cell>
          <cell r="CD260" t="e">
            <v>#REF!</v>
          </cell>
          <cell r="CE260" t="e">
            <v>#REF!</v>
          </cell>
          <cell r="CF260" t="e">
            <v>#REF!</v>
          </cell>
          <cell r="CG260" t="e">
            <v>#REF!</v>
          </cell>
          <cell r="CH260" t="e">
            <v>#REF!</v>
          </cell>
          <cell r="CI260" t="e">
            <v>#REF!</v>
          </cell>
          <cell r="CJ260" t="e">
            <v>#REF!</v>
          </cell>
          <cell r="CK260" t="e">
            <v>#REF!</v>
          </cell>
          <cell r="CL260" t="e">
            <v>#REF!</v>
          </cell>
          <cell r="CM260" t="e">
            <v>#REF!</v>
          </cell>
          <cell r="CN260" t="e">
            <v>#REF!</v>
          </cell>
          <cell r="CO260" t="e">
            <v>#REF!</v>
          </cell>
          <cell r="CP260" t="e">
            <v>#REF!</v>
          </cell>
          <cell r="CQ260" t="e">
            <v>#REF!</v>
          </cell>
          <cell r="CR260" t="e">
            <v>#REF!</v>
          </cell>
          <cell r="CS260" t="e">
            <v>#REF!</v>
          </cell>
          <cell r="CT260" t="e">
            <v>#REF!</v>
          </cell>
          <cell r="CU260" t="e">
            <v>#REF!</v>
          </cell>
          <cell r="CV260" t="e">
            <v>#REF!</v>
          </cell>
          <cell r="CW260" t="e">
            <v>#REF!</v>
          </cell>
          <cell r="CX260" t="e">
            <v>#REF!</v>
          </cell>
          <cell r="CY260" t="e">
            <v>#REF!</v>
          </cell>
          <cell r="CZ260" t="e">
            <v>#REF!</v>
          </cell>
          <cell r="DA260" t="e">
            <v>#REF!</v>
          </cell>
          <cell r="DB260" t="e">
            <v>#REF!</v>
          </cell>
          <cell r="DC260" t="e">
            <v>#REF!</v>
          </cell>
          <cell r="DD260" t="e">
            <v>#REF!</v>
          </cell>
          <cell r="DE260" t="e">
            <v>#REF!</v>
          </cell>
          <cell r="DF260" t="e">
            <v>#REF!</v>
          </cell>
          <cell r="DG260" t="e">
            <v>#REF!</v>
          </cell>
          <cell r="DH260" t="e">
            <v>#REF!</v>
          </cell>
          <cell r="DI260" t="e">
            <v>#REF!</v>
          </cell>
          <cell r="DJ260" t="e">
            <v>#REF!</v>
          </cell>
          <cell r="DK260" t="e">
            <v>#REF!</v>
          </cell>
          <cell r="DL260" t="e">
            <v>#REF!</v>
          </cell>
          <cell r="DM260" t="e">
            <v>#REF!</v>
          </cell>
          <cell r="DN260" t="e">
            <v>#REF!</v>
          </cell>
          <cell r="DO260" t="e">
            <v>#REF!</v>
          </cell>
          <cell r="DP260" t="e">
            <v>#REF!</v>
          </cell>
          <cell r="DQ260" t="e">
            <v>#REF!</v>
          </cell>
          <cell r="DR260" t="e">
            <v>#REF!</v>
          </cell>
          <cell r="DS260" t="e">
            <v>#REF!</v>
          </cell>
          <cell r="DT260" t="e">
            <v>#REF!</v>
          </cell>
          <cell r="DU260" t="e">
            <v>#REF!</v>
          </cell>
          <cell r="DV260" t="e">
            <v>#REF!</v>
          </cell>
          <cell r="DW260" t="e">
            <v>#REF!</v>
          </cell>
          <cell r="DX260" t="e">
            <v>#REF!</v>
          </cell>
          <cell r="DY260" t="e">
            <v>#REF!</v>
          </cell>
          <cell r="DZ260" t="e">
            <v>#REF!</v>
          </cell>
          <cell r="EA260" t="e">
            <v>#REF!</v>
          </cell>
          <cell r="EB260" t="e">
            <v>#REF!</v>
          </cell>
          <cell r="EC260" t="e">
            <v>#REF!</v>
          </cell>
          <cell r="ED260" t="e">
            <v>#REF!</v>
          </cell>
          <cell r="EE260" t="e">
            <v>#REF!</v>
          </cell>
          <cell r="EF260" t="e">
            <v>#REF!</v>
          </cell>
          <cell r="EG260" t="e">
            <v>#REF!</v>
          </cell>
          <cell r="EH260" t="e">
            <v>#REF!</v>
          </cell>
          <cell r="EI260" t="e">
            <v>#REF!</v>
          </cell>
          <cell r="EJ260" t="e">
            <v>#REF!</v>
          </cell>
          <cell r="EK260" t="e">
            <v>#REF!</v>
          </cell>
          <cell r="EL260" t="e">
            <v>#REF!</v>
          </cell>
          <cell r="EM260" t="e">
            <v>#REF!</v>
          </cell>
          <cell r="EN260" t="e">
            <v>#REF!</v>
          </cell>
          <cell r="EO260" t="e">
            <v>#REF!</v>
          </cell>
          <cell r="EP260" t="e">
            <v>#REF!</v>
          </cell>
          <cell r="EQ260" t="e">
            <v>#REF!</v>
          </cell>
          <cell r="ER260" t="e">
            <v>#REF!</v>
          </cell>
          <cell r="ES260" t="e">
            <v>#REF!</v>
          </cell>
          <cell r="ET260" t="e">
            <v>#REF!</v>
          </cell>
          <cell r="EU260" t="e">
            <v>#REF!</v>
          </cell>
          <cell r="EV260" t="e">
            <v>#REF!</v>
          </cell>
          <cell r="EW260" t="e">
            <v>#REF!</v>
          </cell>
          <cell r="EX260" t="e">
            <v>#REF!</v>
          </cell>
          <cell r="EY260" t="e">
            <v>#REF!</v>
          </cell>
          <cell r="EZ260" t="e">
            <v>#REF!</v>
          </cell>
          <cell r="FA260" t="e">
            <v>#REF!</v>
          </cell>
          <cell r="FB260" t="e">
            <v>#REF!</v>
          </cell>
          <cell r="FC260" t="e">
            <v>#REF!</v>
          </cell>
          <cell r="FD260" t="e">
            <v>#REF!</v>
          </cell>
          <cell r="FE260" t="e">
            <v>#REF!</v>
          </cell>
          <cell r="FF260" t="e">
            <v>#REF!</v>
          </cell>
          <cell r="FG260" t="e">
            <v>#REF!</v>
          </cell>
          <cell r="FH260" t="e">
            <v>#REF!</v>
          </cell>
          <cell r="FI260" t="e">
            <v>#REF!</v>
          </cell>
          <cell r="FJ260" t="e">
            <v>#REF!</v>
          </cell>
          <cell r="FK260" t="e">
            <v>#REF!</v>
          </cell>
          <cell r="FL260" t="e">
            <v>#REF!</v>
          </cell>
          <cell r="FM260" t="e">
            <v>#REF!</v>
          </cell>
          <cell r="FN260" t="e">
            <v>#REF!</v>
          </cell>
          <cell r="FO260" t="e">
            <v>#REF!</v>
          </cell>
          <cell r="FP260" t="e">
            <v>#REF!</v>
          </cell>
          <cell r="FQ260" t="e">
            <v>#REF!</v>
          </cell>
          <cell r="FR260" t="e">
            <v>#REF!</v>
          </cell>
          <cell r="FS260" t="e">
            <v>#REF!</v>
          </cell>
          <cell r="FT260" t="e">
            <v>#REF!</v>
          </cell>
          <cell r="FU260" t="e">
            <v>#REF!</v>
          </cell>
          <cell r="FV260" t="e">
            <v>#REF!</v>
          </cell>
          <cell r="FW260" t="e">
            <v>#REF!</v>
          </cell>
          <cell r="FX260" t="e">
            <v>#REF!</v>
          </cell>
          <cell r="FY260" t="e">
            <v>#REF!</v>
          </cell>
          <cell r="FZ260" t="e">
            <v>#REF!</v>
          </cell>
          <cell r="GA260" t="e">
            <v>#REF!</v>
          </cell>
          <cell r="GB260" t="e">
            <v>#REF!</v>
          </cell>
          <cell r="GC260" t="e">
            <v>#REF!</v>
          </cell>
          <cell r="GD260" t="e">
            <v>#REF!</v>
          </cell>
          <cell r="GE260" t="e">
            <v>#REF!</v>
          </cell>
          <cell r="GF260" t="e">
            <v>#REF!</v>
          </cell>
          <cell r="GG260" t="e">
            <v>#REF!</v>
          </cell>
          <cell r="GH260" t="e">
            <v>#REF!</v>
          </cell>
          <cell r="GI260" t="e">
            <v>#REF!</v>
          </cell>
          <cell r="GJ260" t="e">
            <v>#REF!</v>
          </cell>
          <cell r="GK260" t="e">
            <v>#REF!</v>
          </cell>
          <cell r="GL260" t="e">
            <v>#REF!</v>
          </cell>
          <cell r="GM260" t="e">
            <v>#REF!</v>
          </cell>
          <cell r="GN260" t="e">
            <v>#REF!</v>
          </cell>
          <cell r="GO260" t="e">
            <v>#REF!</v>
          </cell>
          <cell r="GP260" t="e">
            <v>#REF!</v>
          </cell>
          <cell r="GQ260" t="e">
            <v>#REF!</v>
          </cell>
          <cell r="GR260" t="e">
            <v>#REF!</v>
          </cell>
          <cell r="GS260" t="e">
            <v>#REF!</v>
          </cell>
          <cell r="GT260" t="e">
            <v>#REF!</v>
          </cell>
          <cell r="GU260" t="e">
            <v>#REF!</v>
          </cell>
          <cell r="GV260" t="e">
            <v>#REF!</v>
          </cell>
          <cell r="GW260" t="e">
            <v>#REF!</v>
          </cell>
          <cell r="GX260" t="e">
            <v>#REF!</v>
          </cell>
          <cell r="GY260" t="e">
            <v>#REF!</v>
          </cell>
          <cell r="GZ260" t="e">
            <v>#REF!</v>
          </cell>
          <cell r="HA260" t="e">
            <v>#REF!</v>
          </cell>
          <cell r="HB260" t="e">
            <v>#REF!</v>
          </cell>
          <cell r="HC260" t="e">
            <v>#REF!</v>
          </cell>
          <cell r="HD260" t="e">
            <v>#REF!</v>
          </cell>
          <cell r="HE260" t="e">
            <v>#REF!</v>
          </cell>
          <cell r="HF260" t="e">
            <v>#REF!</v>
          </cell>
          <cell r="HG260" t="e">
            <v>#REF!</v>
          </cell>
          <cell r="HH260" t="e">
            <v>#REF!</v>
          </cell>
          <cell r="HI260" t="e">
            <v>#REF!</v>
          </cell>
          <cell r="HJ260" t="e">
            <v>#REF!</v>
          </cell>
          <cell r="HK260" t="e">
            <v>#REF!</v>
          </cell>
          <cell r="HL260" t="e">
            <v>#REF!</v>
          </cell>
          <cell r="HM260" t="e">
            <v>#REF!</v>
          </cell>
          <cell r="HN260" t="e">
            <v>#REF!</v>
          </cell>
          <cell r="HO260" t="e">
            <v>#REF!</v>
          </cell>
          <cell r="HP260" t="e">
            <v>#REF!</v>
          </cell>
          <cell r="HQ260" t="e">
            <v>#REF!</v>
          </cell>
          <cell r="HR260" t="e">
            <v>#REF!</v>
          </cell>
          <cell r="HS260" t="e">
            <v>#REF!</v>
          </cell>
          <cell r="HT260" t="e">
            <v>#REF!</v>
          </cell>
          <cell r="HU260" t="e">
            <v>#REF!</v>
          </cell>
          <cell r="HV260" t="e">
            <v>#REF!</v>
          </cell>
          <cell r="HW260" t="e">
            <v>#REF!</v>
          </cell>
          <cell r="HX260" t="e">
            <v>#REF!</v>
          </cell>
          <cell r="HY260" t="e">
            <v>#REF!</v>
          </cell>
          <cell r="HZ260" t="e">
            <v>#REF!</v>
          </cell>
          <cell r="IA260" t="e">
            <v>#REF!</v>
          </cell>
          <cell r="IB260" t="e">
            <v>#REF!</v>
          </cell>
          <cell r="IC260" t="e">
            <v>#REF!</v>
          </cell>
          <cell r="ID260" t="e">
            <v>#REF!</v>
          </cell>
          <cell r="IE260" t="e">
            <v>#REF!</v>
          </cell>
          <cell r="IF260" t="e">
            <v>#REF!</v>
          </cell>
          <cell r="IG260" t="e">
            <v>#REF!</v>
          </cell>
          <cell r="IH260" t="e">
            <v>#REF!</v>
          </cell>
          <cell r="II260" t="e">
            <v>#REF!</v>
          </cell>
          <cell r="IJ260" t="e">
            <v>#REF!</v>
          </cell>
          <cell r="IK260" t="e">
            <v>#REF!</v>
          </cell>
          <cell r="IL260" t="e">
            <v>#REF!</v>
          </cell>
          <cell r="IM260" t="e">
            <v>#REF!</v>
          </cell>
          <cell r="IN260" t="e">
            <v>#REF!</v>
          </cell>
          <cell r="IO260" t="e">
            <v>#REF!</v>
          </cell>
          <cell r="IP260" t="e">
            <v>#REF!</v>
          </cell>
          <cell r="IQ260" t="e">
            <v>#REF!</v>
          </cell>
          <cell r="IR260" t="e">
            <v>#REF!</v>
          </cell>
          <cell r="IS260" t="e">
            <v>#REF!</v>
          </cell>
          <cell r="IT260" t="e">
            <v>#REF!</v>
          </cell>
          <cell r="IU260" t="e">
            <v>#REF!</v>
          </cell>
          <cell r="IV260" t="e">
            <v>#REF!</v>
          </cell>
          <cell r="IW260" t="e">
            <v>#REF!</v>
          </cell>
          <cell r="IX260" t="e">
            <v>#REF!</v>
          </cell>
          <cell r="IY260" t="e">
            <v>#REF!</v>
          </cell>
          <cell r="IZ260" t="e">
            <v>#REF!</v>
          </cell>
          <cell r="JA260" t="e">
            <v>#REF!</v>
          </cell>
          <cell r="JB260" t="e">
            <v>#REF!</v>
          </cell>
          <cell r="JC260" t="e">
            <v>#REF!</v>
          </cell>
          <cell r="JD260" t="e">
            <v>#REF!</v>
          </cell>
          <cell r="JE260" t="e">
            <v>#REF!</v>
          </cell>
          <cell r="JF260" t="e">
            <v>#REF!</v>
          </cell>
          <cell r="JG260" t="e">
            <v>#REF!</v>
          </cell>
          <cell r="JH260" t="e">
            <v>#REF!</v>
          </cell>
          <cell r="JI260" t="e">
            <v>#REF!</v>
          </cell>
          <cell r="JJ260" t="e">
            <v>#REF!</v>
          </cell>
          <cell r="JK260" t="e">
            <v>#REF!</v>
          </cell>
        </row>
        <row r="261">
          <cell r="C261" t="str">
            <v>Hokchi</v>
          </cell>
          <cell r="D261" t="str">
            <v>1.2.6</v>
          </cell>
          <cell r="E261" t="str">
            <v>Hokchi1.2.6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  <cell r="AD261" t="e">
            <v>#REF!</v>
          </cell>
          <cell r="AE261" t="e">
            <v>#REF!</v>
          </cell>
          <cell r="AF261" t="e">
            <v>#REF!</v>
          </cell>
          <cell r="AG261" t="e">
            <v>#REF!</v>
          </cell>
          <cell r="AH261" t="e">
            <v>#REF!</v>
          </cell>
          <cell r="AI261" t="e">
            <v>#REF!</v>
          </cell>
          <cell r="AJ261" t="e">
            <v>#REF!</v>
          </cell>
          <cell r="AK261" t="e">
            <v>#REF!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Q261" t="e">
            <v>#REF!</v>
          </cell>
          <cell r="AR261" t="e">
            <v>#REF!</v>
          </cell>
          <cell r="AS261" t="e">
            <v>#REF!</v>
          </cell>
          <cell r="AT261" t="e">
            <v>#REF!</v>
          </cell>
          <cell r="AU261" t="e">
            <v>#REF!</v>
          </cell>
          <cell r="AV261" t="e">
            <v>#REF!</v>
          </cell>
          <cell r="AW261" t="e">
            <v>#REF!</v>
          </cell>
          <cell r="AX261" t="e">
            <v>#REF!</v>
          </cell>
          <cell r="AY261" t="e">
            <v>#REF!</v>
          </cell>
          <cell r="AZ261" t="e">
            <v>#REF!</v>
          </cell>
          <cell r="BA261" t="e">
            <v>#REF!</v>
          </cell>
          <cell r="BB261" t="e">
            <v>#REF!</v>
          </cell>
          <cell r="BC261" t="e">
            <v>#REF!</v>
          </cell>
          <cell r="BD261" t="e">
            <v>#REF!</v>
          </cell>
          <cell r="BE261" t="e">
            <v>#REF!</v>
          </cell>
          <cell r="BF261" t="e">
            <v>#REF!</v>
          </cell>
          <cell r="BG261" t="e">
            <v>#REF!</v>
          </cell>
          <cell r="BH261" t="e">
            <v>#REF!</v>
          </cell>
          <cell r="BI261" t="e">
            <v>#REF!</v>
          </cell>
          <cell r="BJ261" t="e">
            <v>#REF!</v>
          </cell>
          <cell r="BK261" t="e">
            <v>#REF!</v>
          </cell>
          <cell r="BL261" t="e">
            <v>#REF!</v>
          </cell>
          <cell r="BM261" t="e">
            <v>#REF!</v>
          </cell>
          <cell r="BN261" t="e">
            <v>#REF!</v>
          </cell>
          <cell r="BO261" t="e">
            <v>#REF!</v>
          </cell>
          <cell r="BP261" t="e">
            <v>#REF!</v>
          </cell>
          <cell r="BQ261" t="e">
            <v>#REF!</v>
          </cell>
          <cell r="BR261" t="e">
            <v>#REF!</v>
          </cell>
          <cell r="BS261" t="e">
            <v>#REF!</v>
          </cell>
          <cell r="BT261" t="e">
            <v>#REF!</v>
          </cell>
          <cell r="BU261" t="e">
            <v>#REF!</v>
          </cell>
          <cell r="BV261" t="e">
            <v>#REF!</v>
          </cell>
          <cell r="BW261" t="e">
            <v>#REF!</v>
          </cell>
          <cell r="BX261" t="e">
            <v>#REF!</v>
          </cell>
          <cell r="BY261" t="e">
            <v>#REF!</v>
          </cell>
          <cell r="BZ261" t="e">
            <v>#REF!</v>
          </cell>
          <cell r="CA261" t="e">
            <v>#REF!</v>
          </cell>
          <cell r="CB261" t="e">
            <v>#REF!</v>
          </cell>
          <cell r="CC261" t="e">
            <v>#REF!</v>
          </cell>
          <cell r="CD261" t="e">
            <v>#REF!</v>
          </cell>
          <cell r="CE261" t="e">
            <v>#REF!</v>
          </cell>
          <cell r="CF261" t="e">
            <v>#REF!</v>
          </cell>
          <cell r="CG261" t="e">
            <v>#REF!</v>
          </cell>
          <cell r="CH261" t="e">
            <v>#REF!</v>
          </cell>
          <cell r="CI261" t="e">
            <v>#REF!</v>
          </cell>
          <cell r="CJ261" t="e">
            <v>#REF!</v>
          </cell>
          <cell r="CK261" t="e">
            <v>#REF!</v>
          </cell>
          <cell r="CL261" t="e">
            <v>#REF!</v>
          </cell>
          <cell r="CM261" t="e">
            <v>#REF!</v>
          </cell>
          <cell r="CN261" t="e">
            <v>#REF!</v>
          </cell>
          <cell r="CO261" t="e">
            <v>#REF!</v>
          </cell>
          <cell r="CP261" t="e">
            <v>#REF!</v>
          </cell>
          <cell r="CQ261" t="e">
            <v>#REF!</v>
          </cell>
          <cell r="CR261" t="e">
            <v>#REF!</v>
          </cell>
          <cell r="CS261" t="e">
            <v>#REF!</v>
          </cell>
          <cell r="CT261" t="e">
            <v>#REF!</v>
          </cell>
          <cell r="CU261" t="e">
            <v>#REF!</v>
          </cell>
          <cell r="CV261" t="e">
            <v>#REF!</v>
          </cell>
          <cell r="CW261" t="e">
            <v>#REF!</v>
          </cell>
          <cell r="CX261" t="e">
            <v>#REF!</v>
          </cell>
          <cell r="CY261" t="e">
            <v>#REF!</v>
          </cell>
          <cell r="CZ261" t="e">
            <v>#REF!</v>
          </cell>
          <cell r="DA261" t="e">
            <v>#REF!</v>
          </cell>
          <cell r="DB261" t="e">
            <v>#REF!</v>
          </cell>
          <cell r="DC261" t="e">
            <v>#REF!</v>
          </cell>
          <cell r="DD261" t="e">
            <v>#REF!</v>
          </cell>
          <cell r="DE261" t="e">
            <v>#REF!</v>
          </cell>
          <cell r="DF261" t="e">
            <v>#REF!</v>
          </cell>
          <cell r="DG261" t="e">
            <v>#REF!</v>
          </cell>
          <cell r="DH261" t="e">
            <v>#REF!</v>
          </cell>
          <cell r="DI261" t="e">
            <v>#REF!</v>
          </cell>
          <cell r="DJ261" t="e">
            <v>#REF!</v>
          </cell>
          <cell r="DK261" t="e">
            <v>#REF!</v>
          </cell>
          <cell r="DL261" t="e">
            <v>#REF!</v>
          </cell>
          <cell r="DM261" t="e">
            <v>#REF!</v>
          </cell>
          <cell r="DN261" t="e">
            <v>#REF!</v>
          </cell>
          <cell r="DO261" t="e">
            <v>#REF!</v>
          </cell>
          <cell r="DP261" t="e">
            <v>#REF!</v>
          </cell>
          <cell r="DQ261" t="e">
            <v>#REF!</v>
          </cell>
          <cell r="DR261" t="e">
            <v>#REF!</v>
          </cell>
          <cell r="DS261" t="e">
            <v>#REF!</v>
          </cell>
          <cell r="DT261" t="e">
            <v>#REF!</v>
          </cell>
          <cell r="DU261" t="e">
            <v>#REF!</v>
          </cell>
          <cell r="DV261" t="e">
            <v>#REF!</v>
          </cell>
          <cell r="DW261" t="e">
            <v>#REF!</v>
          </cell>
          <cell r="DX261" t="e">
            <v>#REF!</v>
          </cell>
          <cell r="DY261" t="e">
            <v>#REF!</v>
          </cell>
          <cell r="DZ261" t="e">
            <v>#REF!</v>
          </cell>
          <cell r="EA261" t="e">
            <v>#REF!</v>
          </cell>
          <cell r="EB261" t="e">
            <v>#REF!</v>
          </cell>
          <cell r="EC261" t="e">
            <v>#REF!</v>
          </cell>
          <cell r="ED261" t="e">
            <v>#REF!</v>
          </cell>
          <cell r="EE261" t="e">
            <v>#REF!</v>
          </cell>
          <cell r="EF261" t="e">
            <v>#REF!</v>
          </cell>
          <cell r="EG261" t="e">
            <v>#REF!</v>
          </cell>
          <cell r="EH261" t="e">
            <v>#REF!</v>
          </cell>
          <cell r="EI261" t="e">
            <v>#REF!</v>
          </cell>
          <cell r="EJ261" t="e">
            <v>#REF!</v>
          </cell>
          <cell r="EK261" t="e">
            <v>#REF!</v>
          </cell>
          <cell r="EL261" t="e">
            <v>#REF!</v>
          </cell>
          <cell r="EM261" t="e">
            <v>#REF!</v>
          </cell>
          <cell r="EN261" t="e">
            <v>#REF!</v>
          </cell>
          <cell r="EO261" t="e">
            <v>#REF!</v>
          </cell>
          <cell r="EP261" t="e">
            <v>#REF!</v>
          </cell>
          <cell r="EQ261" t="e">
            <v>#REF!</v>
          </cell>
          <cell r="ER261" t="e">
            <v>#REF!</v>
          </cell>
          <cell r="ES261" t="e">
            <v>#REF!</v>
          </cell>
          <cell r="ET261" t="e">
            <v>#REF!</v>
          </cell>
          <cell r="EU261" t="e">
            <v>#REF!</v>
          </cell>
          <cell r="EV261" t="e">
            <v>#REF!</v>
          </cell>
          <cell r="EW261" t="e">
            <v>#REF!</v>
          </cell>
          <cell r="EX261" t="e">
            <v>#REF!</v>
          </cell>
          <cell r="EY261" t="e">
            <v>#REF!</v>
          </cell>
          <cell r="EZ261" t="e">
            <v>#REF!</v>
          </cell>
          <cell r="FA261" t="e">
            <v>#REF!</v>
          </cell>
          <cell r="FB261" t="e">
            <v>#REF!</v>
          </cell>
          <cell r="FC261" t="e">
            <v>#REF!</v>
          </cell>
          <cell r="FD261" t="e">
            <v>#REF!</v>
          </cell>
          <cell r="FE261" t="e">
            <v>#REF!</v>
          </cell>
          <cell r="FF261" t="e">
            <v>#REF!</v>
          </cell>
          <cell r="FG261" t="e">
            <v>#REF!</v>
          </cell>
          <cell r="FH261" t="e">
            <v>#REF!</v>
          </cell>
          <cell r="FI261" t="e">
            <v>#REF!</v>
          </cell>
          <cell r="FJ261" t="e">
            <v>#REF!</v>
          </cell>
          <cell r="FK261" t="e">
            <v>#REF!</v>
          </cell>
          <cell r="FL261" t="e">
            <v>#REF!</v>
          </cell>
          <cell r="FM261" t="e">
            <v>#REF!</v>
          </cell>
          <cell r="FN261" t="e">
            <v>#REF!</v>
          </cell>
          <cell r="FO261" t="e">
            <v>#REF!</v>
          </cell>
          <cell r="FP261" t="e">
            <v>#REF!</v>
          </cell>
          <cell r="FQ261" t="e">
            <v>#REF!</v>
          </cell>
          <cell r="FR261" t="e">
            <v>#REF!</v>
          </cell>
          <cell r="FS261" t="e">
            <v>#REF!</v>
          </cell>
          <cell r="FT261" t="e">
            <v>#REF!</v>
          </cell>
          <cell r="FU261" t="e">
            <v>#REF!</v>
          </cell>
          <cell r="FV261" t="e">
            <v>#REF!</v>
          </cell>
          <cell r="FW261" t="e">
            <v>#REF!</v>
          </cell>
          <cell r="FX261" t="e">
            <v>#REF!</v>
          </cell>
          <cell r="FY261" t="e">
            <v>#REF!</v>
          </cell>
          <cell r="FZ261" t="e">
            <v>#REF!</v>
          </cell>
          <cell r="GA261" t="e">
            <v>#REF!</v>
          </cell>
          <cell r="GB261" t="e">
            <v>#REF!</v>
          </cell>
          <cell r="GC261" t="e">
            <v>#REF!</v>
          </cell>
          <cell r="GD261" t="e">
            <v>#REF!</v>
          </cell>
          <cell r="GE261" t="e">
            <v>#REF!</v>
          </cell>
          <cell r="GF261" t="e">
            <v>#REF!</v>
          </cell>
          <cell r="GG261" t="e">
            <v>#REF!</v>
          </cell>
          <cell r="GH261" t="e">
            <v>#REF!</v>
          </cell>
          <cell r="GI261" t="e">
            <v>#REF!</v>
          </cell>
          <cell r="GJ261" t="e">
            <v>#REF!</v>
          </cell>
          <cell r="GK261" t="e">
            <v>#REF!</v>
          </cell>
          <cell r="GL261" t="e">
            <v>#REF!</v>
          </cell>
          <cell r="GM261" t="e">
            <v>#REF!</v>
          </cell>
          <cell r="GN261" t="e">
            <v>#REF!</v>
          </cell>
          <cell r="GO261" t="e">
            <v>#REF!</v>
          </cell>
          <cell r="GP261" t="e">
            <v>#REF!</v>
          </cell>
          <cell r="GQ261" t="e">
            <v>#REF!</v>
          </cell>
          <cell r="GR261" t="e">
            <v>#REF!</v>
          </cell>
          <cell r="GS261" t="e">
            <v>#REF!</v>
          </cell>
          <cell r="GT261" t="e">
            <v>#REF!</v>
          </cell>
          <cell r="GU261" t="e">
            <v>#REF!</v>
          </cell>
          <cell r="GV261" t="e">
            <v>#REF!</v>
          </cell>
          <cell r="GW261" t="e">
            <v>#REF!</v>
          </cell>
          <cell r="GX261" t="e">
            <v>#REF!</v>
          </cell>
          <cell r="GY261" t="e">
            <v>#REF!</v>
          </cell>
          <cell r="GZ261" t="e">
            <v>#REF!</v>
          </cell>
          <cell r="HA261" t="e">
            <v>#REF!</v>
          </cell>
          <cell r="HB261" t="e">
            <v>#REF!</v>
          </cell>
          <cell r="HC261" t="e">
            <v>#REF!</v>
          </cell>
          <cell r="HD261" t="e">
            <v>#REF!</v>
          </cell>
          <cell r="HE261" t="e">
            <v>#REF!</v>
          </cell>
          <cell r="HF261" t="e">
            <v>#REF!</v>
          </cell>
          <cell r="HG261" t="e">
            <v>#REF!</v>
          </cell>
          <cell r="HH261" t="e">
            <v>#REF!</v>
          </cell>
          <cell r="HI261" t="e">
            <v>#REF!</v>
          </cell>
          <cell r="HJ261" t="e">
            <v>#REF!</v>
          </cell>
          <cell r="HK261" t="e">
            <v>#REF!</v>
          </cell>
          <cell r="HL261" t="e">
            <v>#REF!</v>
          </cell>
          <cell r="HM261" t="e">
            <v>#REF!</v>
          </cell>
          <cell r="HN261" t="e">
            <v>#REF!</v>
          </cell>
          <cell r="HO261" t="e">
            <v>#REF!</v>
          </cell>
          <cell r="HP261" t="e">
            <v>#REF!</v>
          </cell>
          <cell r="HQ261" t="e">
            <v>#REF!</v>
          </cell>
          <cell r="HR261" t="e">
            <v>#REF!</v>
          </cell>
          <cell r="HS261" t="e">
            <v>#REF!</v>
          </cell>
          <cell r="HT261" t="e">
            <v>#REF!</v>
          </cell>
          <cell r="HU261" t="e">
            <v>#REF!</v>
          </cell>
          <cell r="HV261" t="e">
            <v>#REF!</v>
          </cell>
          <cell r="HW261" t="e">
            <v>#REF!</v>
          </cell>
          <cell r="HX261" t="e">
            <v>#REF!</v>
          </cell>
          <cell r="HY261" t="e">
            <v>#REF!</v>
          </cell>
          <cell r="HZ261" t="e">
            <v>#REF!</v>
          </cell>
          <cell r="IA261" t="e">
            <v>#REF!</v>
          </cell>
          <cell r="IB261" t="e">
            <v>#REF!</v>
          </cell>
          <cell r="IC261" t="e">
            <v>#REF!</v>
          </cell>
          <cell r="ID261" t="e">
            <v>#REF!</v>
          </cell>
          <cell r="IE261" t="e">
            <v>#REF!</v>
          </cell>
          <cell r="IF261" t="e">
            <v>#REF!</v>
          </cell>
          <cell r="IG261" t="e">
            <v>#REF!</v>
          </cell>
          <cell r="IH261" t="e">
            <v>#REF!</v>
          </cell>
          <cell r="II261" t="e">
            <v>#REF!</v>
          </cell>
          <cell r="IJ261" t="e">
            <v>#REF!</v>
          </cell>
          <cell r="IK261" t="e">
            <v>#REF!</v>
          </cell>
          <cell r="IL261" t="e">
            <v>#REF!</v>
          </cell>
          <cell r="IM261" t="e">
            <v>#REF!</v>
          </cell>
          <cell r="IN261" t="e">
            <v>#REF!</v>
          </cell>
          <cell r="IO261" t="e">
            <v>#REF!</v>
          </cell>
          <cell r="IP261" t="e">
            <v>#REF!</v>
          </cell>
          <cell r="IQ261" t="e">
            <v>#REF!</v>
          </cell>
          <cell r="IR261" t="e">
            <v>#REF!</v>
          </cell>
          <cell r="IS261" t="e">
            <v>#REF!</v>
          </cell>
          <cell r="IT261" t="e">
            <v>#REF!</v>
          </cell>
          <cell r="IU261" t="e">
            <v>#REF!</v>
          </cell>
          <cell r="IV261" t="e">
            <v>#REF!</v>
          </cell>
          <cell r="IW261" t="e">
            <v>#REF!</v>
          </cell>
          <cell r="IX261" t="e">
            <v>#REF!</v>
          </cell>
          <cell r="IY261" t="e">
            <v>#REF!</v>
          </cell>
          <cell r="IZ261" t="e">
            <v>#REF!</v>
          </cell>
          <cell r="JA261" t="e">
            <v>#REF!</v>
          </cell>
          <cell r="JB261" t="e">
            <v>#REF!</v>
          </cell>
          <cell r="JC261" t="e">
            <v>#REF!</v>
          </cell>
          <cell r="JD261" t="e">
            <v>#REF!</v>
          </cell>
          <cell r="JE261" t="e">
            <v>#REF!</v>
          </cell>
          <cell r="JF261" t="e">
            <v>#REF!</v>
          </cell>
          <cell r="JG261" t="e">
            <v>#REF!</v>
          </cell>
          <cell r="JH261" t="e">
            <v>#REF!</v>
          </cell>
          <cell r="JI261" t="e">
            <v>#REF!</v>
          </cell>
          <cell r="JJ261" t="e">
            <v>#REF!</v>
          </cell>
          <cell r="JK261" t="e">
            <v>#REF!</v>
          </cell>
        </row>
        <row r="262">
          <cell r="C262" t="str">
            <v>Hokchi</v>
          </cell>
          <cell r="D262" t="str">
            <v>1.2.8</v>
          </cell>
          <cell r="E262" t="str">
            <v>Hokchi1.2.8</v>
          </cell>
          <cell r="F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 t="e">
            <v>#REF!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  <cell r="AD262" t="e">
            <v>#REF!</v>
          </cell>
          <cell r="AE262" t="e">
            <v>#REF!</v>
          </cell>
          <cell r="AF262" t="e">
            <v>#REF!</v>
          </cell>
          <cell r="AG262" t="e">
            <v>#REF!</v>
          </cell>
          <cell r="AH262" t="e">
            <v>#REF!</v>
          </cell>
          <cell r="AI262" t="e">
            <v>#REF!</v>
          </cell>
          <cell r="AJ262" t="e">
            <v>#REF!</v>
          </cell>
          <cell r="AK262" t="e">
            <v>#REF!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Q262" t="e">
            <v>#REF!</v>
          </cell>
          <cell r="AR262" t="e">
            <v>#REF!</v>
          </cell>
          <cell r="AS262" t="e">
            <v>#REF!</v>
          </cell>
          <cell r="AT262" t="e">
            <v>#REF!</v>
          </cell>
          <cell r="AU262" t="e">
            <v>#REF!</v>
          </cell>
          <cell r="AV262" t="e">
            <v>#REF!</v>
          </cell>
          <cell r="AW262" t="e">
            <v>#REF!</v>
          </cell>
          <cell r="AX262" t="e">
            <v>#REF!</v>
          </cell>
          <cell r="AY262" t="e">
            <v>#REF!</v>
          </cell>
          <cell r="AZ262" t="e">
            <v>#REF!</v>
          </cell>
          <cell r="BA262" t="e">
            <v>#REF!</v>
          </cell>
          <cell r="BB262" t="e">
            <v>#REF!</v>
          </cell>
          <cell r="BC262" t="e">
            <v>#REF!</v>
          </cell>
          <cell r="BD262" t="e">
            <v>#REF!</v>
          </cell>
          <cell r="BE262" t="e">
            <v>#REF!</v>
          </cell>
          <cell r="BF262" t="e">
            <v>#REF!</v>
          </cell>
          <cell r="BG262" t="e">
            <v>#REF!</v>
          </cell>
          <cell r="BH262" t="e">
            <v>#REF!</v>
          </cell>
          <cell r="BI262" t="e">
            <v>#REF!</v>
          </cell>
          <cell r="BJ262" t="e">
            <v>#REF!</v>
          </cell>
          <cell r="BK262" t="e">
            <v>#REF!</v>
          </cell>
          <cell r="BL262" t="e">
            <v>#REF!</v>
          </cell>
          <cell r="BM262" t="e">
            <v>#REF!</v>
          </cell>
          <cell r="BN262" t="e">
            <v>#REF!</v>
          </cell>
          <cell r="BO262" t="e">
            <v>#REF!</v>
          </cell>
          <cell r="BP262" t="e">
            <v>#REF!</v>
          </cell>
          <cell r="BQ262" t="e">
            <v>#REF!</v>
          </cell>
          <cell r="BR262" t="e">
            <v>#REF!</v>
          </cell>
          <cell r="BS262" t="e">
            <v>#REF!</v>
          </cell>
          <cell r="BT262" t="e">
            <v>#REF!</v>
          </cell>
          <cell r="BU262" t="e">
            <v>#REF!</v>
          </cell>
          <cell r="BV262" t="e">
            <v>#REF!</v>
          </cell>
          <cell r="BW262" t="e">
            <v>#REF!</v>
          </cell>
          <cell r="BX262" t="e">
            <v>#REF!</v>
          </cell>
          <cell r="BY262" t="e">
            <v>#REF!</v>
          </cell>
          <cell r="BZ262" t="e">
            <v>#REF!</v>
          </cell>
          <cell r="CA262" t="e">
            <v>#REF!</v>
          </cell>
          <cell r="CB262" t="e">
            <v>#REF!</v>
          </cell>
          <cell r="CC262" t="e">
            <v>#REF!</v>
          </cell>
          <cell r="CD262" t="e">
            <v>#REF!</v>
          </cell>
          <cell r="CE262" t="e">
            <v>#REF!</v>
          </cell>
          <cell r="CF262" t="e">
            <v>#REF!</v>
          </cell>
          <cell r="CG262" t="e">
            <v>#REF!</v>
          </cell>
          <cell r="CH262" t="e">
            <v>#REF!</v>
          </cell>
          <cell r="CI262" t="e">
            <v>#REF!</v>
          </cell>
          <cell r="CJ262" t="e">
            <v>#REF!</v>
          </cell>
          <cell r="CK262" t="e">
            <v>#REF!</v>
          </cell>
          <cell r="CL262" t="e">
            <v>#REF!</v>
          </cell>
          <cell r="CM262" t="e">
            <v>#REF!</v>
          </cell>
          <cell r="CN262" t="e">
            <v>#REF!</v>
          </cell>
          <cell r="CO262" t="e">
            <v>#REF!</v>
          </cell>
          <cell r="CP262" t="e">
            <v>#REF!</v>
          </cell>
          <cell r="CQ262" t="e">
            <v>#REF!</v>
          </cell>
          <cell r="CR262" t="e">
            <v>#REF!</v>
          </cell>
          <cell r="CS262" t="e">
            <v>#REF!</v>
          </cell>
          <cell r="CT262" t="e">
            <v>#REF!</v>
          </cell>
          <cell r="CU262" t="e">
            <v>#REF!</v>
          </cell>
          <cell r="CV262" t="e">
            <v>#REF!</v>
          </cell>
          <cell r="CW262" t="e">
            <v>#REF!</v>
          </cell>
          <cell r="CX262" t="e">
            <v>#REF!</v>
          </cell>
          <cell r="CY262" t="e">
            <v>#REF!</v>
          </cell>
          <cell r="CZ262" t="e">
            <v>#REF!</v>
          </cell>
          <cell r="DA262" t="e">
            <v>#REF!</v>
          </cell>
          <cell r="DB262" t="e">
            <v>#REF!</v>
          </cell>
          <cell r="DC262" t="e">
            <v>#REF!</v>
          </cell>
          <cell r="DD262" t="e">
            <v>#REF!</v>
          </cell>
          <cell r="DE262" t="e">
            <v>#REF!</v>
          </cell>
          <cell r="DF262" t="e">
            <v>#REF!</v>
          </cell>
          <cell r="DG262" t="e">
            <v>#REF!</v>
          </cell>
          <cell r="DH262" t="e">
            <v>#REF!</v>
          </cell>
          <cell r="DI262" t="e">
            <v>#REF!</v>
          </cell>
          <cell r="DJ262" t="e">
            <v>#REF!</v>
          </cell>
          <cell r="DK262" t="e">
            <v>#REF!</v>
          </cell>
          <cell r="DL262" t="e">
            <v>#REF!</v>
          </cell>
          <cell r="DM262" t="e">
            <v>#REF!</v>
          </cell>
          <cell r="DN262" t="e">
            <v>#REF!</v>
          </cell>
          <cell r="DO262" t="e">
            <v>#REF!</v>
          </cell>
          <cell r="DP262" t="e">
            <v>#REF!</v>
          </cell>
          <cell r="DQ262" t="e">
            <v>#REF!</v>
          </cell>
          <cell r="DR262" t="e">
            <v>#REF!</v>
          </cell>
          <cell r="DS262" t="e">
            <v>#REF!</v>
          </cell>
          <cell r="DT262" t="e">
            <v>#REF!</v>
          </cell>
          <cell r="DU262" t="e">
            <v>#REF!</v>
          </cell>
          <cell r="DV262" t="e">
            <v>#REF!</v>
          </cell>
          <cell r="DW262" t="e">
            <v>#REF!</v>
          </cell>
          <cell r="DX262" t="e">
            <v>#REF!</v>
          </cell>
          <cell r="DY262" t="e">
            <v>#REF!</v>
          </cell>
          <cell r="DZ262" t="e">
            <v>#REF!</v>
          </cell>
          <cell r="EA262" t="e">
            <v>#REF!</v>
          </cell>
          <cell r="EB262" t="e">
            <v>#REF!</v>
          </cell>
          <cell r="EC262" t="e">
            <v>#REF!</v>
          </cell>
          <cell r="ED262" t="e">
            <v>#REF!</v>
          </cell>
          <cell r="EE262" t="e">
            <v>#REF!</v>
          </cell>
          <cell r="EF262" t="e">
            <v>#REF!</v>
          </cell>
          <cell r="EG262" t="e">
            <v>#REF!</v>
          </cell>
          <cell r="EH262" t="e">
            <v>#REF!</v>
          </cell>
          <cell r="EI262" t="e">
            <v>#REF!</v>
          </cell>
          <cell r="EJ262" t="e">
            <v>#REF!</v>
          </cell>
          <cell r="EK262" t="e">
            <v>#REF!</v>
          </cell>
          <cell r="EL262" t="e">
            <v>#REF!</v>
          </cell>
          <cell r="EM262" t="e">
            <v>#REF!</v>
          </cell>
          <cell r="EN262" t="e">
            <v>#REF!</v>
          </cell>
          <cell r="EO262" t="e">
            <v>#REF!</v>
          </cell>
          <cell r="EP262" t="e">
            <v>#REF!</v>
          </cell>
          <cell r="EQ262" t="e">
            <v>#REF!</v>
          </cell>
          <cell r="ER262" t="e">
            <v>#REF!</v>
          </cell>
          <cell r="ES262" t="e">
            <v>#REF!</v>
          </cell>
          <cell r="ET262" t="e">
            <v>#REF!</v>
          </cell>
          <cell r="EU262" t="e">
            <v>#REF!</v>
          </cell>
          <cell r="EV262" t="e">
            <v>#REF!</v>
          </cell>
          <cell r="EW262" t="e">
            <v>#REF!</v>
          </cell>
          <cell r="EX262" t="e">
            <v>#REF!</v>
          </cell>
          <cell r="EY262" t="e">
            <v>#REF!</v>
          </cell>
          <cell r="EZ262" t="e">
            <v>#REF!</v>
          </cell>
          <cell r="FA262" t="e">
            <v>#REF!</v>
          </cell>
          <cell r="FB262" t="e">
            <v>#REF!</v>
          </cell>
          <cell r="FC262" t="e">
            <v>#REF!</v>
          </cell>
          <cell r="FD262" t="e">
            <v>#REF!</v>
          </cell>
          <cell r="FE262" t="e">
            <v>#REF!</v>
          </cell>
          <cell r="FF262" t="e">
            <v>#REF!</v>
          </cell>
          <cell r="FG262" t="e">
            <v>#REF!</v>
          </cell>
          <cell r="FH262" t="e">
            <v>#REF!</v>
          </cell>
          <cell r="FI262" t="e">
            <v>#REF!</v>
          </cell>
          <cell r="FJ262" t="e">
            <v>#REF!</v>
          </cell>
          <cell r="FK262" t="e">
            <v>#REF!</v>
          </cell>
          <cell r="FL262" t="e">
            <v>#REF!</v>
          </cell>
          <cell r="FM262" t="e">
            <v>#REF!</v>
          </cell>
          <cell r="FN262" t="e">
            <v>#REF!</v>
          </cell>
          <cell r="FO262" t="e">
            <v>#REF!</v>
          </cell>
          <cell r="FP262" t="e">
            <v>#REF!</v>
          </cell>
          <cell r="FQ262" t="e">
            <v>#REF!</v>
          </cell>
          <cell r="FR262" t="e">
            <v>#REF!</v>
          </cell>
          <cell r="FS262" t="e">
            <v>#REF!</v>
          </cell>
          <cell r="FT262" t="e">
            <v>#REF!</v>
          </cell>
          <cell r="FU262" t="e">
            <v>#REF!</v>
          </cell>
          <cell r="FV262" t="e">
            <v>#REF!</v>
          </cell>
          <cell r="FW262" t="e">
            <v>#REF!</v>
          </cell>
          <cell r="FX262" t="e">
            <v>#REF!</v>
          </cell>
          <cell r="FY262" t="e">
            <v>#REF!</v>
          </cell>
          <cell r="FZ262" t="e">
            <v>#REF!</v>
          </cell>
          <cell r="GA262" t="e">
            <v>#REF!</v>
          </cell>
          <cell r="GB262" t="e">
            <v>#REF!</v>
          </cell>
          <cell r="GC262" t="e">
            <v>#REF!</v>
          </cell>
          <cell r="GD262" t="e">
            <v>#REF!</v>
          </cell>
          <cell r="GE262" t="e">
            <v>#REF!</v>
          </cell>
          <cell r="GF262" t="e">
            <v>#REF!</v>
          </cell>
          <cell r="GG262" t="e">
            <v>#REF!</v>
          </cell>
          <cell r="GH262" t="e">
            <v>#REF!</v>
          </cell>
          <cell r="GI262" t="e">
            <v>#REF!</v>
          </cell>
          <cell r="GJ262" t="e">
            <v>#REF!</v>
          </cell>
          <cell r="GK262" t="e">
            <v>#REF!</v>
          </cell>
          <cell r="GL262" t="e">
            <v>#REF!</v>
          </cell>
          <cell r="GM262" t="e">
            <v>#REF!</v>
          </cell>
          <cell r="GN262" t="e">
            <v>#REF!</v>
          </cell>
          <cell r="GO262" t="e">
            <v>#REF!</v>
          </cell>
          <cell r="GP262" t="e">
            <v>#REF!</v>
          </cell>
          <cell r="GQ262" t="e">
            <v>#REF!</v>
          </cell>
          <cell r="GR262" t="e">
            <v>#REF!</v>
          </cell>
          <cell r="GS262" t="e">
            <v>#REF!</v>
          </cell>
          <cell r="GT262" t="e">
            <v>#REF!</v>
          </cell>
          <cell r="GU262" t="e">
            <v>#REF!</v>
          </cell>
          <cell r="GV262" t="e">
            <v>#REF!</v>
          </cell>
          <cell r="GW262" t="e">
            <v>#REF!</v>
          </cell>
          <cell r="GX262" t="e">
            <v>#REF!</v>
          </cell>
          <cell r="GY262" t="e">
            <v>#REF!</v>
          </cell>
          <cell r="GZ262" t="e">
            <v>#REF!</v>
          </cell>
          <cell r="HA262" t="e">
            <v>#REF!</v>
          </cell>
          <cell r="HB262" t="e">
            <v>#REF!</v>
          </cell>
          <cell r="HC262" t="e">
            <v>#REF!</v>
          </cell>
          <cell r="HD262" t="e">
            <v>#REF!</v>
          </cell>
          <cell r="HE262" t="e">
            <v>#REF!</v>
          </cell>
          <cell r="HF262" t="e">
            <v>#REF!</v>
          </cell>
          <cell r="HG262" t="e">
            <v>#REF!</v>
          </cell>
          <cell r="HH262" t="e">
            <v>#REF!</v>
          </cell>
          <cell r="HI262" t="e">
            <v>#REF!</v>
          </cell>
          <cell r="HJ262" t="e">
            <v>#REF!</v>
          </cell>
          <cell r="HK262" t="e">
            <v>#REF!</v>
          </cell>
          <cell r="HL262" t="e">
            <v>#REF!</v>
          </cell>
          <cell r="HM262" t="e">
            <v>#REF!</v>
          </cell>
          <cell r="HN262" t="e">
            <v>#REF!</v>
          </cell>
          <cell r="HO262" t="e">
            <v>#REF!</v>
          </cell>
          <cell r="HP262" t="e">
            <v>#REF!</v>
          </cell>
          <cell r="HQ262" t="e">
            <v>#REF!</v>
          </cell>
          <cell r="HR262" t="e">
            <v>#REF!</v>
          </cell>
          <cell r="HS262" t="e">
            <v>#REF!</v>
          </cell>
          <cell r="HT262" t="e">
            <v>#REF!</v>
          </cell>
          <cell r="HU262" t="e">
            <v>#REF!</v>
          </cell>
          <cell r="HV262" t="e">
            <v>#REF!</v>
          </cell>
          <cell r="HW262" t="e">
            <v>#REF!</v>
          </cell>
          <cell r="HX262" t="e">
            <v>#REF!</v>
          </cell>
          <cell r="HY262" t="e">
            <v>#REF!</v>
          </cell>
          <cell r="HZ262" t="e">
            <v>#REF!</v>
          </cell>
          <cell r="IA262" t="e">
            <v>#REF!</v>
          </cell>
          <cell r="IB262" t="e">
            <v>#REF!</v>
          </cell>
          <cell r="IC262" t="e">
            <v>#REF!</v>
          </cell>
          <cell r="ID262" t="e">
            <v>#REF!</v>
          </cell>
          <cell r="IE262" t="e">
            <v>#REF!</v>
          </cell>
          <cell r="IF262" t="e">
            <v>#REF!</v>
          </cell>
          <cell r="IG262" t="e">
            <v>#REF!</v>
          </cell>
          <cell r="IH262" t="e">
            <v>#REF!</v>
          </cell>
          <cell r="II262" t="e">
            <v>#REF!</v>
          </cell>
          <cell r="IJ262" t="e">
            <v>#REF!</v>
          </cell>
          <cell r="IK262" t="e">
            <v>#REF!</v>
          </cell>
          <cell r="IL262" t="e">
            <v>#REF!</v>
          </cell>
          <cell r="IM262" t="e">
            <v>#REF!</v>
          </cell>
          <cell r="IN262" t="e">
            <v>#REF!</v>
          </cell>
          <cell r="IO262" t="e">
            <v>#REF!</v>
          </cell>
          <cell r="IP262" t="e">
            <v>#REF!</v>
          </cell>
          <cell r="IQ262" t="e">
            <v>#REF!</v>
          </cell>
          <cell r="IR262" t="e">
            <v>#REF!</v>
          </cell>
          <cell r="IS262" t="e">
            <v>#REF!</v>
          </cell>
          <cell r="IT262" t="e">
            <v>#REF!</v>
          </cell>
          <cell r="IU262" t="e">
            <v>#REF!</v>
          </cell>
          <cell r="IV262" t="e">
            <v>#REF!</v>
          </cell>
          <cell r="IW262" t="e">
            <v>#REF!</v>
          </cell>
          <cell r="IX262" t="e">
            <v>#REF!</v>
          </cell>
          <cell r="IY262" t="e">
            <v>#REF!</v>
          </cell>
          <cell r="IZ262" t="e">
            <v>#REF!</v>
          </cell>
          <cell r="JA262" t="e">
            <v>#REF!</v>
          </cell>
          <cell r="JB262" t="e">
            <v>#REF!</v>
          </cell>
          <cell r="JC262" t="e">
            <v>#REF!</v>
          </cell>
          <cell r="JD262" t="e">
            <v>#REF!</v>
          </cell>
          <cell r="JE262" t="e">
            <v>#REF!</v>
          </cell>
          <cell r="JF262" t="e">
            <v>#REF!</v>
          </cell>
          <cell r="JG262" t="e">
            <v>#REF!</v>
          </cell>
          <cell r="JH262" t="e">
            <v>#REF!</v>
          </cell>
          <cell r="JI262" t="e">
            <v>#REF!</v>
          </cell>
          <cell r="JJ262" t="e">
            <v>#REF!</v>
          </cell>
          <cell r="JK262" t="e">
            <v>#REF!</v>
          </cell>
        </row>
        <row r="263">
          <cell r="C263" t="str">
            <v>Hokchi</v>
          </cell>
          <cell r="D263" t="str">
            <v>1.2.9</v>
          </cell>
          <cell r="E263" t="str">
            <v>Hokchi1.2.9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 t="e">
            <v>#REF!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  <cell r="AD263" t="e">
            <v>#REF!</v>
          </cell>
          <cell r="AE263" t="e">
            <v>#REF!</v>
          </cell>
          <cell r="AF263" t="e">
            <v>#REF!</v>
          </cell>
          <cell r="AG263" t="e">
            <v>#REF!</v>
          </cell>
          <cell r="AH263" t="e">
            <v>#REF!</v>
          </cell>
          <cell r="AI263" t="e">
            <v>#REF!</v>
          </cell>
          <cell r="AJ263" t="e">
            <v>#REF!</v>
          </cell>
          <cell r="AK263" t="e">
            <v>#REF!</v>
          </cell>
          <cell r="AL263" t="e">
            <v>#REF!</v>
          </cell>
          <cell r="AM263" t="e">
            <v>#REF!</v>
          </cell>
          <cell r="AN263" t="e">
            <v>#REF!</v>
          </cell>
          <cell r="AO263" t="e">
            <v>#REF!</v>
          </cell>
          <cell r="AP263" t="e">
            <v>#REF!</v>
          </cell>
          <cell r="AQ263" t="e">
            <v>#REF!</v>
          </cell>
          <cell r="AR263" t="e">
            <v>#REF!</v>
          </cell>
          <cell r="AS263" t="e">
            <v>#REF!</v>
          </cell>
          <cell r="AT263" t="e">
            <v>#REF!</v>
          </cell>
          <cell r="AU263" t="e">
            <v>#REF!</v>
          </cell>
          <cell r="AV263" t="e">
            <v>#REF!</v>
          </cell>
          <cell r="AW263" t="e">
            <v>#REF!</v>
          </cell>
          <cell r="AX263" t="e">
            <v>#REF!</v>
          </cell>
          <cell r="AY263" t="e">
            <v>#REF!</v>
          </cell>
          <cell r="AZ263" t="e">
            <v>#REF!</v>
          </cell>
          <cell r="BA263" t="e">
            <v>#REF!</v>
          </cell>
          <cell r="BB263" t="e">
            <v>#REF!</v>
          </cell>
          <cell r="BC263" t="e">
            <v>#REF!</v>
          </cell>
          <cell r="BD263" t="e">
            <v>#REF!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  <cell r="BJ263" t="e">
            <v>#REF!</v>
          </cell>
          <cell r="BK263" t="e">
            <v>#REF!</v>
          </cell>
          <cell r="BL263" t="e">
            <v>#REF!</v>
          </cell>
          <cell r="BM263" t="e">
            <v>#REF!</v>
          </cell>
          <cell r="BN263" t="e">
            <v>#REF!</v>
          </cell>
          <cell r="BO263" t="e">
            <v>#REF!</v>
          </cell>
          <cell r="BP263" t="e">
            <v>#REF!</v>
          </cell>
          <cell r="BQ263" t="e">
            <v>#REF!</v>
          </cell>
          <cell r="BR263" t="e">
            <v>#REF!</v>
          </cell>
          <cell r="BS263" t="e">
            <v>#REF!</v>
          </cell>
          <cell r="BT263" t="e">
            <v>#REF!</v>
          </cell>
          <cell r="BU263" t="e">
            <v>#REF!</v>
          </cell>
          <cell r="BV263" t="e">
            <v>#REF!</v>
          </cell>
          <cell r="BW263" t="e">
            <v>#REF!</v>
          </cell>
          <cell r="BX263" t="e">
            <v>#REF!</v>
          </cell>
          <cell r="BY263" t="e">
            <v>#REF!</v>
          </cell>
          <cell r="BZ263" t="e">
            <v>#REF!</v>
          </cell>
          <cell r="CA263" t="e">
            <v>#REF!</v>
          </cell>
          <cell r="CB263" t="e">
            <v>#REF!</v>
          </cell>
          <cell r="CC263" t="e">
            <v>#REF!</v>
          </cell>
          <cell r="CD263" t="e">
            <v>#REF!</v>
          </cell>
          <cell r="CE263" t="e">
            <v>#REF!</v>
          </cell>
          <cell r="CF263" t="e">
            <v>#REF!</v>
          </cell>
          <cell r="CG263" t="e">
            <v>#REF!</v>
          </cell>
          <cell r="CH263" t="e">
            <v>#REF!</v>
          </cell>
          <cell r="CI263" t="e">
            <v>#REF!</v>
          </cell>
          <cell r="CJ263" t="e">
            <v>#REF!</v>
          </cell>
          <cell r="CK263" t="e">
            <v>#REF!</v>
          </cell>
          <cell r="CL263" t="e">
            <v>#REF!</v>
          </cell>
          <cell r="CM263" t="e">
            <v>#REF!</v>
          </cell>
          <cell r="CN263" t="e">
            <v>#REF!</v>
          </cell>
          <cell r="CO263" t="e">
            <v>#REF!</v>
          </cell>
          <cell r="CP263" t="e">
            <v>#REF!</v>
          </cell>
          <cell r="CQ263" t="e">
            <v>#REF!</v>
          </cell>
          <cell r="CR263" t="e">
            <v>#REF!</v>
          </cell>
          <cell r="CS263" t="e">
            <v>#REF!</v>
          </cell>
          <cell r="CT263" t="e">
            <v>#REF!</v>
          </cell>
          <cell r="CU263" t="e">
            <v>#REF!</v>
          </cell>
          <cell r="CV263" t="e">
            <v>#REF!</v>
          </cell>
          <cell r="CW263" t="e">
            <v>#REF!</v>
          </cell>
          <cell r="CX263" t="e">
            <v>#REF!</v>
          </cell>
          <cell r="CY263" t="e">
            <v>#REF!</v>
          </cell>
          <cell r="CZ263" t="e">
            <v>#REF!</v>
          </cell>
          <cell r="DA263" t="e">
            <v>#REF!</v>
          </cell>
          <cell r="DB263" t="e">
            <v>#REF!</v>
          </cell>
          <cell r="DC263" t="e">
            <v>#REF!</v>
          </cell>
          <cell r="DD263" t="e">
            <v>#REF!</v>
          </cell>
          <cell r="DE263" t="e">
            <v>#REF!</v>
          </cell>
          <cell r="DF263" t="e">
            <v>#REF!</v>
          </cell>
          <cell r="DG263" t="e">
            <v>#REF!</v>
          </cell>
          <cell r="DH263" t="e">
            <v>#REF!</v>
          </cell>
          <cell r="DI263" t="e">
            <v>#REF!</v>
          </cell>
          <cell r="DJ263" t="e">
            <v>#REF!</v>
          </cell>
          <cell r="DK263" t="e">
            <v>#REF!</v>
          </cell>
          <cell r="DL263" t="e">
            <v>#REF!</v>
          </cell>
          <cell r="DM263" t="e">
            <v>#REF!</v>
          </cell>
          <cell r="DN263" t="e">
            <v>#REF!</v>
          </cell>
          <cell r="DO263" t="e">
            <v>#REF!</v>
          </cell>
          <cell r="DP263" t="e">
            <v>#REF!</v>
          </cell>
          <cell r="DQ263" t="e">
            <v>#REF!</v>
          </cell>
          <cell r="DR263" t="e">
            <v>#REF!</v>
          </cell>
          <cell r="DS263" t="e">
            <v>#REF!</v>
          </cell>
          <cell r="DT263" t="e">
            <v>#REF!</v>
          </cell>
          <cell r="DU263" t="e">
            <v>#REF!</v>
          </cell>
          <cell r="DV263" t="e">
            <v>#REF!</v>
          </cell>
          <cell r="DW263" t="e">
            <v>#REF!</v>
          </cell>
          <cell r="DX263" t="e">
            <v>#REF!</v>
          </cell>
          <cell r="DY263" t="e">
            <v>#REF!</v>
          </cell>
          <cell r="DZ263" t="e">
            <v>#REF!</v>
          </cell>
          <cell r="EA263" t="e">
            <v>#REF!</v>
          </cell>
          <cell r="EB263" t="e">
            <v>#REF!</v>
          </cell>
          <cell r="EC263" t="e">
            <v>#REF!</v>
          </cell>
          <cell r="ED263" t="e">
            <v>#REF!</v>
          </cell>
          <cell r="EE263" t="e">
            <v>#REF!</v>
          </cell>
          <cell r="EF263" t="e">
            <v>#REF!</v>
          </cell>
          <cell r="EG263" t="e">
            <v>#REF!</v>
          </cell>
          <cell r="EH263" t="e">
            <v>#REF!</v>
          </cell>
          <cell r="EI263" t="e">
            <v>#REF!</v>
          </cell>
          <cell r="EJ263" t="e">
            <v>#REF!</v>
          </cell>
          <cell r="EK263" t="e">
            <v>#REF!</v>
          </cell>
          <cell r="EL263" t="e">
            <v>#REF!</v>
          </cell>
          <cell r="EM263" t="e">
            <v>#REF!</v>
          </cell>
          <cell r="EN263" t="e">
            <v>#REF!</v>
          </cell>
          <cell r="EO263" t="e">
            <v>#REF!</v>
          </cell>
          <cell r="EP263" t="e">
            <v>#REF!</v>
          </cell>
          <cell r="EQ263" t="e">
            <v>#REF!</v>
          </cell>
          <cell r="ER263" t="e">
            <v>#REF!</v>
          </cell>
          <cell r="ES263" t="e">
            <v>#REF!</v>
          </cell>
          <cell r="ET263" t="e">
            <v>#REF!</v>
          </cell>
          <cell r="EU263" t="e">
            <v>#REF!</v>
          </cell>
          <cell r="EV263" t="e">
            <v>#REF!</v>
          </cell>
          <cell r="EW263" t="e">
            <v>#REF!</v>
          </cell>
          <cell r="EX263" t="e">
            <v>#REF!</v>
          </cell>
          <cell r="EY263" t="e">
            <v>#REF!</v>
          </cell>
          <cell r="EZ263" t="e">
            <v>#REF!</v>
          </cell>
          <cell r="FA263" t="e">
            <v>#REF!</v>
          </cell>
          <cell r="FB263" t="e">
            <v>#REF!</v>
          </cell>
          <cell r="FC263" t="e">
            <v>#REF!</v>
          </cell>
          <cell r="FD263" t="e">
            <v>#REF!</v>
          </cell>
          <cell r="FE263" t="e">
            <v>#REF!</v>
          </cell>
          <cell r="FF263" t="e">
            <v>#REF!</v>
          </cell>
          <cell r="FG263" t="e">
            <v>#REF!</v>
          </cell>
          <cell r="FH263" t="e">
            <v>#REF!</v>
          </cell>
          <cell r="FI263" t="e">
            <v>#REF!</v>
          </cell>
          <cell r="FJ263" t="e">
            <v>#REF!</v>
          </cell>
          <cell r="FK263" t="e">
            <v>#REF!</v>
          </cell>
          <cell r="FL263" t="e">
            <v>#REF!</v>
          </cell>
          <cell r="FM263" t="e">
            <v>#REF!</v>
          </cell>
          <cell r="FN263" t="e">
            <v>#REF!</v>
          </cell>
          <cell r="FO263" t="e">
            <v>#REF!</v>
          </cell>
          <cell r="FP263" t="e">
            <v>#REF!</v>
          </cell>
          <cell r="FQ263" t="e">
            <v>#REF!</v>
          </cell>
          <cell r="FR263" t="e">
            <v>#REF!</v>
          </cell>
          <cell r="FS263" t="e">
            <v>#REF!</v>
          </cell>
          <cell r="FT263" t="e">
            <v>#REF!</v>
          </cell>
          <cell r="FU263" t="e">
            <v>#REF!</v>
          </cell>
          <cell r="FV263" t="e">
            <v>#REF!</v>
          </cell>
          <cell r="FW263" t="e">
            <v>#REF!</v>
          </cell>
          <cell r="FX263" t="e">
            <v>#REF!</v>
          </cell>
          <cell r="FY263" t="e">
            <v>#REF!</v>
          </cell>
          <cell r="FZ263" t="e">
            <v>#REF!</v>
          </cell>
          <cell r="GA263" t="e">
            <v>#REF!</v>
          </cell>
          <cell r="GB263" t="e">
            <v>#REF!</v>
          </cell>
          <cell r="GC263" t="e">
            <v>#REF!</v>
          </cell>
          <cell r="GD263" t="e">
            <v>#REF!</v>
          </cell>
          <cell r="GE263" t="e">
            <v>#REF!</v>
          </cell>
          <cell r="GF263" t="e">
            <v>#REF!</v>
          </cell>
          <cell r="GG263" t="e">
            <v>#REF!</v>
          </cell>
          <cell r="GH263" t="e">
            <v>#REF!</v>
          </cell>
          <cell r="GI263" t="e">
            <v>#REF!</v>
          </cell>
          <cell r="GJ263" t="e">
            <v>#REF!</v>
          </cell>
          <cell r="GK263" t="e">
            <v>#REF!</v>
          </cell>
          <cell r="GL263" t="e">
            <v>#REF!</v>
          </cell>
          <cell r="GM263" t="e">
            <v>#REF!</v>
          </cell>
          <cell r="GN263" t="e">
            <v>#REF!</v>
          </cell>
          <cell r="GO263" t="e">
            <v>#REF!</v>
          </cell>
          <cell r="GP263" t="e">
            <v>#REF!</v>
          </cell>
          <cell r="GQ263" t="e">
            <v>#REF!</v>
          </cell>
          <cell r="GR263" t="e">
            <v>#REF!</v>
          </cell>
          <cell r="GS263" t="e">
            <v>#REF!</v>
          </cell>
          <cell r="GT263" t="e">
            <v>#REF!</v>
          </cell>
          <cell r="GU263" t="e">
            <v>#REF!</v>
          </cell>
          <cell r="GV263" t="e">
            <v>#REF!</v>
          </cell>
          <cell r="GW263" t="e">
            <v>#REF!</v>
          </cell>
          <cell r="GX263" t="e">
            <v>#REF!</v>
          </cell>
          <cell r="GY263" t="e">
            <v>#REF!</v>
          </cell>
          <cell r="GZ263" t="e">
            <v>#REF!</v>
          </cell>
          <cell r="HA263" t="e">
            <v>#REF!</v>
          </cell>
          <cell r="HB263" t="e">
            <v>#REF!</v>
          </cell>
          <cell r="HC263" t="e">
            <v>#REF!</v>
          </cell>
          <cell r="HD263" t="e">
            <v>#REF!</v>
          </cell>
          <cell r="HE263" t="e">
            <v>#REF!</v>
          </cell>
          <cell r="HF263" t="e">
            <v>#REF!</v>
          </cell>
          <cell r="HG263" t="e">
            <v>#REF!</v>
          </cell>
          <cell r="HH263" t="e">
            <v>#REF!</v>
          </cell>
          <cell r="HI263" t="e">
            <v>#REF!</v>
          </cell>
          <cell r="HJ263" t="e">
            <v>#REF!</v>
          </cell>
          <cell r="HK263" t="e">
            <v>#REF!</v>
          </cell>
          <cell r="HL263" t="e">
            <v>#REF!</v>
          </cell>
          <cell r="HM263" t="e">
            <v>#REF!</v>
          </cell>
          <cell r="HN263" t="e">
            <v>#REF!</v>
          </cell>
          <cell r="HO263" t="e">
            <v>#REF!</v>
          </cell>
          <cell r="HP263" t="e">
            <v>#REF!</v>
          </cell>
          <cell r="HQ263" t="e">
            <v>#REF!</v>
          </cell>
          <cell r="HR263" t="e">
            <v>#REF!</v>
          </cell>
          <cell r="HS263" t="e">
            <v>#REF!</v>
          </cell>
          <cell r="HT263" t="e">
            <v>#REF!</v>
          </cell>
          <cell r="HU263" t="e">
            <v>#REF!</v>
          </cell>
          <cell r="HV263" t="e">
            <v>#REF!</v>
          </cell>
          <cell r="HW263" t="e">
            <v>#REF!</v>
          </cell>
          <cell r="HX263" t="e">
            <v>#REF!</v>
          </cell>
          <cell r="HY263" t="e">
            <v>#REF!</v>
          </cell>
          <cell r="HZ263" t="e">
            <v>#REF!</v>
          </cell>
          <cell r="IA263" t="e">
            <v>#REF!</v>
          </cell>
          <cell r="IB263" t="e">
            <v>#REF!</v>
          </cell>
          <cell r="IC263" t="e">
            <v>#REF!</v>
          </cell>
          <cell r="ID263" t="e">
            <v>#REF!</v>
          </cell>
          <cell r="IE263" t="e">
            <v>#REF!</v>
          </cell>
          <cell r="IF263" t="e">
            <v>#REF!</v>
          </cell>
          <cell r="IG263" t="e">
            <v>#REF!</v>
          </cell>
          <cell r="IH263" t="e">
            <v>#REF!</v>
          </cell>
          <cell r="II263" t="e">
            <v>#REF!</v>
          </cell>
          <cell r="IJ263" t="e">
            <v>#REF!</v>
          </cell>
          <cell r="IK263" t="e">
            <v>#REF!</v>
          </cell>
          <cell r="IL263" t="e">
            <v>#REF!</v>
          </cell>
          <cell r="IM263" t="e">
            <v>#REF!</v>
          </cell>
          <cell r="IN263" t="e">
            <v>#REF!</v>
          </cell>
          <cell r="IO263" t="e">
            <v>#REF!</v>
          </cell>
          <cell r="IP263" t="e">
            <v>#REF!</v>
          </cell>
          <cell r="IQ263" t="e">
            <v>#REF!</v>
          </cell>
          <cell r="IR263" t="e">
            <v>#REF!</v>
          </cell>
          <cell r="IS263" t="e">
            <v>#REF!</v>
          </cell>
          <cell r="IT263" t="e">
            <v>#REF!</v>
          </cell>
          <cell r="IU263" t="e">
            <v>#REF!</v>
          </cell>
          <cell r="IV263" t="e">
            <v>#REF!</v>
          </cell>
          <cell r="IW263" t="e">
            <v>#REF!</v>
          </cell>
          <cell r="IX263" t="e">
            <v>#REF!</v>
          </cell>
          <cell r="IY263" t="e">
            <v>#REF!</v>
          </cell>
          <cell r="IZ263" t="e">
            <v>#REF!</v>
          </cell>
          <cell r="JA263" t="e">
            <v>#REF!</v>
          </cell>
          <cell r="JB263" t="e">
            <v>#REF!</v>
          </cell>
          <cell r="JC263" t="e">
            <v>#REF!</v>
          </cell>
          <cell r="JD263" t="e">
            <v>#REF!</v>
          </cell>
          <cell r="JE263" t="e">
            <v>#REF!</v>
          </cell>
          <cell r="JF263" t="e">
            <v>#REF!</v>
          </cell>
          <cell r="JG263" t="e">
            <v>#REF!</v>
          </cell>
          <cell r="JH263" t="e">
            <v>#REF!</v>
          </cell>
          <cell r="JI263" t="e">
            <v>#REF!</v>
          </cell>
          <cell r="JJ263" t="e">
            <v>#REF!</v>
          </cell>
          <cell r="JK263" t="e">
            <v>#REF!</v>
          </cell>
        </row>
        <row r="264">
          <cell r="C264" t="str">
            <v>Hokchi</v>
          </cell>
          <cell r="D264" t="str">
            <v>1.3.1</v>
          </cell>
          <cell r="E264" t="str">
            <v>Hokchi1.3.1</v>
          </cell>
          <cell r="F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 t="e">
            <v>#REF!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  <cell r="AD264" t="e">
            <v>#REF!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  <cell r="AP264" t="e">
            <v>#REF!</v>
          </cell>
          <cell r="AQ264" t="e">
            <v>#REF!</v>
          </cell>
          <cell r="AR264" t="e">
            <v>#REF!</v>
          </cell>
          <cell r="AS264" t="e">
            <v>#REF!</v>
          </cell>
          <cell r="AT264" t="e">
            <v>#REF!</v>
          </cell>
          <cell r="AU264" t="e">
            <v>#REF!</v>
          </cell>
          <cell r="AV264" t="e">
            <v>#REF!</v>
          </cell>
          <cell r="AW264" t="e">
            <v>#REF!</v>
          </cell>
          <cell r="AX264" t="e">
            <v>#REF!</v>
          </cell>
          <cell r="AY264" t="e">
            <v>#REF!</v>
          </cell>
          <cell r="AZ264" t="e">
            <v>#REF!</v>
          </cell>
          <cell r="BA264" t="e">
            <v>#REF!</v>
          </cell>
          <cell r="BB264" t="e">
            <v>#REF!</v>
          </cell>
          <cell r="BC264" t="e">
            <v>#REF!</v>
          </cell>
          <cell r="BD264" t="e">
            <v>#REF!</v>
          </cell>
          <cell r="BE264" t="e">
            <v>#REF!</v>
          </cell>
          <cell r="BF264" t="e">
            <v>#REF!</v>
          </cell>
          <cell r="BG264" t="e">
            <v>#REF!</v>
          </cell>
          <cell r="BH264" t="e">
            <v>#REF!</v>
          </cell>
          <cell r="BI264" t="e">
            <v>#REF!</v>
          </cell>
          <cell r="BJ264" t="e">
            <v>#REF!</v>
          </cell>
          <cell r="BK264" t="e">
            <v>#REF!</v>
          </cell>
          <cell r="BL264" t="e">
            <v>#REF!</v>
          </cell>
          <cell r="BM264" t="e">
            <v>#REF!</v>
          </cell>
          <cell r="BN264" t="e">
            <v>#REF!</v>
          </cell>
          <cell r="BO264" t="e">
            <v>#REF!</v>
          </cell>
          <cell r="BP264" t="e">
            <v>#REF!</v>
          </cell>
          <cell r="BQ264" t="e">
            <v>#REF!</v>
          </cell>
          <cell r="BR264" t="e">
            <v>#REF!</v>
          </cell>
          <cell r="BS264" t="e">
            <v>#REF!</v>
          </cell>
          <cell r="BT264" t="e">
            <v>#REF!</v>
          </cell>
          <cell r="BU264" t="e">
            <v>#REF!</v>
          </cell>
          <cell r="BV264" t="e">
            <v>#REF!</v>
          </cell>
          <cell r="BW264" t="e">
            <v>#REF!</v>
          </cell>
          <cell r="BX264" t="e">
            <v>#REF!</v>
          </cell>
          <cell r="BY264" t="e">
            <v>#REF!</v>
          </cell>
          <cell r="BZ264" t="e">
            <v>#REF!</v>
          </cell>
          <cell r="CA264" t="e">
            <v>#REF!</v>
          </cell>
          <cell r="CB264" t="e">
            <v>#REF!</v>
          </cell>
          <cell r="CC264" t="e">
            <v>#REF!</v>
          </cell>
          <cell r="CD264" t="e">
            <v>#REF!</v>
          </cell>
          <cell r="CE264" t="e">
            <v>#REF!</v>
          </cell>
          <cell r="CF264" t="e">
            <v>#REF!</v>
          </cell>
          <cell r="CG264" t="e">
            <v>#REF!</v>
          </cell>
          <cell r="CH264" t="e">
            <v>#REF!</v>
          </cell>
          <cell r="CI264" t="e">
            <v>#REF!</v>
          </cell>
          <cell r="CJ264" t="e">
            <v>#REF!</v>
          </cell>
          <cell r="CK264" t="e">
            <v>#REF!</v>
          </cell>
          <cell r="CL264" t="e">
            <v>#REF!</v>
          </cell>
          <cell r="CM264" t="e">
            <v>#REF!</v>
          </cell>
          <cell r="CN264" t="e">
            <v>#REF!</v>
          </cell>
          <cell r="CO264" t="e">
            <v>#REF!</v>
          </cell>
          <cell r="CP264" t="e">
            <v>#REF!</v>
          </cell>
          <cell r="CQ264" t="e">
            <v>#REF!</v>
          </cell>
          <cell r="CR264" t="e">
            <v>#REF!</v>
          </cell>
          <cell r="CS264" t="e">
            <v>#REF!</v>
          </cell>
          <cell r="CT264" t="e">
            <v>#REF!</v>
          </cell>
          <cell r="CU264" t="e">
            <v>#REF!</v>
          </cell>
          <cell r="CV264" t="e">
            <v>#REF!</v>
          </cell>
          <cell r="CW264" t="e">
            <v>#REF!</v>
          </cell>
          <cell r="CX264" t="e">
            <v>#REF!</v>
          </cell>
          <cell r="CY264" t="e">
            <v>#REF!</v>
          </cell>
          <cell r="CZ264" t="e">
            <v>#REF!</v>
          </cell>
          <cell r="DA264" t="e">
            <v>#REF!</v>
          </cell>
          <cell r="DB264" t="e">
            <v>#REF!</v>
          </cell>
          <cell r="DC264" t="e">
            <v>#REF!</v>
          </cell>
          <cell r="DD264" t="e">
            <v>#REF!</v>
          </cell>
          <cell r="DE264" t="e">
            <v>#REF!</v>
          </cell>
          <cell r="DF264" t="e">
            <v>#REF!</v>
          </cell>
          <cell r="DG264" t="e">
            <v>#REF!</v>
          </cell>
          <cell r="DH264" t="e">
            <v>#REF!</v>
          </cell>
          <cell r="DI264" t="e">
            <v>#REF!</v>
          </cell>
          <cell r="DJ264" t="e">
            <v>#REF!</v>
          </cell>
          <cell r="DK264" t="e">
            <v>#REF!</v>
          </cell>
          <cell r="DL264" t="e">
            <v>#REF!</v>
          </cell>
          <cell r="DM264" t="e">
            <v>#REF!</v>
          </cell>
          <cell r="DN264" t="e">
            <v>#REF!</v>
          </cell>
          <cell r="DO264" t="e">
            <v>#REF!</v>
          </cell>
          <cell r="DP264" t="e">
            <v>#REF!</v>
          </cell>
          <cell r="DQ264" t="e">
            <v>#REF!</v>
          </cell>
          <cell r="DR264" t="e">
            <v>#REF!</v>
          </cell>
          <cell r="DS264" t="e">
            <v>#REF!</v>
          </cell>
          <cell r="DT264" t="e">
            <v>#REF!</v>
          </cell>
          <cell r="DU264" t="e">
            <v>#REF!</v>
          </cell>
          <cell r="DV264" t="e">
            <v>#REF!</v>
          </cell>
          <cell r="DW264" t="e">
            <v>#REF!</v>
          </cell>
          <cell r="DX264" t="e">
            <v>#REF!</v>
          </cell>
          <cell r="DY264" t="e">
            <v>#REF!</v>
          </cell>
          <cell r="DZ264" t="e">
            <v>#REF!</v>
          </cell>
          <cell r="EA264" t="e">
            <v>#REF!</v>
          </cell>
          <cell r="EB264" t="e">
            <v>#REF!</v>
          </cell>
          <cell r="EC264" t="e">
            <v>#REF!</v>
          </cell>
          <cell r="ED264" t="e">
            <v>#REF!</v>
          </cell>
          <cell r="EE264" t="e">
            <v>#REF!</v>
          </cell>
          <cell r="EF264" t="e">
            <v>#REF!</v>
          </cell>
          <cell r="EG264" t="e">
            <v>#REF!</v>
          </cell>
          <cell r="EH264" t="e">
            <v>#REF!</v>
          </cell>
          <cell r="EI264" t="e">
            <v>#REF!</v>
          </cell>
          <cell r="EJ264" t="e">
            <v>#REF!</v>
          </cell>
          <cell r="EK264" t="e">
            <v>#REF!</v>
          </cell>
          <cell r="EL264" t="e">
            <v>#REF!</v>
          </cell>
          <cell r="EM264" t="e">
            <v>#REF!</v>
          </cell>
          <cell r="EN264" t="e">
            <v>#REF!</v>
          </cell>
          <cell r="EO264" t="e">
            <v>#REF!</v>
          </cell>
          <cell r="EP264" t="e">
            <v>#REF!</v>
          </cell>
          <cell r="EQ264" t="e">
            <v>#REF!</v>
          </cell>
          <cell r="ER264" t="e">
            <v>#REF!</v>
          </cell>
          <cell r="ES264" t="e">
            <v>#REF!</v>
          </cell>
          <cell r="ET264" t="e">
            <v>#REF!</v>
          </cell>
          <cell r="EU264" t="e">
            <v>#REF!</v>
          </cell>
          <cell r="EV264" t="e">
            <v>#REF!</v>
          </cell>
          <cell r="EW264" t="e">
            <v>#REF!</v>
          </cell>
          <cell r="EX264" t="e">
            <v>#REF!</v>
          </cell>
          <cell r="EY264" t="e">
            <v>#REF!</v>
          </cell>
          <cell r="EZ264" t="e">
            <v>#REF!</v>
          </cell>
          <cell r="FA264" t="e">
            <v>#REF!</v>
          </cell>
          <cell r="FB264" t="e">
            <v>#REF!</v>
          </cell>
          <cell r="FC264" t="e">
            <v>#REF!</v>
          </cell>
          <cell r="FD264" t="e">
            <v>#REF!</v>
          </cell>
          <cell r="FE264" t="e">
            <v>#REF!</v>
          </cell>
          <cell r="FF264" t="e">
            <v>#REF!</v>
          </cell>
          <cell r="FG264" t="e">
            <v>#REF!</v>
          </cell>
          <cell r="FH264" t="e">
            <v>#REF!</v>
          </cell>
          <cell r="FI264" t="e">
            <v>#REF!</v>
          </cell>
          <cell r="FJ264" t="e">
            <v>#REF!</v>
          </cell>
          <cell r="FK264" t="e">
            <v>#REF!</v>
          </cell>
          <cell r="FL264" t="e">
            <v>#REF!</v>
          </cell>
          <cell r="FM264" t="e">
            <v>#REF!</v>
          </cell>
          <cell r="FN264" t="e">
            <v>#REF!</v>
          </cell>
          <cell r="FO264" t="e">
            <v>#REF!</v>
          </cell>
          <cell r="FP264" t="e">
            <v>#REF!</v>
          </cell>
          <cell r="FQ264" t="e">
            <v>#REF!</v>
          </cell>
          <cell r="FR264" t="e">
            <v>#REF!</v>
          </cell>
          <cell r="FS264" t="e">
            <v>#REF!</v>
          </cell>
          <cell r="FT264" t="e">
            <v>#REF!</v>
          </cell>
          <cell r="FU264" t="e">
            <v>#REF!</v>
          </cell>
          <cell r="FV264" t="e">
            <v>#REF!</v>
          </cell>
          <cell r="FW264" t="e">
            <v>#REF!</v>
          </cell>
          <cell r="FX264" t="e">
            <v>#REF!</v>
          </cell>
          <cell r="FY264" t="e">
            <v>#REF!</v>
          </cell>
          <cell r="FZ264" t="e">
            <v>#REF!</v>
          </cell>
          <cell r="GA264" t="e">
            <v>#REF!</v>
          </cell>
          <cell r="GB264" t="e">
            <v>#REF!</v>
          </cell>
          <cell r="GC264" t="e">
            <v>#REF!</v>
          </cell>
          <cell r="GD264" t="e">
            <v>#REF!</v>
          </cell>
          <cell r="GE264" t="e">
            <v>#REF!</v>
          </cell>
          <cell r="GF264" t="e">
            <v>#REF!</v>
          </cell>
          <cell r="GG264" t="e">
            <v>#REF!</v>
          </cell>
          <cell r="GH264" t="e">
            <v>#REF!</v>
          </cell>
          <cell r="GI264" t="e">
            <v>#REF!</v>
          </cell>
          <cell r="GJ264" t="e">
            <v>#REF!</v>
          </cell>
          <cell r="GK264" t="e">
            <v>#REF!</v>
          </cell>
          <cell r="GL264" t="e">
            <v>#REF!</v>
          </cell>
          <cell r="GM264" t="e">
            <v>#REF!</v>
          </cell>
          <cell r="GN264" t="e">
            <v>#REF!</v>
          </cell>
          <cell r="GO264" t="e">
            <v>#REF!</v>
          </cell>
          <cell r="GP264" t="e">
            <v>#REF!</v>
          </cell>
          <cell r="GQ264" t="e">
            <v>#REF!</v>
          </cell>
          <cell r="GR264" t="e">
            <v>#REF!</v>
          </cell>
          <cell r="GS264" t="e">
            <v>#REF!</v>
          </cell>
          <cell r="GT264" t="e">
            <v>#REF!</v>
          </cell>
          <cell r="GU264" t="e">
            <v>#REF!</v>
          </cell>
          <cell r="GV264" t="e">
            <v>#REF!</v>
          </cell>
          <cell r="GW264" t="e">
            <v>#REF!</v>
          </cell>
          <cell r="GX264" t="e">
            <v>#REF!</v>
          </cell>
          <cell r="GY264" t="e">
            <v>#REF!</v>
          </cell>
          <cell r="GZ264" t="e">
            <v>#REF!</v>
          </cell>
          <cell r="HA264" t="e">
            <v>#REF!</v>
          </cell>
          <cell r="HB264" t="e">
            <v>#REF!</v>
          </cell>
          <cell r="HC264" t="e">
            <v>#REF!</v>
          </cell>
          <cell r="HD264" t="e">
            <v>#REF!</v>
          </cell>
          <cell r="HE264" t="e">
            <v>#REF!</v>
          </cell>
          <cell r="HF264" t="e">
            <v>#REF!</v>
          </cell>
          <cell r="HG264" t="e">
            <v>#REF!</v>
          </cell>
          <cell r="HH264" t="e">
            <v>#REF!</v>
          </cell>
          <cell r="HI264" t="e">
            <v>#REF!</v>
          </cell>
          <cell r="HJ264" t="e">
            <v>#REF!</v>
          </cell>
          <cell r="HK264" t="e">
            <v>#REF!</v>
          </cell>
          <cell r="HL264" t="e">
            <v>#REF!</v>
          </cell>
          <cell r="HM264" t="e">
            <v>#REF!</v>
          </cell>
          <cell r="HN264" t="e">
            <v>#REF!</v>
          </cell>
          <cell r="HO264" t="e">
            <v>#REF!</v>
          </cell>
          <cell r="HP264" t="e">
            <v>#REF!</v>
          </cell>
          <cell r="HQ264" t="e">
            <v>#REF!</v>
          </cell>
          <cell r="HR264" t="e">
            <v>#REF!</v>
          </cell>
          <cell r="HS264" t="e">
            <v>#REF!</v>
          </cell>
          <cell r="HT264" t="e">
            <v>#REF!</v>
          </cell>
          <cell r="HU264" t="e">
            <v>#REF!</v>
          </cell>
          <cell r="HV264" t="e">
            <v>#REF!</v>
          </cell>
          <cell r="HW264" t="e">
            <v>#REF!</v>
          </cell>
          <cell r="HX264" t="e">
            <v>#REF!</v>
          </cell>
          <cell r="HY264" t="e">
            <v>#REF!</v>
          </cell>
          <cell r="HZ264" t="e">
            <v>#REF!</v>
          </cell>
          <cell r="IA264" t="e">
            <v>#REF!</v>
          </cell>
          <cell r="IB264" t="e">
            <v>#REF!</v>
          </cell>
          <cell r="IC264" t="e">
            <v>#REF!</v>
          </cell>
          <cell r="ID264" t="e">
            <v>#REF!</v>
          </cell>
          <cell r="IE264" t="e">
            <v>#REF!</v>
          </cell>
          <cell r="IF264" t="e">
            <v>#REF!</v>
          </cell>
          <cell r="IG264" t="e">
            <v>#REF!</v>
          </cell>
          <cell r="IH264" t="e">
            <v>#REF!</v>
          </cell>
          <cell r="II264" t="e">
            <v>#REF!</v>
          </cell>
          <cell r="IJ264" t="e">
            <v>#REF!</v>
          </cell>
          <cell r="IK264" t="e">
            <v>#REF!</v>
          </cell>
          <cell r="IL264" t="e">
            <v>#REF!</v>
          </cell>
          <cell r="IM264" t="e">
            <v>#REF!</v>
          </cell>
          <cell r="IN264" t="e">
            <v>#REF!</v>
          </cell>
          <cell r="IO264" t="e">
            <v>#REF!</v>
          </cell>
          <cell r="IP264" t="e">
            <v>#REF!</v>
          </cell>
          <cell r="IQ264" t="e">
            <v>#REF!</v>
          </cell>
          <cell r="IR264" t="e">
            <v>#REF!</v>
          </cell>
          <cell r="IS264" t="e">
            <v>#REF!</v>
          </cell>
          <cell r="IT264" t="e">
            <v>#REF!</v>
          </cell>
          <cell r="IU264" t="e">
            <v>#REF!</v>
          </cell>
          <cell r="IV264" t="e">
            <v>#REF!</v>
          </cell>
          <cell r="IW264" t="e">
            <v>#REF!</v>
          </cell>
          <cell r="IX264" t="e">
            <v>#REF!</v>
          </cell>
          <cell r="IY264" t="e">
            <v>#REF!</v>
          </cell>
          <cell r="IZ264" t="e">
            <v>#REF!</v>
          </cell>
          <cell r="JA264" t="e">
            <v>#REF!</v>
          </cell>
          <cell r="JB264" t="e">
            <v>#REF!</v>
          </cell>
          <cell r="JC264" t="e">
            <v>#REF!</v>
          </cell>
          <cell r="JD264" t="e">
            <v>#REF!</v>
          </cell>
          <cell r="JE264" t="e">
            <v>#REF!</v>
          </cell>
          <cell r="JF264" t="e">
            <v>#REF!</v>
          </cell>
          <cell r="JG264" t="e">
            <v>#REF!</v>
          </cell>
          <cell r="JH264" t="e">
            <v>#REF!</v>
          </cell>
          <cell r="JI264" t="e">
            <v>#REF!</v>
          </cell>
          <cell r="JJ264" t="e">
            <v>#REF!</v>
          </cell>
          <cell r="JK264" t="e">
            <v>#REF!</v>
          </cell>
        </row>
        <row r="265">
          <cell r="C265" t="str">
            <v>Hokchi</v>
          </cell>
          <cell r="D265" t="str">
            <v>1.3.2</v>
          </cell>
          <cell r="E265" t="str">
            <v>Hokchi1.3.2</v>
          </cell>
          <cell r="F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 t="e">
            <v>#REF!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  <cell r="AD265" t="e">
            <v>#REF!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  <cell r="AW265" t="e">
            <v>#REF!</v>
          </cell>
          <cell r="AX265" t="e">
            <v>#REF!</v>
          </cell>
          <cell r="AY265" t="e">
            <v>#REF!</v>
          </cell>
          <cell r="AZ265" t="e">
            <v>#REF!</v>
          </cell>
          <cell r="BA265" t="e">
            <v>#REF!</v>
          </cell>
          <cell r="BB265" t="e">
            <v>#REF!</v>
          </cell>
          <cell r="BC265" t="e">
            <v>#REF!</v>
          </cell>
          <cell r="BD265" t="e">
            <v>#REF!</v>
          </cell>
          <cell r="BE265" t="e">
            <v>#REF!</v>
          </cell>
          <cell r="BF265" t="e">
            <v>#REF!</v>
          </cell>
          <cell r="BG265" t="e">
            <v>#REF!</v>
          </cell>
          <cell r="BH265" t="e">
            <v>#REF!</v>
          </cell>
          <cell r="BI265" t="e">
            <v>#REF!</v>
          </cell>
          <cell r="BJ265" t="e">
            <v>#REF!</v>
          </cell>
          <cell r="BK265" t="e">
            <v>#REF!</v>
          </cell>
          <cell r="BL265" t="e">
            <v>#REF!</v>
          </cell>
          <cell r="BM265" t="e">
            <v>#REF!</v>
          </cell>
          <cell r="BN265" t="e">
            <v>#REF!</v>
          </cell>
          <cell r="BO265" t="e">
            <v>#REF!</v>
          </cell>
          <cell r="BP265" t="e">
            <v>#REF!</v>
          </cell>
          <cell r="BQ265" t="e">
            <v>#REF!</v>
          </cell>
          <cell r="BR265" t="e">
            <v>#REF!</v>
          </cell>
          <cell r="BS265" t="e">
            <v>#REF!</v>
          </cell>
          <cell r="BT265" t="e">
            <v>#REF!</v>
          </cell>
          <cell r="BU265" t="e">
            <v>#REF!</v>
          </cell>
          <cell r="BV265" t="e">
            <v>#REF!</v>
          </cell>
          <cell r="BW265" t="e">
            <v>#REF!</v>
          </cell>
          <cell r="BX265" t="e">
            <v>#REF!</v>
          </cell>
          <cell r="BY265" t="e">
            <v>#REF!</v>
          </cell>
          <cell r="BZ265" t="e">
            <v>#REF!</v>
          </cell>
          <cell r="CA265" t="e">
            <v>#REF!</v>
          </cell>
          <cell r="CB265" t="e">
            <v>#REF!</v>
          </cell>
          <cell r="CC265" t="e">
            <v>#REF!</v>
          </cell>
          <cell r="CD265" t="e">
            <v>#REF!</v>
          </cell>
          <cell r="CE265" t="e">
            <v>#REF!</v>
          </cell>
          <cell r="CF265" t="e">
            <v>#REF!</v>
          </cell>
          <cell r="CG265" t="e">
            <v>#REF!</v>
          </cell>
          <cell r="CH265" t="e">
            <v>#REF!</v>
          </cell>
          <cell r="CI265" t="e">
            <v>#REF!</v>
          </cell>
          <cell r="CJ265" t="e">
            <v>#REF!</v>
          </cell>
          <cell r="CK265" t="e">
            <v>#REF!</v>
          </cell>
          <cell r="CL265" t="e">
            <v>#REF!</v>
          </cell>
          <cell r="CM265" t="e">
            <v>#REF!</v>
          </cell>
          <cell r="CN265" t="e">
            <v>#REF!</v>
          </cell>
          <cell r="CO265" t="e">
            <v>#REF!</v>
          </cell>
          <cell r="CP265" t="e">
            <v>#REF!</v>
          </cell>
          <cell r="CQ265" t="e">
            <v>#REF!</v>
          </cell>
          <cell r="CR265" t="e">
            <v>#REF!</v>
          </cell>
          <cell r="CS265" t="e">
            <v>#REF!</v>
          </cell>
          <cell r="CT265" t="e">
            <v>#REF!</v>
          </cell>
          <cell r="CU265" t="e">
            <v>#REF!</v>
          </cell>
          <cell r="CV265" t="e">
            <v>#REF!</v>
          </cell>
          <cell r="CW265" t="e">
            <v>#REF!</v>
          </cell>
          <cell r="CX265" t="e">
            <v>#REF!</v>
          </cell>
          <cell r="CY265" t="e">
            <v>#REF!</v>
          </cell>
          <cell r="CZ265" t="e">
            <v>#REF!</v>
          </cell>
          <cell r="DA265" t="e">
            <v>#REF!</v>
          </cell>
          <cell r="DB265" t="e">
            <v>#REF!</v>
          </cell>
          <cell r="DC265" t="e">
            <v>#REF!</v>
          </cell>
          <cell r="DD265" t="e">
            <v>#REF!</v>
          </cell>
          <cell r="DE265" t="e">
            <v>#REF!</v>
          </cell>
          <cell r="DF265" t="e">
            <v>#REF!</v>
          </cell>
          <cell r="DG265" t="e">
            <v>#REF!</v>
          </cell>
          <cell r="DH265" t="e">
            <v>#REF!</v>
          </cell>
          <cell r="DI265" t="e">
            <v>#REF!</v>
          </cell>
          <cell r="DJ265" t="e">
            <v>#REF!</v>
          </cell>
          <cell r="DK265" t="e">
            <v>#REF!</v>
          </cell>
          <cell r="DL265" t="e">
            <v>#REF!</v>
          </cell>
          <cell r="DM265" t="e">
            <v>#REF!</v>
          </cell>
          <cell r="DN265" t="e">
            <v>#REF!</v>
          </cell>
          <cell r="DO265" t="e">
            <v>#REF!</v>
          </cell>
          <cell r="DP265" t="e">
            <v>#REF!</v>
          </cell>
          <cell r="DQ265" t="e">
            <v>#REF!</v>
          </cell>
          <cell r="DR265" t="e">
            <v>#REF!</v>
          </cell>
          <cell r="DS265" t="e">
            <v>#REF!</v>
          </cell>
          <cell r="DT265" t="e">
            <v>#REF!</v>
          </cell>
          <cell r="DU265" t="e">
            <v>#REF!</v>
          </cell>
          <cell r="DV265" t="e">
            <v>#REF!</v>
          </cell>
          <cell r="DW265" t="e">
            <v>#REF!</v>
          </cell>
          <cell r="DX265" t="e">
            <v>#REF!</v>
          </cell>
          <cell r="DY265" t="e">
            <v>#REF!</v>
          </cell>
          <cell r="DZ265" t="e">
            <v>#REF!</v>
          </cell>
          <cell r="EA265" t="e">
            <v>#REF!</v>
          </cell>
          <cell r="EB265" t="e">
            <v>#REF!</v>
          </cell>
          <cell r="EC265" t="e">
            <v>#REF!</v>
          </cell>
          <cell r="ED265" t="e">
            <v>#REF!</v>
          </cell>
          <cell r="EE265" t="e">
            <v>#REF!</v>
          </cell>
          <cell r="EF265" t="e">
            <v>#REF!</v>
          </cell>
          <cell r="EG265" t="e">
            <v>#REF!</v>
          </cell>
          <cell r="EH265" t="e">
            <v>#REF!</v>
          </cell>
          <cell r="EI265" t="e">
            <v>#REF!</v>
          </cell>
          <cell r="EJ265" t="e">
            <v>#REF!</v>
          </cell>
          <cell r="EK265" t="e">
            <v>#REF!</v>
          </cell>
          <cell r="EL265" t="e">
            <v>#REF!</v>
          </cell>
          <cell r="EM265" t="e">
            <v>#REF!</v>
          </cell>
          <cell r="EN265" t="e">
            <v>#REF!</v>
          </cell>
          <cell r="EO265" t="e">
            <v>#REF!</v>
          </cell>
          <cell r="EP265" t="e">
            <v>#REF!</v>
          </cell>
          <cell r="EQ265" t="e">
            <v>#REF!</v>
          </cell>
          <cell r="ER265" t="e">
            <v>#REF!</v>
          </cell>
          <cell r="ES265" t="e">
            <v>#REF!</v>
          </cell>
          <cell r="ET265" t="e">
            <v>#REF!</v>
          </cell>
          <cell r="EU265" t="e">
            <v>#REF!</v>
          </cell>
          <cell r="EV265" t="e">
            <v>#REF!</v>
          </cell>
          <cell r="EW265" t="e">
            <v>#REF!</v>
          </cell>
          <cell r="EX265" t="e">
            <v>#REF!</v>
          </cell>
          <cell r="EY265" t="e">
            <v>#REF!</v>
          </cell>
          <cell r="EZ265" t="e">
            <v>#REF!</v>
          </cell>
          <cell r="FA265" t="e">
            <v>#REF!</v>
          </cell>
          <cell r="FB265" t="e">
            <v>#REF!</v>
          </cell>
          <cell r="FC265" t="e">
            <v>#REF!</v>
          </cell>
          <cell r="FD265" t="e">
            <v>#REF!</v>
          </cell>
          <cell r="FE265" t="e">
            <v>#REF!</v>
          </cell>
          <cell r="FF265" t="e">
            <v>#REF!</v>
          </cell>
          <cell r="FG265" t="e">
            <v>#REF!</v>
          </cell>
          <cell r="FH265" t="e">
            <v>#REF!</v>
          </cell>
          <cell r="FI265" t="e">
            <v>#REF!</v>
          </cell>
          <cell r="FJ265" t="e">
            <v>#REF!</v>
          </cell>
          <cell r="FK265" t="e">
            <v>#REF!</v>
          </cell>
          <cell r="FL265" t="e">
            <v>#REF!</v>
          </cell>
          <cell r="FM265" t="e">
            <v>#REF!</v>
          </cell>
          <cell r="FN265" t="e">
            <v>#REF!</v>
          </cell>
          <cell r="FO265" t="e">
            <v>#REF!</v>
          </cell>
          <cell r="FP265" t="e">
            <v>#REF!</v>
          </cell>
          <cell r="FQ265" t="e">
            <v>#REF!</v>
          </cell>
          <cell r="FR265" t="e">
            <v>#REF!</v>
          </cell>
          <cell r="FS265" t="e">
            <v>#REF!</v>
          </cell>
          <cell r="FT265" t="e">
            <v>#REF!</v>
          </cell>
          <cell r="FU265" t="e">
            <v>#REF!</v>
          </cell>
          <cell r="FV265" t="e">
            <v>#REF!</v>
          </cell>
          <cell r="FW265" t="e">
            <v>#REF!</v>
          </cell>
          <cell r="FX265" t="e">
            <v>#REF!</v>
          </cell>
          <cell r="FY265" t="e">
            <v>#REF!</v>
          </cell>
          <cell r="FZ265" t="e">
            <v>#REF!</v>
          </cell>
          <cell r="GA265" t="e">
            <v>#REF!</v>
          </cell>
          <cell r="GB265" t="e">
            <v>#REF!</v>
          </cell>
          <cell r="GC265" t="e">
            <v>#REF!</v>
          </cell>
          <cell r="GD265" t="e">
            <v>#REF!</v>
          </cell>
          <cell r="GE265" t="e">
            <v>#REF!</v>
          </cell>
          <cell r="GF265" t="e">
            <v>#REF!</v>
          </cell>
          <cell r="GG265" t="e">
            <v>#REF!</v>
          </cell>
          <cell r="GH265" t="e">
            <v>#REF!</v>
          </cell>
          <cell r="GI265" t="e">
            <v>#REF!</v>
          </cell>
          <cell r="GJ265" t="e">
            <v>#REF!</v>
          </cell>
          <cell r="GK265" t="e">
            <v>#REF!</v>
          </cell>
          <cell r="GL265" t="e">
            <v>#REF!</v>
          </cell>
          <cell r="GM265" t="e">
            <v>#REF!</v>
          </cell>
          <cell r="GN265" t="e">
            <v>#REF!</v>
          </cell>
          <cell r="GO265" t="e">
            <v>#REF!</v>
          </cell>
          <cell r="GP265" t="e">
            <v>#REF!</v>
          </cell>
          <cell r="GQ265" t="e">
            <v>#REF!</v>
          </cell>
          <cell r="GR265" t="e">
            <v>#REF!</v>
          </cell>
          <cell r="GS265" t="e">
            <v>#REF!</v>
          </cell>
          <cell r="GT265" t="e">
            <v>#REF!</v>
          </cell>
          <cell r="GU265" t="e">
            <v>#REF!</v>
          </cell>
          <cell r="GV265" t="e">
            <v>#REF!</v>
          </cell>
          <cell r="GW265" t="e">
            <v>#REF!</v>
          </cell>
          <cell r="GX265" t="e">
            <v>#REF!</v>
          </cell>
          <cell r="GY265" t="e">
            <v>#REF!</v>
          </cell>
          <cell r="GZ265" t="e">
            <v>#REF!</v>
          </cell>
          <cell r="HA265" t="e">
            <v>#REF!</v>
          </cell>
          <cell r="HB265" t="e">
            <v>#REF!</v>
          </cell>
          <cell r="HC265" t="e">
            <v>#REF!</v>
          </cell>
          <cell r="HD265" t="e">
            <v>#REF!</v>
          </cell>
          <cell r="HE265" t="e">
            <v>#REF!</v>
          </cell>
          <cell r="HF265" t="e">
            <v>#REF!</v>
          </cell>
          <cell r="HG265" t="e">
            <v>#REF!</v>
          </cell>
          <cell r="HH265" t="e">
            <v>#REF!</v>
          </cell>
          <cell r="HI265" t="e">
            <v>#REF!</v>
          </cell>
          <cell r="HJ265" t="e">
            <v>#REF!</v>
          </cell>
          <cell r="HK265" t="e">
            <v>#REF!</v>
          </cell>
          <cell r="HL265" t="e">
            <v>#REF!</v>
          </cell>
          <cell r="HM265" t="e">
            <v>#REF!</v>
          </cell>
          <cell r="HN265" t="e">
            <v>#REF!</v>
          </cell>
          <cell r="HO265" t="e">
            <v>#REF!</v>
          </cell>
          <cell r="HP265" t="e">
            <v>#REF!</v>
          </cell>
          <cell r="HQ265" t="e">
            <v>#REF!</v>
          </cell>
          <cell r="HR265" t="e">
            <v>#REF!</v>
          </cell>
          <cell r="HS265" t="e">
            <v>#REF!</v>
          </cell>
          <cell r="HT265" t="e">
            <v>#REF!</v>
          </cell>
          <cell r="HU265" t="e">
            <v>#REF!</v>
          </cell>
          <cell r="HV265" t="e">
            <v>#REF!</v>
          </cell>
          <cell r="HW265" t="e">
            <v>#REF!</v>
          </cell>
          <cell r="HX265" t="e">
            <v>#REF!</v>
          </cell>
          <cell r="HY265" t="e">
            <v>#REF!</v>
          </cell>
          <cell r="HZ265" t="e">
            <v>#REF!</v>
          </cell>
          <cell r="IA265" t="e">
            <v>#REF!</v>
          </cell>
          <cell r="IB265" t="e">
            <v>#REF!</v>
          </cell>
          <cell r="IC265" t="e">
            <v>#REF!</v>
          </cell>
          <cell r="ID265" t="e">
            <v>#REF!</v>
          </cell>
          <cell r="IE265" t="e">
            <v>#REF!</v>
          </cell>
          <cell r="IF265" t="e">
            <v>#REF!</v>
          </cell>
          <cell r="IG265" t="e">
            <v>#REF!</v>
          </cell>
          <cell r="IH265" t="e">
            <v>#REF!</v>
          </cell>
          <cell r="II265" t="e">
            <v>#REF!</v>
          </cell>
          <cell r="IJ265" t="e">
            <v>#REF!</v>
          </cell>
          <cell r="IK265" t="e">
            <v>#REF!</v>
          </cell>
          <cell r="IL265" t="e">
            <v>#REF!</v>
          </cell>
          <cell r="IM265" t="e">
            <v>#REF!</v>
          </cell>
          <cell r="IN265" t="e">
            <v>#REF!</v>
          </cell>
          <cell r="IO265" t="e">
            <v>#REF!</v>
          </cell>
          <cell r="IP265" t="e">
            <v>#REF!</v>
          </cell>
          <cell r="IQ265" t="e">
            <v>#REF!</v>
          </cell>
          <cell r="IR265" t="e">
            <v>#REF!</v>
          </cell>
          <cell r="IS265" t="e">
            <v>#REF!</v>
          </cell>
          <cell r="IT265" t="e">
            <v>#REF!</v>
          </cell>
          <cell r="IU265" t="e">
            <v>#REF!</v>
          </cell>
          <cell r="IV265" t="e">
            <v>#REF!</v>
          </cell>
          <cell r="IW265" t="e">
            <v>#REF!</v>
          </cell>
          <cell r="IX265" t="e">
            <v>#REF!</v>
          </cell>
          <cell r="IY265" t="e">
            <v>#REF!</v>
          </cell>
          <cell r="IZ265" t="e">
            <v>#REF!</v>
          </cell>
          <cell r="JA265" t="e">
            <v>#REF!</v>
          </cell>
          <cell r="JB265" t="e">
            <v>#REF!</v>
          </cell>
          <cell r="JC265" t="e">
            <v>#REF!</v>
          </cell>
          <cell r="JD265" t="e">
            <v>#REF!</v>
          </cell>
          <cell r="JE265" t="e">
            <v>#REF!</v>
          </cell>
          <cell r="JF265" t="e">
            <v>#REF!</v>
          </cell>
          <cell r="JG265" t="e">
            <v>#REF!</v>
          </cell>
          <cell r="JH265" t="e">
            <v>#REF!</v>
          </cell>
          <cell r="JI265" t="e">
            <v>#REF!</v>
          </cell>
          <cell r="JJ265" t="e">
            <v>#REF!</v>
          </cell>
          <cell r="JK265" t="e">
            <v>#REF!</v>
          </cell>
        </row>
        <row r="266">
          <cell r="C266" t="str">
            <v>Hokchi</v>
          </cell>
          <cell r="D266" t="str">
            <v>1.3.3</v>
          </cell>
          <cell r="E266" t="str">
            <v>Hokchi1.3.3</v>
          </cell>
          <cell r="F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  <cell r="O266" t="e">
            <v>#REF!</v>
          </cell>
          <cell r="P266" t="e">
            <v>#REF!</v>
          </cell>
          <cell r="Q266" t="e">
            <v>#REF!</v>
          </cell>
          <cell r="R266" t="e">
            <v>#REF!</v>
          </cell>
          <cell r="S266" t="e">
            <v>#REF!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  <cell r="AD266" t="e">
            <v>#REF!</v>
          </cell>
          <cell r="AE266" t="e">
            <v>#REF!</v>
          </cell>
          <cell r="AF266" t="e">
            <v>#REF!</v>
          </cell>
          <cell r="AG266" t="e">
            <v>#REF!</v>
          </cell>
          <cell r="AH266" t="e">
            <v>#REF!</v>
          </cell>
          <cell r="AI266" t="e">
            <v>#REF!</v>
          </cell>
          <cell r="AJ266" t="e">
            <v>#REF!</v>
          </cell>
          <cell r="AK266" t="e">
            <v>#REF!</v>
          </cell>
          <cell r="AL266" t="e">
            <v>#REF!</v>
          </cell>
          <cell r="AM266" t="e">
            <v>#REF!</v>
          </cell>
          <cell r="AN266" t="e">
            <v>#REF!</v>
          </cell>
          <cell r="AO266" t="e">
            <v>#REF!</v>
          </cell>
          <cell r="AP266" t="e">
            <v>#REF!</v>
          </cell>
          <cell r="AQ266" t="e">
            <v>#REF!</v>
          </cell>
          <cell r="AR266" t="e">
            <v>#REF!</v>
          </cell>
          <cell r="AS266" t="e">
            <v>#REF!</v>
          </cell>
          <cell r="AT266" t="e">
            <v>#REF!</v>
          </cell>
          <cell r="AU266" t="e">
            <v>#REF!</v>
          </cell>
          <cell r="AV266" t="e">
            <v>#REF!</v>
          </cell>
          <cell r="AW266" t="e">
            <v>#REF!</v>
          </cell>
          <cell r="AX266" t="e">
            <v>#REF!</v>
          </cell>
          <cell r="AY266" t="e">
            <v>#REF!</v>
          </cell>
          <cell r="AZ266" t="e">
            <v>#REF!</v>
          </cell>
          <cell r="BA266" t="e">
            <v>#REF!</v>
          </cell>
          <cell r="BB266" t="e">
            <v>#REF!</v>
          </cell>
          <cell r="BC266" t="e">
            <v>#REF!</v>
          </cell>
          <cell r="BD266" t="e">
            <v>#REF!</v>
          </cell>
          <cell r="BE266" t="e">
            <v>#REF!</v>
          </cell>
          <cell r="BF266" t="e">
            <v>#REF!</v>
          </cell>
          <cell r="BG266" t="e">
            <v>#REF!</v>
          </cell>
          <cell r="BH266" t="e">
            <v>#REF!</v>
          </cell>
          <cell r="BI266" t="e">
            <v>#REF!</v>
          </cell>
          <cell r="BJ266" t="e">
            <v>#REF!</v>
          </cell>
          <cell r="BK266" t="e">
            <v>#REF!</v>
          </cell>
          <cell r="BL266" t="e">
            <v>#REF!</v>
          </cell>
          <cell r="BM266" t="e">
            <v>#REF!</v>
          </cell>
          <cell r="BN266" t="e">
            <v>#REF!</v>
          </cell>
          <cell r="BO266" t="e">
            <v>#REF!</v>
          </cell>
          <cell r="BP266" t="e">
            <v>#REF!</v>
          </cell>
          <cell r="BQ266" t="e">
            <v>#REF!</v>
          </cell>
          <cell r="BR266" t="e">
            <v>#REF!</v>
          </cell>
          <cell r="BS266" t="e">
            <v>#REF!</v>
          </cell>
          <cell r="BT266" t="e">
            <v>#REF!</v>
          </cell>
          <cell r="BU266" t="e">
            <v>#REF!</v>
          </cell>
          <cell r="BV266" t="e">
            <v>#REF!</v>
          </cell>
          <cell r="BW266" t="e">
            <v>#REF!</v>
          </cell>
          <cell r="BX266" t="e">
            <v>#REF!</v>
          </cell>
          <cell r="BY266" t="e">
            <v>#REF!</v>
          </cell>
          <cell r="BZ266" t="e">
            <v>#REF!</v>
          </cell>
          <cell r="CA266" t="e">
            <v>#REF!</v>
          </cell>
          <cell r="CB266" t="e">
            <v>#REF!</v>
          </cell>
          <cell r="CC266" t="e">
            <v>#REF!</v>
          </cell>
          <cell r="CD266" t="e">
            <v>#REF!</v>
          </cell>
          <cell r="CE266" t="e">
            <v>#REF!</v>
          </cell>
          <cell r="CF266" t="e">
            <v>#REF!</v>
          </cell>
          <cell r="CG266" t="e">
            <v>#REF!</v>
          </cell>
          <cell r="CH266" t="e">
            <v>#REF!</v>
          </cell>
          <cell r="CI266" t="e">
            <v>#REF!</v>
          </cell>
          <cell r="CJ266" t="e">
            <v>#REF!</v>
          </cell>
          <cell r="CK266" t="e">
            <v>#REF!</v>
          </cell>
          <cell r="CL266" t="e">
            <v>#REF!</v>
          </cell>
          <cell r="CM266" t="e">
            <v>#REF!</v>
          </cell>
          <cell r="CN266" t="e">
            <v>#REF!</v>
          </cell>
          <cell r="CO266" t="e">
            <v>#REF!</v>
          </cell>
          <cell r="CP266" t="e">
            <v>#REF!</v>
          </cell>
          <cell r="CQ266" t="e">
            <v>#REF!</v>
          </cell>
          <cell r="CR266" t="e">
            <v>#REF!</v>
          </cell>
          <cell r="CS266" t="e">
            <v>#REF!</v>
          </cell>
          <cell r="CT266" t="e">
            <v>#REF!</v>
          </cell>
          <cell r="CU266" t="e">
            <v>#REF!</v>
          </cell>
          <cell r="CV266" t="e">
            <v>#REF!</v>
          </cell>
          <cell r="CW266" t="e">
            <v>#REF!</v>
          </cell>
          <cell r="CX266" t="e">
            <v>#REF!</v>
          </cell>
          <cell r="CY266" t="e">
            <v>#REF!</v>
          </cell>
          <cell r="CZ266" t="e">
            <v>#REF!</v>
          </cell>
          <cell r="DA266" t="e">
            <v>#REF!</v>
          </cell>
          <cell r="DB266" t="e">
            <v>#REF!</v>
          </cell>
          <cell r="DC266" t="e">
            <v>#REF!</v>
          </cell>
          <cell r="DD266" t="e">
            <v>#REF!</v>
          </cell>
          <cell r="DE266" t="e">
            <v>#REF!</v>
          </cell>
          <cell r="DF266" t="e">
            <v>#REF!</v>
          </cell>
          <cell r="DG266" t="e">
            <v>#REF!</v>
          </cell>
          <cell r="DH266" t="e">
            <v>#REF!</v>
          </cell>
          <cell r="DI266" t="e">
            <v>#REF!</v>
          </cell>
          <cell r="DJ266" t="e">
            <v>#REF!</v>
          </cell>
          <cell r="DK266" t="e">
            <v>#REF!</v>
          </cell>
          <cell r="DL266" t="e">
            <v>#REF!</v>
          </cell>
          <cell r="DM266" t="e">
            <v>#REF!</v>
          </cell>
          <cell r="DN266" t="e">
            <v>#REF!</v>
          </cell>
          <cell r="DO266" t="e">
            <v>#REF!</v>
          </cell>
          <cell r="DP266" t="e">
            <v>#REF!</v>
          </cell>
          <cell r="DQ266" t="e">
            <v>#REF!</v>
          </cell>
          <cell r="DR266" t="e">
            <v>#REF!</v>
          </cell>
          <cell r="DS266" t="e">
            <v>#REF!</v>
          </cell>
          <cell r="DT266" t="e">
            <v>#REF!</v>
          </cell>
          <cell r="DU266" t="e">
            <v>#REF!</v>
          </cell>
          <cell r="DV266" t="e">
            <v>#REF!</v>
          </cell>
          <cell r="DW266" t="e">
            <v>#REF!</v>
          </cell>
          <cell r="DX266" t="e">
            <v>#REF!</v>
          </cell>
          <cell r="DY266" t="e">
            <v>#REF!</v>
          </cell>
          <cell r="DZ266" t="e">
            <v>#REF!</v>
          </cell>
          <cell r="EA266" t="e">
            <v>#REF!</v>
          </cell>
          <cell r="EB266" t="e">
            <v>#REF!</v>
          </cell>
          <cell r="EC266" t="e">
            <v>#REF!</v>
          </cell>
          <cell r="ED266" t="e">
            <v>#REF!</v>
          </cell>
          <cell r="EE266" t="e">
            <v>#REF!</v>
          </cell>
          <cell r="EF266" t="e">
            <v>#REF!</v>
          </cell>
          <cell r="EG266" t="e">
            <v>#REF!</v>
          </cell>
          <cell r="EH266" t="e">
            <v>#REF!</v>
          </cell>
          <cell r="EI266" t="e">
            <v>#REF!</v>
          </cell>
          <cell r="EJ266" t="e">
            <v>#REF!</v>
          </cell>
          <cell r="EK266" t="e">
            <v>#REF!</v>
          </cell>
          <cell r="EL266" t="e">
            <v>#REF!</v>
          </cell>
          <cell r="EM266" t="e">
            <v>#REF!</v>
          </cell>
          <cell r="EN266" t="e">
            <v>#REF!</v>
          </cell>
          <cell r="EO266" t="e">
            <v>#REF!</v>
          </cell>
          <cell r="EP266" t="e">
            <v>#REF!</v>
          </cell>
          <cell r="EQ266" t="e">
            <v>#REF!</v>
          </cell>
          <cell r="ER266" t="e">
            <v>#REF!</v>
          </cell>
          <cell r="ES266" t="e">
            <v>#REF!</v>
          </cell>
          <cell r="ET266" t="e">
            <v>#REF!</v>
          </cell>
          <cell r="EU266" t="e">
            <v>#REF!</v>
          </cell>
          <cell r="EV266" t="e">
            <v>#REF!</v>
          </cell>
          <cell r="EW266" t="e">
            <v>#REF!</v>
          </cell>
          <cell r="EX266" t="e">
            <v>#REF!</v>
          </cell>
          <cell r="EY266" t="e">
            <v>#REF!</v>
          </cell>
          <cell r="EZ266" t="e">
            <v>#REF!</v>
          </cell>
          <cell r="FA266" t="e">
            <v>#REF!</v>
          </cell>
          <cell r="FB266" t="e">
            <v>#REF!</v>
          </cell>
          <cell r="FC266" t="e">
            <v>#REF!</v>
          </cell>
          <cell r="FD266" t="e">
            <v>#REF!</v>
          </cell>
          <cell r="FE266" t="e">
            <v>#REF!</v>
          </cell>
          <cell r="FF266" t="e">
            <v>#REF!</v>
          </cell>
          <cell r="FG266" t="e">
            <v>#REF!</v>
          </cell>
          <cell r="FH266" t="e">
            <v>#REF!</v>
          </cell>
          <cell r="FI266" t="e">
            <v>#REF!</v>
          </cell>
          <cell r="FJ266" t="e">
            <v>#REF!</v>
          </cell>
          <cell r="FK266" t="e">
            <v>#REF!</v>
          </cell>
          <cell r="FL266" t="e">
            <v>#REF!</v>
          </cell>
          <cell r="FM266" t="e">
            <v>#REF!</v>
          </cell>
          <cell r="FN266" t="e">
            <v>#REF!</v>
          </cell>
          <cell r="FO266" t="e">
            <v>#REF!</v>
          </cell>
          <cell r="FP266" t="e">
            <v>#REF!</v>
          </cell>
          <cell r="FQ266" t="e">
            <v>#REF!</v>
          </cell>
          <cell r="FR266" t="e">
            <v>#REF!</v>
          </cell>
          <cell r="FS266" t="e">
            <v>#REF!</v>
          </cell>
          <cell r="FT266" t="e">
            <v>#REF!</v>
          </cell>
          <cell r="FU266" t="e">
            <v>#REF!</v>
          </cell>
          <cell r="FV266" t="e">
            <v>#REF!</v>
          </cell>
          <cell r="FW266" t="e">
            <v>#REF!</v>
          </cell>
          <cell r="FX266" t="e">
            <v>#REF!</v>
          </cell>
          <cell r="FY266" t="e">
            <v>#REF!</v>
          </cell>
          <cell r="FZ266" t="e">
            <v>#REF!</v>
          </cell>
          <cell r="GA266" t="e">
            <v>#REF!</v>
          </cell>
          <cell r="GB266" t="e">
            <v>#REF!</v>
          </cell>
          <cell r="GC266" t="e">
            <v>#REF!</v>
          </cell>
          <cell r="GD266" t="e">
            <v>#REF!</v>
          </cell>
          <cell r="GE266" t="e">
            <v>#REF!</v>
          </cell>
          <cell r="GF266" t="e">
            <v>#REF!</v>
          </cell>
          <cell r="GG266" t="e">
            <v>#REF!</v>
          </cell>
          <cell r="GH266" t="e">
            <v>#REF!</v>
          </cell>
          <cell r="GI266" t="e">
            <v>#REF!</v>
          </cell>
          <cell r="GJ266" t="e">
            <v>#REF!</v>
          </cell>
          <cell r="GK266" t="e">
            <v>#REF!</v>
          </cell>
          <cell r="GL266" t="e">
            <v>#REF!</v>
          </cell>
          <cell r="GM266" t="e">
            <v>#REF!</v>
          </cell>
          <cell r="GN266" t="e">
            <v>#REF!</v>
          </cell>
          <cell r="GO266" t="e">
            <v>#REF!</v>
          </cell>
          <cell r="GP266" t="e">
            <v>#REF!</v>
          </cell>
          <cell r="GQ266" t="e">
            <v>#REF!</v>
          </cell>
          <cell r="GR266" t="e">
            <v>#REF!</v>
          </cell>
          <cell r="GS266" t="e">
            <v>#REF!</v>
          </cell>
          <cell r="GT266" t="e">
            <v>#REF!</v>
          </cell>
          <cell r="GU266" t="e">
            <v>#REF!</v>
          </cell>
          <cell r="GV266" t="e">
            <v>#REF!</v>
          </cell>
          <cell r="GW266" t="e">
            <v>#REF!</v>
          </cell>
          <cell r="GX266" t="e">
            <v>#REF!</v>
          </cell>
          <cell r="GY266" t="e">
            <v>#REF!</v>
          </cell>
          <cell r="GZ266" t="e">
            <v>#REF!</v>
          </cell>
          <cell r="HA266" t="e">
            <v>#REF!</v>
          </cell>
          <cell r="HB266" t="e">
            <v>#REF!</v>
          </cell>
          <cell r="HC266" t="e">
            <v>#REF!</v>
          </cell>
          <cell r="HD266" t="e">
            <v>#REF!</v>
          </cell>
          <cell r="HE266" t="e">
            <v>#REF!</v>
          </cell>
          <cell r="HF266" t="e">
            <v>#REF!</v>
          </cell>
          <cell r="HG266" t="e">
            <v>#REF!</v>
          </cell>
          <cell r="HH266" t="e">
            <v>#REF!</v>
          </cell>
          <cell r="HI266" t="e">
            <v>#REF!</v>
          </cell>
          <cell r="HJ266" t="e">
            <v>#REF!</v>
          </cell>
          <cell r="HK266" t="e">
            <v>#REF!</v>
          </cell>
          <cell r="HL266" t="e">
            <v>#REF!</v>
          </cell>
          <cell r="HM266" t="e">
            <v>#REF!</v>
          </cell>
          <cell r="HN266" t="e">
            <v>#REF!</v>
          </cell>
          <cell r="HO266" t="e">
            <v>#REF!</v>
          </cell>
          <cell r="HP266" t="e">
            <v>#REF!</v>
          </cell>
          <cell r="HQ266" t="e">
            <v>#REF!</v>
          </cell>
          <cell r="HR266" t="e">
            <v>#REF!</v>
          </cell>
          <cell r="HS266" t="e">
            <v>#REF!</v>
          </cell>
          <cell r="HT266" t="e">
            <v>#REF!</v>
          </cell>
          <cell r="HU266" t="e">
            <v>#REF!</v>
          </cell>
          <cell r="HV266" t="e">
            <v>#REF!</v>
          </cell>
          <cell r="HW266" t="e">
            <v>#REF!</v>
          </cell>
          <cell r="HX266" t="e">
            <v>#REF!</v>
          </cell>
          <cell r="HY266" t="e">
            <v>#REF!</v>
          </cell>
          <cell r="HZ266" t="e">
            <v>#REF!</v>
          </cell>
          <cell r="IA266" t="e">
            <v>#REF!</v>
          </cell>
          <cell r="IB266" t="e">
            <v>#REF!</v>
          </cell>
          <cell r="IC266" t="e">
            <v>#REF!</v>
          </cell>
          <cell r="ID266" t="e">
            <v>#REF!</v>
          </cell>
          <cell r="IE266" t="e">
            <v>#REF!</v>
          </cell>
          <cell r="IF266" t="e">
            <v>#REF!</v>
          </cell>
          <cell r="IG266" t="e">
            <v>#REF!</v>
          </cell>
          <cell r="IH266" t="e">
            <v>#REF!</v>
          </cell>
          <cell r="II266" t="e">
            <v>#REF!</v>
          </cell>
          <cell r="IJ266" t="e">
            <v>#REF!</v>
          </cell>
          <cell r="IK266" t="e">
            <v>#REF!</v>
          </cell>
          <cell r="IL266" t="e">
            <v>#REF!</v>
          </cell>
          <cell r="IM266" t="e">
            <v>#REF!</v>
          </cell>
          <cell r="IN266" t="e">
            <v>#REF!</v>
          </cell>
          <cell r="IO266" t="e">
            <v>#REF!</v>
          </cell>
          <cell r="IP266" t="e">
            <v>#REF!</v>
          </cell>
          <cell r="IQ266" t="e">
            <v>#REF!</v>
          </cell>
          <cell r="IR266" t="e">
            <v>#REF!</v>
          </cell>
          <cell r="IS266" t="e">
            <v>#REF!</v>
          </cell>
          <cell r="IT266" t="e">
            <v>#REF!</v>
          </cell>
          <cell r="IU266" t="e">
            <v>#REF!</v>
          </cell>
          <cell r="IV266" t="e">
            <v>#REF!</v>
          </cell>
          <cell r="IW266" t="e">
            <v>#REF!</v>
          </cell>
          <cell r="IX266" t="e">
            <v>#REF!</v>
          </cell>
          <cell r="IY266" t="e">
            <v>#REF!</v>
          </cell>
          <cell r="IZ266" t="e">
            <v>#REF!</v>
          </cell>
          <cell r="JA266" t="e">
            <v>#REF!</v>
          </cell>
          <cell r="JB266" t="e">
            <v>#REF!</v>
          </cell>
          <cell r="JC266" t="e">
            <v>#REF!</v>
          </cell>
          <cell r="JD266" t="e">
            <v>#REF!</v>
          </cell>
          <cell r="JE266" t="e">
            <v>#REF!</v>
          </cell>
          <cell r="JF266" t="e">
            <v>#REF!</v>
          </cell>
          <cell r="JG266" t="e">
            <v>#REF!</v>
          </cell>
          <cell r="JH266" t="e">
            <v>#REF!</v>
          </cell>
          <cell r="JI266" t="e">
            <v>#REF!</v>
          </cell>
          <cell r="JJ266" t="e">
            <v>#REF!</v>
          </cell>
          <cell r="JK266" t="e">
            <v>#REF!</v>
          </cell>
        </row>
        <row r="267">
          <cell r="C267" t="str">
            <v>Hokchi</v>
          </cell>
          <cell r="D267" t="str">
            <v>1.4.1</v>
          </cell>
          <cell r="E267" t="str">
            <v>Hokchi1.4.1</v>
          </cell>
          <cell r="F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  <cell r="O267" t="e">
            <v>#REF!</v>
          </cell>
          <cell r="P267" t="e">
            <v>#REF!</v>
          </cell>
          <cell r="Q267" t="e">
            <v>#REF!</v>
          </cell>
          <cell r="R267" t="e">
            <v>#REF!</v>
          </cell>
          <cell r="S267" t="e">
            <v>#REF!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  <cell r="AD267" t="e">
            <v>#REF!</v>
          </cell>
          <cell r="AE267" t="e">
            <v>#REF!</v>
          </cell>
          <cell r="AF267" t="e">
            <v>#REF!</v>
          </cell>
          <cell r="AG267" t="e">
            <v>#REF!</v>
          </cell>
          <cell r="AH267" t="e">
            <v>#REF!</v>
          </cell>
          <cell r="AI267" t="e">
            <v>#REF!</v>
          </cell>
          <cell r="AJ267" t="e">
            <v>#REF!</v>
          </cell>
          <cell r="AK267" t="e">
            <v>#REF!</v>
          </cell>
          <cell r="AL267" t="e">
            <v>#REF!</v>
          </cell>
          <cell r="AM267" t="e">
            <v>#REF!</v>
          </cell>
          <cell r="AN267" t="e">
            <v>#REF!</v>
          </cell>
          <cell r="AO267" t="e">
            <v>#REF!</v>
          </cell>
          <cell r="AP267" t="e">
            <v>#REF!</v>
          </cell>
          <cell r="AQ267" t="e">
            <v>#REF!</v>
          </cell>
          <cell r="AR267" t="e">
            <v>#REF!</v>
          </cell>
          <cell r="AS267" t="e">
            <v>#REF!</v>
          </cell>
          <cell r="AT267" t="e">
            <v>#REF!</v>
          </cell>
          <cell r="AU267" t="e">
            <v>#REF!</v>
          </cell>
          <cell r="AV267" t="e">
            <v>#REF!</v>
          </cell>
          <cell r="AW267" t="e">
            <v>#REF!</v>
          </cell>
          <cell r="AX267" t="e">
            <v>#REF!</v>
          </cell>
          <cell r="AY267" t="e">
            <v>#REF!</v>
          </cell>
          <cell r="AZ267" t="e">
            <v>#REF!</v>
          </cell>
          <cell r="BA267" t="e">
            <v>#REF!</v>
          </cell>
          <cell r="BB267" t="e">
            <v>#REF!</v>
          </cell>
          <cell r="BC267" t="e">
            <v>#REF!</v>
          </cell>
          <cell r="BD267" t="e">
            <v>#REF!</v>
          </cell>
          <cell r="BE267" t="e">
            <v>#REF!</v>
          </cell>
          <cell r="BF267" t="e">
            <v>#REF!</v>
          </cell>
          <cell r="BG267" t="e">
            <v>#REF!</v>
          </cell>
          <cell r="BH267" t="e">
            <v>#REF!</v>
          </cell>
          <cell r="BI267" t="e">
            <v>#REF!</v>
          </cell>
          <cell r="BJ267" t="e">
            <v>#REF!</v>
          </cell>
          <cell r="BK267" t="e">
            <v>#REF!</v>
          </cell>
          <cell r="BL267" t="e">
            <v>#REF!</v>
          </cell>
          <cell r="BM267" t="e">
            <v>#REF!</v>
          </cell>
          <cell r="BN267" t="e">
            <v>#REF!</v>
          </cell>
          <cell r="BO267" t="e">
            <v>#REF!</v>
          </cell>
          <cell r="BP267" t="e">
            <v>#REF!</v>
          </cell>
          <cell r="BQ267" t="e">
            <v>#REF!</v>
          </cell>
          <cell r="BR267" t="e">
            <v>#REF!</v>
          </cell>
          <cell r="BS267" t="e">
            <v>#REF!</v>
          </cell>
          <cell r="BT267" t="e">
            <v>#REF!</v>
          </cell>
          <cell r="BU267" t="e">
            <v>#REF!</v>
          </cell>
          <cell r="BV267" t="e">
            <v>#REF!</v>
          </cell>
          <cell r="BW267" t="e">
            <v>#REF!</v>
          </cell>
          <cell r="BX267" t="e">
            <v>#REF!</v>
          </cell>
          <cell r="BY267" t="e">
            <v>#REF!</v>
          </cell>
          <cell r="BZ267" t="e">
            <v>#REF!</v>
          </cell>
          <cell r="CA267" t="e">
            <v>#REF!</v>
          </cell>
          <cell r="CB267" t="e">
            <v>#REF!</v>
          </cell>
          <cell r="CC267" t="e">
            <v>#REF!</v>
          </cell>
          <cell r="CD267" t="e">
            <v>#REF!</v>
          </cell>
          <cell r="CE267" t="e">
            <v>#REF!</v>
          </cell>
          <cell r="CF267" t="e">
            <v>#REF!</v>
          </cell>
          <cell r="CG267" t="e">
            <v>#REF!</v>
          </cell>
          <cell r="CH267" t="e">
            <v>#REF!</v>
          </cell>
          <cell r="CI267" t="e">
            <v>#REF!</v>
          </cell>
          <cell r="CJ267" t="e">
            <v>#REF!</v>
          </cell>
          <cell r="CK267" t="e">
            <v>#REF!</v>
          </cell>
          <cell r="CL267" t="e">
            <v>#REF!</v>
          </cell>
          <cell r="CM267" t="e">
            <v>#REF!</v>
          </cell>
          <cell r="CN267" t="e">
            <v>#REF!</v>
          </cell>
          <cell r="CO267" t="e">
            <v>#REF!</v>
          </cell>
          <cell r="CP267" t="e">
            <v>#REF!</v>
          </cell>
          <cell r="CQ267" t="e">
            <v>#REF!</v>
          </cell>
          <cell r="CR267" t="e">
            <v>#REF!</v>
          </cell>
          <cell r="CS267" t="e">
            <v>#REF!</v>
          </cell>
          <cell r="CT267" t="e">
            <v>#REF!</v>
          </cell>
          <cell r="CU267" t="e">
            <v>#REF!</v>
          </cell>
          <cell r="CV267" t="e">
            <v>#REF!</v>
          </cell>
          <cell r="CW267" t="e">
            <v>#REF!</v>
          </cell>
          <cell r="CX267" t="e">
            <v>#REF!</v>
          </cell>
          <cell r="CY267" t="e">
            <v>#REF!</v>
          </cell>
          <cell r="CZ267" t="e">
            <v>#REF!</v>
          </cell>
          <cell r="DA267" t="e">
            <v>#REF!</v>
          </cell>
          <cell r="DB267" t="e">
            <v>#REF!</v>
          </cell>
          <cell r="DC267" t="e">
            <v>#REF!</v>
          </cell>
          <cell r="DD267" t="e">
            <v>#REF!</v>
          </cell>
          <cell r="DE267" t="e">
            <v>#REF!</v>
          </cell>
          <cell r="DF267" t="e">
            <v>#REF!</v>
          </cell>
          <cell r="DG267" t="e">
            <v>#REF!</v>
          </cell>
          <cell r="DH267" t="e">
            <v>#REF!</v>
          </cell>
          <cell r="DI267" t="e">
            <v>#REF!</v>
          </cell>
          <cell r="DJ267" t="e">
            <v>#REF!</v>
          </cell>
          <cell r="DK267" t="e">
            <v>#REF!</v>
          </cell>
          <cell r="DL267" t="e">
            <v>#REF!</v>
          </cell>
          <cell r="DM267" t="e">
            <v>#REF!</v>
          </cell>
          <cell r="DN267" t="e">
            <v>#REF!</v>
          </cell>
          <cell r="DO267" t="e">
            <v>#REF!</v>
          </cell>
          <cell r="DP267" t="e">
            <v>#REF!</v>
          </cell>
          <cell r="DQ267" t="e">
            <v>#REF!</v>
          </cell>
          <cell r="DR267" t="e">
            <v>#REF!</v>
          </cell>
          <cell r="DS267" t="e">
            <v>#REF!</v>
          </cell>
          <cell r="DT267" t="e">
            <v>#REF!</v>
          </cell>
          <cell r="DU267" t="e">
            <v>#REF!</v>
          </cell>
          <cell r="DV267" t="e">
            <v>#REF!</v>
          </cell>
          <cell r="DW267" t="e">
            <v>#REF!</v>
          </cell>
          <cell r="DX267" t="e">
            <v>#REF!</v>
          </cell>
          <cell r="DY267" t="e">
            <v>#REF!</v>
          </cell>
          <cell r="DZ267" t="e">
            <v>#REF!</v>
          </cell>
          <cell r="EA267" t="e">
            <v>#REF!</v>
          </cell>
          <cell r="EB267" t="e">
            <v>#REF!</v>
          </cell>
          <cell r="EC267" t="e">
            <v>#REF!</v>
          </cell>
          <cell r="ED267" t="e">
            <v>#REF!</v>
          </cell>
          <cell r="EE267" t="e">
            <v>#REF!</v>
          </cell>
          <cell r="EF267" t="e">
            <v>#REF!</v>
          </cell>
          <cell r="EG267" t="e">
            <v>#REF!</v>
          </cell>
          <cell r="EH267" t="e">
            <v>#REF!</v>
          </cell>
          <cell r="EI267" t="e">
            <v>#REF!</v>
          </cell>
          <cell r="EJ267" t="e">
            <v>#REF!</v>
          </cell>
          <cell r="EK267" t="e">
            <v>#REF!</v>
          </cell>
          <cell r="EL267" t="e">
            <v>#REF!</v>
          </cell>
          <cell r="EM267" t="e">
            <v>#REF!</v>
          </cell>
          <cell r="EN267" t="e">
            <v>#REF!</v>
          </cell>
          <cell r="EO267" t="e">
            <v>#REF!</v>
          </cell>
          <cell r="EP267" t="e">
            <v>#REF!</v>
          </cell>
          <cell r="EQ267" t="e">
            <v>#REF!</v>
          </cell>
          <cell r="ER267" t="e">
            <v>#REF!</v>
          </cell>
          <cell r="ES267" t="e">
            <v>#REF!</v>
          </cell>
          <cell r="ET267" t="e">
            <v>#REF!</v>
          </cell>
          <cell r="EU267" t="e">
            <v>#REF!</v>
          </cell>
          <cell r="EV267" t="e">
            <v>#REF!</v>
          </cell>
          <cell r="EW267" t="e">
            <v>#REF!</v>
          </cell>
          <cell r="EX267" t="e">
            <v>#REF!</v>
          </cell>
          <cell r="EY267" t="e">
            <v>#REF!</v>
          </cell>
          <cell r="EZ267" t="e">
            <v>#REF!</v>
          </cell>
          <cell r="FA267" t="e">
            <v>#REF!</v>
          </cell>
          <cell r="FB267" t="e">
            <v>#REF!</v>
          </cell>
          <cell r="FC267" t="e">
            <v>#REF!</v>
          </cell>
          <cell r="FD267" t="e">
            <v>#REF!</v>
          </cell>
          <cell r="FE267" t="e">
            <v>#REF!</v>
          </cell>
          <cell r="FF267" t="e">
            <v>#REF!</v>
          </cell>
          <cell r="FG267" t="e">
            <v>#REF!</v>
          </cell>
          <cell r="FH267" t="e">
            <v>#REF!</v>
          </cell>
          <cell r="FI267" t="e">
            <v>#REF!</v>
          </cell>
          <cell r="FJ267" t="e">
            <v>#REF!</v>
          </cell>
          <cell r="FK267" t="e">
            <v>#REF!</v>
          </cell>
          <cell r="FL267" t="e">
            <v>#REF!</v>
          </cell>
          <cell r="FM267" t="e">
            <v>#REF!</v>
          </cell>
          <cell r="FN267" t="e">
            <v>#REF!</v>
          </cell>
          <cell r="FO267" t="e">
            <v>#REF!</v>
          </cell>
          <cell r="FP267" t="e">
            <v>#REF!</v>
          </cell>
          <cell r="FQ267" t="e">
            <v>#REF!</v>
          </cell>
          <cell r="FR267" t="e">
            <v>#REF!</v>
          </cell>
          <cell r="FS267" t="e">
            <v>#REF!</v>
          </cell>
          <cell r="FT267" t="e">
            <v>#REF!</v>
          </cell>
          <cell r="FU267" t="e">
            <v>#REF!</v>
          </cell>
          <cell r="FV267" t="e">
            <v>#REF!</v>
          </cell>
          <cell r="FW267" t="e">
            <v>#REF!</v>
          </cell>
          <cell r="FX267" t="e">
            <v>#REF!</v>
          </cell>
          <cell r="FY267" t="e">
            <v>#REF!</v>
          </cell>
          <cell r="FZ267" t="e">
            <v>#REF!</v>
          </cell>
          <cell r="GA267" t="e">
            <v>#REF!</v>
          </cell>
          <cell r="GB267" t="e">
            <v>#REF!</v>
          </cell>
          <cell r="GC267" t="e">
            <v>#REF!</v>
          </cell>
          <cell r="GD267" t="e">
            <v>#REF!</v>
          </cell>
          <cell r="GE267" t="e">
            <v>#REF!</v>
          </cell>
          <cell r="GF267" t="e">
            <v>#REF!</v>
          </cell>
          <cell r="GG267" t="e">
            <v>#REF!</v>
          </cell>
          <cell r="GH267" t="e">
            <v>#REF!</v>
          </cell>
          <cell r="GI267" t="e">
            <v>#REF!</v>
          </cell>
          <cell r="GJ267" t="e">
            <v>#REF!</v>
          </cell>
          <cell r="GK267" t="e">
            <v>#REF!</v>
          </cell>
          <cell r="GL267" t="e">
            <v>#REF!</v>
          </cell>
          <cell r="GM267" t="e">
            <v>#REF!</v>
          </cell>
          <cell r="GN267" t="e">
            <v>#REF!</v>
          </cell>
          <cell r="GO267" t="e">
            <v>#REF!</v>
          </cell>
          <cell r="GP267" t="e">
            <v>#REF!</v>
          </cell>
          <cell r="GQ267" t="e">
            <v>#REF!</v>
          </cell>
          <cell r="GR267" t="e">
            <v>#REF!</v>
          </cell>
          <cell r="GS267" t="e">
            <v>#REF!</v>
          </cell>
          <cell r="GT267" t="e">
            <v>#REF!</v>
          </cell>
          <cell r="GU267" t="e">
            <v>#REF!</v>
          </cell>
          <cell r="GV267" t="e">
            <v>#REF!</v>
          </cell>
          <cell r="GW267" t="e">
            <v>#REF!</v>
          </cell>
          <cell r="GX267" t="e">
            <v>#REF!</v>
          </cell>
          <cell r="GY267" t="e">
            <v>#REF!</v>
          </cell>
          <cell r="GZ267" t="e">
            <v>#REF!</v>
          </cell>
          <cell r="HA267" t="e">
            <v>#REF!</v>
          </cell>
          <cell r="HB267" t="e">
            <v>#REF!</v>
          </cell>
          <cell r="HC267" t="e">
            <v>#REF!</v>
          </cell>
          <cell r="HD267" t="e">
            <v>#REF!</v>
          </cell>
          <cell r="HE267" t="e">
            <v>#REF!</v>
          </cell>
          <cell r="HF267" t="e">
            <v>#REF!</v>
          </cell>
          <cell r="HG267" t="e">
            <v>#REF!</v>
          </cell>
          <cell r="HH267" t="e">
            <v>#REF!</v>
          </cell>
          <cell r="HI267" t="e">
            <v>#REF!</v>
          </cell>
          <cell r="HJ267" t="e">
            <v>#REF!</v>
          </cell>
          <cell r="HK267" t="e">
            <v>#REF!</v>
          </cell>
          <cell r="HL267" t="e">
            <v>#REF!</v>
          </cell>
          <cell r="HM267" t="e">
            <v>#REF!</v>
          </cell>
          <cell r="HN267" t="e">
            <v>#REF!</v>
          </cell>
          <cell r="HO267" t="e">
            <v>#REF!</v>
          </cell>
          <cell r="HP267" t="e">
            <v>#REF!</v>
          </cell>
          <cell r="HQ267" t="e">
            <v>#REF!</v>
          </cell>
          <cell r="HR267" t="e">
            <v>#REF!</v>
          </cell>
          <cell r="HS267" t="e">
            <v>#REF!</v>
          </cell>
          <cell r="HT267" t="e">
            <v>#REF!</v>
          </cell>
          <cell r="HU267" t="e">
            <v>#REF!</v>
          </cell>
          <cell r="HV267" t="e">
            <v>#REF!</v>
          </cell>
          <cell r="HW267" t="e">
            <v>#REF!</v>
          </cell>
          <cell r="HX267" t="e">
            <v>#REF!</v>
          </cell>
          <cell r="HY267" t="e">
            <v>#REF!</v>
          </cell>
          <cell r="HZ267" t="e">
            <v>#REF!</v>
          </cell>
          <cell r="IA267" t="e">
            <v>#REF!</v>
          </cell>
          <cell r="IB267" t="e">
            <v>#REF!</v>
          </cell>
          <cell r="IC267" t="e">
            <v>#REF!</v>
          </cell>
          <cell r="ID267" t="e">
            <v>#REF!</v>
          </cell>
          <cell r="IE267" t="e">
            <v>#REF!</v>
          </cell>
          <cell r="IF267" t="e">
            <v>#REF!</v>
          </cell>
          <cell r="IG267" t="e">
            <v>#REF!</v>
          </cell>
          <cell r="IH267" t="e">
            <v>#REF!</v>
          </cell>
          <cell r="II267" t="e">
            <v>#REF!</v>
          </cell>
          <cell r="IJ267" t="e">
            <v>#REF!</v>
          </cell>
          <cell r="IK267" t="e">
            <v>#REF!</v>
          </cell>
          <cell r="IL267" t="e">
            <v>#REF!</v>
          </cell>
          <cell r="IM267" t="e">
            <v>#REF!</v>
          </cell>
          <cell r="IN267" t="e">
            <v>#REF!</v>
          </cell>
          <cell r="IO267" t="e">
            <v>#REF!</v>
          </cell>
          <cell r="IP267" t="e">
            <v>#REF!</v>
          </cell>
          <cell r="IQ267" t="e">
            <v>#REF!</v>
          </cell>
          <cell r="IR267" t="e">
            <v>#REF!</v>
          </cell>
          <cell r="IS267" t="e">
            <v>#REF!</v>
          </cell>
          <cell r="IT267" t="e">
            <v>#REF!</v>
          </cell>
          <cell r="IU267" t="e">
            <v>#REF!</v>
          </cell>
          <cell r="IV267" t="e">
            <v>#REF!</v>
          </cell>
          <cell r="IW267" t="e">
            <v>#REF!</v>
          </cell>
          <cell r="IX267" t="e">
            <v>#REF!</v>
          </cell>
          <cell r="IY267" t="e">
            <v>#REF!</v>
          </cell>
          <cell r="IZ267" t="e">
            <v>#REF!</v>
          </cell>
          <cell r="JA267" t="e">
            <v>#REF!</v>
          </cell>
          <cell r="JB267" t="e">
            <v>#REF!</v>
          </cell>
          <cell r="JC267" t="e">
            <v>#REF!</v>
          </cell>
          <cell r="JD267" t="e">
            <v>#REF!</v>
          </cell>
          <cell r="JE267" t="e">
            <v>#REF!</v>
          </cell>
          <cell r="JF267" t="e">
            <v>#REF!</v>
          </cell>
          <cell r="JG267" t="e">
            <v>#REF!</v>
          </cell>
          <cell r="JH267" t="e">
            <v>#REF!</v>
          </cell>
          <cell r="JI267" t="e">
            <v>#REF!</v>
          </cell>
          <cell r="JJ267" t="e">
            <v>#REF!</v>
          </cell>
          <cell r="JK267" t="e">
            <v>#REF!</v>
          </cell>
        </row>
        <row r="268">
          <cell r="C268" t="str">
            <v>Hokchi</v>
          </cell>
          <cell r="D268" t="str">
            <v>1.4.2</v>
          </cell>
          <cell r="E268" t="str">
            <v>Hokchi1.4.2</v>
          </cell>
          <cell r="F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  <cell r="O268" t="e">
            <v>#REF!</v>
          </cell>
          <cell r="P268" t="e">
            <v>#REF!</v>
          </cell>
          <cell r="Q268" t="e">
            <v>#REF!</v>
          </cell>
          <cell r="R268" t="e">
            <v>#REF!</v>
          </cell>
          <cell r="S268" t="e">
            <v>#REF!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  <cell r="AD268" t="e">
            <v>#REF!</v>
          </cell>
          <cell r="AE268" t="e">
            <v>#REF!</v>
          </cell>
          <cell r="AF268" t="e">
            <v>#REF!</v>
          </cell>
          <cell r="AG268" t="e">
            <v>#REF!</v>
          </cell>
          <cell r="AH268" t="e">
            <v>#REF!</v>
          </cell>
          <cell r="AI268" t="e">
            <v>#REF!</v>
          </cell>
          <cell r="AJ268" t="e">
            <v>#REF!</v>
          </cell>
          <cell r="AK268" t="e">
            <v>#REF!</v>
          </cell>
          <cell r="AL268" t="e">
            <v>#REF!</v>
          </cell>
          <cell r="AM268" t="e">
            <v>#REF!</v>
          </cell>
          <cell r="AN268" t="e">
            <v>#REF!</v>
          </cell>
          <cell r="AO268" t="e">
            <v>#REF!</v>
          </cell>
          <cell r="AP268" t="e">
            <v>#REF!</v>
          </cell>
          <cell r="AQ268" t="e">
            <v>#REF!</v>
          </cell>
          <cell r="AR268" t="e">
            <v>#REF!</v>
          </cell>
          <cell r="AS268" t="e">
            <v>#REF!</v>
          </cell>
          <cell r="AT268" t="e">
            <v>#REF!</v>
          </cell>
          <cell r="AU268" t="e">
            <v>#REF!</v>
          </cell>
          <cell r="AV268" t="e">
            <v>#REF!</v>
          </cell>
          <cell r="AW268" t="e">
            <v>#REF!</v>
          </cell>
          <cell r="AX268" t="e">
            <v>#REF!</v>
          </cell>
          <cell r="AY268" t="e">
            <v>#REF!</v>
          </cell>
          <cell r="AZ268" t="e">
            <v>#REF!</v>
          </cell>
          <cell r="BA268" t="e">
            <v>#REF!</v>
          </cell>
          <cell r="BB268" t="e">
            <v>#REF!</v>
          </cell>
          <cell r="BC268" t="e">
            <v>#REF!</v>
          </cell>
          <cell r="BD268" t="e">
            <v>#REF!</v>
          </cell>
          <cell r="BE268" t="e">
            <v>#REF!</v>
          </cell>
          <cell r="BF268" t="e">
            <v>#REF!</v>
          </cell>
          <cell r="BG268" t="e">
            <v>#REF!</v>
          </cell>
          <cell r="BH268" t="e">
            <v>#REF!</v>
          </cell>
          <cell r="BI268" t="e">
            <v>#REF!</v>
          </cell>
          <cell r="BJ268" t="e">
            <v>#REF!</v>
          </cell>
          <cell r="BK268" t="e">
            <v>#REF!</v>
          </cell>
          <cell r="BL268" t="e">
            <v>#REF!</v>
          </cell>
          <cell r="BM268" t="e">
            <v>#REF!</v>
          </cell>
          <cell r="BN268" t="e">
            <v>#REF!</v>
          </cell>
          <cell r="BO268" t="e">
            <v>#REF!</v>
          </cell>
          <cell r="BP268" t="e">
            <v>#REF!</v>
          </cell>
          <cell r="BQ268" t="e">
            <v>#REF!</v>
          </cell>
          <cell r="BR268" t="e">
            <v>#REF!</v>
          </cell>
          <cell r="BS268" t="e">
            <v>#REF!</v>
          </cell>
          <cell r="BT268" t="e">
            <v>#REF!</v>
          </cell>
          <cell r="BU268" t="e">
            <v>#REF!</v>
          </cell>
          <cell r="BV268" t="e">
            <v>#REF!</v>
          </cell>
          <cell r="BW268" t="e">
            <v>#REF!</v>
          </cell>
          <cell r="BX268" t="e">
            <v>#REF!</v>
          </cell>
          <cell r="BY268" t="e">
            <v>#REF!</v>
          </cell>
          <cell r="BZ268" t="e">
            <v>#REF!</v>
          </cell>
          <cell r="CA268" t="e">
            <v>#REF!</v>
          </cell>
          <cell r="CB268" t="e">
            <v>#REF!</v>
          </cell>
          <cell r="CC268" t="e">
            <v>#REF!</v>
          </cell>
          <cell r="CD268" t="e">
            <v>#REF!</v>
          </cell>
          <cell r="CE268" t="e">
            <v>#REF!</v>
          </cell>
          <cell r="CF268" t="e">
            <v>#REF!</v>
          </cell>
          <cell r="CG268" t="e">
            <v>#REF!</v>
          </cell>
          <cell r="CH268" t="e">
            <v>#REF!</v>
          </cell>
          <cell r="CI268" t="e">
            <v>#REF!</v>
          </cell>
          <cell r="CJ268" t="e">
            <v>#REF!</v>
          </cell>
          <cell r="CK268" t="e">
            <v>#REF!</v>
          </cell>
          <cell r="CL268" t="e">
            <v>#REF!</v>
          </cell>
          <cell r="CM268" t="e">
            <v>#REF!</v>
          </cell>
          <cell r="CN268" t="e">
            <v>#REF!</v>
          </cell>
          <cell r="CO268" t="e">
            <v>#REF!</v>
          </cell>
          <cell r="CP268" t="e">
            <v>#REF!</v>
          </cell>
          <cell r="CQ268" t="e">
            <v>#REF!</v>
          </cell>
          <cell r="CR268" t="e">
            <v>#REF!</v>
          </cell>
          <cell r="CS268" t="e">
            <v>#REF!</v>
          </cell>
          <cell r="CT268" t="e">
            <v>#REF!</v>
          </cell>
          <cell r="CU268" t="e">
            <v>#REF!</v>
          </cell>
          <cell r="CV268" t="e">
            <v>#REF!</v>
          </cell>
          <cell r="CW268" t="e">
            <v>#REF!</v>
          </cell>
          <cell r="CX268" t="e">
            <v>#REF!</v>
          </cell>
          <cell r="CY268" t="e">
            <v>#REF!</v>
          </cell>
          <cell r="CZ268" t="e">
            <v>#REF!</v>
          </cell>
          <cell r="DA268" t="e">
            <v>#REF!</v>
          </cell>
          <cell r="DB268" t="e">
            <v>#REF!</v>
          </cell>
          <cell r="DC268" t="e">
            <v>#REF!</v>
          </cell>
          <cell r="DD268" t="e">
            <v>#REF!</v>
          </cell>
          <cell r="DE268" t="e">
            <v>#REF!</v>
          </cell>
          <cell r="DF268" t="e">
            <v>#REF!</v>
          </cell>
          <cell r="DG268" t="e">
            <v>#REF!</v>
          </cell>
          <cell r="DH268" t="e">
            <v>#REF!</v>
          </cell>
          <cell r="DI268" t="e">
            <v>#REF!</v>
          </cell>
          <cell r="DJ268" t="e">
            <v>#REF!</v>
          </cell>
          <cell r="DK268" t="e">
            <v>#REF!</v>
          </cell>
          <cell r="DL268" t="e">
            <v>#REF!</v>
          </cell>
          <cell r="DM268" t="e">
            <v>#REF!</v>
          </cell>
          <cell r="DN268" t="e">
            <v>#REF!</v>
          </cell>
          <cell r="DO268" t="e">
            <v>#REF!</v>
          </cell>
          <cell r="DP268" t="e">
            <v>#REF!</v>
          </cell>
          <cell r="DQ268" t="e">
            <v>#REF!</v>
          </cell>
          <cell r="DR268" t="e">
            <v>#REF!</v>
          </cell>
          <cell r="DS268" t="e">
            <v>#REF!</v>
          </cell>
          <cell r="DT268" t="e">
            <v>#REF!</v>
          </cell>
          <cell r="DU268" t="e">
            <v>#REF!</v>
          </cell>
          <cell r="DV268" t="e">
            <v>#REF!</v>
          </cell>
          <cell r="DW268" t="e">
            <v>#REF!</v>
          </cell>
          <cell r="DX268" t="e">
            <v>#REF!</v>
          </cell>
          <cell r="DY268" t="e">
            <v>#REF!</v>
          </cell>
          <cell r="DZ268" t="e">
            <v>#REF!</v>
          </cell>
          <cell r="EA268" t="e">
            <v>#REF!</v>
          </cell>
          <cell r="EB268" t="e">
            <v>#REF!</v>
          </cell>
          <cell r="EC268" t="e">
            <v>#REF!</v>
          </cell>
          <cell r="ED268" t="e">
            <v>#REF!</v>
          </cell>
          <cell r="EE268" t="e">
            <v>#REF!</v>
          </cell>
          <cell r="EF268" t="e">
            <v>#REF!</v>
          </cell>
          <cell r="EG268" t="e">
            <v>#REF!</v>
          </cell>
          <cell r="EH268" t="e">
            <v>#REF!</v>
          </cell>
          <cell r="EI268" t="e">
            <v>#REF!</v>
          </cell>
          <cell r="EJ268" t="e">
            <v>#REF!</v>
          </cell>
          <cell r="EK268" t="e">
            <v>#REF!</v>
          </cell>
          <cell r="EL268" t="e">
            <v>#REF!</v>
          </cell>
          <cell r="EM268" t="e">
            <v>#REF!</v>
          </cell>
          <cell r="EN268" t="e">
            <v>#REF!</v>
          </cell>
          <cell r="EO268" t="e">
            <v>#REF!</v>
          </cell>
          <cell r="EP268" t="e">
            <v>#REF!</v>
          </cell>
          <cell r="EQ268" t="e">
            <v>#REF!</v>
          </cell>
          <cell r="ER268" t="e">
            <v>#REF!</v>
          </cell>
          <cell r="ES268" t="e">
            <v>#REF!</v>
          </cell>
          <cell r="ET268" t="e">
            <v>#REF!</v>
          </cell>
          <cell r="EU268" t="e">
            <v>#REF!</v>
          </cell>
          <cell r="EV268" t="e">
            <v>#REF!</v>
          </cell>
          <cell r="EW268" t="e">
            <v>#REF!</v>
          </cell>
          <cell r="EX268" t="e">
            <v>#REF!</v>
          </cell>
          <cell r="EY268" t="e">
            <v>#REF!</v>
          </cell>
          <cell r="EZ268" t="e">
            <v>#REF!</v>
          </cell>
          <cell r="FA268" t="e">
            <v>#REF!</v>
          </cell>
          <cell r="FB268" t="e">
            <v>#REF!</v>
          </cell>
          <cell r="FC268" t="e">
            <v>#REF!</v>
          </cell>
          <cell r="FD268" t="e">
            <v>#REF!</v>
          </cell>
          <cell r="FE268" t="e">
            <v>#REF!</v>
          </cell>
          <cell r="FF268" t="e">
            <v>#REF!</v>
          </cell>
          <cell r="FG268" t="e">
            <v>#REF!</v>
          </cell>
          <cell r="FH268" t="e">
            <v>#REF!</v>
          </cell>
          <cell r="FI268" t="e">
            <v>#REF!</v>
          </cell>
          <cell r="FJ268" t="e">
            <v>#REF!</v>
          </cell>
          <cell r="FK268" t="e">
            <v>#REF!</v>
          </cell>
          <cell r="FL268" t="e">
            <v>#REF!</v>
          </cell>
          <cell r="FM268" t="e">
            <v>#REF!</v>
          </cell>
          <cell r="FN268" t="e">
            <v>#REF!</v>
          </cell>
          <cell r="FO268" t="e">
            <v>#REF!</v>
          </cell>
          <cell r="FP268" t="e">
            <v>#REF!</v>
          </cell>
          <cell r="FQ268" t="e">
            <v>#REF!</v>
          </cell>
          <cell r="FR268" t="e">
            <v>#REF!</v>
          </cell>
          <cell r="FS268" t="e">
            <v>#REF!</v>
          </cell>
          <cell r="FT268" t="e">
            <v>#REF!</v>
          </cell>
          <cell r="FU268" t="e">
            <v>#REF!</v>
          </cell>
          <cell r="FV268" t="e">
            <v>#REF!</v>
          </cell>
          <cell r="FW268" t="e">
            <v>#REF!</v>
          </cell>
          <cell r="FX268" t="e">
            <v>#REF!</v>
          </cell>
          <cell r="FY268" t="e">
            <v>#REF!</v>
          </cell>
          <cell r="FZ268" t="e">
            <v>#REF!</v>
          </cell>
          <cell r="GA268" t="e">
            <v>#REF!</v>
          </cell>
          <cell r="GB268" t="e">
            <v>#REF!</v>
          </cell>
          <cell r="GC268" t="e">
            <v>#REF!</v>
          </cell>
          <cell r="GD268" t="e">
            <v>#REF!</v>
          </cell>
          <cell r="GE268" t="e">
            <v>#REF!</v>
          </cell>
          <cell r="GF268" t="e">
            <v>#REF!</v>
          </cell>
          <cell r="GG268" t="e">
            <v>#REF!</v>
          </cell>
          <cell r="GH268" t="e">
            <v>#REF!</v>
          </cell>
          <cell r="GI268" t="e">
            <v>#REF!</v>
          </cell>
          <cell r="GJ268" t="e">
            <v>#REF!</v>
          </cell>
          <cell r="GK268" t="e">
            <v>#REF!</v>
          </cell>
          <cell r="GL268" t="e">
            <v>#REF!</v>
          </cell>
          <cell r="GM268" t="e">
            <v>#REF!</v>
          </cell>
          <cell r="GN268" t="e">
            <v>#REF!</v>
          </cell>
          <cell r="GO268" t="e">
            <v>#REF!</v>
          </cell>
          <cell r="GP268" t="e">
            <v>#REF!</v>
          </cell>
          <cell r="GQ268" t="e">
            <v>#REF!</v>
          </cell>
          <cell r="GR268" t="e">
            <v>#REF!</v>
          </cell>
          <cell r="GS268" t="e">
            <v>#REF!</v>
          </cell>
          <cell r="GT268" t="e">
            <v>#REF!</v>
          </cell>
          <cell r="GU268" t="e">
            <v>#REF!</v>
          </cell>
          <cell r="GV268" t="e">
            <v>#REF!</v>
          </cell>
          <cell r="GW268" t="e">
            <v>#REF!</v>
          </cell>
          <cell r="GX268" t="e">
            <v>#REF!</v>
          </cell>
          <cell r="GY268" t="e">
            <v>#REF!</v>
          </cell>
          <cell r="GZ268" t="e">
            <v>#REF!</v>
          </cell>
          <cell r="HA268" t="e">
            <v>#REF!</v>
          </cell>
          <cell r="HB268" t="e">
            <v>#REF!</v>
          </cell>
          <cell r="HC268" t="e">
            <v>#REF!</v>
          </cell>
          <cell r="HD268" t="e">
            <v>#REF!</v>
          </cell>
          <cell r="HE268" t="e">
            <v>#REF!</v>
          </cell>
          <cell r="HF268" t="e">
            <v>#REF!</v>
          </cell>
          <cell r="HG268" t="e">
            <v>#REF!</v>
          </cell>
          <cell r="HH268" t="e">
            <v>#REF!</v>
          </cell>
          <cell r="HI268" t="e">
            <v>#REF!</v>
          </cell>
          <cell r="HJ268" t="e">
            <v>#REF!</v>
          </cell>
          <cell r="HK268" t="e">
            <v>#REF!</v>
          </cell>
          <cell r="HL268" t="e">
            <v>#REF!</v>
          </cell>
          <cell r="HM268" t="e">
            <v>#REF!</v>
          </cell>
          <cell r="HN268" t="e">
            <v>#REF!</v>
          </cell>
          <cell r="HO268" t="e">
            <v>#REF!</v>
          </cell>
          <cell r="HP268" t="e">
            <v>#REF!</v>
          </cell>
          <cell r="HQ268" t="e">
            <v>#REF!</v>
          </cell>
          <cell r="HR268" t="e">
            <v>#REF!</v>
          </cell>
          <cell r="HS268" t="e">
            <v>#REF!</v>
          </cell>
          <cell r="HT268" t="e">
            <v>#REF!</v>
          </cell>
          <cell r="HU268" t="e">
            <v>#REF!</v>
          </cell>
          <cell r="HV268" t="e">
            <v>#REF!</v>
          </cell>
          <cell r="HW268" t="e">
            <v>#REF!</v>
          </cell>
          <cell r="HX268" t="e">
            <v>#REF!</v>
          </cell>
          <cell r="HY268" t="e">
            <v>#REF!</v>
          </cell>
          <cell r="HZ268" t="e">
            <v>#REF!</v>
          </cell>
          <cell r="IA268" t="e">
            <v>#REF!</v>
          </cell>
          <cell r="IB268" t="e">
            <v>#REF!</v>
          </cell>
          <cell r="IC268" t="e">
            <v>#REF!</v>
          </cell>
          <cell r="ID268" t="e">
            <v>#REF!</v>
          </cell>
          <cell r="IE268" t="e">
            <v>#REF!</v>
          </cell>
          <cell r="IF268" t="e">
            <v>#REF!</v>
          </cell>
          <cell r="IG268" t="e">
            <v>#REF!</v>
          </cell>
          <cell r="IH268" t="e">
            <v>#REF!</v>
          </cell>
          <cell r="II268" t="e">
            <v>#REF!</v>
          </cell>
          <cell r="IJ268" t="e">
            <v>#REF!</v>
          </cell>
          <cell r="IK268" t="e">
            <v>#REF!</v>
          </cell>
          <cell r="IL268" t="e">
            <v>#REF!</v>
          </cell>
          <cell r="IM268" t="e">
            <v>#REF!</v>
          </cell>
          <cell r="IN268" t="e">
            <v>#REF!</v>
          </cell>
          <cell r="IO268" t="e">
            <v>#REF!</v>
          </cell>
          <cell r="IP268" t="e">
            <v>#REF!</v>
          </cell>
          <cell r="IQ268" t="e">
            <v>#REF!</v>
          </cell>
          <cell r="IR268" t="e">
            <v>#REF!</v>
          </cell>
          <cell r="IS268" t="e">
            <v>#REF!</v>
          </cell>
          <cell r="IT268" t="e">
            <v>#REF!</v>
          </cell>
          <cell r="IU268" t="e">
            <v>#REF!</v>
          </cell>
          <cell r="IV268" t="e">
            <v>#REF!</v>
          </cell>
          <cell r="IW268" t="e">
            <v>#REF!</v>
          </cell>
          <cell r="IX268" t="e">
            <v>#REF!</v>
          </cell>
          <cell r="IY268" t="e">
            <v>#REF!</v>
          </cell>
          <cell r="IZ268" t="e">
            <v>#REF!</v>
          </cell>
          <cell r="JA268" t="e">
            <v>#REF!</v>
          </cell>
          <cell r="JB268" t="e">
            <v>#REF!</v>
          </cell>
          <cell r="JC268" t="e">
            <v>#REF!</v>
          </cell>
          <cell r="JD268" t="e">
            <v>#REF!</v>
          </cell>
          <cell r="JE268" t="e">
            <v>#REF!</v>
          </cell>
          <cell r="JF268" t="e">
            <v>#REF!</v>
          </cell>
          <cell r="JG268" t="e">
            <v>#REF!</v>
          </cell>
          <cell r="JH268" t="e">
            <v>#REF!</v>
          </cell>
          <cell r="JI268" t="e">
            <v>#REF!</v>
          </cell>
          <cell r="JJ268" t="e">
            <v>#REF!</v>
          </cell>
          <cell r="JK268" t="e">
            <v>#REF!</v>
          </cell>
        </row>
        <row r="269">
          <cell r="C269" t="str">
            <v>Hokchi</v>
          </cell>
          <cell r="D269" t="str">
            <v>1.4.3</v>
          </cell>
          <cell r="E269" t="str">
            <v>Hokchi1.4.3</v>
          </cell>
          <cell r="F269" t="e">
            <v>#REF!</v>
          </cell>
          <cell r="G269" t="e">
            <v>#REF!</v>
          </cell>
          <cell r="H269" t="e">
            <v>#REF!</v>
          </cell>
          <cell r="I269" t="e">
            <v>#REF!</v>
          </cell>
          <cell r="J269" t="e">
            <v>#REF!</v>
          </cell>
          <cell r="K269" t="e">
            <v>#REF!</v>
          </cell>
          <cell r="L269" t="e">
            <v>#REF!</v>
          </cell>
          <cell r="M269" t="e">
            <v>#REF!</v>
          </cell>
          <cell r="N269" t="e">
            <v>#REF!</v>
          </cell>
          <cell r="O269" t="e">
            <v>#REF!</v>
          </cell>
          <cell r="P269" t="e">
            <v>#REF!</v>
          </cell>
          <cell r="Q269" t="e">
            <v>#REF!</v>
          </cell>
          <cell r="R269" t="e">
            <v>#REF!</v>
          </cell>
          <cell r="S269" t="e">
            <v>#REF!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  <cell r="AD269" t="e">
            <v>#REF!</v>
          </cell>
          <cell r="AE269" t="e">
            <v>#REF!</v>
          </cell>
          <cell r="AF269" t="e">
            <v>#REF!</v>
          </cell>
          <cell r="AG269" t="e">
            <v>#REF!</v>
          </cell>
          <cell r="AH269" t="e">
            <v>#REF!</v>
          </cell>
          <cell r="AI269" t="e">
            <v>#REF!</v>
          </cell>
          <cell r="AJ269" t="e">
            <v>#REF!</v>
          </cell>
          <cell r="AK269" t="e">
            <v>#REF!</v>
          </cell>
          <cell r="AL269" t="e">
            <v>#REF!</v>
          </cell>
          <cell r="AM269" t="e">
            <v>#REF!</v>
          </cell>
          <cell r="AN269" t="e">
            <v>#REF!</v>
          </cell>
          <cell r="AO269" t="e">
            <v>#REF!</v>
          </cell>
          <cell r="AP269" t="e">
            <v>#REF!</v>
          </cell>
          <cell r="AQ269" t="e">
            <v>#REF!</v>
          </cell>
          <cell r="AR269" t="e">
            <v>#REF!</v>
          </cell>
          <cell r="AS269" t="e">
            <v>#REF!</v>
          </cell>
          <cell r="AT269" t="e">
            <v>#REF!</v>
          </cell>
          <cell r="AU269" t="e">
            <v>#REF!</v>
          </cell>
          <cell r="AV269" t="e">
            <v>#REF!</v>
          </cell>
          <cell r="AW269" t="e">
            <v>#REF!</v>
          </cell>
          <cell r="AX269" t="e">
            <v>#REF!</v>
          </cell>
          <cell r="AY269" t="e">
            <v>#REF!</v>
          </cell>
          <cell r="AZ269" t="e">
            <v>#REF!</v>
          </cell>
          <cell r="BA269" t="e">
            <v>#REF!</v>
          </cell>
          <cell r="BB269" t="e">
            <v>#REF!</v>
          </cell>
          <cell r="BC269" t="e">
            <v>#REF!</v>
          </cell>
          <cell r="BD269" t="e">
            <v>#REF!</v>
          </cell>
          <cell r="BE269" t="e">
            <v>#REF!</v>
          </cell>
          <cell r="BF269" t="e">
            <v>#REF!</v>
          </cell>
          <cell r="BG269" t="e">
            <v>#REF!</v>
          </cell>
          <cell r="BH269" t="e">
            <v>#REF!</v>
          </cell>
          <cell r="BI269" t="e">
            <v>#REF!</v>
          </cell>
          <cell r="BJ269" t="e">
            <v>#REF!</v>
          </cell>
          <cell r="BK269" t="e">
            <v>#REF!</v>
          </cell>
          <cell r="BL269" t="e">
            <v>#REF!</v>
          </cell>
          <cell r="BM269" t="e">
            <v>#REF!</v>
          </cell>
          <cell r="BN269" t="e">
            <v>#REF!</v>
          </cell>
          <cell r="BO269" t="e">
            <v>#REF!</v>
          </cell>
          <cell r="BP269" t="e">
            <v>#REF!</v>
          </cell>
          <cell r="BQ269" t="e">
            <v>#REF!</v>
          </cell>
          <cell r="BR269" t="e">
            <v>#REF!</v>
          </cell>
          <cell r="BS269" t="e">
            <v>#REF!</v>
          </cell>
          <cell r="BT269" t="e">
            <v>#REF!</v>
          </cell>
          <cell r="BU269" t="e">
            <v>#REF!</v>
          </cell>
          <cell r="BV269" t="e">
            <v>#REF!</v>
          </cell>
          <cell r="BW269" t="e">
            <v>#REF!</v>
          </cell>
          <cell r="BX269" t="e">
            <v>#REF!</v>
          </cell>
          <cell r="BY269" t="e">
            <v>#REF!</v>
          </cell>
          <cell r="BZ269" t="e">
            <v>#REF!</v>
          </cell>
          <cell r="CA269" t="e">
            <v>#REF!</v>
          </cell>
          <cell r="CB269" t="e">
            <v>#REF!</v>
          </cell>
          <cell r="CC269" t="e">
            <v>#REF!</v>
          </cell>
          <cell r="CD269" t="e">
            <v>#REF!</v>
          </cell>
          <cell r="CE269" t="e">
            <v>#REF!</v>
          </cell>
          <cell r="CF269" t="e">
            <v>#REF!</v>
          </cell>
          <cell r="CG269" t="e">
            <v>#REF!</v>
          </cell>
          <cell r="CH269" t="e">
            <v>#REF!</v>
          </cell>
          <cell r="CI269" t="e">
            <v>#REF!</v>
          </cell>
          <cell r="CJ269" t="e">
            <v>#REF!</v>
          </cell>
          <cell r="CK269" t="e">
            <v>#REF!</v>
          </cell>
          <cell r="CL269" t="e">
            <v>#REF!</v>
          </cell>
          <cell r="CM269" t="e">
            <v>#REF!</v>
          </cell>
          <cell r="CN269" t="e">
            <v>#REF!</v>
          </cell>
          <cell r="CO269" t="e">
            <v>#REF!</v>
          </cell>
          <cell r="CP269" t="e">
            <v>#REF!</v>
          </cell>
          <cell r="CQ269" t="e">
            <v>#REF!</v>
          </cell>
          <cell r="CR269" t="e">
            <v>#REF!</v>
          </cell>
          <cell r="CS269" t="e">
            <v>#REF!</v>
          </cell>
          <cell r="CT269" t="e">
            <v>#REF!</v>
          </cell>
          <cell r="CU269" t="e">
            <v>#REF!</v>
          </cell>
          <cell r="CV269" t="e">
            <v>#REF!</v>
          </cell>
          <cell r="CW269" t="e">
            <v>#REF!</v>
          </cell>
          <cell r="CX269" t="e">
            <v>#REF!</v>
          </cell>
          <cell r="CY269" t="e">
            <v>#REF!</v>
          </cell>
          <cell r="CZ269" t="e">
            <v>#REF!</v>
          </cell>
          <cell r="DA269" t="e">
            <v>#REF!</v>
          </cell>
          <cell r="DB269" t="e">
            <v>#REF!</v>
          </cell>
          <cell r="DC269" t="e">
            <v>#REF!</v>
          </cell>
          <cell r="DD269" t="e">
            <v>#REF!</v>
          </cell>
          <cell r="DE269" t="e">
            <v>#REF!</v>
          </cell>
          <cell r="DF269" t="e">
            <v>#REF!</v>
          </cell>
          <cell r="DG269" t="e">
            <v>#REF!</v>
          </cell>
          <cell r="DH269" t="e">
            <v>#REF!</v>
          </cell>
          <cell r="DI269" t="e">
            <v>#REF!</v>
          </cell>
          <cell r="DJ269" t="e">
            <v>#REF!</v>
          </cell>
          <cell r="DK269" t="e">
            <v>#REF!</v>
          </cell>
          <cell r="DL269" t="e">
            <v>#REF!</v>
          </cell>
          <cell r="DM269" t="e">
            <v>#REF!</v>
          </cell>
          <cell r="DN269" t="e">
            <v>#REF!</v>
          </cell>
          <cell r="DO269" t="e">
            <v>#REF!</v>
          </cell>
          <cell r="DP269" t="e">
            <v>#REF!</v>
          </cell>
          <cell r="DQ269" t="e">
            <v>#REF!</v>
          </cell>
          <cell r="DR269" t="e">
            <v>#REF!</v>
          </cell>
          <cell r="DS269" t="e">
            <v>#REF!</v>
          </cell>
          <cell r="DT269" t="e">
            <v>#REF!</v>
          </cell>
          <cell r="DU269" t="e">
            <v>#REF!</v>
          </cell>
          <cell r="DV269" t="e">
            <v>#REF!</v>
          </cell>
          <cell r="DW269" t="e">
            <v>#REF!</v>
          </cell>
          <cell r="DX269" t="e">
            <v>#REF!</v>
          </cell>
          <cell r="DY269" t="e">
            <v>#REF!</v>
          </cell>
          <cell r="DZ269" t="e">
            <v>#REF!</v>
          </cell>
          <cell r="EA269" t="e">
            <v>#REF!</v>
          </cell>
          <cell r="EB269" t="e">
            <v>#REF!</v>
          </cell>
          <cell r="EC269" t="e">
            <v>#REF!</v>
          </cell>
          <cell r="ED269" t="e">
            <v>#REF!</v>
          </cell>
          <cell r="EE269" t="e">
            <v>#REF!</v>
          </cell>
          <cell r="EF269" t="e">
            <v>#REF!</v>
          </cell>
          <cell r="EG269" t="e">
            <v>#REF!</v>
          </cell>
          <cell r="EH269" t="e">
            <v>#REF!</v>
          </cell>
          <cell r="EI269" t="e">
            <v>#REF!</v>
          </cell>
          <cell r="EJ269" t="e">
            <v>#REF!</v>
          </cell>
          <cell r="EK269" t="e">
            <v>#REF!</v>
          </cell>
          <cell r="EL269" t="e">
            <v>#REF!</v>
          </cell>
          <cell r="EM269" t="e">
            <v>#REF!</v>
          </cell>
          <cell r="EN269" t="e">
            <v>#REF!</v>
          </cell>
          <cell r="EO269" t="e">
            <v>#REF!</v>
          </cell>
          <cell r="EP269" t="e">
            <v>#REF!</v>
          </cell>
          <cell r="EQ269" t="e">
            <v>#REF!</v>
          </cell>
          <cell r="ER269" t="e">
            <v>#REF!</v>
          </cell>
          <cell r="ES269" t="e">
            <v>#REF!</v>
          </cell>
          <cell r="ET269" t="e">
            <v>#REF!</v>
          </cell>
          <cell r="EU269" t="e">
            <v>#REF!</v>
          </cell>
          <cell r="EV269" t="e">
            <v>#REF!</v>
          </cell>
          <cell r="EW269" t="e">
            <v>#REF!</v>
          </cell>
          <cell r="EX269" t="e">
            <v>#REF!</v>
          </cell>
          <cell r="EY269" t="e">
            <v>#REF!</v>
          </cell>
          <cell r="EZ269" t="e">
            <v>#REF!</v>
          </cell>
          <cell r="FA269" t="e">
            <v>#REF!</v>
          </cell>
          <cell r="FB269" t="e">
            <v>#REF!</v>
          </cell>
          <cell r="FC269" t="e">
            <v>#REF!</v>
          </cell>
          <cell r="FD269" t="e">
            <v>#REF!</v>
          </cell>
          <cell r="FE269" t="e">
            <v>#REF!</v>
          </cell>
          <cell r="FF269" t="e">
            <v>#REF!</v>
          </cell>
          <cell r="FG269" t="e">
            <v>#REF!</v>
          </cell>
          <cell r="FH269" t="e">
            <v>#REF!</v>
          </cell>
          <cell r="FI269" t="e">
            <v>#REF!</v>
          </cell>
          <cell r="FJ269" t="e">
            <v>#REF!</v>
          </cell>
          <cell r="FK269" t="e">
            <v>#REF!</v>
          </cell>
          <cell r="FL269" t="e">
            <v>#REF!</v>
          </cell>
          <cell r="FM269" t="e">
            <v>#REF!</v>
          </cell>
          <cell r="FN269" t="e">
            <v>#REF!</v>
          </cell>
          <cell r="FO269" t="e">
            <v>#REF!</v>
          </cell>
          <cell r="FP269" t="e">
            <v>#REF!</v>
          </cell>
          <cell r="FQ269" t="e">
            <v>#REF!</v>
          </cell>
          <cell r="FR269" t="e">
            <v>#REF!</v>
          </cell>
          <cell r="FS269" t="e">
            <v>#REF!</v>
          </cell>
          <cell r="FT269" t="e">
            <v>#REF!</v>
          </cell>
          <cell r="FU269" t="e">
            <v>#REF!</v>
          </cell>
          <cell r="FV269" t="e">
            <v>#REF!</v>
          </cell>
          <cell r="FW269" t="e">
            <v>#REF!</v>
          </cell>
          <cell r="FX269" t="e">
            <v>#REF!</v>
          </cell>
          <cell r="FY269" t="e">
            <v>#REF!</v>
          </cell>
          <cell r="FZ269" t="e">
            <v>#REF!</v>
          </cell>
          <cell r="GA269" t="e">
            <v>#REF!</v>
          </cell>
          <cell r="GB269" t="e">
            <v>#REF!</v>
          </cell>
          <cell r="GC269" t="e">
            <v>#REF!</v>
          </cell>
          <cell r="GD269" t="e">
            <v>#REF!</v>
          </cell>
          <cell r="GE269" t="e">
            <v>#REF!</v>
          </cell>
          <cell r="GF269" t="e">
            <v>#REF!</v>
          </cell>
          <cell r="GG269" t="e">
            <v>#REF!</v>
          </cell>
          <cell r="GH269" t="e">
            <v>#REF!</v>
          </cell>
          <cell r="GI269" t="e">
            <v>#REF!</v>
          </cell>
          <cell r="GJ269" t="e">
            <v>#REF!</v>
          </cell>
          <cell r="GK269" t="e">
            <v>#REF!</v>
          </cell>
          <cell r="GL269" t="e">
            <v>#REF!</v>
          </cell>
          <cell r="GM269" t="e">
            <v>#REF!</v>
          </cell>
          <cell r="GN269" t="e">
            <v>#REF!</v>
          </cell>
          <cell r="GO269" t="e">
            <v>#REF!</v>
          </cell>
          <cell r="GP269" t="e">
            <v>#REF!</v>
          </cell>
          <cell r="GQ269" t="e">
            <v>#REF!</v>
          </cell>
          <cell r="GR269" t="e">
            <v>#REF!</v>
          </cell>
          <cell r="GS269" t="e">
            <v>#REF!</v>
          </cell>
          <cell r="GT269" t="e">
            <v>#REF!</v>
          </cell>
          <cell r="GU269" t="e">
            <v>#REF!</v>
          </cell>
          <cell r="GV269" t="e">
            <v>#REF!</v>
          </cell>
          <cell r="GW269" t="e">
            <v>#REF!</v>
          </cell>
          <cell r="GX269" t="e">
            <v>#REF!</v>
          </cell>
          <cell r="GY269" t="e">
            <v>#REF!</v>
          </cell>
          <cell r="GZ269" t="e">
            <v>#REF!</v>
          </cell>
          <cell r="HA269" t="e">
            <v>#REF!</v>
          </cell>
          <cell r="HB269" t="e">
            <v>#REF!</v>
          </cell>
          <cell r="HC269" t="e">
            <v>#REF!</v>
          </cell>
          <cell r="HD269" t="e">
            <v>#REF!</v>
          </cell>
          <cell r="HE269" t="e">
            <v>#REF!</v>
          </cell>
          <cell r="HF269" t="e">
            <v>#REF!</v>
          </cell>
          <cell r="HG269" t="e">
            <v>#REF!</v>
          </cell>
          <cell r="HH269" t="e">
            <v>#REF!</v>
          </cell>
          <cell r="HI269" t="e">
            <v>#REF!</v>
          </cell>
          <cell r="HJ269" t="e">
            <v>#REF!</v>
          </cell>
          <cell r="HK269" t="e">
            <v>#REF!</v>
          </cell>
          <cell r="HL269" t="e">
            <v>#REF!</v>
          </cell>
          <cell r="HM269" t="e">
            <v>#REF!</v>
          </cell>
          <cell r="HN269" t="e">
            <v>#REF!</v>
          </cell>
          <cell r="HO269" t="e">
            <v>#REF!</v>
          </cell>
          <cell r="HP269" t="e">
            <v>#REF!</v>
          </cell>
          <cell r="HQ269" t="e">
            <v>#REF!</v>
          </cell>
          <cell r="HR269" t="e">
            <v>#REF!</v>
          </cell>
          <cell r="HS269" t="e">
            <v>#REF!</v>
          </cell>
          <cell r="HT269" t="e">
            <v>#REF!</v>
          </cell>
          <cell r="HU269" t="e">
            <v>#REF!</v>
          </cell>
          <cell r="HV269" t="e">
            <v>#REF!</v>
          </cell>
          <cell r="HW269" t="e">
            <v>#REF!</v>
          </cell>
          <cell r="HX269" t="e">
            <v>#REF!</v>
          </cell>
          <cell r="HY269" t="e">
            <v>#REF!</v>
          </cell>
          <cell r="HZ269" t="e">
            <v>#REF!</v>
          </cell>
          <cell r="IA269" t="e">
            <v>#REF!</v>
          </cell>
          <cell r="IB269" t="e">
            <v>#REF!</v>
          </cell>
          <cell r="IC269" t="e">
            <v>#REF!</v>
          </cell>
          <cell r="ID269" t="e">
            <v>#REF!</v>
          </cell>
          <cell r="IE269" t="e">
            <v>#REF!</v>
          </cell>
          <cell r="IF269" t="e">
            <v>#REF!</v>
          </cell>
          <cell r="IG269" t="e">
            <v>#REF!</v>
          </cell>
          <cell r="IH269" t="e">
            <v>#REF!</v>
          </cell>
          <cell r="II269" t="e">
            <v>#REF!</v>
          </cell>
          <cell r="IJ269" t="e">
            <v>#REF!</v>
          </cell>
          <cell r="IK269" t="e">
            <v>#REF!</v>
          </cell>
          <cell r="IL269" t="e">
            <v>#REF!</v>
          </cell>
          <cell r="IM269" t="e">
            <v>#REF!</v>
          </cell>
          <cell r="IN269" t="e">
            <v>#REF!</v>
          </cell>
          <cell r="IO269" t="e">
            <v>#REF!</v>
          </cell>
          <cell r="IP269" t="e">
            <v>#REF!</v>
          </cell>
          <cell r="IQ269" t="e">
            <v>#REF!</v>
          </cell>
          <cell r="IR269" t="e">
            <v>#REF!</v>
          </cell>
          <cell r="IS269" t="e">
            <v>#REF!</v>
          </cell>
          <cell r="IT269" t="e">
            <v>#REF!</v>
          </cell>
          <cell r="IU269" t="e">
            <v>#REF!</v>
          </cell>
          <cell r="IV269" t="e">
            <v>#REF!</v>
          </cell>
          <cell r="IW269" t="e">
            <v>#REF!</v>
          </cell>
          <cell r="IX269" t="e">
            <v>#REF!</v>
          </cell>
          <cell r="IY269" t="e">
            <v>#REF!</v>
          </cell>
          <cell r="IZ269" t="e">
            <v>#REF!</v>
          </cell>
          <cell r="JA269" t="e">
            <v>#REF!</v>
          </cell>
          <cell r="JB269" t="e">
            <v>#REF!</v>
          </cell>
          <cell r="JC269" t="e">
            <v>#REF!</v>
          </cell>
          <cell r="JD269" t="e">
            <v>#REF!</v>
          </cell>
          <cell r="JE269" t="e">
            <v>#REF!</v>
          </cell>
          <cell r="JF269" t="e">
            <v>#REF!</v>
          </cell>
          <cell r="JG269" t="e">
            <v>#REF!</v>
          </cell>
          <cell r="JH269" t="e">
            <v>#REF!</v>
          </cell>
          <cell r="JI269" t="e">
            <v>#REF!</v>
          </cell>
          <cell r="JJ269" t="e">
            <v>#REF!</v>
          </cell>
          <cell r="JK269" t="e">
            <v>#REF!</v>
          </cell>
        </row>
        <row r="270">
          <cell r="C270" t="str">
            <v>Hokchi</v>
          </cell>
          <cell r="D270" t="str">
            <v>1.4.4</v>
          </cell>
          <cell r="E270" t="str">
            <v>Hokchi1.4.4</v>
          </cell>
          <cell r="F270" t="e">
            <v>#REF!</v>
          </cell>
          <cell r="G270" t="e">
            <v>#REF!</v>
          </cell>
          <cell r="H270" t="e">
            <v>#REF!</v>
          </cell>
          <cell r="I270" t="e">
            <v>#REF!</v>
          </cell>
          <cell r="J270" t="e">
            <v>#REF!</v>
          </cell>
          <cell r="K270" t="e">
            <v>#REF!</v>
          </cell>
          <cell r="L270" t="e">
            <v>#REF!</v>
          </cell>
          <cell r="M270" t="e">
            <v>#REF!</v>
          </cell>
          <cell r="N270" t="e">
            <v>#REF!</v>
          </cell>
          <cell r="O270" t="e">
            <v>#REF!</v>
          </cell>
          <cell r="P270" t="e">
            <v>#REF!</v>
          </cell>
          <cell r="Q270" t="e">
            <v>#REF!</v>
          </cell>
          <cell r="R270" t="e">
            <v>#REF!</v>
          </cell>
          <cell r="S270" t="e">
            <v>#REF!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  <cell r="AD270" t="e">
            <v>#REF!</v>
          </cell>
          <cell r="AE270" t="e">
            <v>#REF!</v>
          </cell>
          <cell r="AF270" t="e">
            <v>#REF!</v>
          </cell>
          <cell r="AG270" t="e">
            <v>#REF!</v>
          </cell>
          <cell r="AH270" t="e">
            <v>#REF!</v>
          </cell>
          <cell r="AI270" t="e">
            <v>#REF!</v>
          </cell>
          <cell r="AJ270" t="e">
            <v>#REF!</v>
          </cell>
          <cell r="AK270" t="e">
            <v>#REF!</v>
          </cell>
          <cell r="AL270" t="e">
            <v>#REF!</v>
          </cell>
          <cell r="AM270" t="e">
            <v>#REF!</v>
          </cell>
          <cell r="AN270" t="e">
            <v>#REF!</v>
          </cell>
          <cell r="AO270" t="e">
            <v>#REF!</v>
          </cell>
          <cell r="AP270" t="e">
            <v>#REF!</v>
          </cell>
          <cell r="AQ270" t="e">
            <v>#REF!</v>
          </cell>
          <cell r="AR270" t="e">
            <v>#REF!</v>
          </cell>
          <cell r="AS270" t="e">
            <v>#REF!</v>
          </cell>
          <cell r="AT270" t="e">
            <v>#REF!</v>
          </cell>
          <cell r="AU270" t="e">
            <v>#REF!</v>
          </cell>
          <cell r="AV270" t="e">
            <v>#REF!</v>
          </cell>
          <cell r="AW270" t="e">
            <v>#REF!</v>
          </cell>
          <cell r="AX270" t="e">
            <v>#REF!</v>
          </cell>
          <cell r="AY270" t="e">
            <v>#REF!</v>
          </cell>
          <cell r="AZ270" t="e">
            <v>#REF!</v>
          </cell>
          <cell r="BA270" t="e">
            <v>#REF!</v>
          </cell>
          <cell r="BB270" t="e">
            <v>#REF!</v>
          </cell>
          <cell r="BC270" t="e">
            <v>#REF!</v>
          </cell>
          <cell r="BD270" t="e">
            <v>#REF!</v>
          </cell>
          <cell r="BE270" t="e">
            <v>#REF!</v>
          </cell>
          <cell r="BF270" t="e">
            <v>#REF!</v>
          </cell>
          <cell r="BG270" t="e">
            <v>#REF!</v>
          </cell>
          <cell r="BH270" t="e">
            <v>#REF!</v>
          </cell>
          <cell r="BI270" t="e">
            <v>#REF!</v>
          </cell>
          <cell r="BJ270" t="e">
            <v>#REF!</v>
          </cell>
          <cell r="BK270" t="e">
            <v>#REF!</v>
          </cell>
          <cell r="BL270" t="e">
            <v>#REF!</v>
          </cell>
          <cell r="BM270" t="e">
            <v>#REF!</v>
          </cell>
          <cell r="BN270" t="e">
            <v>#REF!</v>
          </cell>
          <cell r="BO270" t="e">
            <v>#REF!</v>
          </cell>
          <cell r="BP270" t="e">
            <v>#REF!</v>
          </cell>
          <cell r="BQ270" t="e">
            <v>#REF!</v>
          </cell>
          <cell r="BR270" t="e">
            <v>#REF!</v>
          </cell>
          <cell r="BS270" t="e">
            <v>#REF!</v>
          </cell>
          <cell r="BT270" t="e">
            <v>#REF!</v>
          </cell>
          <cell r="BU270" t="e">
            <v>#REF!</v>
          </cell>
          <cell r="BV270" t="e">
            <v>#REF!</v>
          </cell>
          <cell r="BW270" t="e">
            <v>#REF!</v>
          </cell>
          <cell r="BX270" t="e">
            <v>#REF!</v>
          </cell>
          <cell r="BY270" t="e">
            <v>#REF!</v>
          </cell>
          <cell r="BZ270" t="e">
            <v>#REF!</v>
          </cell>
          <cell r="CA270" t="e">
            <v>#REF!</v>
          </cell>
          <cell r="CB270" t="e">
            <v>#REF!</v>
          </cell>
          <cell r="CC270" t="e">
            <v>#REF!</v>
          </cell>
          <cell r="CD270" t="e">
            <v>#REF!</v>
          </cell>
          <cell r="CE270" t="e">
            <v>#REF!</v>
          </cell>
          <cell r="CF270" t="e">
            <v>#REF!</v>
          </cell>
          <cell r="CG270" t="e">
            <v>#REF!</v>
          </cell>
          <cell r="CH270" t="e">
            <v>#REF!</v>
          </cell>
          <cell r="CI270" t="e">
            <v>#REF!</v>
          </cell>
          <cell r="CJ270" t="e">
            <v>#REF!</v>
          </cell>
          <cell r="CK270" t="e">
            <v>#REF!</v>
          </cell>
          <cell r="CL270" t="e">
            <v>#REF!</v>
          </cell>
          <cell r="CM270" t="e">
            <v>#REF!</v>
          </cell>
          <cell r="CN270" t="e">
            <v>#REF!</v>
          </cell>
          <cell r="CO270" t="e">
            <v>#REF!</v>
          </cell>
          <cell r="CP270" t="e">
            <v>#REF!</v>
          </cell>
          <cell r="CQ270" t="e">
            <v>#REF!</v>
          </cell>
          <cell r="CR270" t="e">
            <v>#REF!</v>
          </cell>
          <cell r="CS270" t="e">
            <v>#REF!</v>
          </cell>
          <cell r="CT270" t="e">
            <v>#REF!</v>
          </cell>
          <cell r="CU270" t="e">
            <v>#REF!</v>
          </cell>
          <cell r="CV270" t="e">
            <v>#REF!</v>
          </cell>
          <cell r="CW270" t="e">
            <v>#REF!</v>
          </cell>
          <cell r="CX270" t="e">
            <v>#REF!</v>
          </cell>
          <cell r="CY270" t="e">
            <v>#REF!</v>
          </cell>
          <cell r="CZ270" t="e">
            <v>#REF!</v>
          </cell>
          <cell r="DA270" t="e">
            <v>#REF!</v>
          </cell>
          <cell r="DB270" t="e">
            <v>#REF!</v>
          </cell>
          <cell r="DC270" t="e">
            <v>#REF!</v>
          </cell>
          <cell r="DD270" t="e">
            <v>#REF!</v>
          </cell>
          <cell r="DE270" t="e">
            <v>#REF!</v>
          </cell>
          <cell r="DF270" t="e">
            <v>#REF!</v>
          </cell>
          <cell r="DG270" t="e">
            <v>#REF!</v>
          </cell>
          <cell r="DH270" t="e">
            <v>#REF!</v>
          </cell>
          <cell r="DI270" t="e">
            <v>#REF!</v>
          </cell>
          <cell r="DJ270" t="e">
            <v>#REF!</v>
          </cell>
          <cell r="DK270" t="e">
            <v>#REF!</v>
          </cell>
          <cell r="DL270" t="e">
            <v>#REF!</v>
          </cell>
          <cell r="DM270" t="e">
            <v>#REF!</v>
          </cell>
          <cell r="DN270" t="e">
            <v>#REF!</v>
          </cell>
          <cell r="DO270" t="e">
            <v>#REF!</v>
          </cell>
          <cell r="DP270" t="e">
            <v>#REF!</v>
          </cell>
          <cell r="DQ270" t="e">
            <v>#REF!</v>
          </cell>
          <cell r="DR270" t="e">
            <v>#REF!</v>
          </cell>
          <cell r="DS270" t="e">
            <v>#REF!</v>
          </cell>
          <cell r="DT270" t="e">
            <v>#REF!</v>
          </cell>
          <cell r="DU270" t="e">
            <v>#REF!</v>
          </cell>
          <cell r="DV270" t="e">
            <v>#REF!</v>
          </cell>
          <cell r="DW270" t="e">
            <v>#REF!</v>
          </cell>
          <cell r="DX270" t="e">
            <v>#REF!</v>
          </cell>
          <cell r="DY270" t="e">
            <v>#REF!</v>
          </cell>
          <cell r="DZ270" t="e">
            <v>#REF!</v>
          </cell>
          <cell r="EA270" t="e">
            <v>#REF!</v>
          </cell>
          <cell r="EB270" t="e">
            <v>#REF!</v>
          </cell>
          <cell r="EC270" t="e">
            <v>#REF!</v>
          </cell>
          <cell r="ED270" t="e">
            <v>#REF!</v>
          </cell>
          <cell r="EE270" t="e">
            <v>#REF!</v>
          </cell>
          <cell r="EF270" t="e">
            <v>#REF!</v>
          </cell>
          <cell r="EG270" t="e">
            <v>#REF!</v>
          </cell>
          <cell r="EH270" t="e">
            <v>#REF!</v>
          </cell>
          <cell r="EI270" t="e">
            <v>#REF!</v>
          </cell>
          <cell r="EJ270" t="e">
            <v>#REF!</v>
          </cell>
          <cell r="EK270" t="e">
            <v>#REF!</v>
          </cell>
          <cell r="EL270" t="e">
            <v>#REF!</v>
          </cell>
          <cell r="EM270" t="e">
            <v>#REF!</v>
          </cell>
          <cell r="EN270" t="e">
            <v>#REF!</v>
          </cell>
          <cell r="EO270" t="e">
            <v>#REF!</v>
          </cell>
          <cell r="EP270" t="e">
            <v>#REF!</v>
          </cell>
          <cell r="EQ270" t="e">
            <v>#REF!</v>
          </cell>
          <cell r="ER270" t="e">
            <v>#REF!</v>
          </cell>
          <cell r="ES270" t="e">
            <v>#REF!</v>
          </cell>
          <cell r="ET270" t="e">
            <v>#REF!</v>
          </cell>
          <cell r="EU270" t="e">
            <v>#REF!</v>
          </cell>
          <cell r="EV270" t="e">
            <v>#REF!</v>
          </cell>
          <cell r="EW270" t="e">
            <v>#REF!</v>
          </cell>
          <cell r="EX270" t="e">
            <v>#REF!</v>
          </cell>
          <cell r="EY270" t="e">
            <v>#REF!</v>
          </cell>
          <cell r="EZ270" t="e">
            <v>#REF!</v>
          </cell>
          <cell r="FA270" t="e">
            <v>#REF!</v>
          </cell>
          <cell r="FB270" t="e">
            <v>#REF!</v>
          </cell>
          <cell r="FC270" t="e">
            <v>#REF!</v>
          </cell>
          <cell r="FD270" t="e">
            <v>#REF!</v>
          </cell>
          <cell r="FE270" t="e">
            <v>#REF!</v>
          </cell>
          <cell r="FF270" t="e">
            <v>#REF!</v>
          </cell>
          <cell r="FG270" t="e">
            <v>#REF!</v>
          </cell>
          <cell r="FH270" t="e">
            <v>#REF!</v>
          </cell>
          <cell r="FI270" t="e">
            <v>#REF!</v>
          </cell>
          <cell r="FJ270" t="e">
            <v>#REF!</v>
          </cell>
          <cell r="FK270" t="e">
            <v>#REF!</v>
          </cell>
          <cell r="FL270" t="e">
            <v>#REF!</v>
          </cell>
          <cell r="FM270" t="e">
            <v>#REF!</v>
          </cell>
          <cell r="FN270" t="e">
            <v>#REF!</v>
          </cell>
          <cell r="FO270" t="e">
            <v>#REF!</v>
          </cell>
          <cell r="FP270" t="e">
            <v>#REF!</v>
          </cell>
          <cell r="FQ270" t="e">
            <v>#REF!</v>
          </cell>
          <cell r="FR270" t="e">
            <v>#REF!</v>
          </cell>
          <cell r="FS270" t="e">
            <v>#REF!</v>
          </cell>
          <cell r="FT270" t="e">
            <v>#REF!</v>
          </cell>
          <cell r="FU270" t="e">
            <v>#REF!</v>
          </cell>
          <cell r="FV270" t="e">
            <v>#REF!</v>
          </cell>
          <cell r="FW270" t="e">
            <v>#REF!</v>
          </cell>
          <cell r="FX270" t="e">
            <v>#REF!</v>
          </cell>
          <cell r="FY270" t="e">
            <v>#REF!</v>
          </cell>
          <cell r="FZ270" t="e">
            <v>#REF!</v>
          </cell>
          <cell r="GA270" t="e">
            <v>#REF!</v>
          </cell>
          <cell r="GB270" t="e">
            <v>#REF!</v>
          </cell>
          <cell r="GC270" t="e">
            <v>#REF!</v>
          </cell>
          <cell r="GD270" t="e">
            <v>#REF!</v>
          </cell>
          <cell r="GE270" t="e">
            <v>#REF!</v>
          </cell>
          <cell r="GF270" t="e">
            <v>#REF!</v>
          </cell>
          <cell r="GG270" t="e">
            <v>#REF!</v>
          </cell>
          <cell r="GH270" t="e">
            <v>#REF!</v>
          </cell>
          <cell r="GI270" t="e">
            <v>#REF!</v>
          </cell>
          <cell r="GJ270" t="e">
            <v>#REF!</v>
          </cell>
          <cell r="GK270" t="e">
            <v>#REF!</v>
          </cell>
          <cell r="GL270" t="e">
            <v>#REF!</v>
          </cell>
          <cell r="GM270" t="e">
            <v>#REF!</v>
          </cell>
          <cell r="GN270" t="e">
            <v>#REF!</v>
          </cell>
          <cell r="GO270" t="e">
            <v>#REF!</v>
          </cell>
          <cell r="GP270" t="e">
            <v>#REF!</v>
          </cell>
          <cell r="GQ270" t="e">
            <v>#REF!</v>
          </cell>
          <cell r="GR270" t="e">
            <v>#REF!</v>
          </cell>
          <cell r="GS270" t="e">
            <v>#REF!</v>
          </cell>
          <cell r="GT270" t="e">
            <v>#REF!</v>
          </cell>
          <cell r="GU270" t="e">
            <v>#REF!</v>
          </cell>
          <cell r="GV270" t="e">
            <v>#REF!</v>
          </cell>
          <cell r="GW270" t="e">
            <v>#REF!</v>
          </cell>
          <cell r="GX270" t="e">
            <v>#REF!</v>
          </cell>
          <cell r="GY270" t="e">
            <v>#REF!</v>
          </cell>
          <cell r="GZ270" t="e">
            <v>#REF!</v>
          </cell>
          <cell r="HA270" t="e">
            <v>#REF!</v>
          </cell>
          <cell r="HB270" t="e">
            <v>#REF!</v>
          </cell>
          <cell r="HC270" t="e">
            <v>#REF!</v>
          </cell>
          <cell r="HD270" t="e">
            <v>#REF!</v>
          </cell>
          <cell r="HE270" t="e">
            <v>#REF!</v>
          </cell>
          <cell r="HF270" t="e">
            <v>#REF!</v>
          </cell>
          <cell r="HG270" t="e">
            <v>#REF!</v>
          </cell>
          <cell r="HH270" t="e">
            <v>#REF!</v>
          </cell>
          <cell r="HI270" t="e">
            <v>#REF!</v>
          </cell>
          <cell r="HJ270" t="e">
            <v>#REF!</v>
          </cell>
          <cell r="HK270" t="e">
            <v>#REF!</v>
          </cell>
          <cell r="HL270" t="e">
            <v>#REF!</v>
          </cell>
          <cell r="HM270" t="e">
            <v>#REF!</v>
          </cell>
          <cell r="HN270" t="e">
            <v>#REF!</v>
          </cell>
          <cell r="HO270" t="e">
            <v>#REF!</v>
          </cell>
          <cell r="HP270" t="e">
            <v>#REF!</v>
          </cell>
          <cell r="HQ270" t="e">
            <v>#REF!</v>
          </cell>
          <cell r="HR270" t="e">
            <v>#REF!</v>
          </cell>
          <cell r="HS270" t="e">
            <v>#REF!</v>
          </cell>
          <cell r="HT270" t="e">
            <v>#REF!</v>
          </cell>
          <cell r="HU270" t="e">
            <v>#REF!</v>
          </cell>
          <cell r="HV270" t="e">
            <v>#REF!</v>
          </cell>
          <cell r="HW270" t="e">
            <v>#REF!</v>
          </cell>
          <cell r="HX270" t="e">
            <v>#REF!</v>
          </cell>
          <cell r="HY270" t="e">
            <v>#REF!</v>
          </cell>
          <cell r="HZ270" t="e">
            <v>#REF!</v>
          </cell>
          <cell r="IA270" t="e">
            <v>#REF!</v>
          </cell>
          <cell r="IB270" t="e">
            <v>#REF!</v>
          </cell>
          <cell r="IC270" t="e">
            <v>#REF!</v>
          </cell>
          <cell r="ID270" t="e">
            <v>#REF!</v>
          </cell>
          <cell r="IE270" t="e">
            <v>#REF!</v>
          </cell>
          <cell r="IF270" t="e">
            <v>#REF!</v>
          </cell>
          <cell r="IG270" t="e">
            <v>#REF!</v>
          </cell>
          <cell r="IH270" t="e">
            <v>#REF!</v>
          </cell>
          <cell r="II270" t="e">
            <v>#REF!</v>
          </cell>
          <cell r="IJ270" t="e">
            <v>#REF!</v>
          </cell>
          <cell r="IK270" t="e">
            <v>#REF!</v>
          </cell>
          <cell r="IL270" t="e">
            <v>#REF!</v>
          </cell>
          <cell r="IM270" t="e">
            <v>#REF!</v>
          </cell>
          <cell r="IN270" t="e">
            <v>#REF!</v>
          </cell>
          <cell r="IO270" t="e">
            <v>#REF!</v>
          </cell>
          <cell r="IP270" t="e">
            <v>#REF!</v>
          </cell>
          <cell r="IQ270" t="e">
            <v>#REF!</v>
          </cell>
          <cell r="IR270" t="e">
            <v>#REF!</v>
          </cell>
          <cell r="IS270" t="e">
            <v>#REF!</v>
          </cell>
          <cell r="IT270" t="e">
            <v>#REF!</v>
          </cell>
          <cell r="IU270" t="e">
            <v>#REF!</v>
          </cell>
          <cell r="IV270" t="e">
            <v>#REF!</v>
          </cell>
          <cell r="IW270" t="e">
            <v>#REF!</v>
          </cell>
          <cell r="IX270" t="e">
            <v>#REF!</v>
          </cell>
          <cell r="IY270" t="e">
            <v>#REF!</v>
          </cell>
          <cell r="IZ270" t="e">
            <v>#REF!</v>
          </cell>
          <cell r="JA270" t="e">
            <v>#REF!</v>
          </cell>
          <cell r="JB270" t="e">
            <v>#REF!</v>
          </cell>
          <cell r="JC270" t="e">
            <v>#REF!</v>
          </cell>
          <cell r="JD270" t="e">
            <v>#REF!</v>
          </cell>
          <cell r="JE270" t="e">
            <v>#REF!</v>
          </cell>
          <cell r="JF270" t="e">
            <v>#REF!</v>
          </cell>
          <cell r="JG270" t="e">
            <v>#REF!</v>
          </cell>
          <cell r="JH270" t="e">
            <v>#REF!</v>
          </cell>
          <cell r="JI270" t="e">
            <v>#REF!</v>
          </cell>
          <cell r="JJ270" t="e">
            <v>#REF!</v>
          </cell>
          <cell r="JK270" t="e">
            <v>#REF!</v>
          </cell>
        </row>
        <row r="271">
          <cell r="C271" t="str">
            <v>Hokchi</v>
          </cell>
          <cell r="D271" t="str">
            <v>1.4.5</v>
          </cell>
          <cell r="E271" t="str">
            <v>Hokchi1.4.5</v>
          </cell>
          <cell r="F271" t="e">
            <v>#REF!</v>
          </cell>
          <cell r="G271" t="e">
            <v>#REF!</v>
          </cell>
          <cell r="H271" t="e">
            <v>#REF!</v>
          </cell>
          <cell r="I271" t="e">
            <v>#REF!</v>
          </cell>
          <cell r="J271" t="e">
            <v>#REF!</v>
          </cell>
          <cell r="K271" t="e">
            <v>#REF!</v>
          </cell>
          <cell r="L271" t="e">
            <v>#REF!</v>
          </cell>
          <cell r="M271" t="e">
            <v>#REF!</v>
          </cell>
          <cell r="N271" t="e">
            <v>#REF!</v>
          </cell>
          <cell r="O271" t="e">
            <v>#REF!</v>
          </cell>
          <cell r="P271" t="e">
            <v>#REF!</v>
          </cell>
          <cell r="Q271" t="e">
            <v>#REF!</v>
          </cell>
          <cell r="R271" t="e">
            <v>#REF!</v>
          </cell>
          <cell r="S271" t="e">
            <v>#REF!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  <cell r="AD271" t="e">
            <v>#REF!</v>
          </cell>
          <cell r="AE271" t="e">
            <v>#REF!</v>
          </cell>
          <cell r="AF271" t="e">
            <v>#REF!</v>
          </cell>
          <cell r="AG271" t="e">
            <v>#REF!</v>
          </cell>
          <cell r="AH271" t="e">
            <v>#REF!</v>
          </cell>
          <cell r="AI271" t="e">
            <v>#REF!</v>
          </cell>
          <cell r="AJ271" t="e">
            <v>#REF!</v>
          </cell>
          <cell r="AK271" t="e">
            <v>#REF!</v>
          </cell>
          <cell r="AL271" t="e">
            <v>#REF!</v>
          </cell>
          <cell r="AM271" t="e">
            <v>#REF!</v>
          </cell>
          <cell r="AN271" t="e">
            <v>#REF!</v>
          </cell>
          <cell r="AO271" t="e">
            <v>#REF!</v>
          </cell>
          <cell r="AP271" t="e">
            <v>#REF!</v>
          </cell>
          <cell r="AQ271" t="e">
            <v>#REF!</v>
          </cell>
          <cell r="AR271" t="e">
            <v>#REF!</v>
          </cell>
          <cell r="AS271" t="e">
            <v>#REF!</v>
          </cell>
          <cell r="AT271" t="e">
            <v>#REF!</v>
          </cell>
          <cell r="AU271" t="e">
            <v>#REF!</v>
          </cell>
          <cell r="AV271" t="e">
            <v>#REF!</v>
          </cell>
          <cell r="AW271" t="e">
            <v>#REF!</v>
          </cell>
          <cell r="AX271" t="e">
            <v>#REF!</v>
          </cell>
          <cell r="AY271" t="e">
            <v>#REF!</v>
          </cell>
          <cell r="AZ271" t="e">
            <v>#REF!</v>
          </cell>
          <cell r="BA271" t="e">
            <v>#REF!</v>
          </cell>
          <cell r="BB271" t="e">
            <v>#REF!</v>
          </cell>
          <cell r="BC271" t="e">
            <v>#REF!</v>
          </cell>
          <cell r="BD271" t="e">
            <v>#REF!</v>
          </cell>
          <cell r="BE271" t="e">
            <v>#REF!</v>
          </cell>
          <cell r="BF271" t="e">
            <v>#REF!</v>
          </cell>
          <cell r="BG271" t="e">
            <v>#REF!</v>
          </cell>
          <cell r="BH271" t="e">
            <v>#REF!</v>
          </cell>
          <cell r="BI271" t="e">
            <v>#REF!</v>
          </cell>
          <cell r="BJ271" t="e">
            <v>#REF!</v>
          </cell>
          <cell r="BK271" t="e">
            <v>#REF!</v>
          </cell>
          <cell r="BL271" t="e">
            <v>#REF!</v>
          </cell>
          <cell r="BM271" t="e">
            <v>#REF!</v>
          </cell>
          <cell r="BN271" t="e">
            <v>#REF!</v>
          </cell>
          <cell r="BO271" t="e">
            <v>#REF!</v>
          </cell>
          <cell r="BP271" t="e">
            <v>#REF!</v>
          </cell>
          <cell r="BQ271" t="e">
            <v>#REF!</v>
          </cell>
          <cell r="BR271" t="e">
            <v>#REF!</v>
          </cell>
          <cell r="BS271" t="e">
            <v>#REF!</v>
          </cell>
          <cell r="BT271" t="e">
            <v>#REF!</v>
          </cell>
          <cell r="BU271" t="e">
            <v>#REF!</v>
          </cell>
          <cell r="BV271" t="e">
            <v>#REF!</v>
          </cell>
          <cell r="BW271" t="e">
            <v>#REF!</v>
          </cell>
          <cell r="BX271" t="e">
            <v>#REF!</v>
          </cell>
          <cell r="BY271" t="e">
            <v>#REF!</v>
          </cell>
          <cell r="BZ271" t="e">
            <v>#REF!</v>
          </cell>
          <cell r="CA271" t="e">
            <v>#REF!</v>
          </cell>
          <cell r="CB271" t="e">
            <v>#REF!</v>
          </cell>
          <cell r="CC271" t="e">
            <v>#REF!</v>
          </cell>
          <cell r="CD271" t="e">
            <v>#REF!</v>
          </cell>
          <cell r="CE271" t="e">
            <v>#REF!</v>
          </cell>
          <cell r="CF271" t="e">
            <v>#REF!</v>
          </cell>
          <cell r="CG271" t="e">
            <v>#REF!</v>
          </cell>
          <cell r="CH271" t="e">
            <v>#REF!</v>
          </cell>
          <cell r="CI271" t="e">
            <v>#REF!</v>
          </cell>
          <cell r="CJ271" t="e">
            <v>#REF!</v>
          </cell>
          <cell r="CK271" t="e">
            <v>#REF!</v>
          </cell>
          <cell r="CL271" t="e">
            <v>#REF!</v>
          </cell>
          <cell r="CM271" t="e">
            <v>#REF!</v>
          </cell>
          <cell r="CN271" t="e">
            <v>#REF!</v>
          </cell>
          <cell r="CO271" t="e">
            <v>#REF!</v>
          </cell>
          <cell r="CP271" t="e">
            <v>#REF!</v>
          </cell>
          <cell r="CQ271" t="e">
            <v>#REF!</v>
          </cell>
          <cell r="CR271" t="e">
            <v>#REF!</v>
          </cell>
          <cell r="CS271" t="e">
            <v>#REF!</v>
          </cell>
          <cell r="CT271" t="e">
            <v>#REF!</v>
          </cell>
          <cell r="CU271" t="e">
            <v>#REF!</v>
          </cell>
          <cell r="CV271" t="e">
            <v>#REF!</v>
          </cell>
          <cell r="CW271" t="e">
            <v>#REF!</v>
          </cell>
          <cell r="CX271" t="e">
            <v>#REF!</v>
          </cell>
          <cell r="CY271" t="e">
            <v>#REF!</v>
          </cell>
          <cell r="CZ271" t="e">
            <v>#REF!</v>
          </cell>
          <cell r="DA271" t="e">
            <v>#REF!</v>
          </cell>
          <cell r="DB271" t="e">
            <v>#REF!</v>
          </cell>
          <cell r="DC271" t="e">
            <v>#REF!</v>
          </cell>
          <cell r="DD271" t="e">
            <v>#REF!</v>
          </cell>
          <cell r="DE271" t="e">
            <v>#REF!</v>
          </cell>
          <cell r="DF271" t="e">
            <v>#REF!</v>
          </cell>
          <cell r="DG271" t="e">
            <v>#REF!</v>
          </cell>
          <cell r="DH271" t="e">
            <v>#REF!</v>
          </cell>
          <cell r="DI271" t="e">
            <v>#REF!</v>
          </cell>
          <cell r="DJ271" t="e">
            <v>#REF!</v>
          </cell>
          <cell r="DK271" t="e">
            <v>#REF!</v>
          </cell>
          <cell r="DL271" t="e">
            <v>#REF!</v>
          </cell>
          <cell r="DM271" t="e">
            <v>#REF!</v>
          </cell>
          <cell r="DN271" t="e">
            <v>#REF!</v>
          </cell>
          <cell r="DO271" t="e">
            <v>#REF!</v>
          </cell>
          <cell r="DP271" t="e">
            <v>#REF!</v>
          </cell>
          <cell r="DQ271" t="e">
            <v>#REF!</v>
          </cell>
          <cell r="DR271" t="e">
            <v>#REF!</v>
          </cell>
          <cell r="DS271" t="e">
            <v>#REF!</v>
          </cell>
          <cell r="DT271" t="e">
            <v>#REF!</v>
          </cell>
          <cell r="DU271" t="e">
            <v>#REF!</v>
          </cell>
          <cell r="DV271" t="e">
            <v>#REF!</v>
          </cell>
          <cell r="DW271" t="e">
            <v>#REF!</v>
          </cell>
          <cell r="DX271" t="e">
            <v>#REF!</v>
          </cell>
          <cell r="DY271" t="e">
            <v>#REF!</v>
          </cell>
          <cell r="DZ271" t="e">
            <v>#REF!</v>
          </cell>
          <cell r="EA271" t="e">
            <v>#REF!</v>
          </cell>
          <cell r="EB271" t="e">
            <v>#REF!</v>
          </cell>
          <cell r="EC271" t="e">
            <v>#REF!</v>
          </cell>
          <cell r="ED271" t="e">
            <v>#REF!</v>
          </cell>
          <cell r="EE271" t="e">
            <v>#REF!</v>
          </cell>
          <cell r="EF271" t="e">
            <v>#REF!</v>
          </cell>
          <cell r="EG271" t="e">
            <v>#REF!</v>
          </cell>
          <cell r="EH271" t="e">
            <v>#REF!</v>
          </cell>
          <cell r="EI271" t="e">
            <v>#REF!</v>
          </cell>
          <cell r="EJ271" t="e">
            <v>#REF!</v>
          </cell>
          <cell r="EK271" t="e">
            <v>#REF!</v>
          </cell>
          <cell r="EL271" t="e">
            <v>#REF!</v>
          </cell>
          <cell r="EM271" t="e">
            <v>#REF!</v>
          </cell>
          <cell r="EN271" t="e">
            <v>#REF!</v>
          </cell>
          <cell r="EO271" t="e">
            <v>#REF!</v>
          </cell>
          <cell r="EP271" t="e">
            <v>#REF!</v>
          </cell>
          <cell r="EQ271" t="e">
            <v>#REF!</v>
          </cell>
          <cell r="ER271" t="e">
            <v>#REF!</v>
          </cell>
          <cell r="ES271" t="e">
            <v>#REF!</v>
          </cell>
          <cell r="ET271" t="e">
            <v>#REF!</v>
          </cell>
          <cell r="EU271" t="e">
            <v>#REF!</v>
          </cell>
          <cell r="EV271" t="e">
            <v>#REF!</v>
          </cell>
          <cell r="EW271" t="e">
            <v>#REF!</v>
          </cell>
          <cell r="EX271" t="e">
            <v>#REF!</v>
          </cell>
          <cell r="EY271" t="e">
            <v>#REF!</v>
          </cell>
          <cell r="EZ271" t="e">
            <v>#REF!</v>
          </cell>
          <cell r="FA271" t="e">
            <v>#REF!</v>
          </cell>
          <cell r="FB271" t="e">
            <v>#REF!</v>
          </cell>
          <cell r="FC271" t="e">
            <v>#REF!</v>
          </cell>
          <cell r="FD271" t="e">
            <v>#REF!</v>
          </cell>
          <cell r="FE271" t="e">
            <v>#REF!</v>
          </cell>
          <cell r="FF271" t="e">
            <v>#REF!</v>
          </cell>
          <cell r="FG271" t="e">
            <v>#REF!</v>
          </cell>
          <cell r="FH271" t="e">
            <v>#REF!</v>
          </cell>
          <cell r="FI271" t="e">
            <v>#REF!</v>
          </cell>
          <cell r="FJ271" t="e">
            <v>#REF!</v>
          </cell>
          <cell r="FK271" t="e">
            <v>#REF!</v>
          </cell>
          <cell r="FL271" t="e">
            <v>#REF!</v>
          </cell>
          <cell r="FM271" t="e">
            <v>#REF!</v>
          </cell>
          <cell r="FN271" t="e">
            <v>#REF!</v>
          </cell>
          <cell r="FO271" t="e">
            <v>#REF!</v>
          </cell>
          <cell r="FP271" t="e">
            <v>#REF!</v>
          </cell>
          <cell r="FQ271" t="e">
            <v>#REF!</v>
          </cell>
          <cell r="FR271" t="e">
            <v>#REF!</v>
          </cell>
          <cell r="FS271" t="e">
            <v>#REF!</v>
          </cell>
          <cell r="FT271" t="e">
            <v>#REF!</v>
          </cell>
          <cell r="FU271" t="e">
            <v>#REF!</v>
          </cell>
          <cell r="FV271" t="e">
            <v>#REF!</v>
          </cell>
          <cell r="FW271" t="e">
            <v>#REF!</v>
          </cell>
          <cell r="FX271" t="e">
            <v>#REF!</v>
          </cell>
          <cell r="FY271" t="e">
            <v>#REF!</v>
          </cell>
          <cell r="FZ271" t="e">
            <v>#REF!</v>
          </cell>
          <cell r="GA271" t="e">
            <v>#REF!</v>
          </cell>
          <cell r="GB271" t="e">
            <v>#REF!</v>
          </cell>
          <cell r="GC271" t="e">
            <v>#REF!</v>
          </cell>
          <cell r="GD271" t="e">
            <v>#REF!</v>
          </cell>
          <cell r="GE271" t="e">
            <v>#REF!</v>
          </cell>
          <cell r="GF271" t="e">
            <v>#REF!</v>
          </cell>
          <cell r="GG271" t="e">
            <v>#REF!</v>
          </cell>
          <cell r="GH271" t="e">
            <v>#REF!</v>
          </cell>
          <cell r="GI271" t="e">
            <v>#REF!</v>
          </cell>
          <cell r="GJ271" t="e">
            <v>#REF!</v>
          </cell>
          <cell r="GK271" t="e">
            <v>#REF!</v>
          </cell>
          <cell r="GL271" t="e">
            <v>#REF!</v>
          </cell>
          <cell r="GM271" t="e">
            <v>#REF!</v>
          </cell>
          <cell r="GN271" t="e">
            <v>#REF!</v>
          </cell>
          <cell r="GO271" t="e">
            <v>#REF!</v>
          </cell>
          <cell r="GP271" t="e">
            <v>#REF!</v>
          </cell>
          <cell r="GQ271" t="e">
            <v>#REF!</v>
          </cell>
          <cell r="GR271" t="e">
            <v>#REF!</v>
          </cell>
          <cell r="GS271" t="e">
            <v>#REF!</v>
          </cell>
          <cell r="GT271" t="e">
            <v>#REF!</v>
          </cell>
          <cell r="GU271" t="e">
            <v>#REF!</v>
          </cell>
          <cell r="GV271" t="e">
            <v>#REF!</v>
          </cell>
          <cell r="GW271" t="e">
            <v>#REF!</v>
          </cell>
          <cell r="GX271" t="e">
            <v>#REF!</v>
          </cell>
          <cell r="GY271" t="e">
            <v>#REF!</v>
          </cell>
          <cell r="GZ271" t="e">
            <v>#REF!</v>
          </cell>
          <cell r="HA271" t="e">
            <v>#REF!</v>
          </cell>
          <cell r="HB271" t="e">
            <v>#REF!</v>
          </cell>
          <cell r="HC271" t="e">
            <v>#REF!</v>
          </cell>
          <cell r="HD271" t="e">
            <v>#REF!</v>
          </cell>
          <cell r="HE271" t="e">
            <v>#REF!</v>
          </cell>
          <cell r="HF271" t="e">
            <v>#REF!</v>
          </cell>
          <cell r="HG271" t="e">
            <v>#REF!</v>
          </cell>
          <cell r="HH271" t="e">
            <v>#REF!</v>
          </cell>
          <cell r="HI271" t="e">
            <v>#REF!</v>
          </cell>
          <cell r="HJ271" t="e">
            <v>#REF!</v>
          </cell>
          <cell r="HK271" t="e">
            <v>#REF!</v>
          </cell>
          <cell r="HL271" t="e">
            <v>#REF!</v>
          </cell>
          <cell r="HM271" t="e">
            <v>#REF!</v>
          </cell>
          <cell r="HN271" t="e">
            <v>#REF!</v>
          </cell>
          <cell r="HO271" t="e">
            <v>#REF!</v>
          </cell>
          <cell r="HP271" t="e">
            <v>#REF!</v>
          </cell>
          <cell r="HQ271" t="e">
            <v>#REF!</v>
          </cell>
          <cell r="HR271" t="e">
            <v>#REF!</v>
          </cell>
          <cell r="HS271" t="e">
            <v>#REF!</v>
          </cell>
          <cell r="HT271" t="e">
            <v>#REF!</v>
          </cell>
          <cell r="HU271" t="e">
            <v>#REF!</v>
          </cell>
          <cell r="HV271" t="e">
            <v>#REF!</v>
          </cell>
          <cell r="HW271" t="e">
            <v>#REF!</v>
          </cell>
          <cell r="HX271" t="e">
            <v>#REF!</v>
          </cell>
          <cell r="HY271" t="e">
            <v>#REF!</v>
          </cell>
          <cell r="HZ271" t="e">
            <v>#REF!</v>
          </cell>
          <cell r="IA271" t="e">
            <v>#REF!</v>
          </cell>
          <cell r="IB271" t="e">
            <v>#REF!</v>
          </cell>
          <cell r="IC271" t="e">
            <v>#REF!</v>
          </cell>
          <cell r="ID271" t="e">
            <v>#REF!</v>
          </cell>
          <cell r="IE271" t="e">
            <v>#REF!</v>
          </cell>
          <cell r="IF271" t="e">
            <v>#REF!</v>
          </cell>
          <cell r="IG271" t="e">
            <v>#REF!</v>
          </cell>
          <cell r="IH271" t="e">
            <v>#REF!</v>
          </cell>
          <cell r="II271" t="e">
            <v>#REF!</v>
          </cell>
          <cell r="IJ271" t="e">
            <v>#REF!</v>
          </cell>
          <cell r="IK271" t="e">
            <v>#REF!</v>
          </cell>
          <cell r="IL271" t="e">
            <v>#REF!</v>
          </cell>
          <cell r="IM271" t="e">
            <v>#REF!</v>
          </cell>
          <cell r="IN271" t="e">
            <v>#REF!</v>
          </cell>
          <cell r="IO271" t="e">
            <v>#REF!</v>
          </cell>
          <cell r="IP271" t="e">
            <v>#REF!</v>
          </cell>
          <cell r="IQ271" t="e">
            <v>#REF!</v>
          </cell>
          <cell r="IR271" t="e">
            <v>#REF!</v>
          </cell>
          <cell r="IS271" t="e">
            <v>#REF!</v>
          </cell>
          <cell r="IT271" t="e">
            <v>#REF!</v>
          </cell>
          <cell r="IU271" t="e">
            <v>#REF!</v>
          </cell>
          <cell r="IV271" t="e">
            <v>#REF!</v>
          </cell>
          <cell r="IW271" t="e">
            <v>#REF!</v>
          </cell>
          <cell r="IX271" t="e">
            <v>#REF!</v>
          </cell>
          <cell r="IY271" t="e">
            <v>#REF!</v>
          </cell>
          <cell r="IZ271" t="e">
            <v>#REF!</v>
          </cell>
          <cell r="JA271" t="e">
            <v>#REF!</v>
          </cell>
          <cell r="JB271" t="e">
            <v>#REF!</v>
          </cell>
          <cell r="JC271" t="e">
            <v>#REF!</v>
          </cell>
          <cell r="JD271" t="e">
            <v>#REF!</v>
          </cell>
          <cell r="JE271" t="e">
            <v>#REF!</v>
          </cell>
          <cell r="JF271" t="e">
            <v>#REF!</v>
          </cell>
          <cell r="JG271" t="e">
            <v>#REF!</v>
          </cell>
          <cell r="JH271" t="e">
            <v>#REF!</v>
          </cell>
          <cell r="JI271" t="e">
            <v>#REF!</v>
          </cell>
          <cell r="JJ271" t="e">
            <v>#REF!</v>
          </cell>
          <cell r="JK271" t="e">
            <v>#REF!</v>
          </cell>
        </row>
        <row r="272">
          <cell r="C272" t="str">
            <v>Hokchi</v>
          </cell>
          <cell r="D272" t="str">
            <v>1.4.6</v>
          </cell>
          <cell r="E272" t="str">
            <v>Hokchi1.4.6</v>
          </cell>
          <cell r="F272" t="e">
            <v>#REF!</v>
          </cell>
          <cell r="G272" t="e">
            <v>#REF!</v>
          </cell>
          <cell r="H272" t="e">
            <v>#REF!</v>
          </cell>
          <cell r="I272" t="e">
            <v>#REF!</v>
          </cell>
          <cell r="J272" t="e">
            <v>#REF!</v>
          </cell>
          <cell r="K272" t="e">
            <v>#REF!</v>
          </cell>
          <cell r="L272" t="e">
            <v>#REF!</v>
          </cell>
          <cell r="M272" t="e">
            <v>#REF!</v>
          </cell>
          <cell r="N272" t="e">
            <v>#REF!</v>
          </cell>
          <cell r="O272" t="e">
            <v>#REF!</v>
          </cell>
          <cell r="P272" t="e">
            <v>#REF!</v>
          </cell>
          <cell r="Q272" t="e">
            <v>#REF!</v>
          </cell>
          <cell r="R272" t="e">
            <v>#REF!</v>
          </cell>
          <cell r="S272" t="e">
            <v>#REF!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  <cell r="AD272" t="e">
            <v>#REF!</v>
          </cell>
          <cell r="AE272" t="e">
            <v>#REF!</v>
          </cell>
          <cell r="AF272" t="e">
            <v>#REF!</v>
          </cell>
          <cell r="AG272" t="e">
            <v>#REF!</v>
          </cell>
          <cell r="AH272" t="e">
            <v>#REF!</v>
          </cell>
          <cell r="AI272" t="e">
            <v>#REF!</v>
          </cell>
          <cell r="AJ272" t="e">
            <v>#REF!</v>
          </cell>
          <cell r="AK272" t="e">
            <v>#REF!</v>
          </cell>
          <cell r="AL272" t="e">
            <v>#REF!</v>
          </cell>
          <cell r="AM272" t="e">
            <v>#REF!</v>
          </cell>
          <cell r="AN272" t="e">
            <v>#REF!</v>
          </cell>
          <cell r="AO272" t="e">
            <v>#REF!</v>
          </cell>
          <cell r="AP272" t="e">
            <v>#REF!</v>
          </cell>
          <cell r="AQ272" t="e">
            <v>#REF!</v>
          </cell>
          <cell r="AR272" t="e">
            <v>#REF!</v>
          </cell>
          <cell r="AS272" t="e">
            <v>#REF!</v>
          </cell>
          <cell r="AT272" t="e">
            <v>#REF!</v>
          </cell>
          <cell r="AU272" t="e">
            <v>#REF!</v>
          </cell>
          <cell r="AV272" t="e">
            <v>#REF!</v>
          </cell>
          <cell r="AW272" t="e">
            <v>#REF!</v>
          </cell>
          <cell r="AX272" t="e">
            <v>#REF!</v>
          </cell>
          <cell r="AY272" t="e">
            <v>#REF!</v>
          </cell>
          <cell r="AZ272" t="e">
            <v>#REF!</v>
          </cell>
          <cell r="BA272" t="e">
            <v>#REF!</v>
          </cell>
          <cell r="BB272" t="e">
            <v>#REF!</v>
          </cell>
          <cell r="BC272" t="e">
            <v>#REF!</v>
          </cell>
          <cell r="BD272" t="e">
            <v>#REF!</v>
          </cell>
          <cell r="BE272" t="e">
            <v>#REF!</v>
          </cell>
          <cell r="BF272" t="e">
            <v>#REF!</v>
          </cell>
          <cell r="BG272" t="e">
            <v>#REF!</v>
          </cell>
          <cell r="BH272" t="e">
            <v>#REF!</v>
          </cell>
          <cell r="BI272" t="e">
            <v>#REF!</v>
          </cell>
          <cell r="BJ272" t="e">
            <v>#REF!</v>
          </cell>
          <cell r="BK272" t="e">
            <v>#REF!</v>
          </cell>
          <cell r="BL272" t="e">
            <v>#REF!</v>
          </cell>
          <cell r="BM272" t="e">
            <v>#REF!</v>
          </cell>
          <cell r="BN272" t="e">
            <v>#REF!</v>
          </cell>
          <cell r="BO272" t="e">
            <v>#REF!</v>
          </cell>
          <cell r="BP272" t="e">
            <v>#REF!</v>
          </cell>
          <cell r="BQ272" t="e">
            <v>#REF!</v>
          </cell>
          <cell r="BR272" t="e">
            <v>#REF!</v>
          </cell>
          <cell r="BS272" t="e">
            <v>#REF!</v>
          </cell>
          <cell r="BT272" t="e">
            <v>#REF!</v>
          </cell>
          <cell r="BU272" t="e">
            <v>#REF!</v>
          </cell>
          <cell r="BV272" t="e">
            <v>#REF!</v>
          </cell>
          <cell r="BW272" t="e">
            <v>#REF!</v>
          </cell>
          <cell r="BX272" t="e">
            <v>#REF!</v>
          </cell>
          <cell r="BY272" t="e">
            <v>#REF!</v>
          </cell>
          <cell r="BZ272" t="e">
            <v>#REF!</v>
          </cell>
          <cell r="CA272" t="e">
            <v>#REF!</v>
          </cell>
          <cell r="CB272" t="e">
            <v>#REF!</v>
          </cell>
          <cell r="CC272" t="e">
            <v>#REF!</v>
          </cell>
          <cell r="CD272" t="e">
            <v>#REF!</v>
          </cell>
          <cell r="CE272" t="e">
            <v>#REF!</v>
          </cell>
          <cell r="CF272" t="e">
            <v>#REF!</v>
          </cell>
          <cell r="CG272" t="e">
            <v>#REF!</v>
          </cell>
          <cell r="CH272" t="e">
            <v>#REF!</v>
          </cell>
          <cell r="CI272" t="e">
            <v>#REF!</v>
          </cell>
          <cell r="CJ272" t="e">
            <v>#REF!</v>
          </cell>
          <cell r="CK272" t="e">
            <v>#REF!</v>
          </cell>
          <cell r="CL272" t="e">
            <v>#REF!</v>
          </cell>
          <cell r="CM272" t="e">
            <v>#REF!</v>
          </cell>
          <cell r="CN272" t="e">
            <v>#REF!</v>
          </cell>
          <cell r="CO272" t="e">
            <v>#REF!</v>
          </cell>
          <cell r="CP272" t="e">
            <v>#REF!</v>
          </cell>
          <cell r="CQ272" t="e">
            <v>#REF!</v>
          </cell>
          <cell r="CR272" t="e">
            <v>#REF!</v>
          </cell>
          <cell r="CS272" t="e">
            <v>#REF!</v>
          </cell>
          <cell r="CT272" t="e">
            <v>#REF!</v>
          </cell>
          <cell r="CU272" t="e">
            <v>#REF!</v>
          </cell>
          <cell r="CV272" t="e">
            <v>#REF!</v>
          </cell>
          <cell r="CW272" t="e">
            <v>#REF!</v>
          </cell>
          <cell r="CX272" t="e">
            <v>#REF!</v>
          </cell>
          <cell r="CY272" t="e">
            <v>#REF!</v>
          </cell>
          <cell r="CZ272" t="e">
            <v>#REF!</v>
          </cell>
          <cell r="DA272" t="e">
            <v>#REF!</v>
          </cell>
          <cell r="DB272" t="e">
            <v>#REF!</v>
          </cell>
          <cell r="DC272" t="e">
            <v>#REF!</v>
          </cell>
          <cell r="DD272" t="e">
            <v>#REF!</v>
          </cell>
          <cell r="DE272" t="e">
            <v>#REF!</v>
          </cell>
          <cell r="DF272" t="e">
            <v>#REF!</v>
          </cell>
          <cell r="DG272" t="e">
            <v>#REF!</v>
          </cell>
          <cell r="DH272" t="e">
            <v>#REF!</v>
          </cell>
          <cell r="DI272" t="e">
            <v>#REF!</v>
          </cell>
          <cell r="DJ272" t="e">
            <v>#REF!</v>
          </cell>
          <cell r="DK272" t="e">
            <v>#REF!</v>
          </cell>
          <cell r="DL272" t="e">
            <v>#REF!</v>
          </cell>
          <cell r="DM272" t="e">
            <v>#REF!</v>
          </cell>
          <cell r="DN272" t="e">
            <v>#REF!</v>
          </cell>
          <cell r="DO272" t="e">
            <v>#REF!</v>
          </cell>
          <cell r="DP272" t="e">
            <v>#REF!</v>
          </cell>
          <cell r="DQ272" t="e">
            <v>#REF!</v>
          </cell>
          <cell r="DR272" t="e">
            <v>#REF!</v>
          </cell>
          <cell r="DS272" t="e">
            <v>#REF!</v>
          </cell>
          <cell r="DT272" t="e">
            <v>#REF!</v>
          </cell>
          <cell r="DU272" t="e">
            <v>#REF!</v>
          </cell>
          <cell r="DV272" t="e">
            <v>#REF!</v>
          </cell>
          <cell r="DW272" t="e">
            <v>#REF!</v>
          </cell>
          <cell r="DX272" t="e">
            <v>#REF!</v>
          </cell>
          <cell r="DY272" t="e">
            <v>#REF!</v>
          </cell>
          <cell r="DZ272" t="e">
            <v>#REF!</v>
          </cell>
          <cell r="EA272" t="e">
            <v>#REF!</v>
          </cell>
          <cell r="EB272" t="e">
            <v>#REF!</v>
          </cell>
          <cell r="EC272" t="e">
            <v>#REF!</v>
          </cell>
          <cell r="ED272" t="e">
            <v>#REF!</v>
          </cell>
          <cell r="EE272" t="e">
            <v>#REF!</v>
          </cell>
          <cell r="EF272" t="e">
            <v>#REF!</v>
          </cell>
          <cell r="EG272" t="e">
            <v>#REF!</v>
          </cell>
          <cell r="EH272" t="e">
            <v>#REF!</v>
          </cell>
          <cell r="EI272" t="e">
            <v>#REF!</v>
          </cell>
          <cell r="EJ272" t="e">
            <v>#REF!</v>
          </cell>
          <cell r="EK272" t="e">
            <v>#REF!</v>
          </cell>
          <cell r="EL272" t="e">
            <v>#REF!</v>
          </cell>
          <cell r="EM272" t="e">
            <v>#REF!</v>
          </cell>
          <cell r="EN272" t="e">
            <v>#REF!</v>
          </cell>
          <cell r="EO272" t="e">
            <v>#REF!</v>
          </cell>
          <cell r="EP272" t="e">
            <v>#REF!</v>
          </cell>
          <cell r="EQ272" t="e">
            <v>#REF!</v>
          </cell>
          <cell r="ER272" t="e">
            <v>#REF!</v>
          </cell>
          <cell r="ES272" t="e">
            <v>#REF!</v>
          </cell>
          <cell r="ET272" t="e">
            <v>#REF!</v>
          </cell>
          <cell r="EU272" t="e">
            <v>#REF!</v>
          </cell>
          <cell r="EV272" t="e">
            <v>#REF!</v>
          </cell>
          <cell r="EW272" t="e">
            <v>#REF!</v>
          </cell>
          <cell r="EX272" t="e">
            <v>#REF!</v>
          </cell>
          <cell r="EY272" t="e">
            <v>#REF!</v>
          </cell>
          <cell r="EZ272" t="e">
            <v>#REF!</v>
          </cell>
          <cell r="FA272" t="e">
            <v>#REF!</v>
          </cell>
          <cell r="FB272" t="e">
            <v>#REF!</v>
          </cell>
          <cell r="FC272" t="e">
            <v>#REF!</v>
          </cell>
          <cell r="FD272" t="e">
            <v>#REF!</v>
          </cell>
          <cell r="FE272" t="e">
            <v>#REF!</v>
          </cell>
          <cell r="FF272" t="e">
            <v>#REF!</v>
          </cell>
          <cell r="FG272" t="e">
            <v>#REF!</v>
          </cell>
          <cell r="FH272" t="e">
            <v>#REF!</v>
          </cell>
          <cell r="FI272" t="e">
            <v>#REF!</v>
          </cell>
          <cell r="FJ272" t="e">
            <v>#REF!</v>
          </cell>
          <cell r="FK272" t="e">
            <v>#REF!</v>
          </cell>
          <cell r="FL272" t="e">
            <v>#REF!</v>
          </cell>
          <cell r="FM272" t="e">
            <v>#REF!</v>
          </cell>
          <cell r="FN272" t="e">
            <v>#REF!</v>
          </cell>
          <cell r="FO272" t="e">
            <v>#REF!</v>
          </cell>
          <cell r="FP272" t="e">
            <v>#REF!</v>
          </cell>
          <cell r="FQ272" t="e">
            <v>#REF!</v>
          </cell>
          <cell r="FR272" t="e">
            <v>#REF!</v>
          </cell>
          <cell r="FS272" t="e">
            <v>#REF!</v>
          </cell>
          <cell r="FT272" t="e">
            <v>#REF!</v>
          </cell>
          <cell r="FU272" t="e">
            <v>#REF!</v>
          </cell>
          <cell r="FV272" t="e">
            <v>#REF!</v>
          </cell>
          <cell r="FW272" t="e">
            <v>#REF!</v>
          </cell>
          <cell r="FX272" t="e">
            <v>#REF!</v>
          </cell>
          <cell r="FY272" t="e">
            <v>#REF!</v>
          </cell>
          <cell r="FZ272" t="e">
            <v>#REF!</v>
          </cell>
          <cell r="GA272" t="e">
            <v>#REF!</v>
          </cell>
          <cell r="GB272" t="e">
            <v>#REF!</v>
          </cell>
          <cell r="GC272" t="e">
            <v>#REF!</v>
          </cell>
          <cell r="GD272" t="e">
            <v>#REF!</v>
          </cell>
          <cell r="GE272" t="e">
            <v>#REF!</v>
          </cell>
          <cell r="GF272" t="e">
            <v>#REF!</v>
          </cell>
          <cell r="GG272" t="e">
            <v>#REF!</v>
          </cell>
          <cell r="GH272" t="e">
            <v>#REF!</v>
          </cell>
          <cell r="GI272" t="e">
            <v>#REF!</v>
          </cell>
          <cell r="GJ272" t="e">
            <v>#REF!</v>
          </cell>
          <cell r="GK272" t="e">
            <v>#REF!</v>
          </cell>
          <cell r="GL272" t="e">
            <v>#REF!</v>
          </cell>
          <cell r="GM272" t="e">
            <v>#REF!</v>
          </cell>
          <cell r="GN272" t="e">
            <v>#REF!</v>
          </cell>
          <cell r="GO272" t="e">
            <v>#REF!</v>
          </cell>
          <cell r="GP272" t="e">
            <v>#REF!</v>
          </cell>
          <cell r="GQ272" t="e">
            <v>#REF!</v>
          </cell>
          <cell r="GR272" t="e">
            <v>#REF!</v>
          </cell>
          <cell r="GS272" t="e">
            <v>#REF!</v>
          </cell>
          <cell r="GT272" t="e">
            <v>#REF!</v>
          </cell>
          <cell r="GU272" t="e">
            <v>#REF!</v>
          </cell>
          <cell r="GV272" t="e">
            <v>#REF!</v>
          </cell>
          <cell r="GW272" t="e">
            <v>#REF!</v>
          </cell>
          <cell r="GX272" t="e">
            <v>#REF!</v>
          </cell>
          <cell r="GY272" t="e">
            <v>#REF!</v>
          </cell>
          <cell r="GZ272" t="e">
            <v>#REF!</v>
          </cell>
          <cell r="HA272" t="e">
            <v>#REF!</v>
          </cell>
          <cell r="HB272" t="e">
            <v>#REF!</v>
          </cell>
          <cell r="HC272" t="e">
            <v>#REF!</v>
          </cell>
          <cell r="HD272" t="e">
            <v>#REF!</v>
          </cell>
          <cell r="HE272" t="e">
            <v>#REF!</v>
          </cell>
          <cell r="HF272" t="e">
            <v>#REF!</v>
          </cell>
          <cell r="HG272" t="e">
            <v>#REF!</v>
          </cell>
          <cell r="HH272" t="e">
            <v>#REF!</v>
          </cell>
          <cell r="HI272" t="e">
            <v>#REF!</v>
          </cell>
          <cell r="HJ272" t="e">
            <v>#REF!</v>
          </cell>
          <cell r="HK272" t="e">
            <v>#REF!</v>
          </cell>
          <cell r="HL272" t="e">
            <v>#REF!</v>
          </cell>
          <cell r="HM272" t="e">
            <v>#REF!</v>
          </cell>
          <cell r="HN272" t="e">
            <v>#REF!</v>
          </cell>
          <cell r="HO272" t="e">
            <v>#REF!</v>
          </cell>
          <cell r="HP272" t="e">
            <v>#REF!</v>
          </cell>
          <cell r="HQ272" t="e">
            <v>#REF!</v>
          </cell>
          <cell r="HR272" t="e">
            <v>#REF!</v>
          </cell>
          <cell r="HS272" t="e">
            <v>#REF!</v>
          </cell>
          <cell r="HT272" t="e">
            <v>#REF!</v>
          </cell>
          <cell r="HU272" t="e">
            <v>#REF!</v>
          </cell>
          <cell r="HV272" t="e">
            <v>#REF!</v>
          </cell>
          <cell r="HW272" t="e">
            <v>#REF!</v>
          </cell>
          <cell r="HX272" t="e">
            <v>#REF!</v>
          </cell>
          <cell r="HY272" t="e">
            <v>#REF!</v>
          </cell>
          <cell r="HZ272" t="e">
            <v>#REF!</v>
          </cell>
          <cell r="IA272" t="e">
            <v>#REF!</v>
          </cell>
          <cell r="IB272" t="e">
            <v>#REF!</v>
          </cell>
          <cell r="IC272" t="e">
            <v>#REF!</v>
          </cell>
          <cell r="ID272" t="e">
            <v>#REF!</v>
          </cell>
          <cell r="IE272" t="e">
            <v>#REF!</v>
          </cell>
          <cell r="IF272" t="e">
            <v>#REF!</v>
          </cell>
          <cell r="IG272" t="e">
            <v>#REF!</v>
          </cell>
          <cell r="IH272" t="e">
            <v>#REF!</v>
          </cell>
          <cell r="II272" t="e">
            <v>#REF!</v>
          </cell>
          <cell r="IJ272" t="e">
            <v>#REF!</v>
          </cell>
          <cell r="IK272" t="e">
            <v>#REF!</v>
          </cell>
          <cell r="IL272" t="e">
            <v>#REF!</v>
          </cell>
          <cell r="IM272" t="e">
            <v>#REF!</v>
          </cell>
          <cell r="IN272" t="e">
            <v>#REF!</v>
          </cell>
          <cell r="IO272" t="e">
            <v>#REF!</v>
          </cell>
          <cell r="IP272" t="e">
            <v>#REF!</v>
          </cell>
          <cell r="IQ272" t="e">
            <v>#REF!</v>
          </cell>
          <cell r="IR272" t="e">
            <v>#REF!</v>
          </cell>
          <cell r="IS272" t="e">
            <v>#REF!</v>
          </cell>
          <cell r="IT272" t="e">
            <v>#REF!</v>
          </cell>
          <cell r="IU272" t="e">
            <v>#REF!</v>
          </cell>
          <cell r="IV272" t="e">
            <v>#REF!</v>
          </cell>
          <cell r="IW272" t="e">
            <v>#REF!</v>
          </cell>
          <cell r="IX272" t="e">
            <v>#REF!</v>
          </cell>
          <cell r="IY272" t="e">
            <v>#REF!</v>
          </cell>
          <cell r="IZ272" t="e">
            <v>#REF!</v>
          </cell>
          <cell r="JA272" t="e">
            <v>#REF!</v>
          </cell>
          <cell r="JB272" t="e">
            <v>#REF!</v>
          </cell>
          <cell r="JC272" t="e">
            <v>#REF!</v>
          </cell>
          <cell r="JD272" t="e">
            <v>#REF!</v>
          </cell>
          <cell r="JE272" t="e">
            <v>#REF!</v>
          </cell>
          <cell r="JF272" t="e">
            <v>#REF!</v>
          </cell>
          <cell r="JG272" t="e">
            <v>#REF!</v>
          </cell>
          <cell r="JH272" t="e">
            <v>#REF!</v>
          </cell>
          <cell r="JI272" t="e">
            <v>#REF!</v>
          </cell>
          <cell r="JJ272" t="e">
            <v>#REF!</v>
          </cell>
          <cell r="JK272" t="e">
            <v>#REF!</v>
          </cell>
        </row>
        <row r="273">
          <cell r="C273" t="str">
            <v>Hokchi</v>
          </cell>
          <cell r="D273" t="str">
            <v>1.4.7</v>
          </cell>
          <cell r="E273" t="str">
            <v>Hokchi1.4.7</v>
          </cell>
          <cell r="F273" t="e">
            <v>#REF!</v>
          </cell>
          <cell r="G273" t="e">
            <v>#REF!</v>
          </cell>
          <cell r="H273" t="e">
            <v>#REF!</v>
          </cell>
          <cell r="I273" t="e">
            <v>#REF!</v>
          </cell>
          <cell r="J273" t="e">
            <v>#REF!</v>
          </cell>
          <cell r="K273" t="e">
            <v>#REF!</v>
          </cell>
          <cell r="L273" t="e">
            <v>#REF!</v>
          </cell>
          <cell r="M273" t="e">
            <v>#REF!</v>
          </cell>
          <cell r="N273" t="e">
            <v>#REF!</v>
          </cell>
          <cell r="O273" t="e">
            <v>#REF!</v>
          </cell>
          <cell r="P273" t="e">
            <v>#REF!</v>
          </cell>
          <cell r="Q273" t="e">
            <v>#REF!</v>
          </cell>
          <cell r="R273" t="e">
            <v>#REF!</v>
          </cell>
          <cell r="S273" t="e">
            <v>#REF!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  <cell r="AD273" t="e">
            <v>#REF!</v>
          </cell>
          <cell r="AE273" t="e">
            <v>#REF!</v>
          </cell>
          <cell r="AF273" t="e">
            <v>#REF!</v>
          </cell>
          <cell r="AG273" t="e">
            <v>#REF!</v>
          </cell>
          <cell r="AH273" t="e">
            <v>#REF!</v>
          </cell>
          <cell r="AI273" t="e">
            <v>#REF!</v>
          </cell>
          <cell r="AJ273" t="e">
            <v>#REF!</v>
          </cell>
          <cell r="AK273" t="e">
            <v>#REF!</v>
          </cell>
          <cell r="AL273" t="e">
            <v>#REF!</v>
          </cell>
          <cell r="AM273" t="e">
            <v>#REF!</v>
          </cell>
          <cell r="AN273" t="e">
            <v>#REF!</v>
          </cell>
          <cell r="AO273" t="e">
            <v>#REF!</v>
          </cell>
          <cell r="AP273" t="e">
            <v>#REF!</v>
          </cell>
          <cell r="AQ273" t="e">
            <v>#REF!</v>
          </cell>
          <cell r="AR273" t="e">
            <v>#REF!</v>
          </cell>
          <cell r="AS273" t="e">
            <v>#REF!</v>
          </cell>
          <cell r="AT273" t="e">
            <v>#REF!</v>
          </cell>
          <cell r="AU273" t="e">
            <v>#REF!</v>
          </cell>
          <cell r="AV273" t="e">
            <v>#REF!</v>
          </cell>
          <cell r="AW273" t="e">
            <v>#REF!</v>
          </cell>
          <cell r="AX273" t="e">
            <v>#REF!</v>
          </cell>
          <cell r="AY273" t="e">
            <v>#REF!</v>
          </cell>
          <cell r="AZ273" t="e">
            <v>#REF!</v>
          </cell>
          <cell r="BA273" t="e">
            <v>#REF!</v>
          </cell>
          <cell r="BB273" t="e">
            <v>#REF!</v>
          </cell>
          <cell r="BC273" t="e">
            <v>#REF!</v>
          </cell>
          <cell r="BD273" t="e">
            <v>#REF!</v>
          </cell>
          <cell r="BE273" t="e">
            <v>#REF!</v>
          </cell>
          <cell r="BF273" t="e">
            <v>#REF!</v>
          </cell>
          <cell r="BG273" t="e">
            <v>#REF!</v>
          </cell>
          <cell r="BH273" t="e">
            <v>#REF!</v>
          </cell>
          <cell r="BI273" t="e">
            <v>#REF!</v>
          </cell>
          <cell r="BJ273" t="e">
            <v>#REF!</v>
          </cell>
          <cell r="BK273" t="e">
            <v>#REF!</v>
          </cell>
          <cell r="BL273" t="e">
            <v>#REF!</v>
          </cell>
          <cell r="BM273" t="e">
            <v>#REF!</v>
          </cell>
          <cell r="BN273" t="e">
            <v>#REF!</v>
          </cell>
          <cell r="BO273" t="e">
            <v>#REF!</v>
          </cell>
          <cell r="BP273" t="e">
            <v>#REF!</v>
          </cell>
          <cell r="BQ273" t="e">
            <v>#REF!</v>
          </cell>
          <cell r="BR273" t="e">
            <v>#REF!</v>
          </cell>
          <cell r="BS273" t="e">
            <v>#REF!</v>
          </cell>
          <cell r="BT273" t="e">
            <v>#REF!</v>
          </cell>
          <cell r="BU273" t="e">
            <v>#REF!</v>
          </cell>
          <cell r="BV273" t="e">
            <v>#REF!</v>
          </cell>
          <cell r="BW273" t="e">
            <v>#REF!</v>
          </cell>
          <cell r="BX273" t="e">
            <v>#REF!</v>
          </cell>
          <cell r="BY273" t="e">
            <v>#REF!</v>
          </cell>
          <cell r="BZ273" t="e">
            <v>#REF!</v>
          </cell>
          <cell r="CA273" t="e">
            <v>#REF!</v>
          </cell>
          <cell r="CB273" t="e">
            <v>#REF!</v>
          </cell>
          <cell r="CC273" t="e">
            <v>#REF!</v>
          </cell>
          <cell r="CD273" t="e">
            <v>#REF!</v>
          </cell>
          <cell r="CE273" t="e">
            <v>#REF!</v>
          </cell>
          <cell r="CF273" t="e">
            <v>#REF!</v>
          </cell>
          <cell r="CG273" t="e">
            <v>#REF!</v>
          </cell>
          <cell r="CH273" t="e">
            <v>#REF!</v>
          </cell>
          <cell r="CI273" t="e">
            <v>#REF!</v>
          </cell>
          <cell r="CJ273" t="e">
            <v>#REF!</v>
          </cell>
          <cell r="CK273" t="e">
            <v>#REF!</v>
          </cell>
          <cell r="CL273" t="e">
            <v>#REF!</v>
          </cell>
          <cell r="CM273" t="e">
            <v>#REF!</v>
          </cell>
          <cell r="CN273" t="e">
            <v>#REF!</v>
          </cell>
          <cell r="CO273" t="e">
            <v>#REF!</v>
          </cell>
          <cell r="CP273" t="e">
            <v>#REF!</v>
          </cell>
          <cell r="CQ273" t="e">
            <v>#REF!</v>
          </cell>
          <cell r="CR273" t="e">
            <v>#REF!</v>
          </cell>
          <cell r="CS273" t="e">
            <v>#REF!</v>
          </cell>
          <cell r="CT273" t="e">
            <v>#REF!</v>
          </cell>
          <cell r="CU273" t="e">
            <v>#REF!</v>
          </cell>
          <cell r="CV273" t="e">
            <v>#REF!</v>
          </cell>
          <cell r="CW273" t="e">
            <v>#REF!</v>
          </cell>
          <cell r="CX273" t="e">
            <v>#REF!</v>
          </cell>
          <cell r="CY273" t="e">
            <v>#REF!</v>
          </cell>
          <cell r="CZ273" t="e">
            <v>#REF!</v>
          </cell>
          <cell r="DA273" t="e">
            <v>#REF!</v>
          </cell>
          <cell r="DB273" t="e">
            <v>#REF!</v>
          </cell>
          <cell r="DC273" t="e">
            <v>#REF!</v>
          </cell>
          <cell r="DD273" t="e">
            <v>#REF!</v>
          </cell>
          <cell r="DE273" t="e">
            <v>#REF!</v>
          </cell>
          <cell r="DF273" t="e">
            <v>#REF!</v>
          </cell>
          <cell r="DG273" t="e">
            <v>#REF!</v>
          </cell>
          <cell r="DH273" t="e">
            <v>#REF!</v>
          </cell>
          <cell r="DI273" t="e">
            <v>#REF!</v>
          </cell>
          <cell r="DJ273" t="e">
            <v>#REF!</v>
          </cell>
          <cell r="DK273" t="e">
            <v>#REF!</v>
          </cell>
          <cell r="DL273" t="e">
            <v>#REF!</v>
          </cell>
          <cell r="DM273" t="e">
            <v>#REF!</v>
          </cell>
          <cell r="DN273" t="e">
            <v>#REF!</v>
          </cell>
          <cell r="DO273" t="e">
            <v>#REF!</v>
          </cell>
          <cell r="DP273" t="e">
            <v>#REF!</v>
          </cell>
          <cell r="DQ273" t="e">
            <v>#REF!</v>
          </cell>
          <cell r="DR273" t="e">
            <v>#REF!</v>
          </cell>
          <cell r="DS273" t="e">
            <v>#REF!</v>
          </cell>
          <cell r="DT273" t="e">
            <v>#REF!</v>
          </cell>
          <cell r="DU273" t="e">
            <v>#REF!</v>
          </cell>
          <cell r="DV273" t="e">
            <v>#REF!</v>
          </cell>
          <cell r="DW273" t="e">
            <v>#REF!</v>
          </cell>
          <cell r="DX273" t="e">
            <v>#REF!</v>
          </cell>
          <cell r="DY273" t="e">
            <v>#REF!</v>
          </cell>
          <cell r="DZ273" t="e">
            <v>#REF!</v>
          </cell>
          <cell r="EA273" t="e">
            <v>#REF!</v>
          </cell>
          <cell r="EB273" t="e">
            <v>#REF!</v>
          </cell>
          <cell r="EC273" t="e">
            <v>#REF!</v>
          </cell>
          <cell r="ED273" t="e">
            <v>#REF!</v>
          </cell>
          <cell r="EE273" t="e">
            <v>#REF!</v>
          </cell>
          <cell r="EF273" t="e">
            <v>#REF!</v>
          </cell>
          <cell r="EG273" t="e">
            <v>#REF!</v>
          </cell>
          <cell r="EH273" t="e">
            <v>#REF!</v>
          </cell>
          <cell r="EI273" t="e">
            <v>#REF!</v>
          </cell>
          <cell r="EJ273" t="e">
            <v>#REF!</v>
          </cell>
          <cell r="EK273" t="e">
            <v>#REF!</v>
          </cell>
          <cell r="EL273" t="e">
            <v>#REF!</v>
          </cell>
          <cell r="EM273" t="e">
            <v>#REF!</v>
          </cell>
          <cell r="EN273" t="e">
            <v>#REF!</v>
          </cell>
          <cell r="EO273" t="e">
            <v>#REF!</v>
          </cell>
          <cell r="EP273" t="e">
            <v>#REF!</v>
          </cell>
          <cell r="EQ273" t="e">
            <v>#REF!</v>
          </cell>
          <cell r="ER273" t="e">
            <v>#REF!</v>
          </cell>
          <cell r="ES273" t="e">
            <v>#REF!</v>
          </cell>
          <cell r="ET273" t="e">
            <v>#REF!</v>
          </cell>
          <cell r="EU273" t="e">
            <v>#REF!</v>
          </cell>
          <cell r="EV273" t="e">
            <v>#REF!</v>
          </cell>
          <cell r="EW273" t="e">
            <v>#REF!</v>
          </cell>
          <cell r="EX273" t="e">
            <v>#REF!</v>
          </cell>
          <cell r="EY273" t="e">
            <v>#REF!</v>
          </cell>
          <cell r="EZ273" t="e">
            <v>#REF!</v>
          </cell>
          <cell r="FA273" t="e">
            <v>#REF!</v>
          </cell>
          <cell r="FB273" t="e">
            <v>#REF!</v>
          </cell>
          <cell r="FC273" t="e">
            <v>#REF!</v>
          </cell>
          <cell r="FD273" t="e">
            <v>#REF!</v>
          </cell>
          <cell r="FE273" t="e">
            <v>#REF!</v>
          </cell>
          <cell r="FF273" t="e">
            <v>#REF!</v>
          </cell>
          <cell r="FG273" t="e">
            <v>#REF!</v>
          </cell>
          <cell r="FH273" t="e">
            <v>#REF!</v>
          </cell>
          <cell r="FI273" t="e">
            <v>#REF!</v>
          </cell>
          <cell r="FJ273" t="e">
            <v>#REF!</v>
          </cell>
          <cell r="FK273" t="e">
            <v>#REF!</v>
          </cell>
          <cell r="FL273" t="e">
            <v>#REF!</v>
          </cell>
          <cell r="FM273" t="e">
            <v>#REF!</v>
          </cell>
          <cell r="FN273" t="e">
            <v>#REF!</v>
          </cell>
          <cell r="FO273" t="e">
            <v>#REF!</v>
          </cell>
          <cell r="FP273" t="e">
            <v>#REF!</v>
          </cell>
          <cell r="FQ273" t="e">
            <v>#REF!</v>
          </cell>
          <cell r="FR273" t="e">
            <v>#REF!</v>
          </cell>
          <cell r="FS273" t="e">
            <v>#REF!</v>
          </cell>
          <cell r="FT273" t="e">
            <v>#REF!</v>
          </cell>
          <cell r="FU273" t="e">
            <v>#REF!</v>
          </cell>
          <cell r="FV273" t="e">
            <v>#REF!</v>
          </cell>
          <cell r="FW273" t="e">
            <v>#REF!</v>
          </cell>
          <cell r="FX273" t="e">
            <v>#REF!</v>
          </cell>
          <cell r="FY273" t="e">
            <v>#REF!</v>
          </cell>
          <cell r="FZ273" t="e">
            <v>#REF!</v>
          </cell>
          <cell r="GA273" t="e">
            <v>#REF!</v>
          </cell>
          <cell r="GB273" t="e">
            <v>#REF!</v>
          </cell>
          <cell r="GC273" t="e">
            <v>#REF!</v>
          </cell>
          <cell r="GD273" t="e">
            <v>#REF!</v>
          </cell>
          <cell r="GE273" t="e">
            <v>#REF!</v>
          </cell>
          <cell r="GF273" t="e">
            <v>#REF!</v>
          </cell>
          <cell r="GG273" t="e">
            <v>#REF!</v>
          </cell>
          <cell r="GH273" t="e">
            <v>#REF!</v>
          </cell>
          <cell r="GI273" t="e">
            <v>#REF!</v>
          </cell>
          <cell r="GJ273" t="e">
            <v>#REF!</v>
          </cell>
          <cell r="GK273" t="e">
            <v>#REF!</v>
          </cell>
          <cell r="GL273" t="e">
            <v>#REF!</v>
          </cell>
          <cell r="GM273" t="e">
            <v>#REF!</v>
          </cell>
          <cell r="GN273" t="e">
            <v>#REF!</v>
          </cell>
          <cell r="GO273" t="e">
            <v>#REF!</v>
          </cell>
          <cell r="GP273" t="e">
            <v>#REF!</v>
          </cell>
          <cell r="GQ273" t="e">
            <v>#REF!</v>
          </cell>
          <cell r="GR273" t="e">
            <v>#REF!</v>
          </cell>
          <cell r="GS273" t="e">
            <v>#REF!</v>
          </cell>
          <cell r="GT273" t="e">
            <v>#REF!</v>
          </cell>
          <cell r="GU273" t="e">
            <v>#REF!</v>
          </cell>
          <cell r="GV273" t="e">
            <v>#REF!</v>
          </cell>
          <cell r="GW273" t="e">
            <v>#REF!</v>
          </cell>
          <cell r="GX273" t="e">
            <v>#REF!</v>
          </cell>
          <cell r="GY273" t="e">
            <v>#REF!</v>
          </cell>
          <cell r="GZ273" t="e">
            <v>#REF!</v>
          </cell>
          <cell r="HA273" t="e">
            <v>#REF!</v>
          </cell>
          <cell r="HB273" t="e">
            <v>#REF!</v>
          </cell>
          <cell r="HC273" t="e">
            <v>#REF!</v>
          </cell>
          <cell r="HD273" t="e">
            <v>#REF!</v>
          </cell>
          <cell r="HE273" t="e">
            <v>#REF!</v>
          </cell>
          <cell r="HF273" t="e">
            <v>#REF!</v>
          </cell>
          <cell r="HG273" t="e">
            <v>#REF!</v>
          </cell>
          <cell r="HH273" t="e">
            <v>#REF!</v>
          </cell>
          <cell r="HI273" t="e">
            <v>#REF!</v>
          </cell>
          <cell r="HJ273" t="e">
            <v>#REF!</v>
          </cell>
          <cell r="HK273" t="e">
            <v>#REF!</v>
          </cell>
          <cell r="HL273" t="e">
            <v>#REF!</v>
          </cell>
          <cell r="HM273" t="e">
            <v>#REF!</v>
          </cell>
          <cell r="HN273" t="e">
            <v>#REF!</v>
          </cell>
          <cell r="HO273" t="e">
            <v>#REF!</v>
          </cell>
          <cell r="HP273" t="e">
            <v>#REF!</v>
          </cell>
          <cell r="HQ273" t="e">
            <v>#REF!</v>
          </cell>
          <cell r="HR273" t="e">
            <v>#REF!</v>
          </cell>
          <cell r="HS273" t="e">
            <v>#REF!</v>
          </cell>
          <cell r="HT273" t="e">
            <v>#REF!</v>
          </cell>
          <cell r="HU273" t="e">
            <v>#REF!</v>
          </cell>
          <cell r="HV273" t="e">
            <v>#REF!</v>
          </cell>
          <cell r="HW273" t="e">
            <v>#REF!</v>
          </cell>
          <cell r="HX273" t="e">
            <v>#REF!</v>
          </cell>
          <cell r="HY273" t="e">
            <v>#REF!</v>
          </cell>
          <cell r="HZ273" t="e">
            <v>#REF!</v>
          </cell>
          <cell r="IA273" t="e">
            <v>#REF!</v>
          </cell>
          <cell r="IB273" t="e">
            <v>#REF!</v>
          </cell>
          <cell r="IC273" t="e">
            <v>#REF!</v>
          </cell>
          <cell r="ID273" t="e">
            <v>#REF!</v>
          </cell>
          <cell r="IE273" t="e">
            <v>#REF!</v>
          </cell>
          <cell r="IF273" t="e">
            <v>#REF!</v>
          </cell>
          <cell r="IG273" t="e">
            <v>#REF!</v>
          </cell>
          <cell r="IH273" t="e">
            <v>#REF!</v>
          </cell>
          <cell r="II273" t="e">
            <v>#REF!</v>
          </cell>
          <cell r="IJ273" t="e">
            <v>#REF!</v>
          </cell>
          <cell r="IK273" t="e">
            <v>#REF!</v>
          </cell>
          <cell r="IL273" t="e">
            <v>#REF!</v>
          </cell>
          <cell r="IM273" t="e">
            <v>#REF!</v>
          </cell>
          <cell r="IN273" t="e">
            <v>#REF!</v>
          </cell>
          <cell r="IO273" t="e">
            <v>#REF!</v>
          </cell>
          <cell r="IP273" t="e">
            <v>#REF!</v>
          </cell>
          <cell r="IQ273" t="e">
            <v>#REF!</v>
          </cell>
          <cell r="IR273" t="e">
            <v>#REF!</v>
          </cell>
          <cell r="IS273" t="e">
            <v>#REF!</v>
          </cell>
          <cell r="IT273" t="e">
            <v>#REF!</v>
          </cell>
          <cell r="IU273" t="e">
            <v>#REF!</v>
          </cell>
          <cell r="IV273" t="e">
            <v>#REF!</v>
          </cell>
          <cell r="IW273" t="e">
            <v>#REF!</v>
          </cell>
          <cell r="IX273" t="e">
            <v>#REF!</v>
          </cell>
          <cell r="IY273" t="e">
            <v>#REF!</v>
          </cell>
          <cell r="IZ273" t="e">
            <v>#REF!</v>
          </cell>
          <cell r="JA273" t="e">
            <v>#REF!</v>
          </cell>
          <cell r="JB273" t="e">
            <v>#REF!</v>
          </cell>
          <cell r="JC273" t="e">
            <v>#REF!</v>
          </cell>
          <cell r="JD273" t="e">
            <v>#REF!</v>
          </cell>
          <cell r="JE273" t="e">
            <v>#REF!</v>
          </cell>
          <cell r="JF273" t="e">
            <v>#REF!</v>
          </cell>
          <cell r="JG273" t="e">
            <v>#REF!</v>
          </cell>
          <cell r="JH273" t="e">
            <v>#REF!</v>
          </cell>
          <cell r="JI273" t="e">
            <v>#REF!</v>
          </cell>
          <cell r="JJ273" t="e">
            <v>#REF!</v>
          </cell>
          <cell r="JK273" t="e">
            <v>#REF!</v>
          </cell>
        </row>
        <row r="274">
          <cell r="C274" t="str">
            <v>Hokchi</v>
          </cell>
          <cell r="D274" t="str">
            <v>1.4.8</v>
          </cell>
          <cell r="E274" t="str">
            <v>Hokchi1.4.8</v>
          </cell>
          <cell r="F274" t="e">
            <v>#REF!</v>
          </cell>
          <cell r="G274" t="e">
            <v>#REF!</v>
          </cell>
          <cell r="H274" t="e">
            <v>#REF!</v>
          </cell>
          <cell r="I274" t="e">
            <v>#REF!</v>
          </cell>
          <cell r="J274" t="e">
            <v>#REF!</v>
          </cell>
          <cell r="K274" t="e">
            <v>#REF!</v>
          </cell>
          <cell r="L274" t="e">
            <v>#REF!</v>
          </cell>
          <cell r="M274" t="e">
            <v>#REF!</v>
          </cell>
          <cell r="N274" t="e">
            <v>#REF!</v>
          </cell>
          <cell r="O274" t="e">
            <v>#REF!</v>
          </cell>
          <cell r="P274" t="e">
            <v>#REF!</v>
          </cell>
          <cell r="Q274" t="e">
            <v>#REF!</v>
          </cell>
          <cell r="R274" t="e">
            <v>#REF!</v>
          </cell>
          <cell r="S274" t="e">
            <v>#REF!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  <cell r="AD274" t="e">
            <v>#REF!</v>
          </cell>
          <cell r="AE274" t="e">
            <v>#REF!</v>
          </cell>
          <cell r="AF274" t="e">
            <v>#REF!</v>
          </cell>
          <cell r="AG274" t="e">
            <v>#REF!</v>
          </cell>
          <cell r="AH274" t="e">
            <v>#REF!</v>
          </cell>
          <cell r="AI274" t="e">
            <v>#REF!</v>
          </cell>
          <cell r="AJ274" t="e">
            <v>#REF!</v>
          </cell>
          <cell r="AK274" t="e">
            <v>#REF!</v>
          </cell>
          <cell r="AL274" t="e">
            <v>#REF!</v>
          </cell>
          <cell r="AM274" t="e">
            <v>#REF!</v>
          </cell>
          <cell r="AN274" t="e">
            <v>#REF!</v>
          </cell>
          <cell r="AO274" t="e">
            <v>#REF!</v>
          </cell>
          <cell r="AP274" t="e">
            <v>#REF!</v>
          </cell>
          <cell r="AQ274" t="e">
            <v>#REF!</v>
          </cell>
          <cell r="AR274" t="e">
            <v>#REF!</v>
          </cell>
          <cell r="AS274" t="e">
            <v>#REF!</v>
          </cell>
          <cell r="AT274" t="e">
            <v>#REF!</v>
          </cell>
          <cell r="AU274" t="e">
            <v>#REF!</v>
          </cell>
          <cell r="AV274" t="e">
            <v>#REF!</v>
          </cell>
          <cell r="AW274" t="e">
            <v>#REF!</v>
          </cell>
          <cell r="AX274" t="e">
            <v>#REF!</v>
          </cell>
          <cell r="AY274" t="e">
            <v>#REF!</v>
          </cell>
          <cell r="AZ274" t="e">
            <v>#REF!</v>
          </cell>
          <cell r="BA274" t="e">
            <v>#REF!</v>
          </cell>
          <cell r="BB274" t="e">
            <v>#REF!</v>
          </cell>
          <cell r="BC274" t="e">
            <v>#REF!</v>
          </cell>
          <cell r="BD274" t="e">
            <v>#REF!</v>
          </cell>
          <cell r="BE274" t="e">
            <v>#REF!</v>
          </cell>
          <cell r="BF274" t="e">
            <v>#REF!</v>
          </cell>
          <cell r="BG274" t="e">
            <v>#REF!</v>
          </cell>
          <cell r="BH274" t="e">
            <v>#REF!</v>
          </cell>
          <cell r="BI274" t="e">
            <v>#REF!</v>
          </cell>
          <cell r="BJ274" t="e">
            <v>#REF!</v>
          </cell>
          <cell r="BK274" t="e">
            <v>#REF!</v>
          </cell>
          <cell r="BL274" t="e">
            <v>#REF!</v>
          </cell>
          <cell r="BM274" t="e">
            <v>#REF!</v>
          </cell>
          <cell r="BN274" t="e">
            <v>#REF!</v>
          </cell>
          <cell r="BO274" t="e">
            <v>#REF!</v>
          </cell>
          <cell r="BP274" t="e">
            <v>#REF!</v>
          </cell>
          <cell r="BQ274" t="e">
            <v>#REF!</v>
          </cell>
          <cell r="BR274" t="e">
            <v>#REF!</v>
          </cell>
          <cell r="BS274" t="e">
            <v>#REF!</v>
          </cell>
          <cell r="BT274" t="e">
            <v>#REF!</v>
          </cell>
          <cell r="BU274" t="e">
            <v>#REF!</v>
          </cell>
          <cell r="BV274" t="e">
            <v>#REF!</v>
          </cell>
          <cell r="BW274" t="e">
            <v>#REF!</v>
          </cell>
          <cell r="BX274" t="e">
            <v>#REF!</v>
          </cell>
          <cell r="BY274" t="e">
            <v>#REF!</v>
          </cell>
          <cell r="BZ274" t="e">
            <v>#REF!</v>
          </cell>
          <cell r="CA274" t="e">
            <v>#REF!</v>
          </cell>
          <cell r="CB274" t="e">
            <v>#REF!</v>
          </cell>
          <cell r="CC274" t="e">
            <v>#REF!</v>
          </cell>
          <cell r="CD274" t="e">
            <v>#REF!</v>
          </cell>
          <cell r="CE274" t="e">
            <v>#REF!</v>
          </cell>
          <cell r="CF274" t="e">
            <v>#REF!</v>
          </cell>
          <cell r="CG274" t="e">
            <v>#REF!</v>
          </cell>
          <cell r="CH274" t="e">
            <v>#REF!</v>
          </cell>
          <cell r="CI274" t="e">
            <v>#REF!</v>
          </cell>
          <cell r="CJ274" t="e">
            <v>#REF!</v>
          </cell>
          <cell r="CK274" t="e">
            <v>#REF!</v>
          </cell>
          <cell r="CL274" t="e">
            <v>#REF!</v>
          </cell>
          <cell r="CM274" t="e">
            <v>#REF!</v>
          </cell>
          <cell r="CN274" t="e">
            <v>#REF!</v>
          </cell>
          <cell r="CO274" t="e">
            <v>#REF!</v>
          </cell>
          <cell r="CP274" t="e">
            <v>#REF!</v>
          </cell>
          <cell r="CQ274" t="e">
            <v>#REF!</v>
          </cell>
          <cell r="CR274" t="e">
            <v>#REF!</v>
          </cell>
          <cell r="CS274" t="e">
            <v>#REF!</v>
          </cell>
          <cell r="CT274" t="e">
            <v>#REF!</v>
          </cell>
          <cell r="CU274" t="e">
            <v>#REF!</v>
          </cell>
          <cell r="CV274" t="e">
            <v>#REF!</v>
          </cell>
          <cell r="CW274" t="e">
            <v>#REF!</v>
          </cell>
          <cell r="CX274" t="e">
            <v>#REF!</v>
          </cell>
          <cell r="CY274" t="e">
            <v>#REF!</v>
          </cell>
          <cell r="CZ274" t="e">
            <v>#REF!</v>
          </cell>
          <cell r="DA274" t="e">
            <v>#REF!</v>
          </cell>
          <cell r="DB274" t="e">
            <v>#REF!</v>
          </cell>
          <cell r="DC274" t="e">
            <v>#REF!</v>
          </cell>
          <cell r="DD274" t="e">
            <v>#REF!</v>
          </cell>
          <cell r="DE274" t="e">
            <v>#REF!</v>
          </cell>
          <cell r="DF274" t="e">
            <v>#REF!</v>
          </cell>
          <cell r="DG274" t="e">
            <v>#REF!</v>
          </cell>
          <cell r="DH274" t="e">
            <v>#REF!</v>
          </cell>
          <cell r="DI274" t="e">
            <v>#REF!</v>
          </cell>
          <cell r="DJ274" t="e">
            <v>#REF!</v>
          </cell>
          <cell r="DK274" t="e">
            <v>#REF!</v>
          </cell>
          <cell r="DL274" t="e">
            <v>#REF!</v>
          </cell>
          <cell r="DM274" t="e">
            <v>#REF!</v>
          </cell>
          <cell r="DN274" t="e">
            <v>#REF!</v>
          </cell>
          <cell r="DO274" t="e">
            <v>#REF!</v>
          </cell>
          <cell r="DP274" t="e">
            <v>#REF!</v>
          </cell>
          <cell r="DQ274" t="e">
            <v>#REF!</v>
          </cell>
          <cell r="DR274" t="e">
            <v>#REF!</v>
          </cell>
          <cell r="DS274" t="e">
            <v>#REF!</v>
          </cell>
          <cell r="DT274" t="e">
            <v>#REF!</v>
          </cell>
          <cell r="DU274" t="e">
            <v>#REF!</v>
          </cell>
          <cell r="DV274" t="e">
            <v>#REF!</v>
          </cell>
          <cell r="DW274" t="e">
            <v>#REF!</v>
          </cell>
          <cell r="DX274" t="e">
            <v>#REF!</v>
          </cell>
          <cell r="DY274" t="e">
            <v>#REF!</v>
          </cell>
          <cell r="DZ274" t="e">
            <v>#REF!</v>
          </cell>
          <cell r="EA274" t="e">
            <v>#REF!</v>
          </cell>
          <cell r="EB274" t="e">
            <v>#REF!</v>
          </cell>
          <cell r="EC274" t="e">
            <v>#REF!</v>
          </cell>
          <cell r="ED274" t="e">
            <v>#REF!</v>
          </cell>
          <cell r="EE274" t="e">
            <v>#REF!</v>
          </cell>
          <cell r="EF274" t="e">
            <v>#REF!</v>
          </cell>
          <cell r="EG274" t="e">
            <v>#REF!</v>
          </cell>
          <cell r="EH274" t="e">
            <v>#REF!</v>
          </cell>
          <cell r="EI274" t="e">
            <v>#REF!</v>
          </cell>
          <cell r="EJ274" t="e">
            <v>#REF!</v>
          </cell>
          <cell r="EK274" t="e">
            <v>#REF!</v>
          </cell>
          <cell r="EL274" t="e">
            <v>#REF!</v>
          </cell>
          <cell r="EM274" t="e">
            <v>#REF!</v>
          </cell>
          <cell r="EN274" t="e">
            <v>#REF!</v>
          </cell>
          <cell r="EO274" t="e">
            <v>#REF!</v>
          </cell>
          <cell r="EP274" t="e">
            <v>#REF!</v>
          </cell>
          <cell r="EQ274" t="e">
            <v>#REF!</v>
          </cell>
          <cell r="ER274" t="e">
            <v>#REF!</v>
          </cell>
          <cell r="ES274" t="e">
            <v>#REF!</v>
          </cell>
          <cell r="ET274" t="e">
            <v>#REF!</v>
          </cell>
          <cell r="EU274" t="e">
            <v>#REF!</v>
          </cell>
          <cell r="EV274" t="e">
            <v>#REF!</v>
          </cell>
          <cell r="EW274" t="e">
            <v>#REF!</v>
          </cell>
          <cell r="EX274" t="e">
            <v>#REF!</v>
          </cell>
          <cell r="EY274" t="e">
            <v>#REF!</v>
          </cell>
          <cell r="EZ274" t="e">
            <v>#REF!</v>
          </cell>
          <cell r="FA274" t="e">
            <v>#REF!</v>
          </cell>
          <cell r="FB274" t="e">
            <v>#REF!</v>
          </cell>
          <cell r="FC274" t="e">
            <v>#REF!</v>
          </cell>
          <cell r="FD274" t="e">
            <v>#REF!</v>
          </cell>
          <cell r="FE274" t="e">
            <v>#REF!</v>
          </cell>
          <cell r="FF274" t="e">
            <v>#REF!</v>
          </cell>
          <cell r="FG274" t="e">
            <v>#REF!</v>
          </cell>
          <cell r="FH274" t="e">
            <v>#REF!</v>
          </cell>
          <cell r="FI274" t="e">
            <v>#REF!</v>
          </cell>
          <cell r="FJ274" t="e">
            <v>#REF!</v>
          </cell>
          <cell r="FK274" t="e">
            <v>#REF!</v>
          </cell>
          <cell r="FL274" t="e">
            <v>#REF!</v>
          </cell>
          <cell r="FM274" t="e">
            <v>#REF!</v>
          </cell>
          <cell r="FN274" t="e">
            <v>#REF!</v>
          </cell>
          <cell r="FO274" t="e">
            <v>#REF!</v>
          </cell>
          <cell r="FP274" t="e">
            <v>#REF!</v>
          </cell>
          <cell r="FQ274" t="e">
            <v>#REF!</v>
          </cell>
          <cell r="FR274" t="e">
            <v>#REF!</v>
          </cell>
          <cell r="FS274" t="e">
            <v>#REF!</v>
          </cell>
          <cell r="FT274" t="e">
            <v>#REF!</v>
          </cell>
          <cell r="FU274" t="e">
            <v>#REF!</v>
          </cell>
          <cell r="FV274" t="e">
            <v>#REF!</v>
          </cell>
          <cell r="FW274" t="e">
            <v>#REF!</v>
          </cell>
          <cell r="FX274" t="e">
            <v>#REF!</v>
          </cell>
          <cell r="FY274" t="e">
            <v>#REF!</v>
          </cell>
          <cell r="FZ274" t="e">
            <v>#REF!</v>
          </cell>
          <cell r="GA274" t="e">
            <v>#REF!</v>
          </cell>
          <cell r="GB274" t="e">
            <v>#REF!</v>
          </cell>
          <cell r="GC274" t="e">
            <v>#REF!</v>
          </cell>
          <cell r="GD274" t="e">
            <v>#REF!</v>
          </cell>
          <cell r="GE274" t="e">
            <v>#REF!</v>
          </cell>
          <cell r="GF274" t="e">
            <v>#REF!</v>
          </cell>
          <cell r="GG274" t="e">
            <v>#REF!</v>
          </cell>
          <cell r="GH274" t="e">
            <v>#REF!</v>
          </cell>
          <cell r="GI274" t="e">
            <v>#REF!</v>
          </cell>
          <cell r="GJ274" t="e">
            <v>#REF!</v>
          </cell>
          <cell r="GK274" t="e">
            <v>#REF!</v>
          </cell>
          <cell r="GL274" t="e">
            <v>#REF!</v>
          </cell>
          <cell r="GM274" t="e">
            <v>#REF!</v>
          </cell>
          <cell r="GN274" t="e">
            <v>#REF!</v>
          </cell>
          <cell r="GO274" t="e">
            <v>#REF!</v>
          </cell>
          <cell r="GP274" t="e">
            <v>#REF!</v>
          </cell>
          <cell r="GQ274" t="e">
            <v>#REF!</v>
          </cell>
          <cell r="GR274" t="e">
            <v>#REF!</v>
          </cell>
          <cell r="GS274" t="e">
            <v>#REF!</v>
          </cell>
          <cell r="GT274" t="e">
            <v>#REF!</v>
          </cell>
          <cell r="GU274" t="e">
            <v>#REF!</v>
          </cell>
          <cell r="GV274" t="e">
            <v>#REF!</v>
          </cell>
          <cell r="GW274" t="e">
            <v>#REF!</v>
          </cell>
          <cell r="GX274" t="e">
            <v>#REF!</v>
          </cell>
          <cell r="GY274" t="e">
            <v>#REF!</v>
          </cell>
          <cell r="GZ274" t="e">
            <v>#REF!</v>
          </cell>
          <cell r="HA274" t="e">
            <v>#REF!</v>
          </cell>
          <cell r="HB274" t="e">
            <v>#REF!</v>
          </cell>
          <cell r="HC274" t="e">
            <v>#REF!</v>
          </cell>
          <cell r="HD274" t="e">
            <v>#REF!</v>
          </cell>
          <cell r="HE274" t="e">
            <v>#REF!</v>
          </cell>
          <cell r="HF274" t="e">
            <v>#REF!</v>
          </cell>
          <cell r="HG274" t="e">
            <v>#REF!</v>
          </cell>
          <cell r="HH274" t="e">
            <v>#REF!</v>
          </cell>
          <cell r="HI274" t="e">
            <v>#REF!</v>
          </cell>
          <cell r="HJ274" t="e">
            <v>#REF!</v>
          </cell>
          <cell r="HK274" t="e">
            <v>#REF!</v>
          </cell>
          <cell r="HL274" t="e">
            <v>#REF!</v>
          </cell>
          <cell r="HM274" t="e">
            <v>#REF!</v>
          </cell>
          <cell r="HN274" t="e">
            <v>#REF!</v>
          </cell>
          <cell r="HO274" t="e">
            <v>#REF!</v>
          </cell>
          <cell r="HP274" t="e">
            <v>#REF!</v>
          </cell>
          <cell r="HQ274" t="e">
            <v>#REF!</v>
          </cell>
          <cell r="HR274" t="e">
            <v>#REF!</v>
          </cell>
          <cell r="HS274" t="e">
            <v>#REF!</v>
          </cell>
          <cell r="HT274" t="e">
            <v>#REF!</v>
          </cell>
          <cell r="HU274" t="e">
            <v>#REF!</v>
          </cell>
          <cell r="HV274" t="e">
            <v>#REF!</v>
          </cell>
          <cell r="HW274" t="e">
            <v>#REF!</v>
          </cell>
          <cell r="HX274" t="e">
            <v>#REF!</v>
          </cell>
          <cell r="HY274" t="e">
            <v>#REF!</v>
          </cell>
          <cell r="HZ274" t="e">
            <v>#REF!</v>
          </cell>
          <cell r="IA274" t="e">
            <v>#REF!</v>
          </cell>
          <cell r="IB274" t="e">
            <v>#REF!</v>
          </cell>
          <cell r="IC274" t="e">
            <v>#REF!</v>
          </cell>
          <cell r="ID274" t="e">
            <v>#REF!</v>
          </cell>
          <cell r="IE274" t="e">
            <v>#REF!</v>
          </cell>
          <cell r="IF274" t="e">
            <v>#REF!</v>
          </cell>
          <cell r="IG274" t="e">
            <v>#REF!</v>
          </cell>
          <cell r="IH274" t="e">
            <v>#REF!</v>
          </cell>
          <cell r="II274" t="e">
            <v>#REF!</v>
          </cell>
          <cell r="IJ274" t="e">
            <v>#REF!</v>
          </cell>
          <cell r="IK274" t="e">
            <v>#REF!</v>
          </cell>
          <cell r="IL274" t="e">
            <v>#REF!</v>
          </cell>
          <cell r="IM274" t="e">
            <v>#REF!</v>
          </cell>
          <cell r="IN274" t="e">
            <v>#REF!</v>
          </cell>
          <cell r="IO274" t="e">
            <v>#REF!</v>
          </cell>
          <cell r="IP274" t="e">
            <v>#REF!</v>
          </cell>
          <cell r="IQ274" t="e">
            <v>#REF!</v>
          </cell>
          <cell r="IR274" t="e">
            <v>#REF!</v>
          </cell>
          <cell r="IS274" t="e">
            <v>#REF!</v>
          </cell>
          <cell r="IT274" t="e">
            <v>#REF!</v>
          </cell>
          <cell r="IU274" t="e">
            <v>#REF!</v>
          </cell>
          <cell r="IV274" t="e">
            <v>#REF!</v>
          </cell>
          <cell r="IW274" t="e">
            <v>#REF!</v>
          </cell>
          <cell r="IX274" t="e">
            <v>#REF!</v>
          </cell>
          <cell r="IY274" t="e">
            <v>#REF!</v>
          </cell>
          <cell r="IZ274" t="e">
            <v>#REF!</v>
          </cell>
          <cell r="JA274" t="e">
            <v>#REF!</v>
          </cell>
          <cell r="JB274" t="e">
            <v>#REF!</v>
          </cell>
          <cell r="JC274" t="e">
            <v>#REF!</v>
          </cell>
          <cell r="JD274" t="e">
            <v>#REF!</v>
          </cell>
          <cell r="JE274" t="e">
            <v>#REF!</v>
          </cell>
          <cell r="JF274" t="e">
            <v>#REF!</v>
          </cell>
          <cell r="JG274" t="e">
            <v>#REF!</v>
          </cell>
          <cell r="JH274" t="e">
            <v>#REF!</v>
          </cell>
          <cell r="JI274" t="e">
            <v>#REF!</v>
          </cell>
          <cell r="JJ274" t="e">
            <v>#REF!</v>
          </cell>
          <cell r="JK274" t="e">
            <v>#REF!</v>
          </cell>
        </row>
        <row r="275">
          <cell r="C275" t="str">
            <v>Hokchi</v>
          </cell>
          <cell r="D275" t="str">
            <v>1.4.9</v>
          </cell>
          <cell r="E275" t="str">
            <v>Hokchi1.4.9</v>
          </cell>
          <cell r="F275" t="e">
            <v>#REF!</v>
          </cell>
          <cell r="G275" t="e">
            <v>#REF!</v>
          </cell>
          <cell r="H275" t="e">
            <v>#REF!</v>
          </cell>
          <cell r="I275" t="e">
            <v>#REF!</v>
          </cell>
          <cell r="J275" t="e">
            <v>#REF!</v>
          </cell>
          <cell r="K275" t="e">
            <v>#REF!</v>
          </cell>
          <cell r="L275" t="e">
            <v>#REF!</v>
          </cell>
          <cell r="M275" t="e">
            <v>#REF!</v>
          </cell>
          <cell r="N275" t="e">
            <v>#REF!</v>
          </cell>
          <cell r="O275" t="e">
            <v>#REF!</v>
          </cell>
          <cell r="P275" t="e">
            <v>#REF!</v>
          </cell>
          <cell r="Q275" t="e">
            <v>#REF!</v>
          </cell>
          <cell r="R275" t="e">
            <v>#REF!</v>
          </cell>
          <cell r="S275" t="e">
            <v>#REF!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  <cell r="AD275" t="e">
            <v>#REF!</v>
          </cell>
          <cell r="AE275" t="e">
            <v>#REF!</v>
          </cell>
          <cell r="AF275" t="e">
            <v>#REF!</v>
          </cell>
          <cell r="AG275" t="e">
            <v>#REF!</v>
          </cell>
          <cell r="AH275" t="e">
            <v>#REF!</v>
          </cell>
          <cell r="AI275" t="e">
            <v>#REF!</v>
          </cell>
          <cell r="AJ275" t="e">
            <v>#REF!</v>
          </cell>
          <cell r="AK275" t="e">
            <v>#REF!</v>
          </cell>
          <cell r="AL275" t="e">
            <v>#REF!</v>
          </cell>
          <cell r="AM275" t="e">
            <v>#REF!</v>
          </cell>
          <cell r="AN275" t="e">
            <v>#REF!</v>
          </cell>
          <cell r="AO275" t="e">
            <v>#REF!</v>
          </cell>
          <cell r="AP275" t="e">
            <v>#REF!</v>
          </cell>
          <cell r="AQ275" t="e">
            <v>#REF!</v>
          </cell>
          <cell r="AR275" t="e">
            <v>#REF!</v>
          </cell>
          <cell r="AS275" t="e">
            <v>#REF!</v>
          </cell>
          <cell r="AT275" t="e">
            <v>#REF!</v>
          </cell>
          <cell r="AU275" t="e">
            <v>#REF!</v>
          </cell>
          <cell r="AV275" t="e">
            <v>#REF!</v>
          </cell>
          <cell r="AW275" t="e">
            <v>#REF!</v>
          </cell>
          <cell r="AX275" t="e">
            <v>#REF!</v>
          </cell>
          <cell r="AY275" t="e">
            <v>#REF!</v>
          </cell>
          <cell r="AZ275" t="e">
            <v>#REF!</v>
          </cell>
          <cell r="BA275" t="e">
            <v>#REF!</v>
          </cell>
          <cell r="BB275" t="e">
            <v>#REF!</v>
          </cell>
          <cell r="BC275" t="e">
            <v>#REF!</v>
          </cell>
          <cell r="BD275" t="e">
            <v>#REF!</v>
          </cell>
          <cell r="BE275" t="e">
            <v>#REF!</v>
          </cell>
          <cell r="BF275" t="e">
            <v>#REF!</v>
          </cell>
          <cell r="BG275" t="e">
            <v>#REF!</v>
          </cell>
          <cell r="BH275" t="e">
            <v>#REF!</v>
          </cell>
          <cell r="BI275" t="e">
            <v>#REF!</v>
          </cell>
          <cell r="BJ275" t="e">
            <v>#REF!</v>
          </cell>
          <cell r="BK275" t="e">
            <v>#REF!</v>
          </cell>
          <cell r="BL275" t="e">
            <v>#REF!</v>
          </cell>
          <cell r="BM275" t="e">
            <v>#REF!</v>
          </cell>
          <cell r="BN275" t="e">
            <v>#REF!</v>
          </cell>
          <cell r="BO275" t="e">
            <v>#REF!</v>
          </cell>
          <cell r="BP275" t="e">
            <v>#REF!</v>
          </cell>
          <cell r="BQ275" t="e">
            <v>#REF!</v>
          </cell>
          <cell r="BR275" t="e">
            <v>#REF!</v>
          </cell>
          <cell r="BS275" t="e">
            <v>#REF!</v>
          </cell>
          <cell r="BT275" t="e">
            <v>#REF!</v>
          </cell>
          <cell r="BU275" t="e">
            <v>#REF!</v>
          </cell>
          <cell r="BV275" t="e">
            <v>#REF!</v>
          </cell>
          <cell r="BW275" t="e">
            <v>#REF!</v>
          </cell>
          <cell r="BX275" t="e">
            <v>#REF!</v>
          </cell>
          <cell r="BY275" t="e">
            <v>#REF!</v>
          </cell>
          <cell r="BZ275" t="e">
            <v>#REF!</v>
          </cell>
          <cell r="CA275" t="e">
            <v>#REF!</v>
          </cell>
          <cell r="CB275" t="e">
            <v>#REF!</v>
          </cell>
          <cell r="CC275" t="e">
            <v>#REF!</v>
          </cell>
          <cell r="CD275" t="e">
            <v>#REF!</v>
          </cell>
          <cell r="CE275" t="e">
            <v>#REF!</v>
          </cell>
          <cell r="CF275" t="e">
            <v>#REF!</v>
          </cell>
          <cell r="CG275" t="e">
            <v>#REF!</v>
          </cell>
          <cell r="CH275" t="e">
            <v>#REF!</v>
          </cell>
          <cell r="CI275" t="e">
            <v>#REF!</v>
          </cell>
          <cell r="CJ275" t="e">
            <v>#REF!</v>
          </cell>
          <cell r="CK275" t="e">
            <v>#REF!</v>
          </cell>
          <cell r="CL275" t="e">
            <v>#REF!</v>
          </cell>
          <cell r="CM275" t="e">
            <v>#REF!</v>
          </cell>
          <cell r="CN275" t="e">
            <v>#REF!</v>
          </cell>
          <cell r="CO275" t="e">
            <v>#REF!</v>
          </cell>
          <cell r="CP275" t="e">
            <v>#REF!</v>
          </cell>
          <cell r="CQ275" t="e">
            <v>#REF!</v>
          </cell>
          <cell r="CR275" t="e">
            <v>#REF!</v>
          </cell>
          <cell r="CS275" t="e">
            <v>#REF!</v>
          </cell>
          <cell r="CT275" t="e">
            <v>#REF!</v>
          </cell>
          <cell r="CU275" t="e">
            <v>#REF!</v>
          </cell>
          <cell r="CV275" t="e">
            <v>#REF!</v>
          </cell>
          <cell r="CW275" t="e">
            <v>#REF!</v>
          </cell>
          <cell r="CX275" t="e">
            <v>#REF!</v>
          </cell>
          <cell r="CY275" t="e">
            <v>#REF!</v>
          </cell>
          <cell r="CZ275" t="e">
            <v>#REF!</v>
          </cell>
          <cell r="DA275" t="e">
            <v>#REF!</v>
          </cell>
          <cell r="DB275" t="e">
            <v>#REF!</v>
          </cell>
          <cell r="DC275" t="e">
            <v>#REF!</v>
          </cell>
          <cell r="DD275" t="e">
            <v>#REF!</v>
          </cell>
          <cell r="DE275" t="e">
            <v>#REF!</v>
          </cell>
          <cell r="DF275" t="e">
            <v>#REF!</v>
          </cell>
          <cell r="DG275" t="e">
            <v>#REF!</v>
          </cell>
          <cell r="DH275" t="e">
            <v>#REF!</v>
          </cell>
          <cell r="DI275" t="e">
            <v>#REF!</v>
          </cell>
          <cell r="DJ275" t="e">
            <v>#REF!</v>
          </cell>
          <cell r="DK275" t="e">
            <v>#REF!</v>
          </cell>
          <cell r="DL275" t="e">
            <v>#REF!</v>
          </cell>
          <cell r="DM275" t="e">
            <v>#REF!</v>
          </cell>
          <cell r="DN275" t="e">
            <v>#REF!</v>
          </cell>
          <cell r="DO275" t="e">
            <v>#REF!</v>
          </cell>
          <cell r="DP275" t="e">
            <v>#REF!</v>
          </cell>
          <cell r="DQ275" t="e">
            <v>#REF!</v>
          </cell>
          <cell r="DR275" t="e">
            <v>#REF!</v>
          </cell>
          <cell r="DS275" t="e">
            <v>#REF!</v>
          </cell>
          <cell r="DT275" t="e">
            <v>#REF!</v>
          </cell>
          <cell r="DU275" t="e">
            <v>#REF!</v>
          </cell>
          <cell r="DV275" t="e">
            <v>#REF!</v>
          </cell>
          <cell r="DW275" t="e">
            <v>#REF!</v>
          </cell>
          <cell r="DX275" t="e">
            <v>#REF!</v>
          </cell>
          <cell r="DY275" t="e">
            <v>#REF!</v>
          </cell>
          <cell r="DZ275" t="e">
            <v>#REF!</v>
          </cell>
          <cell r="EA275" t="e">
            <v>#REF!</v>
          </cell>
          <cell r="EB275" t="e">
            <v>#REF!</v>
          </cell>
          <cell r="EC275" t="e">
            <v>#REF!</v>
          </cell>
          <cell r="ED275" t="e">
            <v>#REF!</v>
          </cell>
          <cell r="EE275" t="e">
            <v>#REF!</v>
          </cell>
          <cell r="EF275" t="e">
            <v>#REF!</v>
          </cell>
          <cell r="EG275" t="e">
            <v>#REF!</v>
          </cell>
          <cell r="EH275" t="e">
            <v>#REF!</v>
          </cell>
          <cell r="EI275" t="e">
            <v>#REF!</v>
          </cell>
          <cell r="EJ275" t="e">
            <v>#REF!</v>
          </cell>
          <cell r="EK275" t="e">
            <v>#REF!</v>
          </cell>
          <cell r="EL275" t="e">
            <v>#REF!</v>
          </cell>
          <cell r="EM275" t="e">
            <v>#REF!</v>
          </cell>
          <cell r="EN275" t="e">
            <v>#REF!</v>
          </cell>
          <cell r="EO275" t="e">
            <v>#REF!</v>
          </cell>
          <cell r="EP275" t="e">
            <v>#REF!</v>
          </cell>
          <cell r="EQ275" t="e">
            <v>#REF!</v>
          </cell>
          <cell r="ER275" t="e">
            <v>#REF!</v>
          </cell>
          <cell r="ES275" t="e">
            <v>#REF!</v>
          </cell>
          <cell r="ET275" t="e">
            <v>#REF!</v>
          </cell>
          <cell r="EU275" t="e">
            <v>#REF!</v>
          </cell>
          <cell r="EV275" t="e">
            <v>#REF!</v>
          </cell>
          <cell r="EW275" t="e">
            <v>#REF!</v>
          </cell>
          <cell r="EX275" t="e">
            <v>#REF!</v>
          </cell>
          <cell r="EY275" t="e">
            <v>#REF!</v>
          </cell>
          <cell r="EZ275" t="e">
            <v>#REF!</v>
          </cell>
          <cell r="FA275" t="e">
            <v>#REF!</v>
          </cell>
          <cell r="FB275" t="e">
            <v>#REF!</v>
          </cell>
          <cell r="FC275" t="e">
            <v>#REF!</v>
          </cell>
          <cell r="FD275" t="e">
            <v>#REF!</v>
          </cell>
          <cell r="FE275" t="e">
            <v>#REF!</v>
          </cell>
          <cell r="FF275" t="e">
            <v>#REF!</v>
          </cell>
          <cell r="FG275" t="e">
            <v>#REF!</v>
          </cell>
          <cell r="FH275" t="e">
            <v>#REF!</v>
          </cell>
          <cell r="FI275" t="e">
            <v>#REF!</v>
          </cell>
          <cell r="FJ275" t="e">
            <v>#REF!</v>
          </cell>
          <cell r="FK275" t="e">
            <v>#REF!</v>
          </cell>
          <cell r="FL275" t="e">
            <v>#REF!</v>
          </cell>
          <cell r="FM275" t="e">
            <v>#REF!</v>
          </cell>
          <cell r="FN275" t="e">
            <v>#REF!</v>
          </cell>
          <cell r="FO275" t="e">
            <v>#REF!</v>
          </cell>
          <cell r="FP275" t="e">
            <v>#REF!</v>
          </cell>
          <cell r="FQ275" t="e">
            <v>#REF!</v>
          </cell>
          <cell r="FR275" t="e">
            <v>#REF!</v>
          </cell>
          <cell r="FS275" t="e">
            <v>#REF!</v>
          </cell>
          <cell r="FT275" t="e">
            <v>#REF!</v>
          </cell>
          <cell r="FU275" t="e">
            <v>#REF!</v>
          </cell>
          <cell r="FV275" t="e">
            <v>#REF!</v>
          </cell>
          <cell r="FW275" t="e">
            <v>#REF!</v>
          </cell>
          <cell r="FX275" t="e">
            <v>#REF!</v>
          </cell>
          <cell r="FY275" t="e">
            <v>#REF!</v>
          </cell>
          <cell r="FZ275" t="e">
            <v>#REF!</v>
          </cell>
          <cell r="GA275" t="e">
            <v>#REF!</v>
          </cell>
          <cell r="GB275" t="e">
            <v>#REF!</v>
          </cell>
          <cell r="GC275" t="e">
            <v>#REF!</v>
          </cell>
          <cell r="GD275" t="e">
            <v>#REF!</v>
          </cell>
          <cell r="GE275" t="e">
            <v>#REF!</v>
          </cell>
          <cell r="GF275" t="e">
            <v>#REF!</v>
          </cell>
          <cell r="GG275" t="e">
            <v>#REF!</v>
          </cell>
          <cell r="GH275" t="e">
            <v>#REF!</v>
          </cell>
          <cell r="GI275" t="e">
            <v>#REF!</v>
          </cell>
          <cell r="GJ275" t="e">
            <v>#REF!</v>
          </cell>
          <cell r="GK275" t="e">
            <v>#REF!</v>
          </cell>
          <cell r="GL275" t="e">
            <v>#REF!</v>
          </cell>
          <cell r="GM275" t="e">
            <v>#REF!</v>
          </cell>
          <cell r="GN275" t="e">
            <v>#REF!</v>
          </cell>
          <cell r="GO275" t="e">
            <v>#REF!</v>
          </cell>
          <cell r="GP275" t="e">
            <v>#REF!</v>
          </cell>
          <cell r="GQ275" t="e">
            <v>#REF!</v>
          </cell>
          <cell r="GR275" t="e">
            <v>#REF!</v>
          </cell>
          <cell r="GS275" t="e">
            <v>#REF!</v>
          </cell>
          <cell r="GT275" t="e">
            <v>#REF!</v>
          </cell>
          <cell r="GU275" t="e">
            <v>#REF!</v>
          </cell>
          <cell r="GV275" t="e">
            <v>#REF!</v>
          </cell>
          <cell r="GW275" t="e">
            <v>#REF!</v>
          </cell>
          <cell r="GX275" t="e">
            <v>#REF!</v>
          </cell>
          <cell r="GY275" t="e">
            <v>#REF!</v>
          </cell>
          <cell r="GZ275" t="e">
            <v>#REF!</v>
          </cell>
          <cell r="HA275" t="e">
            <v>#REF!</v>
          </cell>
          <cell r="HB275" t="e">
            <v>#REF!</v>
          </cell>
          <cell r="HC275" t="e">
            <v>#REF!</v>
          </cell>
          <cell r="HD275" t="e">
            <v>#REF!</v>
          </cell>
          <cell r="HE275" t="e">
            <v>#REF!</v>
          </cell>
          <cell r="HF275" t="e">
            <v>#REF!</v>
          </cell>
          <cell r="HG275" t="e">
            <v>#REF!</v>
          </cell>
          <cell r="HH275" t="e">
            <v>#REF!</v>
          </cell>
          <cell r="HI275" t="e">
            <v>#REF!</v>
          </cell>
          <cell r="HJ275" t="e">
            <v>#REF!</v>
          </cell>
          <cell r="HK275" t="e">
            <v>#REF!</v>
          </cell>
          <cell r="HL275" t="e">
            <v>#REF!</v>
          </cell>
          <cell r="HM275" t="e">
            <v>#REF!</v>
          </cell>
          <cell r="HN275" t="e">
            <v>#REF!</v>
          </cell>
          <cell r="HO275" t="e">
            <v>#REF!</v>
          </cell>
          <cell r="HP275" t="e">
            <v>#REF!</v>
          </cell>
          <cell r="HQ275" t="e">
            <v>#REF!</v>
          </cell>
          <cell r="HR275" t="e">
            <v>#REF!</v>
          </cell>
          <cell r="HS275" t="e">
            <v>#REF!</v>
          </cell>
          <cell r="HT275" t="e">
            <v>#REF!</v>
          </cell>
          <cell r="HU275" t="e">
            <v>#REF!</v>
          </cell>
          <cell r="HV275" t="e">
            <v>#REF!</v>
          </cell>
          <cell r="HW275" t="e">
            <v>#REF!</v>
          </cell>
          <cell r="HX275" t="e">
            <v>#REF!</v>
          </cell>
          <cell r="HY275" t="e">
            <v>#REF!</v>
          </cell>
          <cell r="HZ275" t="e">
            <v>#REF!</v>
          </cell>
          <cell r="IA275" t="e">
            <v>#REF!</v>
          </cell>
          <cell r="IB275" t="e">
            <v>#REF!</v>
          </cell>
          <cell r="IC275" t="e">
            <v>#REF!</v>
          </cell>
          <cell r="ID275" t="e">
            <v>#REF!</v>
          </cell>
          <cell r="IE275" t="e">
            <v>#REF!</v>
          </cell>
          <cell r="IF275" t="e">
            <v>#REF!</v>
          </cell>
          <cell r="IG275" t="e">
            <v>#REF!</v>
          </cell>
          <cell r="IH275" t="e">
            <v>#REF!</v>
          </cell>
          <cell r="II275" t="e">
            <v>#REF!</v>
          </cell>
          <cell r="IJ275" t="e">
            <v>#REF!</v>
          </cell>
          <cell r="IK275" t="e">
            <v>#REF!</v>
          </cell>
          <cell r="IL275" t="e">
            <v>#REF!</v>
          </cell>
          <cell r="IM275" t="e">
            <v>#REF!</v>
          </cell>
          <cell r="IN275" t="e">
            <v>#REF!</v>
          </cell>
          <cell r="IO275" t="e">
            <v>#REF!</v>
          </cell>
          <cell r="IP275" t="e">
            <v>#REF!</v>
          </cell>
          <cell r="IQ275" t="e">
            <v>#REF!</v>
          </cell>
          <cell r="IR275" t="e">
            <v>#REF!</v>
          </cell>
          <cell r="IS275" t="e">
            <v>#REF!</v>
          </cell>
          <cell r="IT275" t="e">
            <v>#REF!</v>
          </cell>
          <cell r="IU275" t="e">
            <v>#REF!</v>
          </cell>
          <cell r="IV275" t="e">
            <v>#REF!</v>
          </cell>
          <cell r="IW275" t="e">
            <v>#REF!</v>
          </cell>
          <cell r="IX275" t="e">
            <v>#REF!</v>
          </cell>
          <cell r="IY275" t="e">
            <v>#REF!</v>
          </cell>
          <cell r="IZ275" t="e">
            <v>#REF!</v>
          </cell>
          <cell r="JA275" t="e">
            <v>#REF!</v>
          </cell>
          <cell r="JB275" t="e">
            <v>#REF!</v>
          </cell>
          <cell r="JC275" t="e">
            <v>#REF!</v>
          </cell>
          <cell r="JD275" t="e">
            <v>#REF!</v>
          </cell>
          <cell r="JE275" t="e">
            <v>#REF!</v>
          </cell>
          <cell r="JF275" t="e">
            <v>#REF!</v>
          </cell>
          <cell r="JG275" t="e">
            <v>#REF!</v>
          </cell>
          <cell r="JH275" t="e">
            <v>#REF!</v>
          </cell>
          <cell r="JI275" t="e">
            <v>#REF!</v>
          </cell>
          <cell r="JJ275" t="e">
            <v>#REF!</v>
          </cell>
          <cell r="JK275" t="e">
            <v>#REF!</v>
          </cell>
        </row>
        <row r="276">
          <cell r="C276" t="str">
            <v>Hokchi</v>
          </cell>
          <cell r="D276" t="str">
            <v>1.4.10</v>
          </cell>
          <cell r="E276" t="str">
            <v>Hokchi1.4.10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  <cell r="S276" t="e">
            <v>#REF!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  <cell r="AD276" t="e">
            <v>#REF!</v>
          </cell>
          <cell r="AE276" t="e">
            <v>#REF!</v>
          </cell>
          <cell r="AF276" t="e">
            <v>#REF!</v>
          </cell>
          <cell r="AG276" t="e">
            <v>#REF!</v>
          </cell>
          <cell r="AH276" t="e">
            <v>#REF!</v>
          </cell>
          <cell r="AI276" t="e">
            <v>#REF!</v>
          </cell>
          <cell r="AJ276" t="e">
            <v>#REF!</v>
          </cell>
          <cell r="AK276" t="e">
            <v>#REF!</v>
          </cell>
          <cell r="AL276" t="e">
            <v>#REF!</v>
          </cell>
          <cell r="AM276" t="e">
            <v>#REF!</v>
          </cell>
          <cell r="AN276" t="e">
            <v>#REF!</v>
          </cell>
          <cell r="AO276" t="e">
            <v>#REF!</v>
          </cell>
          <cell r="AP276" t="e">
            <v>#REF!</v>
          </cell>
          <cell r="AQ276" t="e">
            <v>#REF!</v>
          </cell>
          <cell r="AR276" t="e">
            <v>#REF!</v>
          </cell>
          <cell r="AS276" t="e">
            <v>#REF!</v>
          </cell>
          <cell r="AT276" t="e">
            <v>#REF!</v>
          </cell>
          <cell r="AU276" t="e">
            <v>#REF!</v>
          </cell>
          <cell r="AV276" t="e">
            <v>#REF!</v>
          </cell>
          <cell r="AW276" t="e">
            <v>#REF!</v>
          </cell>
          <cell r="AX276" t="e">
            <v>#REF!</v>
          </cell>
          <cell r="AY276" t="e">
            <v>#REF!</v>
          </cell>
          <cell r="AZ276" t="e">
            <v>#REF!</v>
          </cell>
          <cell r="BA276" t="e">
            <v>#REF!</v>
          </cell>
          <cell r="BB276" t="e">
            <v>#REF!</v>
          </cell>
          <cell r="BC276" t="e">
            <v>#REF!</v>
          </cell>
          <cell r="BD276" t="e">
            <v>#REF!</v>
          </cell>
          <cell r="BE276" t="e">
            <v>#REF!</v>
          </cell>
          <cell r="BF276" t="e">
            <v>#REF!</v>
          </cell>
          <cell r="BG276" t="e">
            <v>#REF!</v>
          </cell>
          <cell r="BH276" t="e">
            <v>#REF!</v>
          </cell>
          <cell r="BI276" t="e">
            <v>#REF!</v>
          </cell>
          <cell r="BJ276" t="e">
            <v>#REF!</v>
          </cell>
          <cell r="BK276" t="e">
            <v>#REF!</v>
          </cell>
          <cell r="BL276" t="e">
            <v>#REF!</v>
          </cell>
          <cell r="BM276" t="e">
            <v>#REF!</v>
          </cell>
          <cell r="BN276" t="e">
            <v>#REF!</v>
          </cell>
          <cell r="BO276" t="e">
            <v>#REF!</v>
          </cell>
          <cell r="BP276" t="e">
            <v>#REF!</v>
          </cell>
          <cell r="BQ276" t="e">
            <v>#REF!</v>
          </cell>
          <cell r="BR276" t="e">
            <v>#REF!</v>
          </cell>
          <cell r="BS276" t="e">
            <v>#REF!</v>
          </cell>
          <cell r="BT276" t="e">
            <v>#REF!</v>
          </cell>
          <cell r="BU276" t="e">
            <v>#REF!</v>
          </cell>
          <cell r="BV276" t="e">
            <v>#REF!</v>
          </cell>
          <cell r="BW276" t="e">
            <v>#REF!</v>
          </cell>
          <cell r="BX276" t="e">
            <v>#REF!</v>
          </cell>
          <cell r="BY276" t="e">
            <v>#REF!</v>
          </cell>
          <cell r="BZ276" t="e">
            <v>#REF!</v>
          </cell>
          <cell r="CA276" t="e">
            <v>#REF!</v>
          </cell>
          <cell r="CB276" t="e">
            <v>#REF!</v>
          </cell>
          <cell r="CC276" t="e">
            <v>#REF!</v>
          </cell>
          <cell r="CD276" t="e">
            <v>#REF!</v>
          </cell>
          <cell r="CE276" t="e">
            <v>#REF!</v>
          </cell>
          <cell r="CF276" t="e">
            <v>#REF!</v>
          </cell>
          <cell r="CG276" t="e">
            <v>#REF!</v>
          </cell>
          <cell r="CH276" t="e">
            <v>#REF!</v>
          </cell>
          <cell r="CI276" t="e">
            <v>#REF!</v>
          </cell>
          <cell r="CJ276" t="e">
            <v>#REF!</v>
          </cell>
          <cell r="CK276" t="e">
            <v>#REF!</v>
          </cell>
          <cell r="CL276" t="e">
            <v>#REF!</v>
          </cell>
          <cell r="CM276" t="e">
            <v>#REF!</v>
          </cell>
          <cell r="CN276" t="e">
            <v>#REF!</v>
          </cell>
          <cell r="CO276" t="e">
            <v>#REF!</v>
          </cell>
          <cell r="CP276" t="e">
            <v>#REF!</v>
          </cell>
          <cell r="CQ276" t="e">
            <v>#REF!</v>
          </cell>
          <cell r="CR276" t="e">
            <v>#REF!</v>
          </cell>
          <cell r="CS276" t="e">
            <v>#REF!</v>
          </cell>
          <cell r="CT276" t="e">
            <v>#REF!</v>
          </cell>
          <cell r="CU276" t="e">
            <v>#REF!</v>
          </cell>
          <cell r="CV276" t="e">
            <v>#REF!</v>
          </cell>
          <cell r="CW276" t="e">
            <v>#REF!</v>
          </cell>
          <cell r="CX276" t="e">
            <v>#REF!</v>
          </cell>
          <cell r="CY276" t="e">
            <v>#REF!</v>
          </cell>
          <cell r="CZ276" t="e">
            <v>#REF!</v>
          </cell>
          <cell r="DA276" t="e">
            <v>#REF!</v>
          </cell>
          <cell r="DB276" t="e">
            <v>#REF!</v>
          </cell>
          <cell r="DC276" t="e">
            <v>#REF!</v>
          </cell>
          <cell r="DD276" t="e">
            <v>#REF!</v>
          </cell>
          <cell r="DE276" t="e">
            <v>#REF!</v>
          </cell>
          <cell r="DF276" t="e">
            <v>#REF!</v>
          </cell>
          <cell r="DG276" t="e">
            <v>#REF!</v>
          </cell>
          <cell r="DH276" t="e">
            <v>#REF!</v>
          </cell>
          <cell r="DI276" t="e">
            <v>#REF!</v>
          </cell>
          <cell r="DJ276" t="e">
            <v>#REF!</v>
          </cell>
          <cell r="DK276" t="e">
            <v>#REF!</v>
          </cell>
          <cell r="DL276" t="e">
            <v>#REF!</v>
          </cell>
          <cell r="DM276" t="e">
            <v>#REF!</v>
          </cell>
          <cell r="DN276" t="e">
            <v>#REF!</v>
          </cell>
          <cell r="DO276" t="e">
            <v>#REF!</v>
          </cell>
          <cell r="DP276" t="e">
            <v>#REF!</v>
          </cell>
          <cell r="DQ276" t="e">
            <v>#REF!</v>
          </cell>
          <cell r="DR276" t="e">
            <v>#REF!</v>
          </cell>
          <cell r="DS276" t="e">
            <v>#REF!</v>
          </cell>
          <cell r="DT276" t="e">
            <v>#REF!</v>
          </cell>
          <cell r="DU276" t="e">
            <v>#REF!</v>
          </cell>
          <cell r="DV276" t="e">
            <v>#REF!</v>
          </cell>
          <cell r="DW276" t="e">
            <v>#REF!</v>
          </cell>
          <cell r="DX276" t="e">
            <v>#REF!</v>
          </cell>
          <cell r="DY276" t="e">
            <v>#REF!</v>
          </cell>
          <cell r="DZ276" t="e">
            <v>#REF!</v>
          </cell>
          <cell r="EA276" t="e">
            <v>#REF!</v>
          </cell>
          <cell r="EB276" t="e">
            <v>#REF!</v>
          </cell>
          <cell r="EC276" t="e">
            <v>#REF!</v>
          </cell>
          <cell r="ED276" t="e">
            <v>#REF!</v>
          </cell>
          <cell r="EE276" t="e">
            <v>#REF!</v>
          </cell>
          <cell r="EF276" t="e">
            <v>#REF!</v>
          </cell>
          <cell r="EG276" t="e">
            <v>#REF!</v>
          </cell>
          <cell r="EH276" t="e">
            <v>#REF!</v>
          </cell>
          <cell r="EI276" t="e">
            <v>#REF!</v>
          </cell>
          <cell r="EJ276" t="e">
            <v>#REF!</v>
          </cell>
          <cell r="EK276" t="e">
            <v>#REF!</v>
          </cell>
          <cell r="EL276" t="e">
            <v>#REF!</v>
          </cell>
          <cell r="EM276" t="e">
            <v>#REF!</v>
          </cell>
          <cell r="EN276" t="e">
            <v>#REF!</v>
          </cell>
          <cell r="EO276" t="e">
            <v>#REF!</v>
          </cell>
          <cell r="EP276" t="e">
            <v>#REF!</v>
          </cell>
          <cell r="EQ276" t="e">
            <v>#REF!</v>
          </cell>
          <cell r="ER276" t="e">
            <v>#REF!</v>
          </cell>
          <cell r="ES276" t="e">
            <v>#REF!</v>
          </cell>
          <cell r="ET276" t="e">
            <v>#REF!</v>
          </cell>
          <cell r="EU276" t="e">
            <v>#REF!</v>
          </cell>
          <cell r="EV276" t="e">
            <v>#REF!</v>
          </cell>
          <cell r="EW276" t="e">
            <v>#REF!</v>
          </cell>
          <cell r="EX276" t="e">
            <v>#REF!</v>
          </cell>
          <cell r="EY276" t="e">
            <v>#REF!</v>
          </cell>
          <cell r="EZ276" t="e">
            <v>#REF!</v>
          </cell>
          <cell r="FA276" t="e">
            <v>#REF!</v>
          </cell>
          <cell r="FB276" t="e">
            <v>#REF!</v>
          </cell>
          <cell r="FC276" t="e">
            <v>#REF!</v>
          </cell>
          <cell r="FD276" t="e">
            <v>#REF!</v>
          </cell>
          <cell r="FE276" t="e">
            <v>#REF!</v>
          </cell>
          <cell r="FF276" t="e">
            <v>#REF!</v>
          </cell>
          <cell r="FG276" t="e">
            <v>#REF!</v>
          </cell>
          <cell r="FH276" t="e">
            <v>#REF!</v>
          </cell>
          <cell r="FI276" t="e">
            <v>#REF!</v>
          </cell>
          <cell r="FJ276" t="e">
            <v>#REF!</v>
          </cell>
          <cell r="FK276" t="e">
            <v>#REF!</v>
          </cell>
          <cell r="FL276" t="e">
            <v>#REF!</v>
          </cell>
          <cell r="FM276" t="e">
            <v>#REF!</v>
          </cell>
          <cell r="FN276" t="e">
            <v>#REF!</v>
          </cell>
          <cell r="FO276" t="e">
            <v>#REF!</v>
          </cell>
          <cell r="FP276" t="e">
            <v>#REF!</v>
          </cell>
          <cell r="FQ276" t="e">
            <v>#REF!</v>
          </cell>
          <cell r="FR276" t="e">
            <v>#REF!</v>
          </cell>
          <cell r="FS276" t="e">
            <v>#REF!</v>
          </cell>
          <cell r="FT276" t="e">
            <v>#REF!</v>
          </cell>
          <cell r="FU276" t="e">
            <v>#REF!</v>
          </cell>
          <cell r="FV276" t="e">
            <v>#REF!</v>
          </cell>
          <cell r="FW276" t="e">
            <v>#REF!</v>
          </cell>
          <cell r="FX276" t="e">
            <v>#REF!</v>
          </cell>
          <cell r="FY276" t="e">
            <v>#REF!</v>
          </cell>
          <cell r="FZ276" t="e">
            <v>#REF!</v>
          </cell>
          <cell r="GA276" t="e">
            <v>#REF!</v>
          </cell>
          <cell r="GB276" t="e">
            <v>#REF!</v>
          </cell>
          <cell r="GC276" t="e">
            <v>#REF!</v>
          </cell>
          <cell r="GD276" t="e">
            <v>#REF!</v>
          </cell>
          <cell r="GE276" t="e">
            <v>#REF!</v>
          </cell>
          <cell r="GF276" t="e">
            <v>#REF!</v>
          </cell>
          <cell r="GG276" t="e">
            <v>#REF!</v>
          </cell>
          <cell r="GH276" t="e">
            <v>#REF!</v>
          </cell>
          <cell r="GI276" t="e">
            <v>#REF!</v>
          </cell>
          <cell r="GJ276" t="e">
            <v>#REF!</v>
          </cell>
          <cell r="GK276" t="e">
            <v>#REF!</v>
          </cell>
          <cell r="GL276" t="e">
            <v>#REF!</v>
          </cell>
          <cell r="GM276" t="e">
            <v>#REF!</v>
          </cell>
          <cell r="GN276" t="e">
            <v>#REF!</v>
          </cell>
          <cell r="GO276" t="e">
            <v>#REF!</v>
          </cell>
          <cell r="GP276" t="e">
            <v>#REF!</v>
          </cell>
          <cell r="GQ276" t="e">
            <v>#REF!</v>
          </cell>
          <cell r="GR276" t="e">
            <v>#REF!</v>
          </cell>
          <cell r="GS276" t="e">
            <v>#REF!</v>
          </cell>
          <cell r="GT276" t="e">
            <v>#REF!</v>
          </cell>
          <cell r="GU276" t="e">
            <v>#REF!</v>
          </cell>
          <cell r="GV276" t="e">
            <v>#REF!</v>
          </cell>
          <cell r="GW276" t="e">
            <v>#REF!</v>
          </cell>
          <cell r="GX276" t="e">
            <v>#REF!</v>
          </cell>
          <cell r="GY276" t="e">
            <v>#REF!</v>
          </cell>
          <cell r="GZ276" t="e">
            <v>#REF!</v>
          </cell>
          <cell r="HA276" t="e">
            <v>#REF!</v>
          </cell>
          <cell r="HB276" t="e">
            <v>#REF!</v>
          </cell>
          <cell r="HC276" t="e">
            <v>#REF!</v>
          </cell>
          <cell r="HD276" t="e">
            <v>#REF!</v>
          </cell>
          <cell r="HE276" t="e">
            <v>#REF!</v>
          </cell>
          <cell r="HF276" t="e">
            <v>#REF!</v>
          </cell>
          <cell r="HG276" t="e">
            <v>#REF!</v>
          </cell>
          <cell r="HH276" t="e">
            <v>#REF!</v>
          </cell>
          <cell r="HI276" t="e">
            <v>#REF!</v>
          </cell>
          <cell r="HJ276" t="e">
            <v>#REF!</v>
          </cell>
          <cell r="HK276" t="e">
            <v>#REF!</v>
          </cell>
          <cell r="HL276" t="e">
            <v>#REF!</v>
          </cell>
          <cell r="HM276" t="e">
            <v>#REF!</v>
          </cell>
          <cell r="HN276" t="e">
            <v>#REF!</v>
          </cell>
          <cell r="HO276" t="e">
            <v>#REF!</v>
          </cell>
          <cell r="HP276" t="e">
            <v>#REF!</v>
          </cell>
          <cell r="HQ276" t="e">
            <v>#REF!</v>
          </cell>
          <cell r="HR276" t="e">
            <v>#REF!</v>
          </cell>
          <cell r="HS276" t="e">
            <v>#REF!</v>
          </cell>
          <cell r="HT276" t="e">
            <v>#REF!</v>
          </cell>
          <cell r="HU276" t="e">
            <v>#REF!</v>
          </cell>
          <cell r="HV276" t="e">
            <v>#REF!</v>
          </cell>
          <cell r="HW276" t="e">
            <v>#REF!</v>
          </cell>
          <cell r="HX276" t="e">
            <v>#REF!</v>
          </cell>
          <cell r="HY276" t="e">
            <v>#REF!</v>
          </cell>
          <cell r="HZ276" t="e">
            <v>#REF!</v>
          </cell>
          <cell r="IA276" t="e">
            <v>#REF!</v>
          </cell>
          <cell r="IB276" t="e">
            <v>#REF!</v>
          </cell>
          <cell r="IC276" t="e">
            <v>#REF!</v>
          </cell>
          <cell r="ID276" t="e">
            <v>#REF!</v>
          </cell>
          <cell r="IE276" t="e">
            <v>#REF!</v>
          </cell>
          <cell r="IF276" t="e">
            <v>#REF!</v>
          </cell>
          <cell r="IG276" t="e">
            <v>#REF!</v>
          </cell>
          <cell r="IH276" t="e">
            <v>#REF!</v>
          </cell>
          <cell r="II276" t="e">
            <v>#REF!</v>
          </cell>
          <cell r="IJ276" t="e">
            <v>#REF!</v>
          </cell>
          <cell r="IK276" t="e">
            <v>#REF!</v>
          </cell>
          <cell r="IL276" t="e">
            <v>#REF!</v>
          </cell>
          <cell r="IM276" t="e">
            <v>#REF!</v>
          </cell>
          <cell r="IN276" t="e">
            <v>#REF!</v>
          </cell>
          <cell r="IO276" t="e">
            <v>#REF!</v>
          </cell>
          <cell r="IP276" t="e">
            <v>#REF!</v>
          </cell>
          <cell r="IQ276" t="e">
            <v>#REF!</v>
          </cell>
          <cell r="IR276" t="e">
            <v>#REF!</v>
          </cell>
          <cell r="IS276" t="e">
            <v>#REF!</v>
          </cell>
          <cell r="IT276" t="e">
            <v>#REF!</v>
          </cell>
          <cell r="IU276" t="e">
            <v>#REF!</v>
          </cell>
          <cell r="IV276" t="e">
            <v>#REF!</v>
          </cell>
          <cell r="IW276" t="e">
            <v>#REF!</v>
          </cell>
          <cell r="IX276" t="e">
            <v>#REF!</v>
          </cell>
          <cell r="IY276" t="e">
            <v>#REF!</v>
          </cell>
          <cell r="IZ276" t="e">
            <v>#REF!</v>
          </cell>
          <cell r="JA276" t="e">
            <v>#REF!</v>
          </cell>
          <cell r="JB276" t="e">
            <v>#REF!</v>
          </cell>
          <cell r="JC276" t="e">
            <v>#REF!</v>
          </cell>
          <cell r="JD276" t="e">
            <v>#REF!</v>
          </cell>
          <cell r="JE276" t="e">
            <v>#REF!</v>
          </cell>
          <cell r="JF276" t="e">
            <v>#REF!</v>
          </cell>
          <cell r="JG276" t="e">
            <v>#REF!</v>
          </cell>
          <cell r="JH276" t="e">
            <v>#REF!</v>
          </cell>
          <cell r="JI276" t="e">
            <v>#REF!</v>
          </cell>
          <cell r="JJ276" t="e">
            <v>#REF!</v>
          </cell>
          <cell r="JK276" t="e">
            <v>#REF!</v>
          </cell>
        </row>
        <row r="277">
          <cell r="C277" t="str">
            <v>Hokchi</v>
          </cell>
          <cell r="D277" t="str">
            <v>4.1.13</v>
          </cell>
          <cell r="E277" t="str">
            <v>Hokchi4.1.13</v>
          </cell>
          <cell r="F277" t="e">
            <v>#REF!</v>
          </cell>
          <cell r="G277" t="e">
            <v>#REF!</v>
          </cell>
          <cell r="H277" t="e">
            <v>#REF!</v>
          </cell>
          <cell r="I277" t="e">
            <v>#REF!</v>
          </cell>
          <cell r="J277" t="e">
            <v>#REF!</v>
          </cell>
          <cell r="K277" t="e">
            <v>#REF!</v>
          </cell>
          <cell r="L277" t="e">
            <v>#REF!</v>
          </cell>
          <cell r="M277" t="e">
            <v>#REF!</v>
          </cell>
          <cell r="N277" t="e">
            <v>#REF!</v>
          </cell>
          <cell r="O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 t="e">
            <v>#REF!</v>
          </cell>
          <cell r="AJ277" t="e">
            <v>#REF!</v>
          </cell>
          <cell r="AK277" t="e">
            <v>#REF!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  <cell r="AQ277" t="e">
            <v>#REF!</v>
          </cell>
          <cell r="AR277" t="e">
            <v>#REF!</v>
          </cell>
          <cell r="AS277" t="e">
            <v>#REF!</v>
          </cell>
          <cell r="AT277" t="e">
            <v>#REF!</v>
          </cell>
          <cell r="AU277" t="e">
            <v>#REF!</v>
          </cell>
          <cell r="AV277" t="e">
            <v>#REF!</v>
          </cell>
          <cell r="AW277" t="e">
            <v>#REF!</v>
          </cell>
          <cell r="AX277" t="e">
            <v>#REF!</v>
          </cell>
          <cell r="AY277" t="e">
            <v>#REF!</v>
          </cell>
          <cell r="AZ277" t="e">
            <v>#REF!</v>
          </cell>
          <cell r="BA277" t="e">
            <v>#REF!</v>
          </cell>
          <cell r="BB277" t="e">
            <v>#REF!</v>
          </cell>
          <cell r="BC277" t="e">
            <v>#REF!</v>
          </cell>
          <cell r="BD277" t="e">
            <v>#REF!</v>
          </cell>
          <cell r="BE277" t="e">
            <v>#REF!</v>
          </cell>
          <cell r="BF277" t="e">
            <v>#REF!</v>
          </cell>
          <cell r="BG277" t="e">
            <v>#REF!</v>
          </cell>
          <cell r="BH277" t="e">
            <v>#REF!</v>
          </cell>
          <cell r="BI277" t="e">
            <v>#REF!</v>
          </cell>
          <cell r="BJ277" t="e">
            <v>#REF!</v>
          </cell>
          <cell r="BK277" t="e">
            <v>#REF!</v>
          </cell>
          <cell r="BL277" t="e">
            <v>#REF!</v>
          </cell>
          <cell r="BM277" t="e">
            <v>#REF!</v>
          </cell>
          <cell r="BN277" t="e">
            <v>#REF!</v>
          </cell>
          <cell r="BO277" t="e">
            <v>#REF!</v>
          </cell>
          <cell r="BP277" t="e">
            <v>#REF!</v>
          </cell>
          <cell r="BQ277" t="e">
            <v>#REF!</v>
          </cell>
          <cell r="BR277" t="e">
            <v>#REF!</v>
          </cell>
          <cell r="BS277" t="e">
            <v>#REF!</v>
          </cell>
          <cell r="BT277" t="e">
            <v>#REF!</v>
          </cell>
          <cell r="BU277" t="e">
            <v>#REF!</v>
          </cell>
          <cell r="BV277" t="e">
            <v>#REF!</v>
          </cell>
          <cell r="BW277" t="e">
            <v>#REF!</v>
          </cell>
          <cell r="BX277" t="e">
            <v>#REF!</v>
          </cell>
          <cell r="BY277" t="e">
            <v>#REF!</v>
          </cell>
          <cell r="BZ277" t="e">
            <v>#REF!</v>
          </cell>
          <cell r="CA277" t="e">
            <v>#REF!</v>
          </cell>
          <cell r="CB277" t="e">
            <v>#REF!</v>
          </cell>
          <cell r="CC277" t="e">
            <v>#REF!</v>
          </cell>
          <cell r="CD277" t="e">
            <v>#REF!</v>
          </cell>
          <cell r="CE277" t="e">
            <v>#REF!</v>
          </cell>
          <cell r="CF277" t="e">
            <v>#REF!</v>
          </cell>
          <cell r="CG277" t="e">
            <v>#REF!</v>
          </cell>
          <cell r="CH277" t="e">
            <v>#REF!</v>
          </cell>
          <cell r="CI277" t="e">
            <v>#REF!</v>
          </cell>
          <cell r="CJ277" t="e">
            <v>#REF!</v>
          </cell>
          <cell r="CK277" t="e">
            <v>#REF!</v>
          </cell>
          <cell r="CL277" t="e">
            <v>#REF!</v>
          </cell>
          <cell r="CM277" t="e">
            <v>#REF!</v>
          </cell>
          <cell r="CN277" t="e">
            <v>#REF!</v>
          </cell>
          <cell r="CO277" t="e">
            <v>#REF!</v>
          </cell>
          <cell r="CP277" t="e">
            <v>#REF!</v>
          </cell>
          <cell r="CQ277" t="e">
            <v>#REF!</v>
          </cell>
          <cell r="CR277" t="e">
            <v>#REF!</v>
          </cell>
          <cell r="CS277" t="e">
            <v>#REF!</v>
          </cell>
          <cell r="CT277" t="e">
            <v>#REF!</v>
          </cell>
          <cell r="CU277" t="e">
            <v>#REF!</v>
          </cell>
          <cell r="CV277" t="e">
            <v>#REF!</v>
          </cell>
          <cell r="CW277" t="e">
            <v>#REF!</v>
          </cell>
          <cell r="CX277" t="e">
            <v>#REF!</v>
          </cell>
          <cell r="CY277" t="e">
            <v>#REF!</v>
          </cell>
          <cell r="CZ277" t="e">
            <v>#REF!</v>
          </cell>
          <cell r="DA277" t="e">
            <v>#REF!</v>
          </cell>
          <cell r="DB277" t="e">
            <v>#REF!</v>
          </cell>
          <cell r="DC277" t="e">
            <v>#REF!</v>
          </cell>
          <cell r="DD277" t="e">
            <v>#REF!</v>
          </cell>
          <cell r="DE277" t="e">
            <v>#REF!</v>
          </cell>
          <cell r="DF277" t="e">
            <v>#REF!</v>
          </cell>
          <cell r="DG277" t="e">
            <v>#REF!</v>
          </cell>
          <cell r="DH277" t="e">
            <v>#REF!</v>
          </cell>
          <cell r="DI277" t="e">
            <v>#REF!</v>
          </cell>
          <cell r="DJ277" t="e">
            <v>#REF!</v>
          </cell>
          <cell r="DK277" t="e">
            <v>#REF!</v>
          </cell>
          <cell r="DL277" t="e">
            <v>#REF!</v>
          </cell>
          <cell r="DM277" t="e">
            <v>#REF!</v>
          </cell>
          <cell r="DN277" t="e">
            <v>#REF!</v>
          </cell>
          <cell r="DO277" t="e">
            <v>#REF!</v>
          </cell>
          <cell r="DP277" t="e">
            <v>#REF!</v>
          </cell>
          <cell r="DQ277" t="e">
            <v>#REF!</v>
          </cell>
          <cell r="DR277" t="e">
            <v>#REF!</v>
          </cell>
          <cell r="DS277" t="e">
            <v>#REF!</v>
          </cell>
          <cell r="DT277" t="e">
            <v>#REF!</v>
          </cell>
          <cell r="DU277" t="e">
            <v>#REF!</v>
          </cell>
          <cell r="DV277" t="e">
            <v>#REF!</v>
          </cell>
          <cell r="DW277" t="e">
            <v>#REF!</v>
          </cell>
          <cell r="DX277" t="e">
            <v>#REF!</v>
          </cell>
          <cell r="DY277" t="e">
            <v>#REF!</v>
          </cell>
          <cell r="DZ277" t="e">
            <v>#REF!</v>
          </cell>
          <cell r="EA277" t="e">
            <v>#REF!</v>
          </cell>
          <cell r="EB277" t="e">
            <v>#REF!</v>
          </cell>
          <cell r="EC277" t="e">
            <v>#REF!</v>
          </cell>
          <cell r="ED277" t="e">
            <v>#REF!</v>
          </cell>
          <cell r="EE277" t="e">
            <v>#REF!</v>
          </cell>
          <cell r="EF277" t="e">
            <v>#REF!</v>
          </cell>
          <cell r="EG277" t="e">
            <v>#REF!</v>
          </cell>
          <cell r="EH277" t="e">
            <v>#REF!</v>
          </cell>
          <cell r="EI277" t="e">
            <v>#REF!</v>
          </cell>
          <cell r="EJ277" t="e">
            <v>#REF!</v>
          </cell>
          <cell r="EK277" t="e">
            <v>#REF!</v>
          </cell>
          <cell r="EL277" t="e">
            <v>#REF!</v>
          </cell>
          <cell r="EM277" t="e">
            <v>#REF!</v>
          </cell>
          <cell r="EN277" t="e">
            <v>#REF!</v>
          </cell>
          <cell r="EO277" t="e">
            <v>#REF!</v>
          </cell>
          <cell r="EP277" t="e">
            <v>#REF!</v>
          </cell>
          <cell r="EQ277" t="e">
            <v>#REF!</v>
          </cell>
          <cell r="ER277" t="e">
            <v>#REF!</v>
          </cell>
          <cell r="ES277" t="e">
            <v>#REF!</v>
          </cell>
          <cell r="ET277" t="e">
            <v>#REF!</v>
          </cell>
          <cell r="EU277" t="e">
            <v>#REF!</v>
          </cell>
          <cell r="EV277" t="e">
            <v>#REF!</v>
          </cell>
          <cell r="EW277" t="e">
            <v>#REF!</v>
          </cell>
          <cell r="EX277" t="e">
            <v>#REF!</v>
          </cell>
          <cell r="EY277" t="e">
            <v>#REF!</v>
          </cell>
          <cell r="EZ277" t="e">
            <v>#REF!</v>
          </cell>
          <cell r="FA277" t="e">
            <v>#REF!</v>
          </cell>
          <cell r="FB277" t="e">
            <v>#REF!</v>
          </cell>
          <cell r="FC277" t="e">
            <v>#REF!</v>
          </cell>
          <cell r="FD277" t="e">
            <v>#REF!</v>
          </cell>
          <cell r="FE277" t="e">
            <v>#REF!</v>
          </cell>
          <cell r="FF277" t="e">
            <v>#REF!</v>
          </cell>
          <cell r="FG277" t="e">
            <v>#REF!</v>
          </cell>
          <cell r="FH277" t="e">
            <v>#REF!</v>
          </cell>
          <cell r="FI277" t="e">
            <v>#REF!</v>
          </cell>
          <cell r="FJ277" t="e">
            <v>#REF!</v>
          </cell>
          <cell r="FK277" t="e">
            <v>#REF!</v>
          </cell>
          <cell r="FL277" t="e">
            <v>#REF!</v>
          </cell>
          <cell r="FM277" t="e">
            <v>#REF!</v>
          </cell>
          <cell r="FN277" t="e">
            <v>#REF!</v>
          </cell>
          <cell r="FO277" t="e">
            <v>#REF!</v>
          </cell>
          <cell r="FP277" t="e">
            <v>#REF!</v>
          </cell>
          <cell r="FQ277" t="e">
            <v>#REF!</v>
          </cell>
          <cell r="FR277" t="e">
            <v>#REF!</v>
          </cell>
          <cell r="FS277" t="e">
            <v>#REF!</v>
          </cell>
          <cell r="FT277" t="e">
            <v>#REF!</v>
          </cell>
          <cell r="FU277" t="e">
            <v>#REF!</v>
          </cell>
          <cell r="FV277" t="e">
            <v>#REF!</v>
          </cell>
          <cell r="FW277" t="e">
            <v>#REF!</v>
          </cell>
          <cell r="FX277" t="e">
            <v>#REF!</v>
          </cell>
          <cell r="FY277" t="e">
            <v>#REF!</v>
          </cell>
          <cell r="FZ277" t="e">
            <v>#REF!</v>
          </cell>
          <cell r="GA277" t="e">
            <v>#REF!</v>
          </cell>
          <cell r="GB277" t="e">
            <v>#REF!</v>
          </cell>
          <cell r="GC277" t="e">
            <v>#REF!</v>
          </cell>
          <cell r="GD277" t="e">
            <v>#REF!</v>
          </cell>
          <cell r="GE277" t="e">
            <v>#REF!</v>
          </cell>
          <cell r="GF277" t="e">
            <v>#REF!</v>
          </cell>
          <cell r="GG277" t="e">
            <v>#REF!</v>
          </cell>
          <cell r="GH277" t="e">
            <v>#REF!</v>
          </cell>
          <cell r="GI277" t="e">
            <v>#REF!</v>
          </cell>
          <cell r="GJ277" t="e">
            <v>#REF!</v>
          </cell>
          <cell r="GK277" t="e">
            <v>#REF!</v>
          </cell>
          <cell r="GL277" t="e">
            <v>#REF!</v>
          </cell>
          <cell r="GM277" t="e">
            <v>#REF!</v>
          </cell>
          <cell r="GN277" t="e">
            <v>#REF!</v>
          </cell>
          <cell r="GO277" t="e">
            <v>#REF!</v>
          </cell>
          <cell r="GP277" t="e">
            <v>#REF!</v>
          </cell>
          <cell r="GQ277" t="e">
            <v>#REF!</v>
          </cell>
          <cell r="GR277" t="e">
            <v>#REF!</v>
          </cell>
          <cell r="GS277" t="e">
            <v>#REF!</v>
          </cell>
          <cell r="GT277" t="e">
            <v>#REF!</v>
          </cell>
          <cell r="GU277" t="e">
            <v>#REF!</v>
          </cell>
          <cell r="GV277" t="e">
            <v>#REF!</v>
          </cell>
          <cell r="GW277" t="e">
            <v>#REF!</v>
          </cell>
          <cell r="GX277" t="e">
            <v>#REF!</v>
          </cell>
          <cell r="GY277" t="e">
            <v>#REF!</v>
          </cell>
          <cell r="GZ277" t="e">
            <v>#REF!</v>
          </cell>
          <cell r="HA277" t="e">
            <v>#REF!</v>
          </cell>
          <cell r="HB277" t="e">
            <v>#REF!</v>
          </cell>
          <cell r="HC277" t="e">
            <v>#REF!</v>
          </cell>
          <cell r="HD277" t="e">
            <v>#REF!</v>
          </cell>
          <cell r="HE277" t="e">
            <v>#REF!</v>
          </cell>
          <cell r="HF277" t="e">
            <v>#REF!</v>
          </cell>
          <cell r="HG277" t="e">
            <v>#REF!</v>
          </cell>
          <cell r="HH277" t="e">
            <v>#REF!</v>
          </cell>
          <cell r="HI277" t="e">
            <v>#REF!</v>
          </cell>
          <cell r="HJ277" t="e">
            <v>#REF!</v>
          </cell>
          <cell r="HK277" t="e">
            <v>#REF!</v>
          </cell>
          <cell r="HL277" t="e">
            <v>#REF!</v>
          </cell>
          <cell r="HM277" t="e">
            <v>#REF!</v>
          </cell>
          <cell r="HN277" t="e">
            <v>#REF!</v>
          </cell>
          <cell r="HO277" t="e">
            <v>#REF!</v>
          </cell>
          <cell r="HP277" t="e">
            <v>#REF!</v>
          </cell>
          <cell r="HQ277" t="e">
            <v>#REF!</v>
          </cell>
          <cell r="HR277" t="e">
            <v>#REF!</v>
          </cell>
          <cell r="HS277" t="e">
            <v>#REF!</v>
          </cell>
          <cell r="HT277" t="e">
            <v>#REF!</v>
          </cell>
          <cell r="HU277" t="e">
            <v>#REF!</v>
          </cell>
          <cell r="HV277" t="e">
            <v>#REF!</v>
          </cell>
          <cell r="HW277" t="e">
            <v>#REF!</v>
          </cell>
          <cell r="HX277" t="e">
            <v>#REF!</v>
          </cell>
          <cell r="HY277" t="e">
            <v>#REF!</v>
          </cell>
          <cell r="HZ277" t="e">
            <v>#REF!</v>
          </cell>
          <cell r="IA277" t="e">
            <v>#REF!</v>
          </cell>
          <cell r="IB277" t="e">
            <v>#REF!</v>
          </cell>
          <cell r="IC277" t="e">
            <v>#REF!</v>
          </cell>
          <cell r="ID277" t="e">
            <v>#REF!</v>
          </cell>
          <cell r="IE277" t="e">
            <v>#REF!</v>
          </cell>
          <cell r="IF277" t="e">
            <v>#REF!</v>
          </cell>
          <cell r="IG277" t="e">
            <v>#REF!</v>
          </cell>
          <cell r="IH277" t="e">
            <v>#REF!</v>
          </cell>
          <cell r="II277" t="e">
            <v>#REF!</v>
          </cell>
          <cell r="IJ277" t="e">
            <v>#REF!</v>
          </cell>
          <cell r="IK277" t="e">
            <v>#REF!</v>
          </cell>
          <cell r="IL277" t="e">
            <v>#REF!</v>
          </cell>
          <cell r="IM277" t="e">
            <v>#REF!</v>
          </cell>
          <cell r="IN277" t="e">
            <v>#REF!</v>
          </cell>
          <cell r="IO277" t="e">
            <v>#REF!</v>
          </cell>
          <cell r="IP277" t="e">
            <v>#REF!</v>
          </cell>
          <cell r="IQ277" t="e">
            <v>#REF!</v>
          </cell>
          <cell r="IR277" t="e">
            <v>#REF!</v>
          </cell>
          <cell r="IS277" t="e">
            <v>#REF!</v>
          </cell>
          <cell r="IT277" t="e">
            <v>#REF!</v>
          </cell>
          <cell r="IU277" t="e">
            <v>#REF!</v>
          </cell>
          <cell r="IV277" t="e">
            <v>#REF!</v>
          </cell>
          <cell r="IW277" t="e">
            <v>#REF!</v>
          </cell>
          <cell r="IX277" t="e">
            <v>#REF!</v>
          </cell>
          <cell r="IY277" t="e">
            <v>#REF!</v>
          </cell>
          <cell r="IZ277" t="e">
            <v>#REF!</v>
          </cell>
          <cell r="JA277" t="e">
            <v>#REF!</v>
          </cell>
          <cell r="JB277" t="e">
            <v>#REF!</v>
          </cell>
          <cell r="JC277" t="e">
            <v>#REF!</v>
          </cell>
          <cell r="JD277" t="e">
            <v>#REF!</v>
          </cell>
          <cell r="JE277" t="e">
            <v>#REF!</v>
          </cell>
          <cell r="JF277" t="e">
            <v>#REF!</v>
          </cell>
          <cell r="JG277" t="e">
            <v>#REF!</v>
          </cell>
          <cell r="JH277" t="e">
            <v>#REF!</v>
          </cell>
          <cell r="JI277" t="e">
            <v>#REF!</v>
          </cell>
          <cell r="JJ277" t="e">
            <v>#REF!</v>
          </cell>
          <cell r="JK277" t="e">
            <v>#REF!</v>
          </cell>
        </row>
        <row r="278">
          <cell r="C278" t="str">
            <v>Hokchi</v>
          </cell>
          <cell r="D278" t="str">
            <v>4.1.14</v>
          </cell>
          <cell r="E278" t="str">
            <v>Hokchi4.1.14</v>
          </cell>
          <cell r="F278" t="e">
            <v>#REF!</v>
          </cell>
          <cell r="G278" t="e">
            <v>#REF!</v>
          </cell>
          <cell r="H278" t="e">
            <v>#REF!</v>
          </cell>
          <cell r="I278" t="e">
            <v>#REF!</v>
          </cell>
          <cell r="J278" t="e">
            <v>#REF!</v>
          </cell>
          <cell r="K278" t="e">
            <v>#REF!</v>
          </cell>
          <cell r="L278" t="e">
            <v>#REF!</v>
          </cell>
          <cell r="M278" t="e">
            <v>#REF!</v>
          </cell>
          <cell r="N278" t="e">
            <v>#REF!</v>
          </cell>
          <cell r="O278" t="e">
            <v>#REF!</v>
          </cell>
          <cell r="P278" t="e">
            <v>#REF!</v>
          </cell>
          <cell r="Q278" t="e">
            <v>#REF!</v>
          </cell>
          <cell r="R278" t="e">
            <v>#REF!</v>
          </cell>
          <cell r="S278" t="e">
            <v>#REF!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  <cell r="AD278" t="e">
            <v>#REF!</v>
          </cell>
          <cell r="AE278" t="e">
            <v>#REF!</v>
          </cell>
          <cell r="AF278" t="e">
            <v>#REF!</v>
          </cell>
          <cell r="AG278" t="e">
            <v>#REF!</v>
          </cell>
          <cell r="AH278" t="e">
            <v>#REF!</v>
          </cell>
          <cell r="AI278" t="e">
            <v>#REF!</v>
          </cell>
          <cell r="AJ278" t="e">
            <v>#REF!</v>
          </cell>
          <cell r="AK278" t="e">
            <v>#REF!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  <cell r="AQ278" t="e">
            <v>#REF!</v>
          </cell>
          <cell r="AR278" t="e">
            <v>#REF!</v>
          </cell>
          <cell r="AS278" t="e">
            <v>#REF!</v>
          </cell>
          <cell r="AT278" t="e">
            <v>#REF!</v>
          </cell>
          <cell r="AU278" t="e">
            <v>#REF!</v>
          </cell>
          <cell r="AV278" t="e">
            <v>#REF!</v>
          </cell>
          <cell r="AW278" t="e">
            <v>#REF!</v>
          </cell>
          <cell r="AX278" t="e">
            <v>#REF!</v>
          </cell>
          <cell r="AY278" t="e">
            <v>#REF!</v>
          </cell>
          <cell r="AZ278" t="e">
            <v>#REF!</v>
          </cell>
          <cell r="BA278" t="e">
            <v>#REF!</v>
          </cell>
          <cell r="BB278" t="e">
            <v>#REF!</v>
          </cell>
          <cell r="BC278" t="e">
            <v>#REF!</v>
          </cell>
          <cell r="BD278" t="e">
            <v>#REF!</v>
          </cell>
          <cell r="BE278" t="e">
            <v>#REF!</v>
          </cell>
          <cell r="BF278" t="e">
            <v>#REF!</v>
          </cell>
          <cell r="BG278" t="e">
            <v>#REF!</v>
          </cell>
          <cell r="BH278" t="e">
            <v>#REF!</v>
          </cell>
          <cell r="BI278" t="e">
            <v>#REF!</v>
          </cell>
          <cell r="BJ278" t="e">
            <v>#REF!</v>
          </cell>
          <cell r="BK278" t="e">
            <v>#REF!</v>
          </cell>
          <cell r="BL278" t="e">
            <v>#REF!</v>
          </cell>
          <cell r="BM278" t="e">
            <v>#REF!</v>
          </cell>
          <cell r="BN278" t="e">
            <v>#REF!</v>
          </cell>
          <cell r="BO278" t="e">
            <v>#REF!</v>
          </cell>
          <cell r="BP278" t="e">
            <v>#REF!</v>
          </cell>
          <cell r="BQ278" t="e">
            <v>#REF!</v>
          </cell>
          <cell r="BR278" t="e">
            <v>#REF!</v>
          </cell>
          <cell r="BS278" t="e">
            <v>#REF!</v>
          </cell>
          <cell r="BT278" t="e">
            <v>#REF!</v>
          </cell>
          <cell r="BU278" t="e">
            <v>#REF!</v>
          </cell>
          <cell r="BV278" t="e">
            <v>#REF!</v>
          </cell>
          <cell r="BW278" t="e">
            <v>#REF!</v>
          </cell>
          <cell r="BX278" t="e">
            <v>#REF!</v>
          </cell>
          <cell r="BY278" t="e">
            <v>#REF!</v>
          </cell>
          <cell r="BZ278" t="e">
            <v>#REF!</v>
          </cell>
          <cell r="CA278" t="e">
            <v>#REF!</v>
          </cell>
          <cell r="CB278" t="e">
            <v>#REF!</v>
          </cell>
          <cell r="CC278" t="e">
            <v>#REF!</v>
          </cell>
          <cell r="CD278" t="e">
            <v>#REF!</v>
          </cell>
          <cell r="CE278" t="e">
            <v>#REF!</v>
          </cell>
          <cell r="CF278" t="e">
            <v>#REF!</v>
          </cell>
          <cell r="CG278" t="e">
            <v>#REF!</v>
          </cell>
          <cell r="CH278" t="e">
            <v>#REF!</v>
          </cell>
          <cell r="CI278" t="e">
            <v>#REF!</v>
          </cell>
          <cell r="CJ278" t="e">
            <v>#REF!</v>
          </cell>
          <cell r="CK278" t="e">
            <v>#REF!</v>
          </cell>
          <cell r="CL278" t="e">
            <v>#REF!</v>
          </cell>
          <cell r="CM278" t="e">
            <v>#REF!</v>
          </cell>
          <cell r="CN278" t="e">
            <v>#REF!</v>
          </cell>
          <cell r="CO278" t="e">
            <v>#REF!</v>
          </cell>
          <cell r="CP278" t="e">
            <v>#REF!</v>
          </cell>
          <cell r="CQ278" t="e">
            <v>#REF!</v>
          </cell>
          <cell r="CR278" t="e">
            <v>#REF!</v>
          </cell>
          <cell r="CS278" t="e">
            <v>#REF!</v>
          </cell>
          <cell r="CT278" t="e">
            <v>#REF!</v>
          </cell>
          <cell r="CU278" t="e">
            <v>#REF!</v>
          </cell>
          <cell r="CV278" t="e">
            <v>#REF!</v>
          </cell>
          <cell r="CW278" t="e">
            <v>#REF!</v>
          </cell>
          <cell r="CX278" t="e">
            <v>#REF!</v>
          </cell>
          <cell r="CY278" t="e">
            <v>#REF!</v>
          </cell>
          <cell r="CZ278" t="e">
            <v>#REF!</v>
          </cell>
          <cell r="DA278" t="e">
            <v>#REF!</v>
          </cell>
          <cell r="DB278" t="e">
            <v>#REF!</v>
          </cell>
          <cell r="DC278" t="e">
            <v>#REF!</v>
          </cell>
          <cell r="DD278" t="e">
            <v>#REF!</v>
          </cell>
          <cell r="DE278" t="e">
            <v>#REF!</v>
          </cell>
          <cell r="DF278" t="e">
            <v>#REF!</v>
          </cell>
          <cell r="DG278" t="e">
            <v>#REF!</v>
          </cell>
          <cell r="DH278" t="e">
            <v>#REF!</v>
          </cell>
          <cell r="DI278" t="e">
            <v>#REF!</v>
          </cell>
          <cell r="DJ278" t="e">
            <v>#REF!</v>
          </cell>
          <cell r="DK278" t="e">
            <v>#REF!</v>
          </cell>
          <cell r="DL278" t="e">
            <v>#REF!</v>
          </cell>
          <cell r="DM278" t="e">
            <v>#REF!</v>
          </cell>
          <cell r="DN278" t="e">
            <v>#REF!</v>
          </cell>
          <cell r="DO278" t="e">
            <v>#REF!</v>
          </cell>
          <cell r="DP278" t="e">
            <v>#REF!</v>
          </cell>
          <cell r="DQ278" t="e">
            <v>#REF!</v>
          </cell>
          <cell r="DR278" t="e">
            <v>#REF!</v>
          </cell>
          <cell r="DS278" t="e">
            <v>#REF!</v>
          </cell>
          <cell r="DT278" t="e">
            <v>#REF!</v>
          </cell>
          <cell r="DU278" t="e">
            <v>#REF!</v>
          </cell>
          <cell r="DV278" t="e">
            <v>#REF!</v>
          </cell>
          <cell r="DW278" t="e">
            <v>#REF!</v>
          </cell>
          <cell r="DX278" t="e">
            <v>#REF!</v>
          </cell>
          <cell r="DY278" t="e">
            <v>#REF!</v>
          </cell>
          <cell r="DZ278" t="e">
            <v>#REF!</v>
          </cell>
          <cell r="EA278" t="e">
            <v>#REF!</v>
          </cell>
          <cell r="EB278" t="e">
            <v>#REF!</v>
          </cell>
          <cell r="EC278" t="e">
            <v>#REF!</v>
          </cell>
          <cell r="ED278" t="e">
            <v>#REF!</v>
          </cell>
          <cell r="EE278" t="e">
            <v>#REF!</v>
          </cell>
          <cell r="EF278" t="e">
            <v>#REF!</v>
          </cell>
          <cell r="EG278" t="e">
            <v>#REF!</v>
          </cell>
          <cell r="EH278" t="e">
            <v>#REF!</v>
          </cell>
          <cell r="EI278" t="e">
            <v>#REF!</v>
          </cell>
          <cell r="EJ278" t="e">
            <v>#REF!</v>
          </cell>
          <cell r="EK278" t="e">
            <v>#REF!</v>
          </cell>
          <cell r="EL278" t="e">
            <v>#REF!</v>
          </cell>
          <cell r="EM278" t="e">
            <v>#REF!</v>
          </cell>
          <cell r="EN278" t="e">
            <v>#REF!</v>
          </cell>
          <cell r="EO278" t="e">
            <v>#REF!</v>
          </cell>
          <cell r="EP278" t="e">
            <v>#REF!</v>
          </cell>
          <cell r="EQ278" t="e">
            <v>#REF!</v>
          </cell>
          <cell r="ER278" t="e">
            <v>#REF!</v>
          </cell>
          <cell r="ES278" t="e">
            <v>#REF!</v>
          </cell>
          <cell r="ET278" t="e">
            <v>#REF!</v>
          </cell>
          <cell r="EU278" t="e">
            <v>#REF!</v>
          </cell>
          <cell r="EV278" t="e">
            <v>#REF!</v>
          </cell>
          <cell r="EW278" t="e">
            <v>#REF!</v>
          </cell>
          <cell r="EX278" t="e">
            <v>#REF!</v>
          </cell>
          <cell r="EY278" t="e">
            <v>#REF!</v>
          </cell>
          <cell r="EZ278" t="e">
            <v>#REF!</v>
          </cell>
          <cell r="FA278" t="e">
            <v>#REF!</v>
          </cell>
          <cell r="FB278" t="e">
            <v>#REF!</v>
          </cell>
          <cell r="FC278" t="e">
            <v>#REF!</v>
          </cell>
          <cell r="FD278" t="e">
            <v>#REF!</v>
          </cell>
          <cell r="FE278" t="e">
            <v>#REF!</v>
          </cell>
          <cell r="FF278" t="e">
            <v>#REF!</v>
          </cell>
          <cell r="FG278" t="e">
            <v>#REF!</v>
          </cell>
          <cell r="FH278" t="e">
            <v>#REF!</v>
          </cell>
          <cell r="FI278" t="e">
            <v>#REF!</v>
          </cell>
          <cell r="FJ278" t="e">
            <v>#REF!</v>
          </cell>
          <cell r="FK278" t="e">
            <v>#REF!</v>
          </cell>
          <cell r="FL278" t="e">
            <v>#REF!</v>
          </cell>
          <cell r="FM278" t="e">
            <v>#REF!</v>
          </cell>
          <cell r="FN278" t="e">
            <v>#REF!</v>
          </cell>
          <cell r="FO278" t="e">
            <v>#REF!</v>
          </cell>
          <cell r="FP278" t="e">
            <v>#REF!</v>
          </cell>
          <cell r="FQ278" t="e">
            <v>#REF!</v>
          </cell>
          <cell r="FR278" t="e">
            <v>#REF!</v>
          </cell>
          <cell r="FS278" t="e">
            <v>#REF!</v>
          </cell>
          <cell r="FT278" t="e">
            <v>#REF!</v>
          </cell>
          <cell r="FU278" t="e">
            <v>#REF!</v>
          </cell>
          <cell r="FV278" t="e">
            <v>#REF!</v>
          </cell>
          <cell r="FW278" t="e">
            <v>#REF!</v>
          </cell>
          <cell r="FX278" t="e">
            <v>#REF!</v>
          </cell>
          <cell r="FY278" t="e">
            <v>#REF!</v>
          </cell>
          <cell r="FZ278" t="e">
            <v>#REF!</v>
          </cell>
          <cell r="GA278" t="e">
            <v>#REF!</v>
          </cell>
          <cell r="GB278" t="e">
            <v>#REF!</v>
          </cell>
          <cell r="GC278" t="e">
            <v>#REF!</v>
          </cell>
          <cell r="GD278" t="e">
            <v>#REF!</v>
          </cell>
          <cell r="GE278" t="e">
            <v>#REF!</v>
          </cell>
          <cell r="GF278" t="e">
            <v>#REF!</v>
          </cell>
          <cell r="GG278" t="e">
            <v>#REF!</v>
          </cell>
          <cell r="GH278" t="e">
            <v>#REF!</v>
          </cell>
          <cell r="GI278" t="e">
            <v>#REF!</v>
          </cell>
          <cell r="GJ278" t="e">
            <v>#REF!</v>
          </cell>
          <cell r="GK278" t="e">
            <v>#REF!</v>
          </cell>
          <cell r="GL278" t="e">
            <v>#REF!</v>
          </cell>
          <cell r="GM278" t="e">
            <v>#REF!</v>
          </cell>
          <cell r="GN278" t="e">
            <v>#REF!</v>
          </cell>
          <cell r="GO278" t="e">
            <v>#REF!</v>
          </cell>
          <cell r="GP278" t="e">
            <v>#REF!</v>
          </cell>
          <cell r="GQ278" t="e">
            <v>#REF!</v>
          </cell>
          <cell r="GR278" t="e">
            <v>#REF!</v>
          </cell>
          <cell r="GS278" t="e">
            <v>#REF!</v>
          </cell>
          <cell r="GT278" t="e">
            <v>#REF!</v>
          </cell>
          <cell r="GU278" t="e">
            <v>#REF!</v>
          </cell>
          <cell r="GV278" t="e">
            <v>#REF!</v>
          </cell>
          <cell r="GW278" t="e">
            <v>#REF!</v>
          </cell>
          <cell r="GX278" t="e">
            <v>#REF!</v>
          </cell>
          <cell r="GY278" t="e">
            <v>#REF!</v>
          </cell>
          <cell r="GZ278" t="e">
            <v>#REF!</v>
          </cell>
          <cell r="HA278" t="e">
            <v>#REF!</v>
          </cell>
          <cell r="HB278" t="e">
            <v>#REF!</v>
          </cell>
          <cell r="HC278" t="e">
            <v>#REF!</v>
          </cell>
          <cell r="HD278" t="e">
            <v>#REF!</v>
          </cell>
          <cell r="HE278" t="e">
            <v>#REF!</v>
          </cell>
          <cell r="HF278" t="e">
            <v>#REF!</v>
          </cell>
          <cell r="HG278" t="e">
            <v>#REF!</v>
          </cell>
          <cell r="HH278" t="e">
            <v>#REF!</v>
          </cell>
          <cell r="HI278" t="e">
            <v>#REF!</v>
          </cell>
          <cell r="HJ278" t="e">
            <v>#REF!</v>
          </cell>
          <cell r="HK278" t="e">
            <v>#REF!</v>
          </cell>
          <cell r="HL278" t="e">
            <v>#REF!</v>
          </cell>
          <cell r="HM278" t="e">
            <v>#REF!</v>
          </cell>
          <cell r="HN278" t="e">
            <v>#REF!</v>
          </cell>
          <cell r="HO278" t="e">
            <v>#REF!</v>
          </cell>
          <cell r="HP278" t="e">
            <v>#REF!</v>
          </cell>
          <cell r="HQ278" t="e">
            <v>#REF!</v>
          </cell>
          <cell r="HR278" t="e">
            <v>#REF!</v>
          </cell>
          <cell r="HS278" t="e">
            <v>#REF!</v>
          </cell>
          <cell r="HT278" t="e">
            <v>#REF!</v>
          </cell>
          <cell r="HU278" t="e">
            <v>#REF!</v>
          </cell>
          <cell r="HV278" t="e">
            <v>#REF!</v>
          </cell>
          <cell r="HW278" t="e">
            <v>#REF!</v>
          </cell>
          <cell r="HX278" t="e">
            <v>#REF!</v>
          </cell>
          <cell r="HY278" t="e">
            <v>#REF!</v>
          </cell>
          <cell r="HZ278" t="e">
            <v>#REF!</v>
          </cell>
          <cell r="IA278" t="e">
            <v>#REF!</v>
          </cell>
          <cell r="IB278" t="e">
            <v>#REF!</v>
          </cell>
          <cell r="IC278" t="e">
            <v>#REF!</v>
          </cell>
          <cell r="ID278" t="e">
            <v>#REF!</v>
          </cell>
          <cell r="IE278" t="e">
            <v>#REF!</v>
          </cell>
          <cell r="IF278" t="e">
            <v>#REF!</v>
          </cell>
          <cell r="IG278" t="e">
            <v>#REF!</v>
          </cell>
          <cell r="IH278" t="e">
            <v>#REF!</v>
          </cell>
          <cell r="II278" t="e">
            <v>#REF!</v>
          </cell>
          <cell r="IJ278" t="e">
            <v>#REF!</v>
          </cell>
          <cell r="IK278" t="e">
            <v>#REF!</v>
          </cell>
          <cell r="IL278" t="e">
            <v>#REF!</v>
          </cell>
          <cell r="IM278" t="e">
            <v>#REF!</v>
          </cell>
          <cell r="IN278" t="e">
            <v>#REF!</v>
          </cell>
          <cell r="IO278" t="e">
            <v>#REF!</v>
          </cell>
          <cell r="IP278" t="e">
            <v>#REF!</v>
          </cell>
          <cell r="IQ278" t="e">
            <v>#REF!</v>
          </cell>
          <cell r="IR278" t="e">
            <v>#REF!</v>
          </cell>
          <cell r="IS278" t="e">
            <v>#REF!</v>
          </cell>
          <cell r="IT278" t="e">
            <v>#REF!</v>
          </cell>
          <cell r="IU278" t="e">
            <v>#REF!</v>
          </cell>
          <cell r="IV278" t="e">
            <v>#REF!</v>
          </cell>
          <cell r="IW278" t="e">
            <v>#REF!</v>
          </cell>
          <cell r="IX278" t="e">
            <v>#REF!</v>
          </cell>
          <cell r="IY278" t="e">
            <v>#REF!</v>
          </cell>
          <cell r="IZ278" t="e">
            <v>#REF!</v>
          </cell>
          <cell r="JA278" t="e">
            <v>#REF!</v>
          </cell>
          <cell r="JB278" t="e">
            <v>#REF!</v>
          </cell>
          <cell r="JC278" t="e">
            <v>#REF!</v>
          </cell>
          <cell r="JD278" t="e">
            <v>#REF!</v>
          </cell>
          <cell r="JE278" t="e">
            <v>#REF!</v>
          </cell>
          <cell r="JF278" t="e">
            <v>#REF!</v>
          </cell>
          <cell r="JG278" t="e">
            <v>#REF!</v>
          </cell>
          <cell r="JH278" t="e">
            <v>#REF!</v>
          </cell>
          <cell r="JI278" t="e">
            <v>#REF!</v>
          </cell>
          <cell r="JJ278" t="e">
            <v>#REF!</v>
          </cell>
          <cell r="JK278" t="e">
            <v>#REF!</v>
          </cell>
        </row>
        <row r="279">
          <cell r="C279" t="str">
            <v>Hokchi</v>
          </cell>
          <cell r="D279" t="str">
            <v>4.1.15</v>
          </cell>
          <cell r="E279" t="str">
            <v>Hokchi4.1.15</v>
          </cell>
          <cell r="F279" t="e">
            <v>#REF!</v>
          </cell>
          <cell r="G279" t="e">
            <v>#REF!</v>
          </cell>
          <cell r="H279" t="e">
            <v>#REF!</v>
          </cell>
          <cell r="I279" t="e">
            <v>#REF!</v>
          </cell>
          <cell r="J279" t="e">
            <v>#REF!</v>
          </cell>
          <cell r="K279" t="e">
            <v>#REF!</v>
          </cell>
          <cell r="L279" t="e">
            <v>#REF!</v>
          </cell>
          <cell r="M279" t="e">
            <v>#REF!</v>
          </cell>
          <cell r="N279" t="e">
            <v>#REF!</v>
          </cell>
          <cell r="O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 t="e">
            <v>#REF!</v>
          </cell>
          <cell r="AJ279" t="e">
            <v>#REF!</v>
          </cell>
          <cell r="AK279" t="e">
            <v>#REF!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  <cell r="AQ279" t="e">
            <v>#REF!</v>
          </cell>
          <cell r="AR279" t="e">
            <v>#REF!</v>
          </cell>
          <cell r="AS279" t="e">
            <v>#REF!</v>
          </cell>
          <cell r="AT279" t="e">
            <v>#REF!</v>
          </cell>
          <cell r="AU279" t="e">
            <v>#REF!</v>
          </cell>
          <cell r="AV279" t="e">
            <v>#REF!</v>
          </cell>
          <cell r="AW279" t="e">
            <v>#REF!</v>
          </cell>
          <cell r="AX279" t="e">
            <v>#REF!</v>
          </cell>
          <cell r="AY279" t="e">
            <v>#REF!</v>
          </cell>
          <cell r="AZ279" t="e">
            <v>#REF!</v>
          </cell>
          <cell r="BA279" t="e">
            <v>#REF!</v>
          </cell>
          <cell r="BB279" t="e">
            <v>#REF!</v>
          </cell>
          <cell r="BC279" t="e">
            <v>#REF!</v>
          </cell>
          <cell r="BD279" t="e">
            <v>#REF!</v>
          </cell>
          <cell r="BE279" t="e">
            <v>#REF!</v>
          </cell>
          <cell r="BF279" t="e">
            <v>#REF!</v>
          </cell>
          <cell r="BG279" t="e">
            <v>#REF!</v>
          </cell>
          <cell r="BH279" t="e">
            <v>#REF!</v>
          </cell>
          <cell r="BI279" t="e">
            <v>#REF!</v>
          </cell>
          <cell r="BJ279" t="e">
            <v>#REF!</v>
          </cell>
          <cell r="BK279" t="e">
            <v>#REF!</v>
          </cell>
          <cell r="BL279" t="e">
            <v>#REF!</v>
          </cell>
          <cell r="BM279" t="e">
            <v>#REF!</v>
          </cell>
          <cell r="BN279" t="e">
            <v>#REF!</v>
          </cell>
          <cell r="BO279" t="e">
            <v>#REF!</v>
          </cell>
          <cell r="BP279" t="e">
            <v>#REF!</v>
          </cell>
          <cell r="BQ279" t="e">
            <v>#REF!</v>
          </cell>
          <cell r="BR279" t="e">
            <v>#REF!</v>
          </cell>
          <cell r="BS279" t="e">
            <v>#REF!</v>
          </cell>
          <cell r="BT279" t="e">
            <v>#REF!</v>
          </cell>
          <cell r="BU279" t="e">
            <v>#REF!</v>
          </cell>
          <cell r="BV279" t="e">
            <v>#REF!</v>
          </cell>
          <cell r="BW279" t="e">
            <v>#REF!</v>
          </cell>
          <cell r="BX279" t="e">
            <v>#REF!</v>
          </cell>
          <cell r="BY279" t="e">
            <v>#REF!</v>
          </cell>
          <cell r="BZ279" t="e">
            <v>#REF!</v>
          </cell>
          <cell r="CA279" t="e">
            <v>#REF!</v>
          </cell>
          <cell r="CB279" t="e">
            <v>#REF!</v>
          </cell>
          <cell r="CC279" t="e">
            <v>#REF!</v>
          </cell>
          <cell r="CD279" t="e">
            <v>#REF!</v>
          </cell>
          <cell r="CE279" t="e">
            <v>#REF!</v>
          </cell>
          <cell r="CF279" t="e">
            <v>#REF!</v>
          </cell>
          <cell r="CG279" t="e">
            <v>#REF!</v>
          </cell>
          <cell r="CH279" t="e">
            <v>#REF!</v>
          </cell>
          <cell r="CI279" t="e">
            <v>#REF!</v>
          </cell>
          <cell r="CJ279" t="e">
            <v>#REF!</v>
          </cell>
          <cell r="CK279" t="e">
            <v>#REF!</v>
          </cell>
          <cell r="CL279" t="e">
            <v>#REF!</v>
          </cell>
          <cell r="CM279" t="e">
            <v>#REF!</v>
          </cell>
          <cell r="CN279" t="e">
            <v>#REF!</v>
          </cell>
          <cell r="CO279" t="e">
            <v>#REF!</v>
          </cell>
          <cell r="CP279" t="e">
            <v>#REF!</v>
          </cell>
          <cell r="CQ279" t="e">
            <v>#REF!</v>
          </cell>
          <cell r="CR279" t="e">
            <v>#REF!</v>
          </cell>
          <cell r="CS279" t="e">
            <v>#REF!</v>
          </cell>
          <cell r="CT279" t="e">
            <v>#REF!</v>
          </cell>
          <cell r="CU279" t="e">
            <v>#REF!</v>
          </cell>
          <cell r="CV279" t="e">
            <v>#REF!</v>
          </cell>
          <cell r="CW279" t="e">
            <v>#REF!</v>
          </cell>
          <cell r="CX279" t="e">
            <v>#REF!</v>
          </cell>
          <cell r="CY279" t="e">
            <v>#REF!</v>
          </cell>
          <cell r="CZ279" t="e">
            <v>#REF!</v>
          </cell>
          <cell r="DA279" t="e">
            <v>#REF!</v>
          </cell>
          <cell r="DB279" t="e">
            <v>#REF!</v>
          </cell>
          <cell r="DC279" t="e">
            <v>#REF!</v>
          </cell>
          <cell r="DD279" t="e">
            <v>#REF!</v>
          </cell>
          <cell r="DE279" t="e">
            <v>#REF!</v>
          </cell>
          <cell r="DF279" t="e">
            <v>#REF!</v>
          </cell>
          <cell r="DG279" t="e">
            <v>#REF!</v>
          </cell>
          <cell r="DH279" t="e">
            <v>#REF!</v>
          </cell>
          <cell r="DI279" t="e">
            <v>#REF!</v>
          </cell>
          <cell r="DJ279" t="e">
            <v>#REF!</v>
          </cell>
          <cell r="DK279" t="e">
            <v>#REF!</v>
          </cell>
          <cell r="DL279" t="e">
            <v>#REF!</v>
          </cell>
          <cell r="DM279" t="e">
            <v>#REF!</v>
          </cell>
          <cell r="DN279" t="e">
            <v>#REF!</v>
          </cell>
          <cell r="DO279" t="e">
            <v>#REF!</v>
          </cell>
          <cell r="DP279" t="e">
            <v>#REF!</v>
          </cell>
          <cell r="DQ279" t="e">
            <v>#REF!</v>
          </cell>
          <cell r="DR279" t="e">
            <v>#REF!</v>
          </cell>
          <cell r="DS279" t="e">
            <v>#REF!</v>
          </cell>
          <cell r="DT279" t="e">
            <v>#REF!</v>
          </cell>
          <cell r="DU279" t="e">
            <v>#REF!</v>
          </cell>
          <cell r="DV279" t="e">
            <v>#REF!</v>
          </cell>
          <cell r="DW279" t="e">
            <v>#REF!</v>
          </cell>
          <cell r="DX279" t="e">
            <v>#REF!</v>
          </cell>
          <cell r="DY279" t="e">
            <v>#REF!</v>
          </cell>
          <cell r="DZ279" t="e">
            <v>#REF!</v>
          </cell>
          <cell r="EA279" t="e">
            <v>#REF!</v>
          </cell>
          <cell r="EB279" t="e">
            <v>#REF!</v>
          </cell>
          <cell r="EC279" t="e">
            <v>#REF!</v>
          </cell>
          <cell r="ED279" t="e">
            <v>#REF!</v>
          </cell>
          <cell r="EE279" t="e">
            <v>#REF!</v>
          </cell>
          <cell r="EF279" t="e">
            <v>#REF!</v>
          </cell>
          <cell r="EG279" t="e">
            <v>#REF!</v>
          </cell>
          <cell r="EH279" t="e">
            <v>#REF!</v>
          </cell>
          <cell r="EI279" t="e">
            <v>#REF!</v>
          </cell>
          <cell r="EJ279" t="e">
            <v>#REF!</v>
          </cell>
          <cell r="EK279" t="e">
            <v>#REF!</v>
          </cell>
          <cell r="EL279" t="e">
            <v>#REF!</v>
          </cell>
          <cell r="EM279" t="e">
            <v>#REF!</v>
          </cell>
          <cell r="EN279" t="e">
            <v>#REF!</v>
          </cell>
          <cell r="EO279" t="e">
            <v>#REF!</v>
          </cell>
          <cell r="EP279" t="e">
            <v>#REF!</v>
          </cell>
          <cell r="EQ279" t="e">
            <v>#REF!</v>
          </cell>
          <cell r="ER279" t="e">
            <v>#REF!</v>
          </cell>
          <cell r="ES279" t="e">
            <v>#REF!</v>
          </cell>
          <cell r="ET279" t="e">
            <v>#REF!</v>
          </cell>
          <cell r="EU279" t="e">
            <v>#REF!</v>
          </cell>
          <cell r="EV279" t="e">
            <v>#REF!</v>
          </cell>
          <cell r="EW279" t="e">
            <v>#REF!</v>
          </cell>
          <cell r="EX279" t="e">
            <v>#REF!</v>
          </cell>
          <cell r="EY279" t="e">
            <v>#REF!</v>
          </cell>
          <cell r="EZ279" t="e">
            <v>#REF!</v>
          </cell>
          <cell r="FA279" t="e">
            <v>#REF!</v>
          </cell>
          <cell r="FB279" t="e">
            <v>#REF!</v>
          </cell>
          <cell r="FC279" t="e">
            <v>#REF!</v>
          </cell>
          <cell r="FD279" t="e">
            <v>#REF!</v>
          </cell>
          <cell r="FE279" t="e">
            <v>#REF!</v>
          </cell>
          <cell r="FF279" t="e">
            <v>#REF!</v>
          </cell>
          <cell r="FG279" t="e">
            <v>#REF!</v>
          </cell>
          <cell r="FH279" t="e">
            <v>#REF!</v>
          </cell>
          <cell r="FI279" t="e">
            <v>#REF!</v>
          </cell>
          <cell r="FJ279" t="e">
            <v>#REF!</v>
          </cell>
          <cell r="FK279" t="e">
            <v>#REF!</v>
          </cell>
          <cell r="FL279" t="e">
            <v>#REF!</v>
          </cell>
          <cell r="FM279" t="e">
            <v>#REF!</v>
          </cell>
          <cell r="FN279" t="e">
            <v>#REF!</v>
          </cell>
          <cell r="FO279" t="e">
            <v>#REF!</v>
          </cell>
          <cell r="FP279" t="e">
            <v>#REF!</v>
          </cell>
          <cell r="FQ279" t="e">
            <v>#REF!</v>
          </cell>
          <cell r="FR279" t="e">
            <v>#REF!</v>
          </cell>
          <cell r="FS279" t="e">
            <v>#REF!</v>
          </cell>
          <cell r="FT279" t="e">
            <v>#REF!</v>
          </cell>
          <cell r="FU279" t="e">
            <v>#REF!</v>
          </cell>
          <cell r="FV279" t="e">
            <v>#REF!</v>
          </cell>
          <cell r="FW279" t="e">
            <v>#REF!</v>
          </cell>
          <cell r="FX279" t="e">
            <v>#REF!</v>
          </cell>
          <cell r="FY279" t="e">
            <v>#REF!</v>
          </cell>
          <cell r="FZ279" t="e">
            <v>#REF!</v>
          </cell>
          <cell r="GA279" t="e">
            <v>#REF!</v>
          </cell>
          <cell r="GB279" t="e">
            <v>#REF!</v>
          </cell>
          <cell r="GC279" t="e">
            <v>#REF!</v>
          </cell>
          <cell r="GD279" t="e">
            <v>#REF!</v>
          </cell>
          <cell r="GE279" t="e">
            <v>#REF!</v>
          </cell>
          <cell r="GF279" t="e">
            <v>#REF!</v>
          </cell>
          <cell r="GG279" t="e">
            <v>#REF!</v>
          </cell>
          <cell r="GH279" t="e">
            <v>#REF!</v>
          </cell>
          <cell r="GI279" t="e">
            <v>#REF!</v>
          </cell>
          <cell r="GJ279" t="e">
            <v>#REF!</v>
          </cell>
          <cell r="GK279" t="e">
            <v>#REF!</v>
          </cell>
          <cell r="GL279" t="e">
            <v>#REF!</v>
          </cell>
          <cell r="GM279" t="e">
            <v>#REF!</v>
          </cell>
          <cell r="GN279" t="e">
            <v>#REF!</v>
          </cell>
          <cell r="GO279" t="e">
            <v>#REF!</v>
          </cell>
          <cell r="GP279" t="e">
            <v>#REF!</v>
          </cell>
          <cell r="GQ279" t="e">
            <v>#REF!</v>
          </cell>
          <cell r="GR279" t="e">
            <v>#REF!</v>
          </cell>
          <cell r="GS279" t="e">
            <v>#REF!</v>
          </cell>
          <cell r="GT279" t="e">
            <v>#REF!</v>
          </cell>
          <cell r="GU279" t="e">
            <v>#REF!</v>
          </cell>
          <cell r="GV279" t="e">
            <v>#REF!</v>
          </cell>
          <cell r="GW279" t="e">
            <v>#REF!</v>
          </cell>
          <cell r="GX279" t="e">
            <v>#REF!</v>
          </cell>
          <cell r="GY279" t="e">
            <v>#REF!</v>
          </cell>
          <cell r="GZ279" t="e">
            <v>#REF!</v>
          </cell>
          <cell r="HA279" t="e">
            <v>#REF!</v>
          </cell>
          <cell r="HB279" t="e">
            <v>#REF!</v>
          </cell>
          <cell r="HC279" t="e">
            <v>#REF!</v>
          </cell>
          <cell r="HD279" t="e">
            <v>#REF!</v>
          </cell>
          <cell r="HE279" t="e">
            <v>#REF!</v>
          </cell>
          <cell r="HF279" t="e">
            <v>#REF!</v>
          </cell>
          <cell r="HG279" t="e">
            <v>#REF!</v>
          </cell>
          <cell r="HH279" t="e">
            <v>#REF!</v>
          </cell>
          <cell r="HI279" t="e">
            <v>#REF!</v>
          </cell>
          <cell r="HJ279" t="e">
            <v>#REF!</v>
          </cell>
          <cell r="HK279" t="e">
            <v>#REF!</v>
          </cell>
          <cell r="HL279" t="e">
            <v>#REF!</v>
          </cell>
          <cell r="HM279" t="e">
            <v>#REF!</v>
          </cell>
          <cell r="HN279" t="e">
            <v>#REF!</v>
          </cell>
          <cell r="HO279" t="e">
            <v>#REF!</v>
          </cell>
          <cell r="HP279" t="e">
            <v>#REF!</v>
          </cell>
          <cell r="HQ279" t="e">
            <v>#REF!</v>
          </cell>
          <cell r="HR279" t="e">
            <v>#REF!</v>
          </cell>
          <cell r="HS279" t="e">
            <v>#REF!</v>
          </cell>
          <cell r="HT279" t="e">
            <v>#REF!</v>
          </cell>
          <cell r="HU279" t="e">
            <v>#REF!</v>
          </cell>
          <cell r="HV279" t="e">
            <v>#REF!</v>
          </cell>
          <cell r="HW279" t="e">
            <v>#REF!</v>
          </cell>
          <cell r="HX279" t="e">
            <v>#REF!</v>
          </cell>
          <cell r="HY279" t="e">
            <v>#REF!</v>
          </cell>
          <cell r="HZ279" t="e">
            <v>#REF!</v>
          </cell>
          <cell r="IA279" t="e">
            <v>#REF!</v>
          </cell>
          <cell r="IB279" t="e">
            <v>#REF!</v>
          </cell>
          <cell r="IC279" t="e">
            <v>#REF!</v>
          </cell>
          <cell r="ID279" t="e">
            <v>#REF!</v>
          </cell>
          <cell r="IE279" t="e">
            <v>#REF!</v>
          </cell>
          <cell r="IF279" t="e">
            <v>#REF!</v>
          </cell>
          <cell r="IG279" t="e">
            <v>#REF!</v>
          </cell>
          <cell r="IH279" t="e">
            <v>#REF!</v>
          </cell>
          <cell r="II279" t="e">
            <v>#REF!</v>
          </cell>
          <cell r="IJ279" t="e">
            <v>#REF!</v>
          </cell>
          <cell r="IK279" t="e">
            <v>#REF!</v>
          </cell>
          <cell r="IL279" t="e">
            <v>#REF!</v>
          </cell>
          <cell r="IM279" t="e">
            <v>#REF!</v>
          </cell>
          <cell r="IN279" t="e">
            <v>#REF!</v>
          </cell>
          <cell r="IO279" t="e">
            <v>#REF!</v>
          </cell>
          <cell r="IP279" t="e">
            <v>#REF!</v>
          </cell>
          <cell r="IQ279" t="e">
            <v>#REF!</v>
          </cell>
          <cell r="IR279" t="e">
            <v>#REF!</v>
          </cell>
          <cell r="IS279" t="e">
            <v>#REF!</v>
          </cell>
          <cell r="IT279" t="e">
            <v>#REF!</v>
          </cell>
          <cell r="IU279" t="e">
            <v>#REF!</v>
          </cell>
          <cell r="IV279" t="e">
            <v>#REF!</v>
          </cell>
          <cell r="IW279" t="e">
            <v>#REF!</v>
          </cell>
          <cell r="IX279" t="e">
            <v>#REF!</v>
          </cell>
          <cell r="IY279" t="e">
            <v>#REF!</v>
          </cell>
          <cell r="IZ279" t="e">
            <v>#REF!</v>
          </cell>
          <cell r="JA279" t="e">
            <v>#REF!</v>
          </cell>
          <cell r="JB279" t="e">
            <v>#REF!</v>
          </cell>
          <cell r="JC279" t="e">
            <v>#REF!</v>
          </cell>
          <cell r="JD279" t="e">
            <v>#REF!</v>
          </cell>
          <cell r="JE279" t="e">
            <v>#REF!</v>
          </cell>
          <cell r="JF279" t="e">
            <v>#REF!</v>
          </cell>
          <cell r="JG279" t="e">
            <v>#REF!</v>
          </cell>
          <cell r="JH279" t="e">
            <v>#REF!</v>
          </cell>
          <cell r="JI279" t="e">
            <v>#REF!</v>
          </cell>
          <cell r="JJ279" t="e">
            <v>#REF!</v>
          </cell>
          <cell r="JK279" t="e">
            <v>#REF!</v>
          </cell>
        </row>
        <row r="280">
          <cell r="C280" t="str">
            <v>Hokchi</v>
          </cell>
          <cell r="D280" t="str">
            <v>4.1.16</v>
          </cell>
          <cell r="E280" t="str">
            <v>Hokchi4.1.16</v>
          </cell>
          <cell r="F280" t="e">
            <v>#REF!</v>
          </cell>
          <cell r="G280" t="e">
            <v>#REF!</v>
          </cell>
          <cell r="H280" t="e">
            <v>#REF!</v>
          </cell>
          <cell r="I280" t="e">
            <v>#REF!</v>
          </cell>
          <cell r="J280" t="e">
            <v>#REF!</v>
          </cell>
          <cell r="K280" t="e">
            <v>#REF!</v>
          </cell>
          <cell r="L280" t="e">
            <v>#REF!</v>
          </cell>
          <cell r="M280" t="e">
            <v>#REF!</v>
          </cell>
          <cell r="N280" t="e">
            <v>#REF!</v>
          </cell>
          <cell r="O280" t="e">
            <v>#REF!</v>
          </cell>
          <cell r="P280" t="e">
            <v>#REF!</v>
          </cell>
          <cell r="Q280" t="e">
            <v>#REF!</v>
          </cell>
          <cell r="R280" t="e">
            <v>#REF!</v>
          </cell>
          <cell r="S280" t="e">
            <v>#REF!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  <cell r="AD280" t="e">
            <v>#REF!</v>
          </cell>
          <cell r="AE280" t="e">
            <v>#REF!</v>
          </cell>
          <cell r="AF280" t="e">
            <v>#REF!</v>
          </cell>
          <cell r="AG280" t="e">
            <v>#REF!</v>
          </cell>
          <cell r="AH280" t="e">
            <v>#REF!</v>
          </cell>
          <cell r="AI280" t="e">
            <v>#REF!</v>
          </cell>
          <cell r="AJ280" t="e">
            <v>#REF!</v>
          </cell>
          <cell r="AK280" t="e">
            <v>#REF!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  <cell r="AQ280" t="e">
            <v>#REF!</v>
          </cell>
          <cell r="AR280" t="e">
            <v>#REF!</v>
          </cell>
          <cell r="AS280" t="e">
            <v>#REF!</v>
          </cell>
          <cell r="AT280" t="e">
            <v>#REF!</v>
          </cell>
          <cell r="AU280" t="e">
            <v>#REF!</v>
          </cell>
          <cell r="AV280" t="e">
            <v>#REF!</v>
          </cell>
          <cell r="AW280" t="e">
            <v>#REF!</v>
          </cell>
          <cell r="AX280" t="e">
            <v>#REF!</v>
          </cell>
          <cell r="AY280" t="e">
            <v>#REF!</v>
          </cell>
          <cell r="AZ280" t="e">
            <v>#REF!</v>
          </cell>
          <cell r="BA280" t="e">
            <v>#REF!</v>
          </cell>
          <cell r="BB280" t="e">
            <v>#REF!</v>
          </cell>
          <cell r="BC280" t="e">
            <v>#REF!</v>
          </cell>
          <cell r="BD280" t="e">
            <v>#REF!</v>
          </cell>
          <cell r="BE280" t="e">
            <v>#REF!</v>
          </cell>
          <cell r="BF280" t="e">
            <v>#REF!</v>
          </cell>
          <cell r="BG280" t="e">
            <v>#REF!</v>
          </cell>
          <cell r="BH280" t="e">
            <v>#REF!</v>
          </cell>
          <cell r="BI280" t="e">
            <v>#REF!</v>
          </cell>
          <cell r="BJ280" t="e">
            <v>#REF!</v>
          </cell>
          <cell r="BK280" t="e">
            <v>#REF!</v>
          </cell>
          <cell r="BL280" t="e">
            <v>#REF!</v>
          </cell>
          <cell r="BM280" t="e">
            <v>#REF!</v>
          </cell>
          <cell r="BN280" t="e">
            <v>#REF!</v>
          </cell>
          <cell r="BO280" t="e">
            <v>#REF!</v>
          </cell>
          <cell r="BP280" t="e">
            <v>#REF!</v>
          </cell>
          <cell r="BQ280" t="e">
            <v>#REF!</v>
          </cell>
          <cell r="BR280" t="e">
            <v>#REF!</v>
          </cell>
          <cell r="BS280" t="e">
            <v>#REF!</v>
          </cell>
          <cell r="BT280" t="e">
            <v>#REF!</v>
          </cell>
          <cell r="BU280" t="e">
            <v>#REF!</v>
          </cell>
          <cell r="BV280" t="e">
            <v>#REF!</v>
          </cell>
          <cell r="BW280" t="e">
            <v>#REF!</v>
          </cell>
          <cell r="BX280" t="e">
            <v>#REF!</v>
          </cell>
          <cell r="BY280" t="e">
            <v>#REF!</v>
          </cell>
          <cell r="BZ280" t="e">
            <v>#REF!</v>
          </cell>
          <cell r="CA280" t="e">
            <v>#REF!</v>
          </cell>
          <cell r="CB280" t="e">
            <v>#REF!</v>
          </cell>
          <cell r="CC280" t="e">
            <v>#REF!</v>
          </cell>
          <cell r="CD280" t="e">
            <v>#REF!</v>
          </cell>
          <cell r="CE280" t="e">
            <v>#REF!</v>
          </cell>
          <cell r="CF280" t="e">
            <v>#REF!</v>
          </cell>
          <cell r="CG280" t="e">
            <v>#REF!</v>
          </cell>
          <cell r="CH280" t="e">
            <v>#REF!</v>
          </cell>
          <cell r="CI280" t="e">
            <v>#REF!</v>
          </cell>
          <cell r="CJ280" t="e">
            <v>#REF!</v>
          </cell>
          <cell r="CK280" t="e">
            <v>#REF!</v>
          </cell>
          <cell r="CL280" t="e">
            <v>#REF!</v>
          </cell>
          <cell r="CM280" t="e">
            <v>#REF!</v>
          </cell>
          <cell r="CN280" t="e">
            <v>#REF!</v>
          </cell>
          <cell r="CO280" t="e">
            <v>#REF!</v>
          </cell>
          <cell r="CP280" t="e">
            <v>#REF!</v>
          </cell>
          <cell r="CQ280" t="e">
            <v>#REF!</v>
          </cell>
          <cell r="CR280" t="e">
            <v>#REF!</v>
          </cell>
          <cell r="CS280" t="e">
            <v>#REF!</v>
          </cell>
          <cell r="CT280" t="e">
            <v>#REF!</v>
          </cell>
          <cell r="CU280" t="e">
            <v>#REF!</v>
          </cell>
          <cell r="CV280" t="e">
            <v>#REF!</v>
          </cell>
          <cell r="CW280" t="e">
            <v>#REF!</v>
          </cell>
          <cell r="CX280" t="e">
            <v>#REF!</v>
          </cell>
          <cell r="CY280" t="e">
            <v>#REF!</v>
          </cell>
          <cell r="CZ280" t="e">
            <v>#REF!</v>
          </cell>
          <cell r="DA280" t="e">
            <v>#REF!</v>
          </cell>
          <cell r="DB280" t="e">
            <v>#REF!</v>
          </cell>
          <cell r="DC280" t="e">
            <v>#REF!</v>
          </cell>
          <cell r="DD280" t="e">
            <v>#REF!</v>
          </cell>
          <cell r="DE280" t="e">
            <v>#REF!</v>
          </cell>
          <cell r="DF280" t="e">
            <v>#REF!</v>
          </cell>
          <cell r="DG280" t="e">
            <v>#REF!</v>
          </cell>
          <cell r="DH280" t="e">
            <v>#REF!</v>
          </cell>
          <cell r="DI280" t="e">
            <v>#REF!</v>
          </cell>
          <cell r="DJ280" t="e">
            <v>#REF!</v>
          </cell>
          <cell r="DK280" t="e">
            <v>#REF!</v>
          </cell>
          <cell r="DL280" t="e">
            <v>#REF!</v>
          </cell>
          <cell r="DM280" t="e">
            <v>#REF!</v>
          </cell>
          <cell r="DN280" t="e">
            <v>#REF!</v>
          </cell>
          <cell r="DO280" t="e">
            <v>#REF!</v>
          </cell>
          <cell r="DP280" t="e">
            <v>#REF!</v>
          </cell>
          <cell r="DQ280" t="e">
            <v>#REF!</v>
          </cell>
          <cell r="DR280" t="e">
            <v>#REF!</v>
          </cell>
          <cell r="DS280" t="e">
            <v>#REF!</v>
          </cell>
          <cell r="DT280" t="e">
            <v>#REF!</v>
          </cell>
          <cell r="DU280" t="e">
            <v>#REF!</v>
          </cell>
          <cell r="DV280" t="e">
            <v>#REF!</v>
          </cell>
          <cell r="DW280" t="e">
            <v>#REF!</v>
          </cell>
          <cell r="DX280" t="e">
            <v>#REF!</v>
          </cell>
          <cell r="DY280" t="e">
            <v>#REF!</v>
          </cell>
          <cell r="DZ280" t="e">
            <v>#REF!</v>
          </cell>
          <cell r="EA280" t="e">
            <v>#REF!</v>
          </cell>
          <cell r="EB280" t="e">
            <v>#REF!</v>
          </cell>
          <cell r="EC280" t="e">
            <v>#REF!</v>
          </cell>
          <cell r="ED280" t="e">
            <v>#REF!</v>
          </cell>
          <cell r="EE280" t="e">
            <v>#REF!</v>
          </cell>
          <cell r="EF280" t="e">
            <v>#REF!</v>
          </cell>
          <cell r="EG280" t="e">
            <v>#REF!</v>
          </cell>
          <cell r="EH280" t="e">
            <v>#REF!</v>
          </cell>
          <cell r="EI280" t="e">
            <v>#REF!</v>
          </cell>
          <cell r="EJ280" t="e">
            <v>#REF!</v>
          </cell>
          <cell r="EK280" t="e">
            <v>#REF!</v>
          </cell>
          <cell r="EL280" t="e">
            <v>#REF!</v>
          </cell>
          <cell r="EM280" t="e">
            <v>#REF!</v>
          </cell>
          <cell r="EN280" t="e">
            <v>#REF!</v>
          </cell>
          <cell r="EO280" t="e">
            <v>#REF!</v>
          </cell>
          <cell r="EP280" t="e">
            <v>#REF!</v>
          </cell>
          <cell r="EQ280" t="e">
            <v>#REF!</v>
          </cell>
          <cell r="ER280" t="e">
            <v>#REF!</v>
          </cell>
          <cell r="ES280" t="e">
            <v>#REF!</v>
          </cell>
          <cell r="ET280" t="e">
            <v>#REF!</v>
          </cell>
          <cell r="EU280" t="e">
            <v>#REF!</v>
          </cell>
          <cell r="EV280" t="e">
            <v>#REF!</v>
          </cell>
          <cell r="EW280" t="e">
            <v>#REF!</v>
          </cell>
          <cell r="EX280" t="e">
            <v>#REF!</v>
          </cell>
          <cell r="EY280" t="e">
            <v>#REF!</v>
          </cell>
          <cell r="EZ280" t="e">
            <v>#REF!</v>
          </cell>
          <cell r="FA280" t="e">
            <v>#REF!</v>
          </cell>
          <cell r="FB280" t="e">
            <v>#REF!</v>
          </cell>
          <cell r="FC280" t="e">
            <v>#REF!</v>
          </cell>
          <cell r="FD280" t="e">
            <v>#REF!</v>
          </cell>
          <cell r="FE280" t="e">
            <v>#REF!</v>
          </cell>
          <cell r="FF280" t="e">
            <v>#REF!</v>
          </cell>
          <cell r="FG280" t="e">
            <v>#REF!</v>
          </cell>
          <cell r="FH280" t="e">
            <v>#REF!</v>
          </cell>
          <cell r="FI280" t="e">
            <v>#REF!</v>
          </cell>
          <cell r="FJ280" t="e">
            <v>#REF!</v>
          </cell>
          <cell r="FK280" t="e">
            <v>#REF!</v>
          </cell>
          <cell r="FL280" t="e">
            <v>#REF!</v>
          </cell>
          <cell r="FM280" t="e">
            <v>#REF!</v>
          </cell>
          <cell r="FN280" t="e">
            <v>#REF!</v>
          </cell>
          <cell r="FO280" t="e">
            <v>#REF!</v>
          </cell>
          <cell r="FP280" t="e">
            <v>#REF!</v>
          </cell>
          <cell r="FQ280" t="e">
            <v>#REF!</v>
          </cell>
          <cell r="FR280" t="e">
            <v>#REF!</v>
          </cell>
          <cell r="FS280" t="e">
            <v>#REF!</v>
          </cell>
          <cell r="FT280" t="e">
            <v>#REF!</v>
          </cell>
          <cell r="FU280" t="e">
            <v>#REF!</v>
          </cell>
          <cell r="FV280" t="e">
            <v>#REF!</v>
          </cell>
          <cell r="FW280" t="e">
            <v>#REF!</v>
          </cell>
          <cell r="FX280" t="e">
            <v>#REF!</v>
          </cell>
          <cell r="FY280" t="e">
            <v>#REF!</v>
          </cell>
          <cell r="FZ280" t="e">
            <v>#REF!</v>
          </cell>
          <cell r="GA280" t="e">
            <v>#REF!</v>
          </cell>
          <cell r="GB280" t="e">
            <v>#REF!</v>
          </cell>
          <cell r="GC280" t="e">
            <v>#REF!</v>
          </cell>
          <cell r="GD280" t="e">
            <v>#REF!</v>
          </cell>
          <cell r="GE280" t="e">
            <v>#REF!</v>
          </cell>
          <cell r="GF280" t="e">
            <v>#REF!</v>
          </cell>
          <cell r="GG280" t="e">
            <v>#REF!</v>
          </cell>
          <cell r="GH280" t="e">
            <v>#REF!</v>
          </cell>
          <cell r="GI280" t="e">
            <v>#REF!</v>
          </cell>
          <cell r="GJ280" t="e">
            <v>#REF!</v>
          </cell>
          <cell r="GK280" t="e">
            <v>#REF!</v>
          </cell>
          <cell r="GL280" t="e">
            <v>#REF!</v>
          </cell>
          <cell r="GM280" t="e">
            <v>#REF!</v>
          </cell>
          <cell r="GN280" t="e">
            <v>#REF!</v>
          </cell>
          <cell r="GO280" t="e">
            <v>#REF!</v>
          </cell>
          <cell r="GP280" t="e">
            <v>#REF!</v>
          </cell>
          <cell r="GQ280" t="e">
            <v>#REF!</v>
          </cell>
          <cell r="GR280" t="e">
            <v>#REF!</v>
          </cell>
          <cell r="GS280" t="e">
            <v>#REF!</v>
          </cell>
          <cell r="GT280" t="e">
            <v>#REF!</v>
          </cell>
          <cell r="GU280" t="e">
            <v>#REF!</v>
          </cell>
          <cell r="GV280" t="e">
            <v>#REF!</v>
          </cell>
          <cell r="GW280" t="e">
            <v>#REF!</v>
          </cell>
          <cell r="GX280" t="e">
            <v>#REF!</v>
          </cell>
          <cell r="GY280" t="e">
            <v>#REF!</v>
          </cell>
          <cell r="GZ280" t="e">
            <v>#REF!</v>
          </cell>
          <cell r="HA280" t="e">
            <v>#REF!</v>
          </cell>
          <cell r="HB280" t="e">
            <v>#REF!</v>
          </cell>
          <cell r="HC280" t="e">
            <v>#REF!</v>
          </cell>
          <cell r="HD280" t="e">
            <v>#REF!</v>
          </cell>
          <cell r="HE280" t="e">
            <v>#REF!</v>
          </cell>
          <cell r="HF280" t="e">
            <v>#REF!</v>
          </cell>
          <cell r="HG280" t="e">
            <v>#REF!</v>
          </cell>
          <cell r="HH280" t="e">
            <v>#REF!</v>
          </cell>
          <cell r="HI280" t="e">
            <v>#REF!</v>
          </cell>
          <cell r="HJ280" t="e">
            <v>#REF!</v>
          </cell>
          <cell r="HK280" t="e">
            <v>#REF!</v>
          </cell>
          <cell r="HL280" t="e">
            <v>#REF!</v>
          </cell>
          <cell r="HM280" t="e">
            <v>#REF!</v>
          </cell>
          <cell r="HN280" t="e">
            <v>#REF!</v>
          </cell>
          <cell r="HO280" t="e">
            <v>#REF!</v>
          </cell>
          <cell r="HP280" t="e">
            <v>#REF!</v>
          </cell>
          <cell r="HQ280" t="e">
            <v>#REF!</v>
          </cell>
          <cell r="HR280" t="e">
            <v>#REF!</v>
          </cell>
          <cell r="HS280" t="e">
            <v>#REF!</v>
          </cell>
          <cell r="HT280" t="e">
            <v>#REF!</v>
          </cell>
          <cell r="HU280" t="e">
            <v>#REF!</v>
          </cell>
          <cell r="HV280" t="e">
            <v>#REF!</v>
          </cell>
          <cell r="HW280" t="e">
            <v>#REF!</v>
          </cell>
          <cell r="HX280" t="e">
            <v>#REF!</v>
          </cell>
          <cell r="HY280" t="e">
            <v>#REF!</v>
          </cell>
          <cell r="HZ280" t="e">
            <v>#REF!</v>
          </cell>
          <cell r="IA280" t="e">
            <v>#REF!</v>
          </cell>
          <cell r="IB280" t="e">
            <v>#REF!</v>
          </cell>
          <cell r="IC280" t="e">
            <v>#REF!</v>
          </cell>
          <cell r="ID280" t="e">
            <v>#REF!</v>
          </cell>
          <cell r="IE280" t="e">
            <v>#REF!</v>
          </cell>
          <cell r="IF280" t="e">
            <v>#REF!</v>
          </cell>
          <cell r="IG280" t="e">
            <v>#REF!</v>
          </cell>
          <cell r="IH280" t="e">
            <v>#REF!</v>
          </cell>
          <cell r="II280" t="e">
            <v>#REF!</v>
          </cell>
          <cell r="IJ280" t="e">
            <v>#REF!</v>
          </cell>
          <cell r="IK280" t="e">
            <v>#REF!</v>
          </cell>
          <cell r="IL280" t="e">
            <v>#REF!</v>
          </cell>
          <cell r="IM280" t="e">
            <v>#REF!</v>
          </cell>
          <cell r="IN280" t="e">
            <v>#REF!</v>
          </cell>
          <cell r="IO280" t="e">
            <v>#REF!</v>
          </cell>
          <cell r="IP280" t="e">
            <v>#REF!</v>
          </cell>
          <cell r="IQ280" t="e">
            <v>#REF!</v>
          </cell>
          <cell r="IR280" t="e">
            <v>#REF!</v>
          </cell>
          <cell r="IS280" t="e">
            <v>#REF!</v>
          </cell>
          <cell r="IT280" t="e">
            <v>#REF!</v>
          </cell>
          <cell r="IU280" t="e">
            <v>#REF!</v>
          </cell>
          <cell r="IV280" t="e">
            <v>#REF!</v>
          </cell>
          <cell r="IW280" t="e">
            <v>#REF!</v>
          </cell>
          <cell r="IX280" t="e">
            <v>#REF!</v>
          </cell>
          <cell r="IY280" t="e">
            <v>#REF!</v>
          </cell>
          <cell r="IZ280" t="e">
            <v>#REF!</v>
          </cell>
          <cell r="JA280" t="e">
            <v>#REF!</v>
          </cell>
          <cell r="JB280" t="e">
            <v>#REF!</v>
          </cell>
          <cell r="JC280" t="e">
            <v>#REF!</v>
          </cell>
          <cell r="JD280" t="e">
            <v>#REF!</v>
          </cell>
          <cell r="JE280" t="e">
            <v>#REF!</v>
          </cell>
          <cell r="JF280" t="e">
            <v>#REF!</v>
          </cell>
          <cell r="JG280" t="e">
            <v>#REF!</v>
          </cell>
          <cell r="JH280" t="e">
            <v>#REF!</v>
          </cell>
          <cell r="JI280" t="e">
            <v>#REF!</v>
          </cell>
          <cell r="JJ280" t="e">
            <v>#REF!</v>
          </cell>
          <cell r="JK280" t="e">
            <v>#REF!</v>
          </cell>
        </row>
        <row r="281">
          <cell r="C281" t="str">
            <v>Hokchi</v>
          </cell>
          <cell r="D281" t="str">
            <v>4.1.28</v>
          </cell>
          <cell r="E281" t="str">
            <v>Hokchi4.1.28</v>
          </cell>
          <cell r="F281" t="e">
            <v>#REF!</v>
          </cell>
          <cell r="G281" t="e">
            <v>#REF!</v>
          </cell>
          <cell r="H281" t="e">
            <v>#REF!</v>
          </cell>
          <cell r="I281" t="e">
            <v>#REF!</v>
          </cell>
          <cell r="J281" t="e">
            <v>#REF!</v>
          </cell>
          <cell r="K281" t="e">
            <v>#REF!</v>
          </cell>
          <cell r="L281" t="e">
            <v>#REF!</v>
          </cell>
          <cell r="M281" t="e">
            <v>#REF!</v>
          </cell>
          <cell r="N281" t="e">
            <v>#REF!</v>
          </cell>
          <cell r="O281" t="e">
            <v>#REF!</v>
          </cell>
          <cell r="P281" t="e">
            <v>#REF!</v>
          </cell>
          <cell r="Q281" t="e">
            <v>#REF!</v>
          </cell>
          <cell r="R281" t="e">
            <v>#REF!</v>
          </cell>
          <cell r="S281" t="e">
            <v>#REF!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  <cell r="AD281" t="e">
            <v>#REF!</v>
          </cell>
          <cell r="AE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I281" t="e">
            <v>#REF!</v>
          </cell>
          <cell r="AJ281" t="e">
            <v>#REF!</v>
          </cell>
          <cell r="AK281" t="e">
            <v>#REF!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  <cell r="AQ281" t="e">
            <v>#REF!</v>
          </cell>
          <cell r="AR281" t="e">
            <v>#REF!</v>
          </cell>
          <cell r="AS281" t="e">
            <v>#REF!</v>
          </cell>
          <cell r="AT281" t="e">
            <v>#REF!</v>
          </cell>
          <cell r="AU281" t="e">
            <v>#REF!</v>
          </cell>
          <cell r="AV281" t="e">
            <v>#REF!</v>
          </cell>
          <cell r="AW281" t="e">
            <v>#REF!</v>
          </cell>
          <cell r="AX281" t="e">
            <v>#REF!</v>
          </cell>
          <cell r="AY281" t="e">
            <v>#REF!</v>
          </cell>
          <cell r="AZ281" t="e">
            <v>#REF!</v>
          </cell>
          <cell r="BA281" t="e">
            <v>#REF!</v>
          </cell>
          <cell r="BB281" t="e">
            <v>#REF!</v>
          </cell>
          <cell r="BC281" t="e">
            <v>#REF!</v>
          </cell>
          <cell r="BD281" t="e">
            <v>#REF!</v>
          </cell>
          <cell r="BE281" t="e">
            <v>#REF!</v>
          </cell>
          <cell r="BF281" t="e">
            <v>#REF!</v>
          </cell>
          <cell r="BG281" t="e">
            <v>#REF!</v>
          </cell>
          <cell r="BH281" t="e">
            <v>#REF!</v>
          </cell>
          <cell r="BI281" t="e">
            <v>#REF!</v>
          </cell>
          <cell r="BJ281" t="e">
            <v>#REF!</v>
          </cell>
          <cell r="BK281" t="e">
            <v>#REF!</v>
          </cell>
          <cell r="BL281" t="e">
            <v>#REF!</v>
          </cell>
          <cell r="BM281" t="e">
            <v>#REF!</v>
          </cell>
          <cell r="BN281" t="e">
            <v>#REF!</v>
          </cell>
          <cell r="BO281" t="e">
            <v>#REF!</v>
          </cell>
          <cell r="BP281" t="e">
            <v>#REF!</v>
          </cell>
          <cell r="BQ281" t="e">
            <v>#REF!</v>
          </cell>
          <cell r="BR281" t="e">
            <v>#REF!</v>
          </cell>
          <cell r="BS281" t="e">
            <v>#REF!</v>
          </cell>
          <cell r="BT281" t="e">
            <v>#REF!</v>
          </cell>
          <cell r="BU281" t="e">
            <v>#REF!</v>
          </cell>
          <cell r="BV281" t="e">
            <v>#REF!</v>
          </cell>
          <cell r="BW281" t="e">
            <v>#REF!</v>
          </cell>
          <cell r="BX281" t="e">
            <v>#REF!</v>
          </cell>
          <cell r="BY281" t="e">
            <v>#REF!</v>
          </cell>
          <cell r="BZ281" t="e">
            <v>#REF!</v>
          </cell>
          <cell r="CA281" t="e">
            <v>#REF!</v>
          </cell>
          <cell r="CB281" t="e">
            <v>#REF!</v>
          </cell>
          <cell r="CC281" t="e">
            <v>#REF!</v>
          </cell>
          <cell r="CD281" t="e">
            <v>#REF!</v>
          </cell>
          <cell r="CE281" t="e">
            <v>#REF!</v>
          </cell>
          <cell r="CF281" t="e">
            <v>#REF!</v>
          </cell>
          <cell r="CG281" t="e">
            <v>#REF!</v>
          </cell>
          <cell r="CH281" t="e">
            <v>#REF!</v>
          </cell>
          <cell r="CI281" t="e">
            <v>#REF!</v>
          </cell>
          <cell r="CJ281" t="e">
            <v>#REF!</v>
          </cell>
          <cell r="CK281" t="e">
            <v>#REF!</v>
          </cell>
          <cell r="CL281" t="e">
            <v>#REF!</v>
          </cell>
          <cell r="CM281" t="e">
            <v>#REF!</v>
          </cell>
          <cell r="CN281" t="e">
            <v>#REF!</v>
          </cell>
          <cell r="CO281" t="e">
            <v>#REF!</v>
          </cell>
          <cell r="CP281" t="e">
            <v>#REF!</v>
          </cell>
          <cell r="CQ281" t="e">
            <v>#REF!</v>
          </cell>
          <cell r="CR281" t="e">
            <v>#REF!</v>
          </cell>
          <cell r="CS281" t="e">
            <v>#REF!</v>
          </cell>
          <cell r="CT281" t="e">
            <v>#REF!</v>
          </cell>
          <cell r="CU281" t="e">
            <v>#REF!</v>
          </cell>
          <cell r="CV281" t="e">
            <v>#REF!</v>
          </cell>
          <cell r="CW281" t="e">
            <v>#REF!</v>
          </cell>
          <cell r="CX281" t="e">
            <v>#REF!</v>
          </cell>
          <cell r="CY281" t="e">
            <v>#REF!</v>
          </cell>
          <cell r="CZ281" t="e">
            <v>#REF!</v>
          </cell>
          <cell r="DA281" t="e">
            <v>#REF!</v>
          </cell>
          <cell r="DB281" t="e">
            <v>#REF!</v>
          </cell>
          <cell r="DC281" t="e">
            <v>#REF!</v>
          </cell>
          <cell r="DD281" t="e">
            <v>#REF!</v>
          </cell>
          <cell r="DE281" t="e">
            <v>#REF!</v>
          </cell>
          <cell r="DF281" t="e">
            <v>#REF!</v>
          </cell>
          <cell r="DG281" t="e">
            <v>#REF!</v>
          </cell>
          <cell r="DH281" t="e">
            <v>#REF!</v>
          </cell>
          <cell r="DI281" t="e">
            <v>#REF!</v>
          </cell>
          <cell r="DJ281" t="e">
            <v>#REF!</v>
          </cell>
          <cell r="DK281" t="e">
            <v>#REF!</v>
          </cell>
          <cell r="DL281" t="e">
            <v>#REF!</v>
          </cell>
          <cell r="DM281" t="e">
            <v>#REF!</v>
          </cell>
          <cell r="DN281" t="e">
            <v>#REF!</v>
          </cell>
          <cell r="DO281" t="e">
            <v>#REF!</v>
          </cell>
          <cell r="DP281" t="e">
            <v>#REF!</v>
          </cell>
          <cell r="DQ281" t="e">
            <v>#REF!</v>
          </cell>
          <cell r="DR281" t="e">
            <v>#REF!</v>
          </cell>
          <cell r="DS281" t="e">
            <v>#REF!</v>
          </cell>
          <cell r="DT281" t="e">
            <v>#REF!</v>
          </cell>
          <cell r="DU281" t="e">
            <v>#REF!</v>
          </cell>
          <cell r="DV281" t="e">
            <v>#REF!</v>
          </cell>
          <cell r="DW281" t="e">
            <v>#REF!</v>
          </cell>
          <cell r="DX281" t="e">
            <v>#REF!</v>
          </cell>
          <cell r="DY281" t="e">
            <v>#REF!</v>
          </cell>
          <cell r="DZ281" t="e">
            <v>#REF!</v>
          </cell>
          <cell r="EA281" t="e">
            <v>#REF!</v>
          </cell>
          <cell r="EB281" t="e">
            <v>#REF!</v>
          </cell>
          <cell r="EC281" t="e">
            <v>#REF!</v>
          </cell>
          <cell r="ED281" t="e">
            <v>#REF!</v>
          </cell>
          <cell r="EE281" t="e">
            <v>#REF!</v>
          </cell>
          <cell r="EF281" t="e">
            <v>#REF!</v>
          </cell>
          <cell r="EG281" t="e">
            <v>#REF!</v>
          </cell>
          <cell r="EH281" t="e">
            <v>#REF!</v>
          </cell>
          <cell r="EI281" t="e">
            <v>#REF!</v>
          </cell>
          <cell r="EJ281" t="e">
            <v>#REF!</v>
          </cell>
          <cell r="EK281" t="e">
            <v>#REF!</v>
          </cell>
          <cell r="EL281" t="e">
            <v>#REF!</v>
          </cell>
          <cell r="EM281" t="e">
            <v>#REF!</v>
          </cell>
          <cell r="EN281" t="e">
            <v>#REF!</v>
          </cell>
          <cell r="EO281" t="e">
            <v>#REF!</v>
          </cell>
          <cell r="EP281" t="e">
            <v>#REF!</v>
          </cell>
          <cell r="EQ281" t="e">
            <v>#REF!</v>
          </cell>
          <cell r="ER281" t="e">
            <v>#REF!</v>
          </cell>
          <cell r="ES281" t="e">
            <v>#REF!</v>
          </cell>
          <cell r="ET281" t="e">
            <v>#REF!</v>
          </cell>
          <cell r="EU281" t="e">
            <v>#REF!</v>
          </cell>
          <cell r="EV281" t="e">
            <v>#REF!</v>
          </cell>
          <cell r="EW281" t="e">
            <v>#REF!</v>
          </cell>
          <cell r="EX281" t="e">
            <v>#REF!</v>
          </cell>
          <cell r="EY281" t="e">
            <v>#REF!</v>
          </cell>
          <cell r="EZ281" t="e">
            <v>#REF!</v>
          </cell>
          <cell r="FA281" t="e">
            <v>#REF!</v>
          </cell>
          <cell r="FB281" t="e">
            <v>#REF!</v>
          </cell>
          <cell r="FC281" t="e">
            <v>#REF!</v>
          </cell>
          <cell r="FD281" t="e">
            <v>#REF!</v>
          </cell>
          <cell r="FE281" t="e">
            <v>#REF!</v>
          </cell>
          <cell r="FF281" t="e">
            <v>#REF!</v>
          </cell>
          <cell r="FG281" t="e">
            <v>#REF!</v>
          </cell>
          <cell r="FH281" t="e">
            <v>#REF!</v>
          </cell>
          <cell r="FI281" t="e">
            <v>#REF!</v>
          </cell>
          <cell r="FJ281" t="e">
            <v>#REF!</v>
          </cell>
          <cell r="FK281" t="e">
            <v>#REF!</v>
          </cell>
          <cell r="FL281" t="e">
            <v>#REF!</v>
          </cell>
          <cell r="FM281" t="e">
            <v>#REF!</v>
          </cell>
          <cell r="FN281" t="e">
            <v>#REF!</v>
          </cell>
          <cell r="FO281" t="e">
            <v>#REF!</v>
          </cell>
          <cell r="FP281" t="e">
            <v>#REF!</v>
          </cell>
          <cell r="FQ281" t="e">
            <v>#REF!</v>
          </cell>
          <cell r="FR281" t="e">
            <v>#REF!</v>
          </cell>
          <cell r="FS281" t="e">
            <v>#REF!</v>
          </cell>
          <cell r="FT281" t="e">
            <v>#REF!</v>
          </cell>
          <cell r="FU281" t="e">
            <v>#REF!</v>
          </cell>
          <cell r="FV281" t="e">
            <v>#REF!</v>
          </cell>
          <cell r="FW281" t="e">
            <v>#REF!</v>
          </cell>
          <cell r="FX281" t="e">
            <v>#REF!</v>
          </cell>
          <cell r="FY281" t="e">
            <v>#REF!</v>
          </cell>
          <cell r="FZ281" t="e">
            <v>#REF!</v>
          </cell>
          <cell r="GA281" t="e">
            <v>#REF!</v>
          </cell>
          <cell r="GB281" t="e">
            <v>#REF!</v>
          </cell>
          <cell r="GC281" t="e">
            <v>#REF!</v>
          </cell>
          <cell r="GD281" t="e">
            <v>#REF!</v>
          </cell>
          <cell r="GE281" t="e">
            <v>#REF!</v>
          </cell>
          <cell r="GF281" t="e">
            <v>#REF!</v>
          </cell>
          <cell r="GG281" t="e">
            <v>#REF!</v>
          </cell>
          <cell r="GH281" t="e">
            <v>#REF!</v>
          </cell>
          <cell r="GI281" t="e">
            <v>#REF!</v>
          </cell>
          <cell r="GJ281" t="e">
            <v>#REF!</v>
          </cell>
          <cell r="GK281" t="e">
            <v>#REF!</v>
          </cell>
          <cell r="GL281" t="e">
            <v>#REF!</v>
          </cell>
          <cell r="GM281" t="e">
            <v>#REF!</v>
          </cell>
          <cell r="GN281" t="e">
            <v>#REF!</v>
          </cell>
          <cell r="GO281" t="e">
            <v>#REF!</v>
          </cell>
          <cell r="GP281" t="e">
            <v>#REF!</v>
          </cell>
          <cell r="GQ281" t="e">
            <v>#REF!</v>
          </cell>
          <cell r="GR281" t="e">
            <v>#REF!</v>
          </cell>
          <cell r="GS281" t="e">
            <v>#REF!</v>
          </cell>
          <cell r="GT281" t="e">
            <v>#REF!</v>
          </cell>
          <cell r="GU281" t="e">
            <v>#REF!</v>
          </cell>
          <cell r="GV281" t="e">
            <v>#REF!</v>
          </cell>
          <cell r="GW281" t="e">
            <v>#REF!</v>
          </cell>
          <cell r="GX281" t="e">
            <v>#REF!</v>
          </cell>
          <cell r="GY281" t="e">
            <v>#REF!</v>
          </cell>
          <cell r="GZ281" t="e">
            <v>#REF!</v>
          </cell>
          <cell r="HA281" t="e">
            <v>#REF!</v>
          </cell>
          <cell r="HB281" t="e">
            <v>#REF!</v>
          </cell>
          <cell r="HC281" t="e">
            <v>#REF!</v>
          </cell>
          <cell r="HD281" t="e">
            <v>#REF!</v>
          </cell>
          <cell r="HE281" t="e">
            <v>#REF!</v>
          </cell>
          <cell r="HF281" t="e">
            <v>#REF!</v>
          </cell>
          <cell r="HG281" t="e">
            <v>#REF!</v>
          </cell>
          <cell r="HH281" t="e">
            <v>#REF!</v>
          </cell>
          <cell r="HI281" t="e">
            <v>#REF!</v>
          </cell>
          <cell r="HJ281" t="e">
            <v>#REF!</v>
          </cell>
          <cell r="HK281" t="e">
            <v>#REF!</v>
          </cell>
          <cell r="HL281" t="e">
            <v>#REF!</v>
          </cell>
          <cell r="HM281" t="e">
            <v>#REF!</v>
          </cell>
          <cell r="HN281" t="e">
            <v>#REF!</v>
          </cell>
          <cell r="HO281" t="e">
            <v>#REF!</v>
          </cell>
          <cell r="HP281" t="e">
            <v>#REF!</v>
          </cell>
          <cell r="HQ281" t="e">
            <v>#REF!</v>
          </cell>
          <cell r="HR281" t="e">
            <v>#REF!</v>
          </cell>
          <cell r="HS281" t="e">
            <v>#REF!</v>
          </cell>
          <cell r="HT281" t="e">
            <v>#REF!</v>
          </cell>
          <cell r="HU281" t="e">
            <v>#REF!</v>
          </cell>
          <cell r="HV281" t="e">
            <v>#REF!</v>
          </cell>
          <cell r="HW281" t="e">
            <v>#REF!</v>
          </cell>
          <cell r="HX281" t="e">
            <v>#REF!</v>
          </cell>
          <cell r="HY281" t="e">
            <v>#REF!</v>
          </cell>
          <cell r="HZ281" t="e">
            <v>#REF!</v>
          </cell>
          <cell r="IA281" t="e">
            <v>#REF!</v>
          </cell>
          <cell r="IB281" t="e">
            <v>#REF!</v>
          </cell>
          <cell r="IC281" t="e">
            <v>#REF!</v>
          </cell>
          <cell r="ID281" t="e">
            <v>#REF!</v>
          </cell>
          <cell r="IE281" t="e">
            <v>#REF!</v>
          </cell>
          <cell r="IF281" t="e">
            <v>#REF!</v>
          </cell>
          <cell r="IG281" t="e">
            <v>#REF!</v>
          </cell>
          <cell r="IH281" t="e">
            <v>#REF!</v>
          </cell>
          <cell r="II281" t="e">
            <v>#REF!</v>
          </cell>
          <cell r="IJ281" t="e">
            <v>#REF!</v>
          </cell>
          <cell r="IK281" t="e">
            <v>#REF!</v>
          </cell>
          <cell r="IL281" t="e">
            <v>#REF!</v>
          </cell>
          <cell r="IM281" t="e">
            <v>#REF!</v>
          </cell>
          <cell r="IN281" t="e">
            <v>#REF!</v>
          </cell>
          <cell r="IO281" t="e">
            <v>#REF!</v>
          </cell>
          <cell r="IP281" t="e">
            <v>#REF!</v>
          </cell>
          <cell r="IQ281" t="e">
            <v>#REF!</v>
          </cell>
          <cell r="IR281" t="e">
            <v>#REF!</v>
          </cell>
          <cell r="IS281" t="e">
            <v>#REF!</v>
          </cell>
          <cell r="IT281" t="e">
            <v>#REF!</v>
          </cell>
          <cell r="IU281" t="e">
            <v>#REF!</v>
          </cell>
          <cell r="IV281" t="e">
            <v>#REF!</v>
          </cell>
          <cell r="IW281" t="e">
            <v>#REF!</v>
          </cell>
          <cell r="IX281" t="e">
            <v>#REF!</v>
          </cell>
          <cell r="IY281" t="e">
            <v>#REF!</v>
          </cell>
          <cell r="IZ281" t="e">
            <v>#REF!</v>
          </cell>
          <cell r="JA281" t="e">
            <v>#REF!</v>
          </cell>
          <cell r="JB281" t="e">
            <v>#REF!</v>
          </cell>
          <cell r="JC281" t="e">
            <v>#REF!</v>
          </cell>
          <cell r="JD281" t="e">
            <v>#REF!</v>
          </cell>
          <cell r="JE281" t="e">
            <v>#REF!</v>
          </cell>
          <cell r="JF281" t="e">
            <v>#REF!</v>
          </cell>
          <cell r="JG281" t="e">
            <v>#REF!</v>
          </cell>
          <cell r="JH281" t="e">
            <v>#REF!</v>
          </cell>
          <cell r="JI281" t="e">
            <v>#REF!</v>
          </cell>
          <cell r="JJ281" t="e">
            <v>#REF!</v>
          </cell>
          <cell r="JK281" t="e">
            <v>#REF!</v>
          </cell>
        </row>
        <row r="282">
          <cell r="C282" t="str">
            <v>Hokchi</v>
          </cell>
          <cell r="D282" t="str">
            <v>4.1.29</v>
          </cell>
          <cell r="E282" t="str">
            <v>Hokchi4.1.29</v>
          </cell>
          <cell r="F282" t="e">
            <v>#REF!</v>
          </cell>
          <cell r="G282" t="e">
            <v>#REF!</v>
          </cell>
          <cell r="H282" t="e">
            <v>#REF!</v>
          </cell>
          <cell r="I282" t="e">
            <v>#REF!</v>
          </cell>
          <cell r="J282" t="e">
            <v>#REF!</v>
          </cell>
          <cell r="K282" t="e">
            <v>#REF!</v>
          </cell>
          <cell r="L282" t="e">
            <v>#REF!</v>
          </cell>
          <cell r="M282" t="e">
            <v>#REF!</v>
          </cell>
          <cell r="N282" t="e">
            <v>#REF!</v>
          </cell>
          <cell r="O282" t="e">
            <v>#REF!</v>
          </cell>
          <cell r="P282" t="e">
            <v>#REF!</v>
          </cell>
          <cell r="Q282" t="e">
            <v>#REF!</v>
          </cell>
          <cell r="R282" t="e">
            <v>#REF!</v>
          </cell>
          <cell r="S282" t="e">
            <v>#REF!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  <cell r="AD282" t="e">
            <v>#REF!</v>
          </cell>
          <cell r="AE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I282" t="e">
            <v>#REF!</v>
          </cell>
          <cell r="AJ282" t="e">
            <v>#REF!</v>
          </cell>
          <cell r="AK282" t="e">
            <v>#REF!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  <cell r="AQ282" t="e">
            <v>#REF!</v>
          </cell>
          <cell r="AR282" t="e">
            <v>#REF!</v>
          </cell>
          <cell r="AS282" t="e">
            <v>#REF!</v>
          </cell>
          <cell r="AT282" t="e">
            <v>#REF!</v>
          </cell>
          <cell r="AU282" t="e">
            <v>#REF!</v>
          </cell>
          <cell r="AV282" t="e">
            <v>#REF!</v>
          </cell>
          <cell r="AW282" t="e">
            <v>#REF!</v>
          </cell>
          <cell r="AX282" t="e">
            <v>#REF!</v>
          </cell>
          <cell r="AY282" t="e">
            <v>#REF!</v>
          </cell>
          <cell r="AZ282" t="e">
            <v>#REF!</v>
          </cell>
          <cell r="BA282" t="e">
            <v>#REF!</v>
          </cell>
          <cell r="BB282" t="e">
            <v>#REF!</v>
          </cell>
          <cell r="BC282" t="e">
            <v>#REF!</v>
          </cell>
          <cell r="BD282" t="e">
            <v>#REF!</v>
          </cell>
          <cell r="BE282" t="e">
            <v>#REF!</v>
          </cell>
          <cell r="BF282" t="e">
            <v>#REF!</v>
          </cell>
          <cell r="BG282" t="e">
            <v>#REF!</v>
          </cell>
          <cell r="BH282" t="e">
            <v>#REF!</v>
          </cell>
          <cell r="BI282" t="e">
            <v>#REF!</v>
          </cell>
          <cell r="BJ282" t="e">
            <v>#REF!</v>
          </cell>
          <cell r="BK282" t="e">
            <v>#REF!</v>
          </cell>
          <cell r="BL282" t="e">
            <v>#REF!</v>
          </cell>
          <cell r="BM282" t="e">
            <v>#REF!</v>
          </cell>
          <cell r="BN282" t="e">
            <v>#REF!</v>
          </cell>
          <cell r="BO282" t="e">
            <v>#REF!</v>
          </cell>
          <cell r="BP282" t="e">
            <v>#REF!</v>
          </cell>
          <cell r="BQ282" t="e">
            <v>#REF!</v>
          </cell>
          <cell r="BR282" t="e">
            <v>#REF!</v>
          </cell>
          <cell r="BS282" t="e">
            <v>#REF!</v>
          </cell>
          <cell r="BT282" t="e">
            <v>#REF!</v>
          </cell>
          <cell r="BU282" t="e">
            <v>#REF!</v>
          </cell>
          <cell r="BV282" t="e">
            <v>#REF!</v>
          </cell>
          <cell r="BW282" t="e">
            <v>#REF!</v>
          </cell>
          <cell r="BX282" t="e">
            <v>#REF!</v>
          </cell>
          <cell r="BY282" t="e">
            <v>#REF!</v>
          </cell>
          <cell r="BZ282" t="e">
            <v>#REF!</v>
          </cell>
          <cell r="CA282" t="e">
            <v>#REF!</v>
          </cell>
          <cell r="CB282" t="e">
            <v>#REF!</v>
          </cell>
          <cell r="CC282" t="e">
            <v>#REF!</v>
          </cell>
          <cell r="CD282" t="e">
            <v>#REF!</v>
          </cell>
          <cell r="CE282" t="e">
            <v>#REF!</v>
          </cell>
          <cell r="CF282" t="e">
            <v>#REF!</v>
          </cell>
          <cell r="CG282" t="e">
            <v>#REF!</v>
          </cell>
          <cell r="CH282" t="e">
            <v>#REF!</v>
          </cell>
          <cell r="CI282" t="e">
            <v>#REF!</v>
          </cell>
          <cell r="CJ282" t="e">
            <v>#REF!</v>
          </cell>
          <cell r="CK282" t="e">
            <v>#REF!</v>
          </cell>
          <cell r="CL282" t="e">
            <v>#REF!</v>
          </cell>
          <cell r="CM282" t="e">
            <v>#REF!</v>
          </cell>
          <cell r="CN282" t="e">
            <v>#REF!</v>
          </cell>
          <cell r="CO282" t="e">
            <v>#REF!</v>
          </cell>
          <cell r="CP282" t="e">
            <v>#REF!</v>
          </cell>
          <cell r="CQ282" t="e">
            <v>#REF!</v>
          </cell>
          <cell r="CR282" t="e">
            <v>#REF!</v>
          </cell>
          <cell r="CS282" t="e">
            <v>#REF!</v>
          </cell>
          <cell r="CT282" t="e">
            <v>#REF!</v>
          </cell>
          <cell r="CU282" t="e">
            <v>#REF!</v>
          </cell>
          <cell r="CV282" t="e">
            <v>#REF!</v>
          </cell>
          <cell r="CW282" t="e">
            <v>#REF!</v>
          </cell>
          <cell r="CX282" t="e">
            <v>#REF!</v>
          </cell>
          <cell r="CY282" t="e">
            <v>#REF!</v>
          </cell>
          <cell r="CZ282" t="e">
            <v>#REF!</v>
          </cell>
          <cell r="DA282" t="e">
            <v>#REF!</v>
          </cell>
          <cell r="DB282" t="e">
            <v>#REF!</v>
          </cell>
          <cell r="DC282" t="e">
            <v>#REF!</v>
          </cell>
          <cell r="DD282" t="e">
            <v>#REF!</v>
          </cell>
          <cell r="DE282" t="e">
            <v>#REF!</v>
          </cell>
          <cell r="DF282" t="e">
            <v>#REF!</v>
          </cell>
          <cell r="DG282" t="e">
            <v>#REF!</v>
          </cell>
          <cell r="DH282" t="e">
            <v>#REF!</v>
          </cell>
          <cell r="DI282" t="e">
            <v>#REF!</v>
          </cell>
          <cell r="DJ282" t="e">
            <v>#REF!</v>
          </cell>
          <cell r="DK282" t="e">
            <v>#REF!</v>
          </cell>
          <cell r="DL282" t="e">
            <v>#REF!</v>
          </cell>
          <cell r="DM282" t="e">
            <v>#REF!</v>
          </cell>
          <cell r="DN282" t="e">
            <v>#REF!</v>
          </cell>
          <cell r="DO282" t="e">
            <v>#REF!</v>
          </cell>
          <cell r="DP282" t="e">
            <v>#REF!</v>
          </cell>
          <cell r="DQ282" t="e">
            <v>#REF!</v>
          </cell>
          <cell r="DR282" t="e">
            <v>#REF!</v>
          </cell>
          <cell r="DS282" t="e">
            <v>#REF!</v>
          </cell>
          <cell r="DT282" t="e">
            <v>#REF!</v>
          </cell>
          <cell r="DU282" t="e">
            <v>#REF!</v>
          </cell>
          <cell r="DV282" t="e">
            <v>#REF!</v>
          </cell>
          <cell r="DW282" t="e">
            <v>#REF!</v>
          </cell>
          <cell r="DX282" t="e">
            <v>#REF!</v>
          </cell>
          <cell r="DY282" t="e">
            <v>#REF!</v>
          </cell>
          <cell r="DZ282" t="e">
            <v>#REF!</v>
          </cell>
          <cell r="EA282" t="e">
            <v>#REF!</v>
          </cell>
          <cell r="EB282" t="e">
            <v>#REF!</v>
          </cell>
          <cell r="EC282" t="e">
            <v>#REF!</v>
          </cell>
          <cell r="ED282" t="e">
            <v>#REF!</v>
          </cell>
          <cell r="EE282" t="e">
            <v>#REF!</v>
          </cell>
          <cell r="EF282" t="e">
            <v>#REF!</v>
          </cell>
          <cell r="EG282" t="e">
            <v>#REF!</v>
          </cell>
          <cell r="EH282" t="e">
            <v>#REF!</v>
          </cell>
          <cell r="EI282" t="e">
            <v>#REF!</v>
          </cell>
          <cell r="EJ282" t="e">
            <v>#REF!</v>
          </cell>
          <cell r="EK282" t="e">
            <v>#REF!</v>
          </cell>
          <cell r="EL282" t="e">
            <v>#REF!</v>
          </cell>
          <cell r="EM282" t="e">
            <v>#REF!</v>
          </cell>
          <cell r="EN282" t="e">
            <v>#REF!</v>
          </cell>
          <cell r="EO282" t="e">
            <v>#REF!</v>
          </cell>
          <cell r="EP282" t="e">
            <v>#REF!</v>
          </cell>
          <cell r="EQ282" t="e">
            <v>#REF!</v>
          </cell>
          <cell r="ER282" t="e">
            <v>#REF!</v>
          </cell>
          <cell r="ES282" t="e">
            <v>#REF!</v>
          </cell>
          <cell r="ET282" t="e">
            <v>#REF!</v>
          </cell>
          <cell r="EU282" t="e">
            <v>#REF!</v>
          </cell>
          <cell r="EV282" t="e">
            <v>#REF!</v>
          </cell>
          <cell r="EW282" t="e">
            <v>#REF!</v>
          </cell>
          <cell r="EX282" t="e">
            <v>#REF!</v>
          </cell>
          <cell r="EY282" t="e">
            <v>#REF!</v>
          </cell>
          <cell r="EZ282" t="e">
            <v>#REF!</v>
          </cell>
          <cell r="FA282" t="e">
            <v>#REF!</v>
          </cell>
          <cell r="FB282" t="e">
            <v>#REF!</v>
          </cell>
          <cell r="FC282" t="e">
            <v>#REF!</v>
          </cell>
          <cell r="FD282" t="e">
            <v>#REF!</v>
          </cell>
          <cell r="FE282" t="e">
            <v>#REF!</v>
          </cell>
          <cell r="FF282" t="e">
            <v>#REF!</v>
          </cell>
          <cell r="FG282" t="e">
            <v>#REF!</v>
          </cell>
          <cell r="FH282" t="e">
            <v>#REF!</v>
          </cell>
          <cell r="FI282" t="e">
            <v>#REF!</v>
          </cell>
          <cell r="FJ282" t="e">
            <v>#REF!</v>
          </cell>
          <cell r="FK282" t="e">
            <v>#REF!</v>
          </cell>
          <cell r="FL282" t="e">
            <v>#REF!</v>
          </cell>
          <cell r="FM282" t="e">
            <v>#REF!</v>
          </cell>
          <cell r="FN282" t="e">
            <v>#REF!</v>
          </cell>
          <cell r="FO282" t="e">
            <v>#REF!</v>
          </cell>
          <cell r="FP282" t="e">
            <v>#REF!</v>
          </cell>
          <cell r="FQ282" t="e">
            <v>#REF!</v>
          </cell>
          <cell r="FR282" t="e">
            <v>#REF!</v>
          </cell>
          <cell r="FS282" t="e">
            <v>#REF!</v>
          </cell>
          <cell r="FT282" t="e">
            <v>#REF!</v>
          </cell>
          <cell r="FU282" t="e">
            <v>#REF!</v>
          </cell>
          <cell r="FV282" t="e">
            <v>#REF!</v>
          </cell>
          <cell r="FW282" t="e">
            <v>#REF!</v>
          </cell>
          <cell r="FX282" t="e">
            <v>#REF!</v>
          </cell>
          <cell r="FY282" t="e">
            <v>#REF!</v>
          </cell>
          <cell r="FZ282" t="e">
            <v>#REF!</v>
          </cell>
          <cell r="GA282" t="e">
            <v>#REF!</v>
          </cell>
          <cell r="GB282" t="e">
            <v>#REF!</v>
          </cell>
          <cell r="GC282" t="e">
            <v>#REF!</v>
          </cell>
          <cell r="GD282" t="e">
            <v>#REF!</v>
          </cell>
          <cell r="GE282" t="e">
            <v>#REF!</v>
          </cell>
          <cell r="GF282" t="e">
            <v>#REF!</v>
          </cell>
          <cell r="GG282" t="e">
            <v>#REF!</v>
          </cell>
          <cell r="GH282" t="e">
            <v>#REF!</v>
          </cell>
          <cell r="GI282" t="e">
            <v>#REF!</v>
          </cell>
          <cell r="GJ282" t="e">
            <v>#REF!</v>
          </cell>
          <cell r="GK282" t="e">
            <v>#REF!</v>
          </cell>
          <cell r="GL282" t="e">
            <v>#REF!</v>
          </cell>
          <cell r="GM282" t="e">
            <v>#REF!</v>
          </cell>
          <cell r="GN282" t="e">
            <v>#REF!</v>
          </cell>
          <cell r="GO282" t="e">
            <v>#REF!</v>
          </cell>
          <cell r="GP282" t="e">
            <v>#REF!</v>
          </cell>
          <cell r="GQ282" t="e">
            <v>#REF!</v>
          </cell>
          <cell r="GR282" t="e">
            <v>#REF!</v>
          </cell>
          <cell r="GS282" t="e">
            <v>#REF!</v>
          </cell>
          <cell r="GT282" t="e">
            <v>#REF!</v>
          </cell>
          <cell r="GU282" t="e">
            <v>#REF!</v>
          </cell>
          <cell r="GV282" t="e">
            <v>#REF!</v>
          </cell>
          <cell r="GW282" t="e">
            <v>#REF!</v>
          </cell>
          <cell r="GX282" t="e">
            <v>#REF!</v>
          </cell>
          <cell r="GY282" t="e">
            <v>#REF!</v>
          </cell>
          <cell r="GZ282" t="e">
            <v>#REF!</v>
          </cell>
          <cell r="HA282" t="e">
            <v>#REF!</v>
          </cell>
          <cell r="HB282" t="e">
            <v>#REF!</v>
          </cell>
          <cell r="HC282" t="e">
            <v>#REF!</v>
          </cell>
          <cell r="HD282" t="e">
            <v>#REF!</v>
          </cell>
          <cell r="HE282" t="e">
            <v>#REF!</v>
          </cell>
          <cell r="HF282" t="e">
            <v>#REF!</v>
          </cell>
          <cell r="HG282" t="e">
            <v>#REF!</v>
          </cell>
          <cell r="HH282" t="e">
            <v>#REF!</v>
          </cell>
          <cell r="HI282" t="e">
            <v>#REF!</v>
          </cell>
          <cell r="HJ282" t="e">
            <v>#REF!</v>
          </cell>
          <cell r="HK282" t="e">
            <v>#REF!</v>
          </cell>
          <cell r="HL282" t="e">
            <v>#REF!</v>
          </cell>
          <cell r="HM282" t="e">
            <v>#REF!</v>
          </cell>
          <cell r="HN282" t="e">
            <v>#REF!</v>
          </cell>
          <cell r="HO282" t="e">
            <v>#REF!</v>
          </cell>
          <cell r="HP282" t="e">
            <v>#REF!</v>
          </cell>
          <cell r="HQ282" t="e">
            <v>#REF!</v>
          </cell>
          <cell r="HR282" t="e">
            <v>#REF!</v>
          </cell>
          <cell r="HS282" t="e">
            <v>#REF!</v>
          </cell>
          <cell r="HT282" t="e">
            <v>#REF!</v>
          </cell>
          <cell r="HU282" t="e">
            <v>#REF!</v>
          </cell>
          <cell r="HV282" t="e">
            <v>#REF!</v>
          </cell>
          <cell r="HW282" t="e">
            <v>#REF!</v>
          </cell>
          <cell r="HX282" t="e">
            <v>#REF!</v>
          </cell>
          <cell r="HY282" t="e">
            <v>#REF!</v>
          </cell>
          <cell r="HZ282" t="e">
            <v>#REF!</v>
          </cell>
          <cell r="IA282" t="e">
            <v>#REF!</v>
          </cell>
          <cell r="IB282" t="e">
            <v>#REF!</v>
          </cell>
          <cell r="IC282" t="e">
            <v>#REF!</v>
          </cell>
          <cell r="ID282" t="e">
            <v>#REF!</v>
          </cell>
          <cell r="IE282" t="e">
            <v>#REF!</v>
          </cell>
          <cell r="IF282" t="e">
            <v>#REF!</v>
          </cell>
          <cell r="IG282" t="e">
            <v>#REF!</v>
          </cell>
          <cell r="IH282" t="e">
            <v>#REF!</v>
          </cell>
          <cell r="II282" t="e">
            <v>#REF!</v>
          </cell>
          <cell r="IJ282" t="e">
            <v>#REF!</v>
          </cell>
          <cell r="IK282" t="e">
            <v>#REF!</v>
          </cell>
          <cell r="IL282" t="e">
            <v>#REF!</v>
          </cell>
          <cell r="IM282" t="e">
            <v>#REF!</v>
          </cell>
          <cell r="IN282" t="e">
            <v>#REF!</v>
          </cell>
          <cell r="IO282" t="e">
            <v>#REF!</v>
          </cell>
          <cell r="IP282" t="e">
            <v>#REF!</v>
          </cell>
          <cell r="IQ282" t="e">
            <v>#REF!</v>
          </cell>
          <cell r="IR282" t="e">
            <v>#REF!</v>
          </cell>
          <cell r="IS282" t="e">
            <v>#REF!</v>
          </cell>
          <cell r="IT282" t="e">
            <v>#REF!</v>
          </cell>
          <cell r="IU282" t="e">
            <v>#REF!</v>
          </cell>
          <cell r="IV282" t="e">
            <v>#REF!</v>
          </cell>
          <cell r="IW282" t="e">
            <v>#REF!</v>
          </cell>
          <cell r="IX282" t="e">
            <v>#REF!</v>
          </cell>
          <cell r="IY282" t="e">
            <v>#REF!</v>
          </cell>
          <cell r="IZ282" t="e">
            <v>#REF!</v>
          </cell>
          <cell r="JA282" t="e">
            <v>#REF!</v>
          </cell>
          <cell r="JB282" t="e">
            <v>#REF!</v>
          </cell>
          <cell r="JC282" t="e">
            <v>#REF!</v>
          </cell>
          <cell r="JD282" t="e">
            <v>#REF!</v>
          </cell>
          <cell r="JE282" t="e">
            <v>#REF!</v>
          </cell>
          <cell r="JF282" t="e">
            <v>#REF!</v>
          </cell>
          <cell r="JG282" t="e">
            <v>#REF!</v>
          </cell>
          <cell r="JH282" t="e">
            <v>#REF!</v>
          </cell>
          <cell r="JI282" t="e">
            <v>#REF!</v>
          </cell>
          <cell r="JJ282" t="e">
            <v>#REF!</v>
          </cell>
          <cell r="JK282" t="e">
            <v>#REF!</v>
          </cell>
        </row>
        <row r="283">
          <cell r="C283" t="str">
            <v>Hokchi</v>
          </cell>
          <cell r="D283" t="str">
            <v>4.1.30</v>
          </cell>
          <cell r="E283" t="str">
            <v>Hokchi4.1.30</v>
          </cell>
          <cell r="F283" t="e">
            <v>#REF!</v>
          </cell>
          <cell r="G283" t="e">
            <v>#REF!</v>
          </cell>
          <cell r="H283" t="e">
            <v>#REF!</v>
          </cell>
          <cell r="I283" t="e">
            <v>#REF!</v>
          </cell>
          <cell r="J283" t="e">
            <v>#REF!</v>
          </cell>
          <cell r="K283" t="e">
            <v>#REF!</v>
          </cell>
          <cell r="L283" t="e">
            <v>#REF!</v>
          </cell>
          <cell r="M283" t="e">
            <v>#REF!</v>
          </cell>
          <cell r="N283" t="e">
            <v>#REF!</v>
          </cell>
          <cell r="O283" t="e">
            <v>#REF!</v>
          </cell>
          <cell r="P283" t="e">
            <v>#REF!</v>
          </cell>
          <cell r="Q283" t="e">
            <v>#REF!</v>
          </cell>
          <cell r="R283" t="e">
            <v>#REF!</v>
          </cell>
          <cell r="S283" t="e">
            <v>#REF!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  <cell r="AD283" t="e">
            <v>#REF!</v>
          </cell>
          <cell r="AE283" t="e">
            <v>#REF!</v>
          </cell>
          <cell r="AF283" t="e">
            <v>#REF!</v>
          </cell>
          <cell r="AG283" t="e">
            <v>#REF!</v>
          </cell>
          <cell r="AH283" t="e">
            <v>#REF!</v>
          </cell>
          <cell r="AI283" t="e">
            <v>#REF!</v>
          </cell>
          <cell r="AJ283" t="e">
            <v>#REF!</v>
          </cell>
          <cell r="AK283" t="e">
            <v>#REF!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  <cell r="AQ283" t="e">
            <v>#REF!</v>
          </cell>
          <cell r="AR283" t="e">
            <v>#REF!</v>
          </cell>
          <cell r="AS283" t="e">
            <v>#REF!</v>
          </cell>
          <cell r="AT283" t="e">
            <v>#REF!</v>
          </cell>
          <cell r="AU283" t="e">
            <v>#REF!</v>
          </cell>
          <cell r="AV283" t="e">
            <v>#REF!</v>
          </cell>
          <cell r="AW283" t="e">
            <v>#REF!</v>
          </cell>
          <cell r="AX283" t="e">
            <v>#REF!</v>
          </cell>
          <cell r="AY283" t="e">
            <v>#REF!</v>
          </cell>
          <cell r="AZ283" t="e">
            <v>#REF!</v>
          </cell>
          <cell r="BA283" t="e">
            <v>#REF!</v>
          </cell>
          <cell r="BB283" t="e">
            <v>#REF!</v>
          </cell>
          <cell r="BC283" t="e">
            <v>#REF!</v>
          </cell>
          <cell r="BD283" t="e">
            <v>#REF!</v>
          </cell>
          <cell r="BE283" t="e">
            <v>#REF!</v>
          </cell>
          <cell r="BF283" t="e">
            <v>#REF!</v>
          </cell>
          <cell r="BG283" t="e">
            <v>#REF!</v>
          </cell>
          <cell r="BH283" t="e">
            <v>#REF!</v>
          </cell>
          <cell r="BI283" t="e">
            <v>#REF!</v>
          </cell>
          <cell r="BJ283" t="e">
            <v>#REF!</v>
          </cell>
          <cell r="BK283" t="e">
            <v>#REF!</v>
          </cell>
          <cell r="BL283" t="e">
            <v>#REF!</v>
          </cell>
          <cell r="BM283" t="e">
            <v>#REF!</v>
          </cell>
          <cell r="BN283" t="e">
            <v>#REF!</v>
          </cell>
          <cell r="BO283" t="e">
            <v>#REF!</v>
          </cell>
          <cell r="BP283" t="e">
            <v>#REF!</v>
          </cell>
          <cell r="BQ283" t="e">
            <v>#REF!</v>
          </cell>
          <cell r="BR283" t="e">
            <v>#REF!</v>
          </cell>
          <cell r="BS283" t="e">
            <v>#REF!</v>
          </cell>
          <cell r="BT283" t="e">
            <v>#REF!</v>
          </cell>
          <cell r="BU283" t="e">
            <v>#REF!</v>
          </cell>
          <cell r="BV283" t="e">
            <v>#REF!</v>
          </cell>
          <cell r="BW283" t="e">
            <v>#REF!</v>
          </cell>
          <cell r="BX283" t="e">
            <v>#REF!</v>
          </cell>
          <cell r="BY283" t="e">
            <v>#REF!</v>
          </cell>
          <cell r="BZ283" t="e">
            <v>#REF!</v>
          </cell>
          <cell r="CA283" t="e">
            <v>#REF!</v>
          </cell>
          <cell r="CB283" t="e">
            <v>#REF!</v>
          </cell>
          <cell r="CC283" t="e">
            <v>#REF!</v>
          </cell>
          <cell r="CD283" t="e">
            <v>#REF!</v>
          </cell>
          <cell r="CE283" t="e">
            <v>#REF!</v>
          </cell>
          <cell r="CF283" t="e">
            <v>#REF!</v>
          </cell>
          <cell r="CG283" t="e">
            <v>#REF!</v>
          </cell>
          <cell r="CH283" t="e">
            <v>#REF!</v>
          </cell>
          <cell r="CI283" t="e">
            <v>#REF!</v>
          </cell>
          <cell r="CJ283" t="e">
            <v>#REF!</v>
          </cell>
          <cell r="CK283" t="e">
            <v>#REF!</v>
          </cell>
          <cell r="CL283" t="e">
            <v>#REF!</v>
          </cell>
          <cell r="CM283" t="e">
            <v>#REF!</v>
          </cell>
          <cell r="CN283" t="e">
            <v>#REF!</v>
          </cell>
          <cell r="CO283" t="e">
            <v>#REF!</v>
          </cell>
          <cell r="CP283" t="e">
            <v>#REF!</v>
          </cell>
          <cell r="CQ283" t="e">
            <v>#REF!</v>
          </cell>
          <cell r="CR283" t="e">
            <v>#REF!</v>
          </cell>
          <cell r="CS283" t="e">
            <v>#REF!</v>
          </cell>
          <cell r="CT283" t="e">
            <v>#REF!</v>
          </cell>
          <cell r="CU283" t="e">
            <v>#REF!</v>
          </cell>
          <cell r="CV283" t="e">
            <v>#REF!</v>
          </cell>
          <cell r="CW283" t="e">
            <v>#REF!</v>
          </cell>
          <cell r="CX283" t="e">
            <v>#REF!</v>
          </cell>
          <cell r="CY283" t="e">
            <v>#REF!</v>
          </cell>
          <cell r="CZ283" t="e">
            <v>#REF!</v>
          </cell>
          <cell r="DA283" t="e">
            <v>#REF!</v>
          </cell>
          <cell r="DB283" t="e">
            <v>#REF!</v>
          </cell>
          <cell r="DC283" t="e">
            <v>#REF!</v>
          </cell>
          <cell r="DD283" t="e">
            <v>#REF!</v>
          </cell>
          <cell r="DE283" t="e">
            <v>#REF!</v>
          </cell>
          <cell r="DF283" t="e">
            <v>#REF!</v>
          </cell>
          <cell r="DG283" t="e">
            <v>#REF!</v>
          </cell>
          <cell r="DH283" t="e">
            <v>#REF!</v>
          </cell>
          <cell r="DI283" t="e">
            <v>#REF!</v>
          </cell>
          <cell r="DJ283" t="e">
            <v>#REF!</v>
          </cell>
          <cell r="DK283" t="e">
            <v>#REF!</v>
          </cell>
          <cell r="DL283" t="e">
            <v>#REF!</v>
          </cell>
          <cell r="DM283" t="e">
            <v>#REF!</v>
          </cell>
          <cell r="DN283" t="e">
            <v>#REF!</v>
          </cell>
          <cell r="DO283" t="e">
            <v>#REF!</v>
          </cell>
          <cell r="DP283" t="e">
            <v>#REF!</v>
          </cell>
          <cell r="DQ283" t="e">
            <v>#REF!</v>
          </cell>
          <cell r="DR283" t="e">
            <v>#REF!</v>
          </cell>
          <cell r="DS283" t="e">
            <v>#REF!</v>
          </cell>
          <cell r="DT283" t="e">
            <v>#REF!</v>
          </cell>
          <cell r="DU283" t="e">
            <v>#REF!</v>
          </cell>
          <cell r="DV283" t="e">
            <v>#REF!</v>
          </cell>
          <cell r="DW283" t="e">
            <v>#REF!</v>
          </cell>
          <cell r="DX283" t="e">
            <v>#REF!</v>
          </cell>
          <cell r="DY283" t="e">
            <v>#REF!</v>
          </cell>
          <cell r="DZ283" t="e">
            <v>#REF!</v>
          </cell>
          <cell r="EA283" t="e">
            <v>#REF!</v>
          </cell>
          <cell r="EB283" t="e">
            <v>#REF!</v>
          </cell>
          <cell r="EC283" t="e">
            <v>#REF!</v>
          </cell>
          <cell r="ED283" t="e">
            <v>#REF!</v>
          </cell>
          <cell r="EE283" t="e">
            <v>#REF!</v>
          </cell>
          <cell r="EF283" t="e">
            <v>#REF!</v>
          </cell>
          <cell r="EG283" t="e">
            <v>#REF!</v>
          </cell>
          <cell r="EH283" t="e">
            <v>#REF!</v>
          </cell>
          <cell r="EI283" t="e">
            <v>#REF!</v>
          </cell>
          <cell r="EJ283" t="e">
            <v>#REF!</v>
          </cell>
          <cell r="EK283" t="e">
            <v>#REF!</v>
          </cell>
          <cell r="EL283" t="e">
            <v>#REF!</v>
          </cell>
          <cell r="EM283" t="e">
            <v>#REF!</v>
          </cell>
          <cell r="EN283" t="e">
            <v>#REF!</v>
          </cell>
          <cell r="EO283" t="e">
            <v>#REF!</v>
          </cell>
          <cell r="EP283" t="e">
            <v>#REF!</v>
          </cell>
          <cell r="EQ283" t="e">
            <v>#REF!</v>
          </cell>
          <cell r="ER283" t="e">
            <v>#REF!</v>
          </cell>
          <cell r="ES283" t="e">
            <v>#REF!</v>
          </cell>
          <cell r="ET283" t="e">
            <v>#REF!</v>
          </cell>
          <cell r="EU283" t="e">
            <v>#REF!</v>
          </cell>
          <cell r="EV283" t="e">
            <v>#REF!</v>
          </cell>
          <cell r="EW283" t="e">
            <v>#REF!</v>
          </cell>
          <cell r="EX283" t="e">
            <v>#REF!</v>
          </cell>
          <cell r="EY283" t="e">
            <v>#REF!</v>
          </cell>
          <cell r="EZ283" t="e">
            <v>#REF!</v>
          </cell>
          <cell r="FA283" t="e">
            <v>#REF!</v>
          </cell>
          <cell r="FB283" t="e">
            <v>#REF!</v>
          </cell>
          <cell r="FC283" t="e">
            <v>#REF!</v>
          </cell>
          <cell r="FD283" t="e">
            <v>#REF!</v>
          </cell>
          <cell r="FE283" t="e">
            <v>#REF!</v>
          </cell>
          <cell r="FF283" t="e">
            <v>#REF!</v>
          </cell>
          <cell r="FG283" t="e">
            <v>#REF!</v>
          </cell>
          <cell r="FH283" t="e">
            <v>#REF!</v>
          </cell>
          <cell r="FI283" t="e">
            <v>#REF!</v>
          </cell>
          <cell r="FJ283" t="e">
            <v>#REF!</v>
          </cell>
          <cell r="FK283" t="e">
            <v>#REF!</v>
          </cell>
          <cell r="FL283" t="e">
            <v>#REF!</v>
          </cell>
          <cell r="FM283" t="e">
            <v>#REF!</v>
          </cell>
          <cell r="FN283" t="e">
            <v>#REF!</v>
          </cell>
          <cell r="FO283" t="e">
            <v>#REF!</v>
          </cell>
          <cell r="FP283" t="e">
            <v>#REF!</v>
          </cell>
          <cell r="FQ283" t="e">
            <v>#REF!</v>
          </cell>
          <cell r="FR283" t="e">
            <v>#REF!</v>
          </cell>
          <cell r="FS283" t="e">
            <v>#REF!</v>
          </cell>
          <cell r="FT283" t="e">
            <v>#REF!</v>
          </cell>
          <cell r="FU283" t="e">
            <v>#REF!</v>
          </cell>
          <cell r="FV283" t="e">
            <v>#REF!</v>
          </cell>
          <cell r="FW283" t="e">
            <v>#REF!</v>
          </cell>
          <cell r="FX283" t="e">
            <v>#REF!</v>
          </cell>
          <cell r="FY283" t="e">
            <v>#REF!</v>
          </cell>
          <cell r="FZ283" t="e">
            <v>#REF!</v>
          </cell>
          <cell r="GA283" t="e">
            <v>#REF!</v>
          </cell>
          <cell r="GB283" t="e">
            <v>#REF!</v>
          </cell>
          <cell r="GC283" t="e">
            <v>#REF!</v>
          </cell>
          <cell r="GD283" t="e">
            <v>#REF!</v>
          </cell>
          <cell r="GE283" t="e">
            <v>#REF!</v>
          </cell>
          <cell r="GF283" t="e">
            <v>#REF!</v>
          </cell>
          <cell r="GG283" t="e">
            <v>#REF!</v>
          </cell>
          <cell r="GH283" t="e">
            <v>#REF!</v>
          </cell>
          <cell r="GI283" t="e">
            <v>#REF!</v>
          </cell>
          <cell r="GJ283" t="e">
            <v>#REF!</v>
          </cell>
          <cell r="GK283" t="e">
            <v>#REF!</v>
          </cell>
          <cell r="GL283" t="e">
            <v>#REF!</v>
          </cell>
          <cell r="GM283" t="e">
            <v>#REF!</v>
          </cell>
          <cell r="GN283" t="e">
            <v>#REF!</v>
          </cell>
          <cell r="GO283" t="e">
            <v>#REF!</v>
          </cell>
          <cell r="GP283" t="e">
            <v>#REF!</v>
          </cell>
          <cell r="GQ283" t="e">
            <v>#REF!</v>
          </cell>
          <cell r="GR283" t="e">
            <v>#REF!</v>
          </cell>
          <cell r="GS283" t="e">
            <v>#REF!</v>
          </cell>
          <cell r="GT283" t="e">
            <v>#REF!</v>
          </cell>
          <cell r="GU283" t="e">
            <v>#REF!</v>
          </cell>
          <cell r="GV283" t="e">
            <v>#REF!</v>
          </cell>
          <cell r="GW283" t="e">
            <v>#REF!</v>
          </cell>
          <cell r="GX283" t="e">
            <v>#REF!</v>
          </cell>
          <cell r="GY283" t="e">
            <v>#REF!</v>
          </cell>
          <cell r="GZ283" t="e">
            <v>#REF!</v>
          </cell>
          <cell r="HA283" t="e">
            <v>#REF!</v>
          </cell>
          <cell r="HB283" t="e">
            <v>#REF!</v>
          </cell>
          <cell r="HC283" t="e">
            <v>#REF!</v>
          </cell>
          <cell r="HD283" t="e">
            <v>#REF!</v>
          </cell>
          <cell r="HE283" t="e">
            <v>#REF!</v>
          </cell>
          <cell r="HF283" t="e">
            <v>#REF!</v>
          </cell>
          <cell r="HG283" t="e">
            <v>#REF!</v>
          </cell>
          <cell r="HH283" t="e">
            <v>#REF!</v>
          </cell>
          <cell r="HI283" t="e">
            <v>#REF!</v>
          </cell>
          <cell r="HJ283" t="e">
            <v>#REF!</v>
          </cell>
          <cell r="HK283" t="e">
            <v>#REF!</v>
          </cell>
          <cell r="HL283" t="e">
            <v>#REF!</v>
          </cell>
          <cell r="HM283" t="e">
            <v>#REF!</v>
          </cell>
          <cell r="HN283" t="e">
            <v>#REF!</v>
          </cell>
          <cell r="HO283" t="e">
            <v>#REF!</v>
          </cell>
          <cell r="HP283" t="e">
            <v>#REF!</v>
          </cell>
          <cell r="HQ283" t="e">
            <v>#REF!</v>
          </cell>
          <cell r="HR283" t="e">
            <v>#REF!</v>
          </cell>
          <cell r="HS283" t="e">
            <v>#REF!</v>
          </cell>
          <cell r="HT283" t="e">
            <v>#REF!</v>
          </cell>
          <cell r="HU283" t="e">
            <v>#REF!</v>
          </cell>
          <cell r="HV283" t="e">
            <v>#REF!</v>
          </cell>
          <cell r="HW283" t="e">
            <v>#REF!</v>
          </cell>
          <cell r="HX283" t="e">
            <v>#REF!</v>
          </cell>
          <cell r="HY283" t="e">
            <v>#REF!</v>
          </cell>
          <cell r="HZ283" t="e">
            <v>#REF!</v>
          </cell>
          <cell r="IA283" t="e">
            <v>#REF!</v>
          </cell>
          <cell r="IB283" t="e">
            <v>#REF!</v>
          </cell>
          <cell r="IC283" t="e">
            <v>#REF!</v>
          </cell>
          <cell r="ID283" t="e">
            <v>#REF!</v>
          </cell>
          <cell r="IE283" t="e">
            <v>#REF!</v>
          </cell>
          <cell r="IF283" t="e">
            <v>#REF!</v>
          </cell>
          <cell r="IG283" t="e">
            <v>#REF!</v>
          </cell>
          <cell r="IH283" t="e">
            <v>#REF!</v>
          </cell>
          <cell r="II283" t="e">
            <v>#REF!</v>
          </cell>
          <cell r="IJ283" t="e">
            <v>#REF!</v>
          </cell>
          <cell r="IK283" t="e">
            <v>#REF!</v>
          </cell>
          <cell r="IL283" t="e">
            <v>#REF!</v>
          </cell>
          <cell r="IM283" t="e">
            <v>#REF!</v>
          </cell>
          <cell r="IN283" t="e">
            <v>#REF!</v>
          </cell>
          <cell r="IO283" t="e">
            <v>#REF!</v>
          </cell>
          <cell r="IP283" t="e">
            <v>#REF!</v>
          </cell>
          <cell r="IQ283" t="e">
            <v>#REF!</v>
          </cell>
          <cell r="IR283" t="e">
            <v>#REF!</v>
          </cell>
          <cell r="IS283" t="e">
            <v>#REF!</v>
          </cell>
          <cell r="IT283" t="e">
            <v>#REF!</v>
          </cell>
          <cell r="IU283" t="e">
            <v>#REF!</v>
          </cell>
          <cell r="IV283" t="e">
            <v>#REF!</v>
          </cell>
          <cell r="IW283" t="e">
            <v>#REF!</v>
          </cell>
          <cell r="IX283" t="e">
            <v>#REF!</v>
          </cell>
          <cell r="IY283" t="e">
            <v>#REF!</v>
          </cell>
          <cell r="IZ283" t="e">
            <v>#REF!</v>
          </cell>
          <cell r="JA283" t="e">
            <v>#REF!</v>
          </cell>
          <cell r="JB283" t="e">
            <v>#REF!</v>
          </cell>
          <cell r="JC283" t="e">
            <v>#REF!</v>
          </cell>
          <cell r="JD283" t="e">
            <v>#REF!</v>
          </cell>
          <cell r="JE283" t="e">
            <v>#REF!</v>
          </cell>
          <cell r="JF283" t="e">
            <v>#REF!</v>
          </cell>
          <cell r="JG283" t="e">
            <v>#REF!</v>
          </cell>
          <cell r="JH283" t="e">
            <v>#REF!</v>
          </cell>
          <cell r="JI283" t="e">
            <v>#REF!</v>
          </cell>
          <cell r="JJ283" t="e">
            <v>#REF!</v>
          </cell>
          <cell r="JK283" t="e">
            <v>#REF!</v>
          </cell>
        </row>
        <row r="284">
          <cell r="C284" t="str">
            <v>Hokchi</v>
          </cell>
          <cell r="D284" t="str">
            <v>4.1.31</v>
          </cell>
          <cell r="E284" t="str">
            <v>Hokchi4.1.31</v>
          </cell>
          <cell r="F284" t="e">
            <v>#REF!</v>
          </cell>
          <cell r="G284" t="e">
            <v>#REF!</v>
          </cell>
          <cell r="H284" t="e">
            <v>#REF!</v>
          </cell>
          <cell r="I284" t="e">
            <v>#REF!</v>
          </cell>
          <cell r="J284" t="e">
            <v>#REF!</v>
          </cell>
          <cell r="K284" t="e">
            <v>#REF!</v>
          </cell>
          <cell r="L284" t="e">
            <v>#REF!</v>
          </cell>
          <cell r="M284" t="e">
            <v>#REF!</v>
          </cell>
          <cell r="N284" t="e">
            <v>#REF!</v>
          </cell>
          <cell r="O284" t="e">
            <v>#REF!</v>
          </cell>
          <cell r="P284" t="e">
            <v>#REF!</v>
          </cell>
          <cell r="Q284" t="e">
            <v>#REF!</v>
          </cell>
          <cell r="R284" t="e">
            <v>#REF!</v>
          </cell>
          <cell r="S284" t="e">
            <v>#REF!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  <cell r="AD284" t="e">
            <v>#REF!</v>
          </cell>
          <cell r="AE284" t="e">
            <v>#REF!</v>
          </cell>
          <cell r="AF284" t="e">
            <v>#REF!</v>
          </cell>
          <cell r="AG284" t="e">
            <v>#REF!</v>
          </cell>
          <cell r="AH284" t="e">
            <v>#REF!</v>
          </cell>
          <cell r="AI284" t="e">
            <v>#REF!</v>
          </cell>
          <cell r="AJ284" t="e">
            <v>#REF!</v>
          </cell>
          <cell r="AK284" t="e">
            <v>#REF!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  <cell r="AQ284" t="e">
            <v>#REF!</v>
          </cell>
          <cell r="AR284" t="e">
            <v>#REF!</v>
          </cell>
          <cell r="AS284" t="e">
            <v>#REF!</v>
          </cell>
          <cell r="AT284" t="e">
            <v>#REF!</v>
          </cell>
          <cell r="AU284" t="e">
            <v>#REF!</v>
          </cell>
          <cell r="AV284" t="e">
            <v>#REF!</v>
          </cell>
          <cell r="AW284" t="e">
            <v>#REF!</v>
          </cell>
          <cell r="AX284" t="e">
            <v>#REF!</v>
          </cell>
          <cell r="AY284" t="e">
            <v>#REF!</v>
          </cell>
          <cell r="AZ284" t="e">
            <v>#REF!</v>
          </cell>
          <cell r="BA284" t="e">
            <v>#REF!</v>
          </cell>
          <cell r="BB284" t="e">
            <v>#REF!</v>
          </cell>
          <cell r="BC284" t="e">
            <v>#REF!</v>
          </cell>
          <cell r="BD284" t="e">
            <v>#REF!</v>
          </cell>
          <cell r="BE284" t="e">
            <v>#REF!</v>
          </cell>
          <cell r="BF284" t="e">
            <v>#REF!</v>
          </cell>
          <cell r="BG284" t="e">
            <v>#REF!</v>
          </cell>
          <cell r="BH284" t="e">
            <v>#REF!</v>
          </cell>
          <cell r="BI284" t="e">
            <v>#REF!</v>
          </cell>
          <cell r="BJ284" t="e">
            <v>#REF!</v>
          </cell>
          <cell r="BK284" t="e">
            <v>#REF!</v>
          </cell>
          <cell r="BL284" t="e">
            <v>#REF!</v>
          </cell>
          <cell r="BM284" t="e">
            <v>#REF!</v>
          </cell>
          <cell r="BN284" t="e">
            <v>#REF!</v>
          </cell>
          <cell r="BO284" t="e">
            <v>#REF!</v>
          </cell>
          <cell r="BP284" t="e">
            <v>#REF!</v>
          </cell>
          <cell r="BQ284" t="e">
            <v>#REF!</v>
          </cell>
          <cell r="BR284" t="e">
            <v>#REF!</v>
          </cell>
          <cell r="BS284" t="e">
            <v>#REF!</v>
          </cell>
          <cell r="BT284" t="e">
            <v>#REF!</v>
          </cell>
          <cell r="BU284" t="e">
            <v>#REF!</v>
          </cell>
          <cell r="BV284" t="e">
            <v>#REF!</v>
          </cell>
          <cell r="BW284" t="e">
            <v>#REF!</v>
          </cell>
          <cell r="BX284" t="e">
            <v>#REF!</v>
          </cell>
          <cell r="BY284" t="e">
            <v>#REF!</v>
          </cell>
          <cell r="BZ284" t="e">
            <v>#REF!</v>
          </cell>
          <cell r="CA284" t="e">
            <v>#REF!</v>
          </cell>
          <cell r="CB284" t="e">
            <v>#REF!</v>
          </cell>
          <cell r="CC284" t="e">
            <v>#REF!</v>
          </cell>
          <cell r="CD284" t="e">
            <v>#REF!</v>
          </cell>
          <cell r="CE284" t="e">
            <v>#REF!</v>
          </cell>
          <cell r="CF284" t="e">
            <v>#REF!</v>
          </cell>
          <cell r="CG284" t="e">
            <v>#REF!</v>
          </cell>
          <cell r="CH284" t="e">
            <v>#REF!</v>
          </cell>
          <cell r="CI284" t="e">
            <v>#REF!</v>
          </cell>
          <cell r="CJ284" t="e">
            <v>#REF!</v>
          </cell>
          <cell r="CK284" t="e">
            <v>#REF!</v>
          </cell>
          <cell r="CL284" t="e">
            <v>#REF!</v>
          </cell>
          <cell r="CM284" t="e">
            <v>#REF!</v>
          </cell>
          <cell r="CN284" t="e">
            <v>#REF!</v>
          </cell>
          <cell r="CO284" t="e">
            <v>#REF!</v>
          </cell>
          <cell r="CP284" t="e">
            <v>#REF!</v>
          </cell>
          <cell r="CQ284" t="e">
            <v>#REF!</v>
          </cell>
          <cell r="CR284" t="e">
            <v>#REF!</v>
          </cell>
          <cell r="CS284" t="e">
            <v>#REF!</v>
          </cell>
          <cell r="CT284" t="e">
            <v>#REF!</v>
          </cell>
          <cell r="CU284" t="e">
            <v>#REF!</v>
          </cell>
          <cell r="CV284" t="e">
            <v>#REF!</v>
          </cell>
          <cell r="CW284" t="e">
            <v>#REF!</v>
          </cell>
          <cell r="CX284" t="e">
            <v>#REF!</v>
          </cell>
          <cell r="CY284" t="e">
            <v>#REF!</v>
          </cell>
          <cell r="CZ284" t="e">
            <v>#REF!</v>
          </cell>
          <cell r="DA284" t="e">
            <v>#REF!</v>
          </cell>
          <cell r="DB284" t="e">
            <v>#REF!</v>
          </cell>
          <cell r="DC284" t="e">
            <v>#REF!</v>
          </cell>
          <cell r="DD284" t="e">
            <v>#REF!</v>
          </cell>
          <cell r="DE284" t="e">
            <v>#REF!</v>
          </cell>
          <cell r="DF284" t="e">
            <v>#REF!</v>
          </cell>
          <cell r="DG284" t="e">
            <v>#REF!</v>
          </cell>
          <cell r="DH284" t="e">
            <v>#REF!</v>
          </cell>
          <cell r="DI284" t="e">
            <v>#REF!</v>
          </cell>
          <cell r="DJ284" t="e">
            <v>#REF!</v>
          </cell>
          <cell r="DK284" t="e">
            <v>#REF!</v>
          </cell>
          <cell r="DL284" t="e">
            <v>#REF!</v>
          </cell>
          <cell r="DM284" t="e">
            <v>#REF!</v>
          </cell>
          <cell r="DN284" t="e">
            <v>#REF!</v>
          </cell>
          <cell r="DO284" t="e">
            <v>#REF!</v>
          </cell>
          <cell r="DP284" t="e">
            <v>#REF!</v>
          </cell>
          <cell r="DQ284" t="e">
            <v>#REF!</v>
          </cell>
          <cell r="DR284" t="e">
            <v>#REF!</v>
          </cell>
          <cell r="DS284" t="e">
            <v>#REF!</v>
          </cell>
          <cell r="DT284" t="e">
            <v>#REF!</v>
          </cell>
          <cell r="DU284" t="e">
            <v>#REF!</v>
          </cell>
          <cell r="DV284" t="e">
            <v>#REF!</v>
          </cell>
          <cell r="DW284" t="e">
            <v>#REF!</v>
          </cell>
          <cell r="DX284" t="e">
            <v>#REF!</v>
          </cell>
          <cell r="DY284" t="e">
            <v>#REF!</v>
          </cell>
          <cell r="DZ284" t="e">
            <v>#REF!</v>
          </cell>
          <cell r="EA284" t="e">
            <v>#REF!</v>
          </cell>
          <cell r="EB284" t="e">
            <v>#REF!</v>
          </cell>
          <cell r="EC284" t="e">
            <v>#REF!</v>
          </cell>
          <cell r="ED284" t="e">
            <v>#REF!</v>
          </cell>
          <cell r="EE284" t="e">
            <v>#REF!</v>
          </cell>
          <cell r="EF284" t="e">
            <v>#REF!</v>
          </cell>
          <cell r="EG284" t="e">
            <v>#REF!</v>
          </cell>
          <cell r="EH284" t="e">
            <v>#REF!</v>
          </cell>
          <cell r="EI284" t="e">
            <v>#REF!</v>
          </cell>
          <cell r="EJ284" t="e">
            <v>#REF!</v>
          </cell>
          <cell r="EK284" t="e">
            <v>#REF!</v>
          </cell>
          <cell r="EL284" t="e">
            <v>#REF!</v>
          </cell>
          <cell r="EM284" t="e">
            <v>#REF!</v>
          </cell>
          <cell r="EN284" t="e">
            <v>#REF!</v>
          </cell>
          <cell r="EO284" t="e">
            <v>#REF!</v>
          </cell>
          <cell r="EP284" t="e">
            <v>#REF!</v>
          </cell>
          <cell r="EQ284" t="e">
            <v>#REF!</v>
          </cell>
          <cell r="ER284" t="e">
            <v>#REF!</v>
          </cell>
          <cell r="ES284" t="e">
            <v>#REF!</v>
          </cell>
          <cell r="ET284" t="e">
            <v>#REF!</v>
          </cell>
          <cell r="EU284" t="e">
            <v>#REF!</v>
          </cell>
          <cell r="EV284" t="e">
            <v>#REF!</v>
          </cell>
          <cell r="EW284" t="e">
            <v>#REF!</v>
          </cell>
          <cell r="EX284" t="e">
            <v>#REF!</v>
          </cell>
          <cell r="EY284" t="e">
            <v>#REF!</v>
          </cell>
          <cell r="EZ284" t="e">
            <v>#REF!</v>
          </cell>
          <cell r="FA284" t="e">
            <v>#REF!</v>
          </cell>
          <cell r="FB284" t="e">
            <v>#REF!</v>
          </cell>
          <cell r="FC284" t="e">
            <v>#REF!</v>
          </cell>
          <cell r="FD284" t="e">
            <v>#REF!</v>
          </cell>
          <cell r="FE284" t="e">
            <v>#REF!</v>
          </cell>
          <cell r="FF284" t="e">
            <v>#REF!</v>
          </cell>
          <cell r="FG284" t="e">
            <v>#REF!</v>
          </cell>
          <cell r="FH284" t="e">
            <v>#REF!</v>
          </cell>
          <cell r="FI284" t="e">
            <v>#REF!</v>
          </cell>
          <cell r="FJ284" t="e">
            <v>#REF!</v>
          </cell>
          <cell r="FK284" t="e">
            <v>#REF!</v>
          </cell>
          <cell r="FL284" t="e">
            <v>#REF!</v>
          </cell>
          <cell r="FM284" t="e">
            <v>#REF!</v>
          </cell>
          <cell r="FN284" t="e">
            <v>#REF!</v>
          </cell>
          <cell r="FO284" t="e">
            <v>#REF!</v>
          </cell>
          <cell r="FP284" t="e">
            <v>#REF!</v>
          </cell>
          <cell r="FQ284" t="e">
            <v>#REF!</v>
          </cell>
          <cell r="FR284" t="e">
            <v>#REF!</v>
          </cell>
          <cell r="FS284" t="e">
            <v>#REF!</v>
          </cell>
          <cell r="FT284" t="e">
            <v>#REF!</v>
          </cell>
          <cell r="FU284" t="e">
            <v>#REF!</v>
          </cell>
          <cell r="FV284" t="e">
            <v>#REF!</v>
          </cell>
          <cell r="FW284" t="e">
            <v>#REF!</v>
          </cell>
          <cell r="FX284" t="e">
            <v>#REF!</v>
          </cell>
          <cell r="FY284" t="e">
            <v>#REF!</v>
          </cell>
          <cell r="FZ284" t="e">
            <v>#REF!</v>
          </cell>
          <cell r="GA284" t="e">
            <v>#REF!</v>
          </cell>
          <cell r="GB284" t="e">
            <v>#REF!</v>
          </cell>
          <cell r="GC284" t="e">
            <v>#REF!</v>
          </cell>
          <cell r="GD284" t="e">
            <v>#REF!</v>
          </cell>
          <cell r="GE284" t="e">
            <v>#REF!</v>
          </cell>
          <cell r="GF284" t="e">
            <v>#REF!</v>
          </cell>
          <cell r="GG284" t="e">
            <v>#REF!</v>
          </cell>
          <cell r="GH284" t="e">
            <v>#REF!</v>
          </cell>
          <cell r="GI284" t="e">
            <v>#REF!</v>
          </cell>
          <cell r="GJ284" t="e">
            <v>#REF!</v>
          </cell>
          <cell r="GK284" t="e">
            <v>#REF!</v>
          </cell>
          <cell r="GL284" t="e">
            <v>#REF!</v>
          </cell>
          <cell r="GM284" t="e">
            <v>#REF!</v>
          </cell>
          <cell r="GN284" t="e">
            <v>#REF!</v>
          </cell>
          <cell r="GO284" t="e">
            <v>#REF!</v>
          </cell>
          <cell r="GP284" t="e">
            <v>#REF!</v>
          </cell>
          <cell r="GQ284" t="e">
            <v>#REF!</v>
          </cell>
          <cell r="GR284" t="e">
            <v>#REF!</v>
          </cell>
          <cell r="GS284" t="e">
            <v>#REF!</v>
          </cell>
          <cell r="GT284" t="e">
            <v>#REF!</v>
          </cell>
          <cell r="GU284" t="e">
            <v>#REF!</v>
          </cell>
          <cell r="GV284" t="e">
            <v>#REF!</v>
          </cell>
          <cell r="GW284" t="e">
            <v>#REF!</v>
          </cell>
          <cell r="GX284" t="e">
            <v>#REF!</v>
          </cell>
          <cell r="GY284" t="e">
            <v>#REF!</v>
          </cell>
          <cell r="GZ284" t="e">
            <v>#REF!</v>
          </cell>
          <cell r="HA284" t="e">
            <v>#REF!</v>
          </cell>
          <cell r="HB284" t="e">
            <v>#REF!</v>
          </cell>
          <cell r="HC284" t="e">
            <v>#REF!</v>
          </cell>
          <cell r="HD284" t="e">
            <v>#REF!</v>
          </cell>
          <cell r="HE284" t="e">
            <v>#REF!</v>
          </cell>
          <cell r="HF284" t="e">
            <v>#REF!</v>
          </cell>
          <cell r="HG284" t="e">
            <v>#REF!</v>
          </cell>
          <cell r="HH284" t="e">
            <v>#REF!</v>
          </cell>
          <cell r="HI284" t="e">
            <v>#REF!</v>
          </cell>
          <cell r="HJ284" t="e">
            <v>#REF!</v>
          </cell>
          <cell r="HK284" t="e">
            <v>#REF!</v>
          </cell>
          <cell r="HL284" t="e">
            <v>#REF!</v>
          </cell>
          <cell r="HM284" t="e">
            <v>#REF!</v>
          </cell>
          <cell r="HN284" t="e">
            <v>#REF!</v>
          </cell>
          <cell r="HO284" t="e">
            <v>#REF!</v>
          </cell>
          <cell r="HP284" t="e">
            <v>#REF!</v>
          </cell>
          <cell r="HQ284" t="e">
            <v>#REF!</v>
          </cell>
          <cell r="HR284" t="e">
            <v>#REF!</v>
          </cell>
          <cell r="HS284" t="e">
            <v>#REF!</v>
          </cell>
          <cell r="HT284" t="e">
            <v>#REF!</v>
          </cell>
          <cell r="HU284" t="e">
            <v>#REF!</v>
          </cell>
          <cell r="HV284" t="e">
            <v>#REF!</v>
          </cell>
          <cell r="HW284" t="e">
            <v>#REF!</v>
          </cell>
          <cell r="HX284" t="e">
            <v>#REF!</v>
          </cell>
          <cell r="HY284" t="e">
            <v>#REF!</v>
          </cell>
          <cell r="HZ284" t="e">
            <v>#REF!</v>
          </cell>
          <cell r="IA284" t="e">
            <v>#REF!</v>
          </cell>
          <cell r="IB284" t="e">
            <v>#REF!</v>
          </cell>
          <cell r="IC284" t="e">
            <v>#REF!</v>
          </cell>
          <cell r="ID284" t="e">
            <v>#REF!</v>
          </cell>
          <cell r="IE284" t="e">
            <v>#REF!</v>
          </cell>
          <cell r="IF284" t="e">
            <v>#REF!</v>
          </cell>
          <cell r="IG284" t="e">
            <v>#REF!</v>
          </cell>
          <cell r="IH284" t="e">
            <v>#REF!</v>
          </cell>
          <cell r="II284" t="e">
            <v>#REF!</v>
          </cell>
          <cell r="IJ284" t="e">
            <v>#REF!</v>
          </cell>
          <cell r="IK284" t="e">
            <v>#REF!</v>
          </cell>
          <cell r="IL284" t="e">
            <v>#REF!</v>
          </cell>
          <cell r="IM284" t="e">
            <v>#REF!</v>
          </cell>
          <cell r="IN284" t="e">
            <v>#REF!</v>
          </cell>
          <cell r="IO284" t="e">
            <v>#REF!</v>
          </cell>
          <cell r="IP284" t="e">
            <v>#REF!</v>
          </cell>
          <cell r="IQ284" t="e">
            <v>#REF!</v>
          </cell>
          <cell r="IR284" t="e">
            <v>#REF!</v>
          </cell>
          <cell r="IS284" t="e">
            <v>#REF!</v>
          </cell>
          <cell r="IT284" t="e">
            <v>#REF!</v>
          </cell>
          <cell r="IU284" t="e">
            <v>#REF!</v>
          </cell>
          <cell r="IV284" t="e">
            <v>#REF!</v>
          </cell>
          <cell r="IW284" t="e">
            <v>#REF!</v>
          </cell>
          <cell r="IX284" t="e">
            <v>#REF!</v>
          </cell>
          <cell r="IY284" t="e">
            <v>#REF!</v>
          </cell>
          <cell r="IZ284" t="e">
            <v>#REF!</v>
          </cell>
          <cell r="JA284" t="e">
            <v>#REF!</v>
          </cell>
          <cell r="JB284" t="e">
            <v>#REF!</v>
          </cell>
          <cell r="JC284" t="e">
            <v>#REF!</v>
          </cell>
          <cell r="JD284" t="e">
            <v>#REF!</v>
          </cell>
          <cell r="JE284" t="e">
            <v>#REF!</v>
          </cell>
          <cell r="JF284" t="e">
            <v>#REF!</v>
          </cell>
          <cell r="JG284" t="e">
            <v>#REF!</v>
          </cell>
          <cell r="JH284" t="e">
            <v>#REF!</v>
          </cell>
          <cell r="JI284" t="e">
            <v>#REF!</v>
          </cell>
          <cell r="JJ284" t="e">
            <v>#REF!</v>
          </cell>
          <cell r="JK284" t="e">
            <v>#REF!</v>
          </cell>
        </row>
        <row r="285">
          <cell r="C285" t="str">
            <v>Hokchi</v>
          </cell>
          <cell r="D285" t="str">
            <v>4.1.46</v>
          </cell>
          <cell r="E285" t="str">
            <v>Hokchi4.1.46</v>
          </cell>
          <cell r="F285" t="e">
            <v>#REF!</v>
          </cell>
          <cell r="G285" t="e">
            <v>#REF!</v>
          </cell>
          <cell r="H285" t="e">
            <v>#REF!</v>
          </cell>
          <cell r="I285" t="e">
            <v>#REF!</v>
          </cell>
          <cell r="J285" t="e">
            <v>#REF!</v>
          </cell>
          <cell r="K285" t="e">
            <v>#REF!</v>
          </cell>
          <cell r="L285" t="e">
            <v>#REF!</v>
          </cell>
          <cell r="M285" t="e">
            <v>#REF!</v>
          </cell>
          <cell r="N285" t="e">
            <v>#REF!</v>
          </cell>
          <cell r="O285" t="e">
            <v>#REF!</v>
          </cell>
          <cell r="P285" t="e">
            <v>#REF!</v>
          </cell>
          <cell r="Q285" t="e">
            <v>#REF!</v>
          </cell>
          <cell r="R285" t="e">
            <v>#REF!</v>
          </cell>
          <cell r="S285" t="e">
            <v>#REF!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  <cell r="AD285" t="e">
            <v>#REF!</v>
          </cell>
          <cell r="AE285" t="e">
            <v>#REF!</v>
          </cell>
          <cell r="AF285" t="e">
            <v>#REF!</v>
          </cell>
          <cell r="AG285" t="e">
            <v>#REF!</v>
          </cell>
          <cell r="AH285" t="e">
            <v>#REF!</v>
          </cell>
          <cell r="AI285" t="e">
            <v>#REF!</v>
          </cell>
          <cell r="AJ285" t="e">
            <v>#REF!</v>
          </cell>
          <cell r="AK285" t="e">
            <v>#REF!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  <cell r="AQ285" t="e">
            <v>#REF!</v>
          </cell>
          <cell r="AR285" t="e">
            <v>#REF!</v>
          </cell>
          <cell r="AS285" t="e">
            <v>#REF!</v>
          </cell>
          <cell r="AT285" t="e">
            <v>#REF!</v>
          </cell>
          <cell r="AU285" t="e">
            <v>#REF!</v>
          </cell>
          <cell r="AV285" t="e">
            <v>#REF!</v>
          </cell>
          <cell r="AW285" t="e">
            <v>#REF!</v>
          </cell>
          <cell r="AX285" t="e">
            <v>#REF!</v>
          </cell>
          <cell r="AY285" t="e">
            <v>#REF!</v>
          </cell>
          <cell r="AZ285" t="e">
            <v>#REF!</v>
          </cell>
          <cell r="BA285" t="e">
            <v>#REF!</v>
          </cell>
          <cell r="BB285" t="e">
            <v>#REF!</v>
          </cell>
          <cell r="BC285" t="e">
            <v>#REF!</v>
          </cell>
          <cell r="BD285" t="e">
            <v>#REF!</v>
          </cell>
          <cell r="BE285" t="e">
            <v>#REF!</v>
          </cell>
          <cell r="BF285" t="e">
            <v>#REF!</v>
          </cell>
          <cell r="BG285" t="e">
            <v>#REF!</v>
          </cell>
          <cell r="BH285" t="e">
            <v>#REF!</v>
          </cell>
          <cell r="BI285" t="e">
            <v>#REF!</v>
          </cell>
          <cell r="BJ285" t="e">
            <v>#REF!</v>
          </cell>
          <cell r="BK285" t="e">
            <v>#REF!</v>
          </cell>
          <cell r="BL285" t="e">
            <v>#REF!</v>
          </cell>
          <cell r="BM285" t="e">
            <v>#REF!</v>
          </cell>
          <cell r="BN285" t="e">
            <v>#REF!</v>
          </cell>
          <cell r="BO285" t="e">
            <v>#REF!</v>
          </cell>
          <cell r="BP285" t="e">
            <v>#REF!</v>
          </cell>
          <cell r="BQ285" t="e">
            <v>#REF!</v>
          </cell>
          <cell r="BR285" t="e">
            <v>#REF!</v>
          </cell>
          <cell r="BS285" t="e">
            <v>#REF!</v>
          </cell>
          <cell r="BT285" t="e">
            <v>#REF!</v>
          </cell>
          <cell r="BU285" t="e">
            <v>#REF!</v>
          </cell>
          <cell r="BV285" t="e">
            <v>#REF!</v>
          </cell>
          <cell r="BW285" t="e">
            <v>#REF!</v>
          </cell>
          <cell r="BX285" t="e">
            <v>#REF!</v>
          </cell>
          <cell r="BY285" t="e">
            <v>#REF!</v>
          </cell>
          <cell r="BZ285" t="e">
            <v>#REF!</v>
          </cell>
          <cell r="CA285" t="e">
            <v>#REF!</v>
          </cell>
          <cell r="CB285" t="e">
            <v>#REF!</v>
          </cell>
          <cell r="CC285" t="e">
            <v>#REF!</v>
          </cell>
          <cell r="CD285" t="e">
            <v>#REF!</v>
          </cell>
          <cell r="CE285" t="e">
            <v>#REF!</v>
          </cell>
          <cell r="CF285" t="e">
            <v>#REF!</v>
          </cell>
          <cell r="CG285" t="e">
            <v>#REF!</v>
          </cell>
          <cell r="CH285" t="e">
            <v>#REF!</v>
          </cell>
          <cell r="CI285" t="e">
            <v>#REF!</v>
          </cell>
          <cell r="CJ285" t="e">
            <v>#REF!</v>
          </cell>
          <cell r="CK285" t="e">
            <v>#REF!</v>
          </cell>
          <cell r="CL285" t="e">
            <v>#REF!</v>
          </cell>
          <cell r="CM285" t="e">
            <v>#REF!</v>
          </cell>
          <cell r="CN285" t="e">
            <v>#REF!</v>
          </cell>
          <cell r="CO285" t="e">
            <v>#REF!</v>
          </cell>
          <cell r="CP285" t="e">
            <v>#REF!</v>
          </cell>
          <cell r="CQ285" t="e">
            <v>#REF!</v>
          </cell>
          <cell r="CR285" t="e">
            <v>#REF!</v>
          </cell>
          <cell r="CS285" t="e">
            <v>#REF!</v>
          </cell>
          <cell r="CT285" t="e">
            <v>#REF!</v>
          </cell>
          <cell r="CU285" t="e">
            <v>#REF!</v>
          </cell>
          <cell r="CV285" t="e">
            <v>#REF!</v>
          </cell>
          <cell r="CW285" t="e">
            <v>#REF!</v>
          </cell>
          <cell r="CX285" t="e">
            <v>#REF!</v>
          </cell>
          <cell r="CY285" t="e">
            <v>#REF!</v>
          </cell>
          <cell r="CZ285" t="e">
            <v>#REF!</v>
          </cell>
          <cell r="DA285" t="e">
            <v>#REF!</v>
          </cell>
          <cell r="DB285" t="e">
            <v>#REF!</v>
          </cell>
          <cell r="DC285" t="e">
            <v>#REF!</v>
          </cell>
          <cell r="DD285" t="e">
            <v>#REF!</v>
          </cell>
          <cell r="DE285" t="e">
            <v>#REF!</v>
          </cell>
          <cell r="DF285" t="e">
            <v>#REF!</v>
          </cell>
          <cell r="DG285" t="e">
            <v>#REF!</v>
          </cell>
          <cell r="DH285" t="e">
            <v>#REF!</v>
          </cell>
          <cell r="DI285" t="e">
            <v>#REF!</v>
          </cell>
          <cell r="DJ285" t="e">
            <v>#REF!</v>
          </cell>
          <cell r="DK285" t="e">
            <v>#REF!</v>
          </cell>
          <cell r="DL285" t="e">
            <v>#REF!</v>
          </cell>
          <cell r="DM285" t="e">
            <v>#REF!</v>
          </cell>
          <cell r="DN285" t="e">
            <v>#REF!</v>
          </cell>
          <cell r="DO285" t="e">
            <v>#REF!</v>
          </cell>
          <cell r="DP285" t="e">
            <v>#REF!</v>
          </cell>
          <cell r="DQ285" t="e">
            <v>#REF!</v>
          </cell>
          <cell r="DR285" t="e">
            <v>#REF!</v>
          </cell>
          <cell r="DS285" t="e">
            <v>#REF!</v>
          </cell>
          <cell r="DT285" t="e">
            <v>#REF!</v>
          </cell>
          <cell r="DU285" t="e">
            <v>#REF!</v>
          </cell>
          <cell r="DV285" t="e">
            <v>#REF!</v>
          </cell>
          <cell r="DW285" t="e">
            <v>#REF!</v>
          </cell>
          <cell r="DX285" t="e">
            <v>#REF!</v>
          </cell>
          <cell r="DY285" t="e">
            <v>#REF!</v>
          </cell>
          <cell r="DZ285" t="e">
            <v>#REF!</v>
          </cell>
          <cell r="EA285" t="e">
            <v>#REF!</v>
          </cell>
          <cell r="EB285" t="e">
            <v>#REF!</v>
          </cell>
          <cell r="EC285" t="e">
            <v>#REF!</v>
          </cell>
          <cell r="ED285" t="e">
            <v>#REF!</v>
          </cell>
          <cell r="EE285" t="e">
            <v>#REF!</v>
          </cell>
          <cell r="EF285" t="e">
            <v>#REF!</v>
          </cell>
          <cell r="EG285" t="e">
            <v>#REF!</v>
          </cell>
          <cell r="EH285" t="e">
            <v>#REF!</v>
          </cell>
          <cell r="EI285" t="e">
            <v>#REF!</v>
          </cell>
          <cell r="EJ285" t="e">
            <v>#REF!</v>
          </cell>
          <cell r="EK285" t="e">
            <v>#REF!</v>
          </cell>
          <cell r="EL285" t="e">
            <v>#REF!</v>
          </cell>
          <cell r="EM285" t="e">
            <v>#REF!</v>
          </cell>
          <cell r="EN285" t="e">
            <v>#REF!</v>
          </cell>
          <cell r="EO285" t="e">
            <v>#REF!</v>
          </cell>
          <cell r="EP285" t="e">
            <v>#REF!</v>
          </cell>
          <cell r="EQ285" t="e">
            <v>#REF!</v>
          </cell>
          <cell r="ER285" t="e">
            <v>#REF!</v>
          </cell>
          <cell r="ES285" t="e">
            <v>#REF!</v>
          </cell>
          <cell r="ET285" t="e">
            <v>#REF!</v>
          </cell>
          <cell r="EU285" t="e">
            <v>#REF!</v>
          </cell>
          <cell r="EV285" t="e">
            <v>#REF!</v>
          </cell>
          <cell r="EW285" t="e">
            <v>#REF!</v>
          </cell>
          <cell r="EX285" t="e">
            <v>#REF!</v>
          </cell>
          <cell r="EY285" t="e">
            <v>#REF!</v>
          </cell>
          <cell r="EZ285" t="e">
            <v>#REF!</v>
          </cell>
          <cell r="FA285" t="e">
            <v>#REF!</v>
          </cell>
          <cell r="FB285" t="e">
            <v>#REF!</v>
          </cell>
          <cell r="FC285" t="e">
            <v>#REF!</v>
          </cell>
          <cell r="FD285" t="e">
            <v>#REF!</v>
          </cell>
          <cell r="FE285" t="e">
            <v>#REF!</v>
          </cell>
          <cell r="FF285" t="e">
            <v>#REF!</v>
          </cell>
          <cell r="FG285" t="e">
            <v>#REF!</v>
          </cell>
          <cell r="FH285" t="e">
            <v>#REF!</v>
          </cell>
          <cell r="FI285" t="e">
            <v>#REF!</v>
          </cell>
          <cell r="FJ285" t="e">
            <v>#REF!</v>
          </cell>
          <cell r="FK285" t="e">
            <v>#REF!</v>
          </cell>
          <cell r="FL285" t="e">
            <v>#REF!</v>
          </cell>
          <cell r="FM285" t="e">
            <v>#REF!</v>
          </cell>
          <cell r="FN285" t="e">
            <v>#REF!</v>
          </cell>
          <cell r="FO285" t="e">
            <v>#REF!</v>
          </cell>
          <cell r="FP285" t="e">
            <v>#REF!</v>
          </cell>
          <cell r="FQ285" t="e">
            <v>#REF!</v>
          </cell>
          <cell r="FR285" t="e">
            <v>#REF!</v>
          </cell>
          <cell r="FS285" t="e">
            <v>#REF!</v>
          </cell>
          <cell r="FT285" t="e">
            <v>#REF!</v>
          </cell>
          <cell r="FU285" t="e">
            <v>#REF!</v>
          </cell>
          <cell r="FV285" t="e">
            <v>#REF!</v>
          </cell>
          <cell r="FW285" t="e">
            <v>#REF!</v>
          </cell>
          <cell r="FX285" t="e">
            <v>#REF!</v>
          </cell>
          <cell r="FY285" t="e">
            <v>#REF!</v>
          </cell>
          <cell r="FZ285" t="e">
            <v>#REF!</v>
          </cell>
          <cell r="GA285" t="e">
            <v>#REF!</v>
          </cell>
          <cell r="GB285" t="e">
            <v>#REF!</v>
          </cell>
          <cell r="GC285" t="e">
            <v>#REF!</v>
          </cell>
          <cell r="GD285" t="e">
            <v>#REF!</v>
          </cell>
          <cell r="GE285" t="e">
            <v>#REF!</v>
          </cell>
          <cell r="GF285" t="e">
            <v>#REF!</v>
          </cell>
          <cell r="GG285" t="e">
            <v>#REF!</v>
          </cell>
          <cell r="GH285" t="e">
            <v>#REF!</v>
          </cell>
          <cell r="GI285" t="e">
            <v>#REF!</v>
          </cell>
          <cell r="GJ285" t="e">
            <v>#REF!</v>
          </cell>
          <cell r="GK285" t="e">
            <v>#REF!</v>
          </cell>
          <cell r="GL285" t="e">
            <v>#REF!</v>
          </cell>
          <cell r="GM285" t="e">
            <v>#REF!</v>
          </cell>
          <cell r="GN285" t="e">
            <v>#REF!</v>
          </cell>
          <cell r="GO285" t="e">
            <v>#REF!</v>
          </cell>
          <cell r="GP285" t="e">
            <v>#REF!</v>
          </cell>
          <cell r="GQ285" t="e">
            <v>#REF!</v>
          </cell>
          <cell r="GR285" t="e">
            <v>#REF!</v>
          </cell>
          <cell r="GS285" t="e">
            <v>#REF!</v>
          </cell>
          <cell r="GT285" t="e">
            <v>#REF!</v>
          </cell>
          <cell r="GU285" t="e">
            <v>#REF!</v>
          </cell>
          <cell r="GV285" t="e">
            <v>#REF!</v>
          </cell>
          <cell r="GW285" t="e">
            <v>#REF!</v>
          </cell>
          <cell r="GX285" t="e">
            <v>#REF!</v>
          </cell>
          <cell r="GY285" t="e">
            <v>#REF!</v>
          </cell>
          <cell r="GZ285" t="e">
            <v>#REF!</v>
          </cell>
          <cell r="HA285" t="e">
            <v>#REF!</v>
          </cell>
          <cell r="HB285" t="e">
            <v>#REF!</v>
          </cell>
          <cell r="HC285" t="e">
            <v>#REF!</v>
          </cell>
          <cell r="HD285" t="e">
            <v>#REF!</v>
          </cell>
          <cell r="HE285" t="e">
            <v>#REF!</v>
          </cell>
          <cell r="HF285" t="e">
            <v>#REF!</v>
          </cell>
          <cell r="HG285" t="e">
            <v>#REF!</v>
          </cell>
          <cell r="HH285" t="e">
            <v>#REF!</v>
          </cell>
          <cell r="HI285" t="e">
            <v>#REF!</v>
          </cell>
          <cell r="HJ285" t="e">
            <v>#REF!</v>
          </cell>
          <cell r="HK285" t="e">
            <v>#REF!</v>
          </cell>
          <cell r="HL285" t="e">
            <v>#REF!</v>
          </cell>
          <cell r="HM285" t="e">
            <v>#REF!</v>
          </cell>
          <cell r="HN285" t="e">
            <v>#REF!</v>
          </cell>
          <cell r="HO285" t="e">
            <v>#REF!</v>
          </cell>
          <cell r="HP285" t="e">
            <v>#REF!</v>
          </cell>
          <cell r="HQ285" t="e">
            <v>#REF!</v>
          </cell>
          <cell r="HR285" t="e">
            <v>#REF!</v>
          </cell>
          <cell r="HS285" t="e">
            <v>#REF!</v>
          </cell>
          <cell r="HT285" t="e">
            <v>#REF!</v>
          </cell>
          <cell r="HU285" t="e">
            <v>#REF!</v>
          </cell>
          <cell r="HV285" t="e">
            <v>#REF!</v>
          </cell>
          <cell r="HW285" t="e">
            <v>#REF!</v>
          </cell>
          <cell r="HX285" t="e">
            <v>#REF!</v>
          </cell>
          <cell r="HY285" t="e">
            <v>#REF!</v>
          </cell>
          <cell r="HZ285" t="e">
            <v>#REF!</v>
          </cell>
          <cell r="IA285" t="e">
            <v>#REF!</v>
          </cell>
          <cell r="IB285" t="e">
            <v>#REF!</v>
          </cell>
          <cell r="IC285" t="e">
            <v>#REF!</v>
          </cell>
          <cell r="ID285" t="e">
            <v>#REF!</v>
          </cell>
          <cell r="IE285" t="e">
            <v>#REF!</v>
          </cell>
          <cell r="IF285" t="e">
            <v>#REF!</v>
          </cell>
          <cell r="IG285" t="e">
            <v>#REF!</v>
          </cell>
          <cell r="IH285" t="e">
            <v>#REF!</v>
          </cell>
          <cell r="II285" t="e">
            <v>#REF!</v>
          </cell>
          <cell r="IJ285" t="e">
            <v>#REF!</v>
          </cell>
          <cell r="IK285" t="e">
            <v>#REF!</v>
          </cell>
          <cell r="IL285" t="e">
            <v>#REF!</v>
          </cell>
          <cell r="IM285" t="e">
            <v>#REF!</v>
          </cell>
          <cell r="IN285" t="e">
            <v>#REF!</v>
          </cell>
          <cell r="IO285" t="e">
            <v>#REF!</v>
          </cell>
          <cell r="IP285" t="e">
            <v>#REF!</v>
          </cell>
          <cell r="IQ285" t="e">
            <v>#REF!</v>
          </cell>
          <cell r="IR285" t="e">
            <v>#REF!</v>
          </cell>
          <cell r="IS285" t="e">
            <v>#REF!</v>
          </cell>
          <cell r="IT285" t="e">
            <v>#REF!</v>
          </cell>
          <cell r="IU285" t="e">
            <v>#REF!</v>
          </cell>
          <cell r="IV285" t="e">
            <v>#REF!</v>
          </cell>
          <cell r="IW285" t="e">
            <v>#REF!</v>
          </cell>
          <cell r="IX285" t="e">
            <v>#REF!</v>
          </cell>
          <cell r="IY285" t="e">
            <v>#REF!</v>
          </cell>
          <cell r="IZ285" t="e">
            <v>#REF!</v>
          </cell>
          <cell r="JA285" t="e">
            <v>#REF!</v>
          </cell>
          <cell r="JB285" t="e">
            <v>#REF!</v>
          </cell>
          <cell r="JC285" t="e">
            <v>#REF!</v>
          </cell>
          <cell r="JD285" t="e">
            <v>#REF!</v>
          </cell>
          <cell r="JE285" t="e">
            <v>#REF!</v>
          </cell>
          <cell r="JF285" t="e">
            <v>#REF!</v>
          </cell>
          <cell r="JG285" t="e">
            <v>#REF!</v>
          </cell>
          <cell r="JH285" t="e">
            <v>#REF!</v>
          </cell>
          <cell r="JI285" t="e">
            <v>#REF!</v>
          </cell>
          <cell r="JJ285" t="e">
            <v>#REF!</v>
          </cell>
          <cell r="JK285" t="e">
            <v>#REF!</v>
          </cell>
        </row>
        <row r="286">
          <cell r="C286" t="str">
            <v>Hokchi</v>
          </cell>
          <cell r="D286" t="str">
            <v>4.1.47</v>
          </cell>
          <cell r="E286" t="str">
            <v>Hokchi4.1.47</v>
          </cell>
          <cell r="F286" t="e">
            <v>#REF!</v>
          </cell>
          <cell r="G286" t="e">
            <v>#REF!</v>
          </cell>
          <cell r="H286" t="e">
            <v>#REF!</v>
          </cell>
          <cell r="I286" t="e">
            <v>#REF!</v>
          </cell>
          <cell r="J286" t="e">
            <v>#REF!</v>
          </cell>
          <cell r="K286" t="e">
            <v>#REF!</v>
          </cell>
          <cell r="L286" t="e">
            <v>#REF!</v>
          </cell>
          <cell r="M286" t="e">
            <v>#REF!</v>
          </cell>
          <cell r="N286" t="e">
            <v>#REF!</v>
          </cell>
          <cell r="O286" t="e">
            <v>#REF!</v>
          </cell>
          <cell r="P286" t="e">
            <v>#REF!</v>
          </cell>
          <cell r="Q286" t="e">
            <v>#REF!</v>
          </cell>
          <cell r="R286" t="e">
            <v>#REF!</v>
          </cell>
          <cell r="S286" t="e">
            <v>#REF!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  <cell r="AD286" t="e">
            <v>#REF!</v>
          </cell>
          <cell r="AE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 t="e">
            <v>#REF!</v>
          </cell>
          <cell r="AJ286" t="e">
            <v>#REF!</v>
          </cell>
          <cell r="AK286" t="e">
            <v>#REF!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  <cell r="AQ286" t="e">
            <v>#REF!</v>
          </cell>
          <cell r="AR286" t="e">
            <v>#REF!</v>
          </cell>
          <cell r="AS286" t="e">
            <v>#REF!</v>
          </cell>
          <cell r="AT286" t="e">
            <v>#REF!</v>
          </cell>
          <cell r="AU286" t="e">
            <v>#REF!</v>
          </cell>
          <cell r="AV286" t="e">
            <v>#REF!</v>
          </cell>
          <cell r="AW286" t="e">
            <v>#REF!</v>
          </cell>
          <cell r="AX286" t="e">
            <v>#REF!</v>
          </cell>
          <cell r="AY286" t="e">
            <v>#REF!</v>
          </cell>
          <cell r="AZ286" t="e">
            <v>#REF!</v>
          </cell>
          <cell r="BA286" t="e">
            <v>#REF!</v>
          </cell>
          <cell r="BB286" t="e">
            <v>#REF!</v>
          </cell>
          <cell r="BC286" t="e">
            <v>#REF!</v>
          </cell>
          <cell r="BD286" t="e">
            <v>#REF!</v>
          </cell>
          <cell r="BE286" t="e">
            <v>#REF!</v>
          </cell>
          <cell r="BF286" t="e">
            <v>#REF!</v>
          </cell>
          <cell r="BG286" t="e">
            <v>#REF!</v>
          </cell>
          <cell r="BH286" t="e">
            <v>#REF!</v>
          </cell>
          <cell r="BI286" t="e">
            <v>#REF!</v>
          </cell>
          <cell r="BJ286" t="e">
            <v>#REF!</v>
          </cell>
          <cell r="BK286" t="e">
            <v>#REF!</v>
          </cell>
          <cell r="BL286" t="e">
            <v>#REF!</v>
          </cell>
          <cell r="BM286" t="e">
            <v>#REF!</v>
          </cell>
          <cell r="BN286" t="e">
            <v>#REF!</v>
          </cell>
          <cell r="BO286" t="e">
            <v>#REF!</v>
          </cell>
          <cell r="BP286" t="e">
            <v>#REF!</v>
          </cell>
          <cell r="BQ286" t="e">
            <v>#REF!</v>
          </cell>
          <cell r="BR286" t="e">
            <v>#REF!</v>
          </cell>
          <cell r="BS286" t="e">
            <v>#REF!</v>
          </cell>
          <cell r="BT286" t="e">
            <v>#REF!</v>
          </cell>
          <cell r="BU286" t="e">
            <v>#REF!</v>
          </cell>
          <cell r="BV286" t="e">
            <v>#REF!</v>
          </cell>
          <cell r="BW286" t="e">
            <v>#REF!</v>
          </cell>
          <cell r="BX286" t="e">
            <v>#REF!</v>
          </cell>
          <cell r="BY286" t="e">
            <v>#REF!</v>
          </cell>
          <cell r="BZ286" t="e">
            <v>#REF!</v>
          </cell>
          <cell r="CA286" t="e">
            <v>#REF!</v>
          </cell>
          <cell r="CB286" t="e">
            <v>#REF!</v>
          </cell>
          <cell r="CC286" t="e">
            <v>#REF!</v>
          </cell>
          <cell r="CD286" t="e">
            <v>#REF!</v>
          </cell>
          <cell r="CE286" t="e">
            <v>#REF!</v>
          </cell>
          <cell r="CF286" t="e">
            <v>#REF!</v>
          </cell>
          <cell r="CG286" t="e">
            <v>#REF!</v>
          </cell>
          <cell r="CH286" t="e">
            <v>#REF!</v>
          </cell>
          <cell r="CI286" t="e">
            <v>#REF!</v>
          </cell>
          <cell r="CJ286" t="e">
            <v>#REF!</v>
          </cell>
          <cell r="CK286" t="e">
            <v>#REF!</v>
          </cell>
          <cell r="CL286" t="e">
            <v>#REF!</v>
          </cell>
          <cell r="CM286" t="e">
            <v>#REF!</v>
          </cell>
          <cell r="CN286" t="e">
            <v>#REF!</v>
          </cell>
          <cell r="CO286" t="e">
            <v>#REF!</v>
          </cell>
          <cell r="CP286" t="e">
            <v>#REF!</v>
          </cell>
          <cell r="CQ286" t="e">
            <v>#REF!</v>
          </cell>
          <cell r="CR286" t="e">
            <v>#REF!</v>
          </cell>
          <cell r="CS286" t="e">
            <v>#REF!</v>
          </cell>
          <cell r="CT286" t="e">
            <v>#REF!</v>
          </cell>
          <cell r="CU286" t="e">
            <v>#REF!</v>
          </cell>
          <cell r="CV286" t="e">
            <v>#REF!</v>
          </cell>
          <cell r="CW286" t="e">
            <v>#REF!</v>
          </cell>
          <cell r="CX286" t="e">
            <v>#REF!</v>
          </cell>
          <cell r="CY286" t="e">
            <v>#REF!</v>
          </cell>
          <cell r="CZ286" t="e">
            <v>#REF!</v>
          </cell>
          <cell r="DA286" t="e">
            <v>#REF!</v>
          </cell>
          <cell r="DB286" t="e">
            <v>#REF!</v>
          </cell>
          <cell r="DC286" t="e">
            <v>#REF!</v>
          </cell>
          <cell r="DD286" t="e">
            <v>#REF!</v>
          </cell>
          <cell r="DE286" t="e">
            <v>#REF!</v>
          </cell>
          <cell r="DF286" t="e">
            <v>#REF!</v>
          </cell>
          <cell r="DG286" t="e">
            <v>#REF!</v>
          </cell>
          <cell r="DH286" t="e">
            <v>#REF!</v>
          </cell>
          <cell r="DI286" t="e">
            <v>#REF!</v>
          </cell>
          <cell r="DJ286" t="e">
            <v>#REF!</v>
          </cell>
          <cell r="DK286" t="e">
            <v>#REF!</v>
          </cell>
          <cell r="DL286" t="e">
            <v>#REF!</v>
          </cell>
          <cell r="DM286" t="e">
            <v>#REF!</v>
          </cell>
          <cell r="DN286" t="e">
            <v>#REF!</v>
          </cell>
          <cell r="DO286" t="e">
            <v>#REF!</v>
          </cell>
          <cell r="DP286" t="e">
            <v>#REF!</v>
          </cell>
          <cell r="DQ286" t="e">
            <v>#REF!</v>
          </cell>
          <cell r="DR286" t="e">
            <v>#REF!</v>
          </cell>
          <cell r="DS286" t="e">
            <v>#REF!</v>
          </cell>
          <cell r="DT286" t="e">
            <v>#REF!</v>
          </cell>
          <cell r="DU286" t="e">
            <v>#REF!</v>
          </cell>
          <cell r="DV286" t="e">
            <v>#REF!</v>
          </cell>
          <cell r="DW286" t="e">
            <v>#REF!</v>
          </cell>
          <cell r="DX286" t="e">
            <v>#REF!</v>
          </cell>
          <cell r="DY286" t="e">
            <v>#REF!</v>
          </cell>
          <cell r="DZ286" t="e">
            <v>#REF!</v>
          </cell>
          <cell r="EA286" t="e">
            <v>#REF!</v>
          </cell>
          <cell r="EB286" t="e">
            <v>#REF!</v>
          </cell>
          <cell r="EC286" t="e">
            <v>#REF!</v>
          </cell>
          <cell r="ED286" t="e">
            <v>#REF!</v>
          </cell>
          <cell r="EE286" t="e">
            <v>#REF!</v>
          </cell>
          <cell r="EF286" t="e">
            <v>#REF!</v>
          </cell>
          <cell r="EG286" t="e">
            <v>#REF!</v>
          </cell>
          <cell r="EH286" t="e">
            <v>#REF!</v>
          </cell>
          <cell r="EI286" t="e">
            <v>#REF!</v>
          </cell>
          <cell r="EJ286" t="e">
            <v>#REF!</v>
          </cell>
          <cell r="EK286" t="e">
            <v>#REF!</v>
          </cell>
          <cell r="EL286" t="e">
            <v>#REF!</v>
          </cell>
          <cell r="EM286" t="e">
            <v>#REF!</v>
          </cell>
          <cell r="EN286" t="e">
            <v>#REF!</v>
          </cell>
          <cell r="EO286" t="e">
            <v>#REF!</v>
          </cell>
          <cell r="EP286" t="e">
            <v>#REF!</v>
          </cell>
          <cell r="EQ286" t="e">
            <v>#REF!</v>
          </cell>
          <cell r="ER286" t="e">
            <v>#REF!</v>
          </cell>
          <cell r="ES286" t="e">
            <v>#REF!</v>
          </cell>
          <cell r="ET286" t="e">
            <v>#REF!</v>
          </cell>
          <cell r="EU286" t="e">
            <v>#REF!</v>
          </cell>
          <cell r="EV286" t="e">
            <v>#REF!</v>
          </cell>
          <cell r="EW286" t="e">
            <v>#REF!</v>
          </cell>
          <cell r="EX286" t="e">
            <v>#REF!</v>
          </cell>
          <cell r="EY286" t="e">
            <v>#REF!</v>
          </cell>
          <cell r="EZ286" t="e">
            <v>#REF!</v>
          </cell>
          <cell r="FA286" t="e">
            <v>#REF!</v>
          </cell>
          <cell r="FB286" t="e">
            <v>#REF!</v>
          </cell>
          <cell r="FC286" t="e">
            <v>#REF!</v>
          </cell>
          <cell r="FD286" t="e">
            <v>#REF!</v>
          </cell>
          <cell r="FE286" t="e">
            <v>#REF!</v>
          </cell>
          <cell r="FF286" t="e">
            <v>#REF!</v>
          </cell>
          <cell r="FG286" t="e">
            <v>#REF!</v>
          </cell>
          <cell r="FH286" t="e">
            <v>#REF!</v>
          </cell>
          <cell r="FI286" t="e">
            <v>#REF!</v>
          </cell>
          <cell r="FJ286" t="e">
            <v>#REF!</v>
          </cell>
          <cell r="FK286" t="e">
            <v>#REF!</v>
          </cell>
          <cell r="FL286" t="e">
            <v>#REF!</v>
          </cell>
          <cell r="FM286" t="e">
            <v>#REF!</v>
          </cell>
          <cell r="FN286" t="e">
            <v>#REF!</v>
          </cell>
          <cell r="FO286" t="e">
            <v>#REF!</v>
          </cell>
          <cell r="FP286" t="e">
            <v>#REF!</v>
          </cell>
          <cell r="FQ286" t="e">
            <v>#REF!</v>
          </cell>
          <cell r="FR286" t="e">
            <v>#REF!</v>
          </cell>
          <cell r="FS286" t="e">
            <v>#REF!</v>
          </cell>
          <cell r="FT286" t="e">
            <v>#REF!</v>
          </cell>
          <cell r="FU286" t="e">
            <v>#REF!</v>
          </cell>
          <cell r="FV286" t="e">
            <v>#REF!</v>
          </cell>
          <cell r="FW286" t="e">
            <v>#REF!</v>
          </cell>
          <cell r="FX286" t="e">
            <v>#REF!</v>
          </cell>
          <cell r="FY286" t="e">
            <v>#REF!</v>
          </cell>
          <cell r="FZ286" t="e">
            <v>#REF!</v>
          </cell>
          <cell r="GA286" t="e">
            <v>#REF!</v>
          </cell>
          <cell r="GB286" t="e">
            <v>#REF!</v>
          </cell>
          <cell r="GC286" t="e">
            <v>#REF!</v>
          </cell>
          <cell r="GD286" t="e">
            <v>#REF!</v>
          </cell>
          <cell r="GE286" t="e">
            <v>#REF!</v>
          </cell>
          <cell r="GF286" t="e">
            <v>#REF!</v>
          </cell>
          <cell r="GG286" t="e">
            <v>#REF!</v>
          </cell>
          <cell r="GH286" t="e">
            <v>#REF!</v>
          </cell>
          <cell r="GI286" t="e">
            <v>#REF!</v>
          </cell>
          <cell r="GJ286" t="e">
            <v>#REF!</v>
          </cell>
          <cell r="GK286" t="e">
            <v>#REF!</v>
          </cell>
          <cell r="GL286" t="e">
            <v>#REF!</v>
          </cell>
          <cell r="GM286" t="e">
            <v>#REF!</v>
          </cell>
          <cell r="GN286" t="e">
            <v>#REF!</v>
          </cell>
          <cell r="GO286" t="e">
            <v>#REF!</v>
          </cell>
          <cell r="GP286" t="e">
            <v>#REF!</v>
          </cell>
          <cell r="GQ286" t="e">
            <v>#REF!</v>
          </cell>
          <cell r="GR286" t="e">
            <v>#REF!</v>
          </cell>
          <cell r="GS286" t="e">
            <v>#REF!</v>
          </cell>
          <cell r="GT286" t="e">
            <v>#REF!</v>
          </cell>
          <cell r="GU286" t="e">
            <v>#REF!</v>
          </cell>
          <cell r="GV286" t="e">
            <v>#REF!</v>
          </cell>
          <cell r="GW286" t="e">
            <v>#REF!</v>
          </cell>
          <cell r="GX286" t="e">
            <v>#REF!</v>
          </cell>
          <cell r="GY286" t="e">
            <v>#REF!</v>
          </cell>
          <cell r="GZ286" t="e">
            <v>#REF!</v>
          </cell>
          <cell r="HA286" t="e">
            <v>#REF!</v>
          </cell>
          <cell r="HB286" t="e">
            <v>#REF!</v>
          </cell>
          <cell r="HC286" t="e">
            <v>#REF!</v>
          </cell>
          <cell r="HD286" t="e">
            <v>#REF!</v>
          </cell>
          <cell r="HE286" t="e">
            <v>#REF!</v>
          </cell>
          <cell r="HF286" t="e">
            <v>#REF!</v>
          </cell>
          <cell r="HG286" t="e">
            <v>#REF!</v>
          </cell>
          <cell r="HH286" t="e">
            <v>#REF!</v>
          </cell>
          <cell r="HI286" t="e">
            <v>#REF!</v>
          </cell>
          <cell r="HJ286" t="e">
            <v>#REF!</v>
          </cell>
          <cell r="HK286" t="e">
            <v>#REF!</v>
          </cell>
          <cell r="HL286" t="e">
            <v>#REF!</v>
          </cell>
          <cell r="HM286" t="e">
            <v>#REF!</v>
          </cell>
          <cell r="HN286" t="e">
            <v>#REF!</v>
          </cell>
          <cell r="HO286" t="e">
            <v>#REF!</v>
          </cell>
          <cell r="HP286" t="e">
            <v>#REF!</v>
          </cell>
          <cell r="HQ286" t="e">
            <v>#REF!</v>
          </cell>
          <cell r="HR286" t="e">
            <v>#REF!</v>
          </cell>
          <cell r="HS286" t="e">
            <v>#REF!</v>
          </cell>
          <cell r="HT286" t="e">
            <v>#REF!</v>
          </cell>
          <cell r="HU286" t="e">
            <v>#REF!</v>
          </cell>
          <cell r="HV286" t="e">
            <v>#REF!</v>
          </cell>
          <cell r="HW286" t="e">
            <v>#REF!</v>
          </cell>
          <cell r="HX286" t="e">
            <v>#REF!</v>
          </cell>
          <cell r="HY286" t="e">
            <v>#REF!</v>
          </cell>
          <cell r="HZ286" t="e">
            <v>#REF!</v>
          </cell>
          <cell r="IA286" t="e">
            <v>#REF!</v>
          </cell>
          <cell r="IB286" t="e">
            <v>#REF!</v>
          </cell>
          <cell r="IC286" t="e">
            <v>#REF!</v>
          </cell>
          <cell r="ID286" t="e">
            <v>#REF!</v>
          </cell>
          <cell r="IE286" t="e">
            <v>#REF!</v>
          </cell>
          <cell r="IF286" t="e">
            <v>#REF!</v>
          </cell>
          <cell r="IG286" t="e">
            <v>#REF!</v>
          </cell>
          <cell r="IH286" t="e">
            <v>#REF!</v>
          </cell>
          <cell r="II286" t="e">
            <v>#REF!</v>
          </cell>
          <cell r="IJ286" t="e">
            <v>#REF!</v>
          </cell>
          <cell r="IK286" t="e">
            <v>#REF!</v>
          </cell>
          <cell r="IL286" t="e">
            <v>#REF!</v>
          </cell>
          <cell r="IM286" t="e">
            <v>#REF!</v>
          </cell>
          <cell r="IN286" t="e">
            <v>#REF!</v>
          </cell>
          <cell r="IO286" t="e">
            <v>#REF!</v>
          </cell>
          <cell r="IP286" t="e">
            <v>#REF!</v>
          </cell>
          <cell r="IQ286" t="e">
            <v>#REF!</v>
          </cell>
          <cell r="IR286" t="e">
            <v>#REF!</v>
          </cell>
          <cell r="IS286" t="e">
            <v>#REF!</v>
          </cell>
          <cell r="IT286" t="e">
            <v>#REF!</v>
          </cell>
          <cell r="IU286" t="e">
            <v>#REF!</v>
          </cell>
          <cell r="IV286" t="e">
            <v>#REF!</v>
          </cell>
          <cell r="IW286" t="e">
            <v>#REF!</v>
          </cell>
          <cell r="IX286" t="e">
            <v>#REF!</v>
          </cell>
          <cell r="IY286" t="e">
            <v>#REF!</v>
          </cell>
          <cell r="IZ286" t="e">
            <v>#REF!</v>
          </cell>
          <cell r="JA286" t="e">
            <v>#REF!</v>
          </cell>
          <cell r="JB286" t="e">
            <v>#REF!</v>
          </cell>
          <cell r="JC286" t="e">
            <v>#REF!</v>
          </cell>
          <cell r="JD286" t="e">
            <v>#REF!</v>
          </cell>
          <cell r="JE286" t="e">
            <v>#REF!</v>
          </cell>
          <cell r="JF286" t="e">
            <v>#REF!</v>
          </cell>
          <cell r="JG286" t="e">
            <v>#REF!</v>
          </cell>
          <cell r="JH286" t="e">
            <v>#REF!</v>
          </cell>
          <cell r="JI286" t="e">
            <v>#REF!</v>
          </cell>
          <cell r="JJ286" t="e">
            <v>#REF!</v>
          </cell>
          <cell r="JK286" t="e">
            <v>#REF!</v>
          </cell>
        </row>
        <row r="287">
          <cell r="C287" t="str">
            <v>Hokchi</v>
          </cell>
          <cell r="D287" t="str">
            <v>4.1.48</v>
          </cell>
          <cell r="E287" t="str">
            <v>Hokchi4.1.48</v>
          </cell>
          <cell r="F287" t="e">
            <v>#REF!</v>
          </cell>
          <cell r="G287" t="e">
            <v>#REF!</v>
          </cell>
          <cell r="H287" t="e">
            <v>#REF!</v>
          </cell>
          <cell r="I287" t="e">
            <v>#REF!</v>
          </cell>
          <cell r="J287" t="e">
            <v>#REF!</v>
          </cell>
          <cell r="K287" t="e">
            <v>#REF!</v>
          </cell>
          <cell r="L287" t="e">
            <v>#REF!</v>
          </cell>
          <cell r="M287" t="e">
            <v>#REF!</v>
          </cell>
          <cell r="N287" t="e">
            <v>#REF!</v>
          </cell>
          <cell r="O287" t="e">
            <v>#REF!</v>
          </cell>
          <cell r="P287" t="e">
            <v>#REF!</v>
          </cell>
          <cell r="Q287" t="e">
            <v>#REF!</v>
          </cell>
          <cell r="R287" t="e">
            <v>#REF!</v>
          </cell>
          <cell r="S287" t="e">
            <v>#REF!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  <cell r="AD287" t="e">
            <v>#REF!</v>
          </cell>
          <cell r="AE287" t="e">
            <v>#REF!</v>
          </cell>
          <cell r="AF287" t="e">
            <v>#REF!</v>
          </cell>
          <cell r="AG287" t="e">
            <v>#REF!</v>
          </cell>
          <cell r="AH287" t="e">
            <v>#REF!</v>
          </cell>
          <cell r="AI287" t="e">
            <v>#REF!</v>
          </cell>
          <cell r="AJ287" t="e">
            <v>#REF!</v>
          </cell>
          <cell r="AK287" t="e">
            <v>#REF!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  <cell r="AQ287" t="e">
            <v>#REF!</v>
          </cell>
          <cell r="AR287" t="e">
            <v>#REF!</v>
          </cell>
          <cell r="AS287" t="e">
            <v>#REF!</v>
          </cell>
          <cell r="AT287" t="e">
            <v>#REF!</v>
          </cell>
          <cell r="AU287" t="e">
            <v>#REF!</v>
          </cell>
          <cell r="AV287" t="e">
            <v>#REF!</v>
          </cell>
          <cell r="AW287" t="e">
            <v>#REF!</v>
          </cell>
          <cell r="AX287" t="e">
            <v>#REF!</v>
          </cell>
          <cell r="AY287" t="e">
            <v>#REF!</v>
          </cell>
          <cell r="AZ287" t="e">
            <v>#REF!</v>
          </cell>
          <cell r="BA287" t="e">
            <v>#REF!</v>
          </cell>
          <cell r="BB287" t="e">
            <v>#REF!</v>
          </cell>
          <cell r="BC287" t="e">
            <v>#REF!</v>
          </cell>
          <cell r="BD287" t="e">
            <v>#REF!</v>
          </cell>
          <cell r="BE287" t="e">
            <v>#REF!</v>
          </cell>
          <cell r="BF287" t="e">
            <v>#REF!</v>
          </cell>
          <cell r="BG287" t="e">
            <v>#REF!</v>
          </cell>
          <cell r="BH287" t="e">
            <v>#REF!</v>
          </cell>
          <cell r="BI287" t="e">
            <v>#REF!</v>
          </cell>
          <cell r="BJ287" t="e">
            <v>#REF!</v>
          </cell>
          <cell r="BK287" t="e">
            <v>#REF!</v>
          </cell>
          <cell r="BL287" t="e">
            <v>#REF!</v>
          </cell>
          <cell r="BM287" t="e">
            <v>#REF!</v>
          </cell>
          <cell r="BN287" t="e">
            <v>#REF!</v>
          </cell>
          <cell r="BO287" t="e">
            <v>#REF!</v>
          </cell>
          <cell r="BP287" t="e">
            <v>#REF!</v>
          </cell>
          <cell r="BQ287" t="e">
            <v>#REF!</v>
          </cell>
          <cell r="BR287" t="e">
            <v>#REF!</v>
          </cell>
          <cell r="BS287" t="e">
            <v>#REF!</v>
          </cell>
          <cell r="BT287" t="e">
            <v>#REF!</v>
          </cell>
          <cell r="BU287" t="e">
            <v>#REF!</v>
          </cell>
          <cell r="BV287" t="e">
            <v>#REF!</v>
          </cell>
          <cell r="BW287" t="e">
            <v>#REF!</v>
          </cell>
          <cell r="BX287" t="e">
            <v>#REF!</v>
          </cell>
          <cell r="BY287" t="e">
            <v>#REF!</v>
          </cell>
          <cell r="BZ287" t="e">
            <v>#REF!</v>
          </cell>
          <cell r="CA287" t="e">
            <v>#REF!</v>
          </cell>
          <cell r="CB287" t="e">
            <v>#REF!</v>
          </cell>
          <cell r="CC287" t="e">
            <v>#REF!</v>
          </cell>
          <cell r="CD287" t="e">
            <v>#REF!</v>
          </cell>
          <cell r="CE287" t="e">
            <v>#REF!</v>
          </cell>
          <cell r="CF287" t="e">
            <v>#REF!</v>
          </cell>
          <cell r="CG287" t="e">
            <v>#REF!</v>
          </cell>
          <cell r="CH287" t="e">
            <v>#REF!</v>
          </cell>
          <cell r="CI287" t="e">
            <v>#REF!</v>
          </cell>
          <cell r="CJ287" t="e">
            <v>#REF!</v>
          </cell>
          <cell r="CK287" t="e">
            <v>#REF!</v>
          </cell>
          <cell r="CL287" t="e">
            <v>#REF!</v>
          </cell>
          <cell r="CM287" t="e">
            <v>#REF!</v>
          </cell>
          <cell r="CN287" t="e">
            <v>#REF!</v>
          </cell>
          <cell r="CO287" t="e">
            <v>#REF!</v>
          </cell>
          <cell r="CP287" t="e">
            <v>#REF!</v>
          </cell>
          <cell r="CQ287" t="e">
            <v>#REF!</v>
          </cell>
          <cell r="CR287" t="e">
            <v>#REF!</v>
          </cell>
          <cell r="CS287" t="e">
            <v>#REF!</v>
          </cell>
          <cell r="CT287" t="e">
            <v>#REF!</v>
          </cell>
          <cell r="CU287" t="e">
            <v>#REF!</v>
          </cell>
          <cell r="CV287" t="e">
            <v>#REF!</v>
          </cell>
          <cell r="CW287" t="e">
            <v>#REF!</v>
          </cell>
          <cell r="CX287" t="e">
            <v>#REF!</v>
          </cell>
          <cell r="CY287" t="e">
            <v>#REF!</v>
          </cell>
          <cell r="CZ287" t="e">
            <v>#REF!</v>
          </cell>
          <cell r="DA287" t="e">
            <v>#REF!</v>
          </cell>
          <cell r="DB287" t="e">
            <v>#REF!</v>
          </cell>
          <cell r="DC287" t="e">
            <v>#REF!</v>
          </cell>
          <cell r="DD287" t="e">
            <v>#REF!</v>
          </cell>
          <cell r="DE287" t="e">
            <v>#REF!</v>
          </cell>
          <cell r="DF287" t="e">
            <v>#REF!</v>
          </cell>
          <cell r="DG287" t="e">
            <v>#REF!</v>
          </cell>
          <cell r="DH287" t="e">
            <v>#REF!</v>
          </cell>
          <cell r="DI287" t="e">
            <v>#REF!</v>
          </cell>
          <cell r="DJ287" t="e">
            <v>#REF!</v>
          </cell>
          <cell r="DK287" t="e">
            <v>#REF!</v>
          </cell>
          <cell r="DL287" t="e">
            <v>#REF!</v>
          </cell>
          <cell r="DM287" t="e">
            <v>#REF!</v>
          </cell>
          <cell r="DN287" t="e">
            <v>#REF!</v>
          </cell>
          <cell r="DO287" t="e">
            <v>#REF!</v>
          </cell>
          <cell r="DP287" t="e">
            <v>#REF!</v>
          </cell>
          <cell r="DQ287" t="e">
            <v>#REF!</v>
          </cell>
          <cell r="DR287" t="e">
            <v>#REF!</v>
          </cell>
          <cell r="DS287" t="e">
            <v>#REF!</v>
          </cell>
          <cell r="DT287" t="e">
            <v>#REF!</v>
          </cell>
          <cell r="DU287" t="e">
            <v>#REF!</v>
          </cell>
          <cell r="DV287" t="e">
            <v>#REF!</v>
          </cell>
          <cell r="DW287" t="e">
            <v>#REF!</v>
          </cell>
          <cell r="DX287" t="e">
            <v>#REF!</v>
          </cell>
          <cell r="DY287" t="e">
            <v>#REF!</v>
          </cell>
          <cell r="DZ287" t="e">
            <v>#REF!</v>
          </cell>
          <cell r="EA287" t="e">
            <v>#REF!</v>
          </cell>
          <cell r="EB287" t="e">
            <v>#REF!</v>
          </cell>
          <cell r="EC287" t="e">
            <v>#REF!</v>
          </cell>
          <cell r="ED287" t="e">
            <v>#REF!</v>
          </cell>
          <cell r="EE287" t="e">
            <v>#REF!</v>
          </cell>
          <cell r="EF287" t="e">
            <v>#REF!</v>
          </cell>
          <cell r="EG287" t="e">
            <v>#REF!</v>
          </cell>
          <cell r="EH287" t="e">
            <v>#REF!</v>
          </cell>
          <cell r="EI287" t="e">
            <v>#REF!</v>
          </cell>
          <cell r="EJ287" t="e">
            <v>#REF!</v>
          </cell>
          <cell r="EK287" t="e">
            <v>#REF!</v>
          </cell>
          <cell r="EL287" t="e">
            <v>#REF!</v>
          </cell>
          <cell r="EM287" t="e">
            <v>#REF!</v>
          </cell>
          <cell r="EN287" t="e">
            <v>#REF!</v>
          </cell>
          <cell r="EO287" t="e">
            <v>#REF!</v>
          </cell>
          <cell r="EP287" t="e">
            <v>#REF!</v>
          </cell>
          <cell r="EQ287" t="e">
            <v>#REF!</v>
          </cell>
          <cell r="ER287" t="e">
            <v>#REF!</v>
          </cell>
          <cell r="ES287" t="e">
            <v>#REF!</v>
          </cell>
          <cell r="ET287" t="e">
            <v>#REF!</v>
          </cell>
          <cell r="EU287" t="e">
            <v>#REF!</v>
          </cell>
          <cell r="EV287" t="e">
            <v>#REF!</v>
          </cell>
          <cell r="EW287" t="e">
            <v>#REF!</v>
          </cell>
          <cell r="EX287" t="e">
            <v>#REF!</v>
          </cell>
          <cell r="EY287" t="e">
            <v>#REF!</v>
          </cell>
          <cell r="EZ287" t="e">
            <v>#REF!</v>
          </cell>
          <cell r="FA287" t="e">
            <v>#REF!</v>
          </cell>
          <cell r="FB287" t="e">
            <v>#REF!</v>
          </cell>
          <cell r="FC287" t="e">
            <v>#REF!</v>
          </cell>
          <cell r="FD287" t="e">
            <v>#REF!</v>
          </cell>
          <cell r="FE287" t="e">
            <v>#REF!</v>
          </cell>
          <cell r="FF287" t="e">
            <v>#REF!</v>
          </cell>
          <cell r="FG287" t="e">
            <v>#REF!</v>
          </cell>
          <cell r="FH287" t="e">
            <v>#REF!</v>
          </cell>
          <cell r="FI287" t="e">
            <v>#REF!</v>
          </cell>
          <cell r="FJ287" t="e">
            <v>#REF!</v>
          </cell>
          <cell r="FK287" t="e">
            <v>#REF!</v>
          </cell>
          <cell r="FL287" t="e">
            <v>#REF!</v>
          </cell>
          <cell r="FM287" t="e">
            <v>#REF!</v>
          </cell>
          <cell r="FN287" t="e">
            <v>#REF!</v>
          </cell>
          <cell r="FO287" t="e">
            <v>#REF!</v>
          </cell>
          <cell r="FP287" t="e">
            <v>#REF!</v>
          </cell>
          <cell r="FQ287" t="e">
            <v>#REF!</v>
          </cell>
          <cell r="FR287" t="e">
            <v>#REF!</v>
          </cell>
          <cell r="FS287" t="e">
            <v>#REF!</v>
          </cell>
          <cell r="FT287" t="e">
            <v>#REF!</v>
          </cell>
          <cell r="FU287" t="e">
            <v>#REF!</v>
          </cell>
          <cell r="FV287" t="e">
            <v>#REF!</v>
          </cell>
          <cell r="FW287" t="e">
            <v>#REF!</v>
          </cell>
          <cell r="FX287" t="e">
            <v>#REF!</v>
          </cell>
          <cell r="FY287" t="e">
            <v>#REF!</v>
          </cell>
          <cell r="FZ287" t="e">
            <v>#REF!</v>
          </cell>
          <cell r="GA287" t="e">
            <v>#REF!</v>
          </cell>
          <cell r="GB287" t="e">
            <v>#REF!</v>
          </cell>
          <cell r="GC287" t="e">
            <v>#REF!</v>
          </cell>
          <cell r="GD287" t="e">
            <v>#REF!</v>
          </cell>
          <cell r="GE287" t="e">
            <v>#REF!</v>
          </cell>
          <cell r="GF287" t="e">
            <v>#REF!</v>
          </cell>
          <cell r="GG287" t="e">
            <v>#REF!</v>
          </cell>
          <cell r="GH287" t="e">
            <v>#REF!</v>
          </cell>
          <cell r="GI287" t="e">
            <v>#REF!</v>
          </cell>
          <cell r="GJ287" t="e">
            <v>#REF!</v>
          </cell>
          <cell r="GK287" t="e">
            <v>#REF!</v>
          </cell>
          <cell r="GL287" t="e">
            <v>#REF!</v>
          </cell>
          <cell r="GM287" t="e">
            <v>#REF!</v>
          </cell>
          <cell r="GN287" t="e">
            <v>#REF!</v>
          </cell>
          <cell r="GO287" t="e">
            <v>#REF!</v>
          </cell>
          <cell r="GP287" t="e">
            <v>#REF!</v>
          </cell>
          <cell r="GQ287" t="e">
            <v>#REF!</v>
          </cell>
          <cell r="GR287" t="e">
            <v>#REF!</v>
          </cell>
          <cell r="GS287" t="e">
            <v>#REF!</v>
          </cell>
          <cell r="GT287" t="e">
            <v>#REF!</v>
          </cell>
          <cell r="GU287" t="e">
            <v>#REF!</v>
          </cell>
          <cell r="GV287" t="e">
            <v>#REF!</v>
          </cell>
          <cell r="GW287" t="e">
            <v>#REF!</v>
          </cell>
          <cell r="GX287" t="e">
            <v>#REF!</v>
          </cell>
          <cell r="GY287" t="e">
            <v>#REF!</v>
          </cell>
          <cell r="GZ287" t="e">
            <v>#REF!</v>
          </cell>
          <cell r="HA287" t="e">
            <v>#REF!</v>
          </cell>
          <cell r="HB287" t="e">
            <v>#REF!</v>
          </cell>
          <cell r="HC287" t="e">
            <v>#REF!</v>
          </cell>
          <cell r="HD287" t="e">
            <v>#REF!</v>
          </cell>
          <cell r="HE287" t="e">
            <v>#REF!</v>
          </cell>
          <cell r="HF287" t="e">
            <v>#REF!</v>
          </cell>
          <cell r="HG287" t="e">
            <v>#REF!</v>
          </cell>
          <cell r="HH287" t="e">
            <v>#REF!</v>
          </cell>
          <cell r="HI287" t="e">
            <v>#REF!</v>
          </cell>
          <cell r="HJ287" t="e">
            <v>#REF!</v>
          </cell>
          <cell r="HK287" t="e">
            <v>#REF!</v>
          </cell>
          <cell r="HL287" t="e">
            <v>#REF!</v>
          </cell>
          <cell r="HM287" t="e">
            <v>#REF!</v>
          </cell>
          <cell r="HN287" t="e">
            <v>#REF!</v>
          </cell>
          <cell r="HO287" t="e">
            <v>#REF!</v>
          </cell>
          <cell r="HP287" t="e">
            <v>#REF!</v>
          </cell>
          <cell r="HQ287" t="e">
            <v>#REF!</v>
          </cell>
          <cell r="HR287" t="e">
            <v>#REF!</v>
          </cell>
          <cell r="HS287" t="e">
            <v>#REF!</v>
          </cell>
          <cell r="HT287" t="e">
            <v>#REF!</v>
          </cell>
          <cell r="HU287" t="e">
            <v>#REF!</v>
          </cell>
          <cell r="HV287" t="e">
            <v>#REF!</v>
          </cell>
          <cell r="HW287" t="e">
            <v>#REF!</v>
          </cell>
          <cell r="HX287" t="e">
            <v>#REF!</v>
          </cell>
          <cell r="HY287" t="e">
            <v>#REF!</v>
          </cell>
          <cell r="HZ287" t="e">
            <v>#REF!</v>
          </cell>
          <cell r="IA287" t="e">
            <v>#REF!</v>
          </cell>
          <cell r="IB287" t="e">
            <v>#REF!</v>
          </cell>
          <cell r="IC287" t="e">
            <v>#REF!</v>
          </cell>
          <cell r="ID287" t="e">
            <v>#REF!</v>
          </cell>
          <cell r="IE287" t="e">
            <v>#REF!</v>
          </cell>
          <cell r="IF287" t="e">
            <v>#REF!</v>
          </cell>
          <cell r="IG287" t="e">
            <v>#REF!</v>
          </cell>
          <cell r="IH287" t="e">
            <v>#REF!</v>
          </cell>
          <cell r="II287" t="e">
            <v>#REF!</v>
          </cell>
          <cell r="IJ287" t="e">
            <v>#REF!</v>
          </cell>
          <cell r="IK287" t="e">
            <v>#REF!</v>
          </cell>
          <cell r="IL287" t="e">
            <v>#REF!</v>
          </cell>
          <cell r="IM287" t="e">
            <v>#REF!</v>
          </cell>
          <cell r="IN287" t="e">
            <v>#REF!</v>
          </cell>
          <cell r="IO287" t="e">
            <v>#REF!</v>
          </cell>
          <cell r="IP287" t="e">
            <v>#REF!</v>
          </cell>
          <cell r="IQ287" t="e">
            <v>#REF!</v>
          </cell>
          <cell r="IR287" t="e">
            <v>#REF!</v>
          </cell>
          <cell r="IS287" t="e">
            <v>#REF!</v>
          </cell>
          <cell r="IT287" t="e">
            <v>#REF!</v>
          </cell>
          <cell r="IU287" t="e">
            <v>#REF!</v>
          </cell>
          <cell r="IV287" t="e">
            <v>#REF!</v>
          </cell>
          <cell r="IW287" t="e">
            <v>#REF!</v>
          </cell>
          <cell r="IX287" t="e">
            <v>#REF!</v>
          </cell>
          <cell r="IY287" t="e">
            <v>#REF!</v>
          </cell>
          <cell r="IZ287" t="e">
            <v>#REF!</v>
          </cell>
          <cell r="JA287" t="e">
            <v>#REF!</v>
          </cell>
          <cell r="JB287" t="e">
            <v>#REF!</v>
          </cell>
          <cell r="JC287" t="e">
            <v>#REF!</v>
          </cell>
          <cell r="JD287" t="e">
            <v>#REF!</v>
          </cell>
          <cell r="JE287" t="e">
            <v>#REF!</v>
          </cell>
          <cell r="JF287" t="e">
            <v>#REF!</v>
          </cell>
          <cell r="JG287" t="e">
            <v>#REF!</v>
          </cell>
          <cell r="JH287" t="e">
            <v>#REF!</v>
          </cell>
          <cell r="JI287" t="e">
            <v>#REF!</v>
          </cell>
          <cell r="JJ287" t="e">
            <v>#REF!</v>
          </cell>
          <cell r="JK287" t="e">
            <v>#REF!</v>
          </cell>
        </row>
        <row r="288">
          <cell r="C288" t="str">
            <v>Hokchi</v>
          </cell>
          <cell r="D288" t="str">
            <v>4.1.49</v>
          </cell>
          <cell r="E288" t="str">
            <v>Hokchi4.1.49</v>
          </cell>
          <cell r="F288" t="e">
            <v>#REF!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  <cell r="K288" t="e">
            <v>#REF!</v>
          </cell>
          <cell r="L288" t="e">
            <v>#REF!</v>
          </cell>
          <cell r="M288" t="e">
            <v>#REF!</v>
          </cell>
          <cell r="N288" t="e">
            <v>#REF!</v>
          </cell>
          <cell r="O288" t="e">
            <v>#REF!</v>
          </cell>
          <cell r="P288" t="e">
            <v>#REF!</v>
          </cell>
          <cell r="Q288" t="e">
            <v>#REF!</v>
          </cell>
          <cell r="R288" t="e">
            <v>#REF!</v>
          </cell>
          <cell r="S288" t="e">
            <v>#REF!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  <cell r="AD288" t="e">
            <v>#REF!</v>
          </cell>
          <cell r="AE288" t="e">
            <v>#REF!</v>
          </cell>
          <cell r="AF288" t="e">
            <v>#REF!</v>
          </cell>
          <cell r="AG288" t="e">
            <v>#REF!</v>
          </cell>
          <cell r="AH288" t="e">
            <v>#REF!</v>
          </cell>
          <cell r="AI288" t="e">
            <v>#REF!</v>
          </cell>
          <cell r="AJ288" t="e">
            <v>#REF!</v>
          </cell>
          <cell r="AK288" t="e">
            <v>#REF!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  <cell r="AQ288" t="e">
            <v>#REF!</v>
          </cell>
          <cell r="AR288" t="e">
            <v>#REF!</v>
          </cell>
          <cell r="AS288" t="e">
            <v>#REF!</v>
          </cell>
          <cell r="AT288" t="e">
            <v>#REF!</v>
          </cell>
          <cell r="AU288" t="e">
            <v>#REF!</v>
          </cell>
          <cell r="AV288" t="e">
            <v>#REF!</v>
          </cell>
          <cell r="AW288" t="e">
            <v>#REF!</v>
          </cell>
          <cell r="AX288" t="e">
            <v>#REF!</v>
          </cell>
          <cell r="AY288" t="e">
            <v>#REF!</v>
          </cell>
          <cell r="AZ288" t="e">
            <v>#REF!</v>
          </cell>
          <cell r="BA288" t="e">
            <v>#REF!</v>
          </cell>
          <cell r="BB288" t="e">
            <v>#REF!</v>
          </cell>
          <cell r="BC288" t="e">
            <v>#REF!</v>
          </cell>
          <cell r="BD288" t="e">
            <v>#REF!</v>
          </cell>
          <cell r="BE288" t="e">
            <v>#REF!</v>
          </cell>
          <cell r="BF288" t="e">
            <v>#REF!</v>
          </cell>
          <cell r="BG288" t="e">
            <v>#REF!</v>
          </cell>
          <cell r="BH288" t="e">
            <v>#REF!</v>
          </cell>
          <cell r="BI288" t="e">
            <v>#REF!</v>
          </cell>
          <cell r="BJ288" t="e">
            <v>#REF!</v>
          </cell>
          <cell r="BK288" t="e">
            <v>#REF!</v>
          </cell>
          <cell r="BL288" t="e">
            <v>#REF!</v>
          </cell>
          <cell r="BM288" t="e">
            <v>#REF!</v>
          </cell>
          <cell r="BN288" t="e">
            <v>#REF!</v>
          </cell>
          <cell r="BO288" t="e">
            <v>#REF!</v>
          </cell>
          <cell r="BP288" t="e">
            <v>#REF!</v>
          </cell>
          <cell r="BQ288" t="e">
            <v>#REF!</v>
          </cell>
          <cell r="BR288" t="e">
            <v>#REF!</v>
          </cell>
          <cell r="BS288" t="e">
            <v>#REF!</v>
          </cell>
          <cell r="BT288" t="e">
            <v>#REF!</v>
          </cell>
          <cell r="BU288" t="e">
            <v>#REF!</v>
          </cell>
          <cell r="BV288" t="e">
            <v>#REF!</v>
          </cell>
          <cell r="BW288" t="e">
            <v>#REF!</v>
          </cell>
          <cell r="BX288" t="e">
            <v>#REF!</v>
          </cell>
          <cell r="BY288" t="e">
            <v>#REF!</v>
          </cell>
          <cell r="BZ288" t="e">
            <v>#REF!</v>
          </cell>
          <cell r="CA288" t="e">
            <v>#REF!</v>
          </cell>
          <cell r="CB288" t="e">
            <v>#REF!</v>
          </cell>
          <cell r="CC288" t="e">
            <v>#REF!</v>
          </cell>
          <cell r="CD288" t="e">
            <v>#REF!</v>
          </cell>
          <cell r="CE288" t="e">
            <v>#REF!</v>
          </cell>
          <cell r="CF288" t="e">
            <v>#REF!</v>
          </cell>
          <cell r="CG288" t="e">
            <v>#REF!</v>
          </cell>
          <cell r="CH288" t="e">
            <v>#REF!</v>
          </cell>
          <cell r="CI288" t="e">
            <v>#REF!</v>
          </cell>
          <cell r="CJ288" t="e">
            <v>#REF!</v>
          </cell>
          <cell r="CK288" t="e">
            <v>#REF!</v>
          </cell>
          <cell r="CL288" t="e">
            <v>#REF!</v>
          </cell>
          <cell r="CM288" t="e">
            <v>#REF!</v>
          </cell>
          <cell r="CN288" t="e">
            <v>#REF!</v>
          </cell>
          <cell r="CO288" t="e">
            <v>#REF!</v>
          </cell>
          <cell r="CP288" t="e">
            <v>#REF!</v>
          </cell>
          <cell r="CQ288" t="e">
            <v>#REF!</v>
          </cell>
          <cell r="CR288" t="e">
            <v>#REF!</v>
          </cell>
          <cell r="CS288" t="e">
            <v>#REF!</v>
          </cell>
          <cell r="CT288" t="e">
            <v>#REF!</v>
          </cell>
          <cell r="CU288" t="e">
            <v>#REF!</v>
          </cell>
          <cell r="CV288" t="e">
            <v>#REF!</v>
          </cell>
          <cell r="CW288" t="e">
            <v>#REF!</v>
          </cell>
          <cell r="CX288" t="e">
            <v>#REF!</v>
          </cell>
          <cell r="CY288" t="e">
            <v>#REF!</v>
          </cell>
          <cell r="CZ288" t="e">
            <v>#REF!</v>
          </cell>
          <cell r="DA288" t="e">
            <v>#REF!</v>
          </cell>
          <cell r="DB288" t="e">
            <v>#REF!</v>
          </cell>
          <cell r="DC288" t="e">
            <v>#REF!</v>
          </cell>
          <cell r="DD288" t="e">
            <v>#REF!</v>
          </cell>
          <cell r="DE288" t="e">
            <v>#REF!</v>
          </cell>
          <cell r="DF288" t="e">
            <v>#REF!</v>
          </cell>
          <cell r="DG288" t="e">
            <v>#REF!</v>
          </cell>
          <cell r="DH288" t="e">
            <v>#REF!</v>
          </cell>
          <cell r="DI288" t="e">
            <v>#REF!</v>
          </cell>
          <cell r="DJ288" t="e">
            <v>#REF!</v>
          </cell>
          <cell r="DK288" t="e">
            <v>#REF!</v>
          </cell>
          <cell r="DL288" t="e">
            <v>#REF!</v>
          </cell>
          <cell r="DM288" t="e">
            <v>#REF!</v>
          </cell>
          <cell r="DN288" t="e">
            <v>#REF!</v>
          </cell>
          <cell r="DO288" t="e">
            <v>#REF!</v>
          </cell>
          <cell r="DP288" t="e">
            <v>#REF!</v>
          </cell>
          <cell r="DQ288" t="e">
            <v>#REF!</v>
          </cell>
          <cell r="DR288" t="e">
            <v>#REF!</v>
          </cell>
          <cell r="DS288" t="e">
            <v>#REF!</v>
          </cell>
          <cell r="DT288" t="e">
            <v>#REF!</v>
          </cell>
          <cell r="DU288" t="e">
            <v>#REF!</v>
          </cell>
          <cell r="DV288" t="e">
            <v>#REF!</v>
          </cell>
          <cell r="DW288" t="e">
            <v>#REF!</v>
          </cell>
          <cell r="DX288" t="e">
            <v>#REF!</v>
          </cell>
          <cell r="DY288" t="e">
            <v>#REF!</v>
          </cell>
          <cell r="DZ288" t="e">
            <v>#REF!</v>
          </cell>
          <cell r="EA288" t="e">
            <v>#REF!</v>
          </cell>
          <cell r="EB288" t="e">
            <v>#REF!</v>
          </cell>
          <cell r="EC288" t="e">
            <v>#REF!</v>
          </cell>
          <cell r="ED288" t="e">
            <v>#REF!</v>
          </cell>
          <cell r="EE288" t="e">
            <v>#REF!</v>
          </cell>
          <cell r="EF288" t="e">
            <v>#REF!</v>
          </cell>
          <cell r="EG288" t="e">
            <v>#REF!</v>
          </cell>
          <cell r="EH288" t="e">
            <v>#REF!</v>
          </cell>
          <cell r="EI288" t="e">
            <v>#REF!</v>
          </cell>
          <cell r="EJ288" t="e">
            <v>#REF!</v>
          </cell>
          <cell r="EK288" t="e">
            <v>#REF!</v>
          </cell>
          <cell r="EL288" t="e">
            <v>#REF!</v>
          </cell>
          <cell r="EM288" t="e">
            <v>#REF!</v>
          </cell>
          <cell r="EN288" t="e">
            <v>#REF!</v>
          </cell>
          <cell r="EO288" t="e">
            <v>#REF!</v>
          </cell>
          <cell r="EP288" t="e">
            <v>#REF!</v>
          </cell>
          <cell r="EQ288" t="e">
            <v>#REF!</v>
          </cell>
          <cell r="ER288" t="e">
            <v>#REF!</v>
          </cell>
          <cell r="ES288" t="e">
            <v>#REF!</v>
          </cell>
          <cell r="ET288" t="e">
            <v>#REF!</v>
          </cell>
          <cell r="EU288" t="e">
            <v>#REF!</v>
          </cell>
          <cell r="EV288" t="e">
            <v>#REF!</v>
          </cell>
          <cell r="EW288" t="e">
            <v>#REF!</v>
          </cell>
          <cell r="EX288" t="e">
            <v>#REF!</v>
          </cell>
          <cell r="EY288" t="e">
            <v>#REF!</v>
          </cell>
          <cell r="EZ288" t="e">
            <v>#REF!</v>
          </cell>
          <cell r="FA288" t="e">
            <v>#REF!</v>
          </cell>
          <cell r="FB288" t="e">
            <v>#REF!</v>
          </cell>
          <cell r="FC288" t="e">
            <v>#REF!</v>
          </cell>
          <cell r="FD288" t="e">
            <v>#REF!</v>
          </cell>
          <cell r="FE288" t="e">
            <v>#REF!</v>
          </cell>
          <cell r="FF288" t="e">
            <v>#REF!</v>
          </cell>
          <cell r="FG288" t="e">
            <v>#REF!</v>
          </cell>
          <cell r="FH288" t="e">
            <v>#REF!</v>
          </cell>
          <cell r="FI288" t="e">
            <v>#REF!</v>
          </cell>
          <cell r="FJ288" t="e">
            <v>#REF!</v>
          </cell>
          <cell r="FK288" t="e">
            <v>#REF!</v>
          </cell>
          <cell r="FL288" t="e">
            <v>#REF!</v>
          </cell>
          <cell r="FM288" t="e">
            <v>#REF!</v>
          </cell>
          <cell r="FN288" t="e">
            <v>#REF!</v>
          </cell>
          <cell r="FO288" t="e">
            <v>#REF!</v>
          </cell>
          <cell r="FP288" t="e">
            <v>#REF!</v>
          </cell>
          <cell r="FQ288" t="e">
            <v>#REF!</v>
          </cell>
          <cell r="FR288" t="e">
            <v>#REF!</v>
          </cell>
          <cell r="FS288" t="e">
            <v>#REF!</v>
          </cell>
          <cell r="FT288" t="e">
            <v>#REF!</v>
          </cell>
          <cell r="FU288" t="e">
            <v>#REF!</v>
          </cell>
          <cell r="FV288" t="e">
            <v>#REF!</v>
          </cell>
          <cell r="FW288" t="e">
            <v>#REF!</v>
          </cell>
          <cell r="FX288" t="e">
            <v>#REF!</v>
          </cell>
          <cell r="FY288" t="e">
            <v>#REF!</v>
          </cell>
          <cell r="FZ288" t="e">
            <v>#REF!</v>
          </cell>
          <cell r="GA288" t="e">
            <v>#REF!</v>
          </cell>
          <cell r="GB288" t="e">
            <v>#REF!</v>
          </cell>
          <cell r="GC288" t="e">
            <v>#REF!</v>
          </cell>
          <cell r="GD288" t="e">
            <v>#REF!</v>
          </cell>
          <cell r="GE288" t="e">
            <v>#REF!</v>
          </cell>
          <cell r="GF288" t="e">
            <v>#REF!</v>
          </cell>
          <cell r="GG288" t="e">
            <v>#REF!</v>
          </cell>
          <cell r="GH288" t="e">
            <v>#REF!</v>
          </cell>
          <cell r="GI288" t="e">
            <v>#REF!</v>
          </cell>
          <cell r="GJ288" t="e">
            <v>#REF!</v>
          </cell>
          <cell r="GK288" t="e">
            <v>#REF!</v>
          </cell>
          <cell r="GL288" t="e">
            <v>#REF!</v>
          </cell>
          <cell r="GM288" t="e">
            <v>#REF!</v>
          </cell>
          <cell r="GN288" t="e">
            <v>#REF!</v>
          </cell>
          <cell r="GO288" t="e">
            <v>#REF!</v>
          </cell>
          <cell r="GP288" t="e">
            <v>#REF!</v>
          </cell>
          <cell r="GQ288" t="e">
            <v>#REF!</v>
          </cell>
          <cell r="GR288" t="e">
            <v>#REF!</v>
          </cell>
          <cell r="GS288" t="e">
            <v>#REF!</v>
          </cell>
          <cell r="GT288" t="e">
            <v>#REF!</v>
          </cell>
          <cell r="GU288" t="e">
            <v>#REF!</v>
          </cell>
          <cell r="GV288" t="e">
            <v>#REF!</v>
          </cell>
          <cell r="GW288" t="e">
            <v>#REF!</v>
          </cell>
          <cell r="GX288" t="e">
            <v>#REF!</v>
          </cell>
          <cell r="GY288" t="e">
            <v>#REF!</v>
          </cell>
          <cell r="GZ288" t="e">
            <v>#REF!</v>
          </cell>
          <cell r="HA288" t="e">
            <v>#REF!</v>
          </cell>
          <cell r="HB288" t="e">
            <v>#REF!</v>
          </cell>
          <cell r="HC288" t="e">
            <v>#REF!</v>
          </cell>
          <cell r="HD288" t="e">
            <v>#REF!</v>
          </cell>
          <cell r="HE288" t="e">
            <v>#REF!</v>
          </cell>
          <cell r="HF288" t="e">
            <v>#REF!</v>
          </cell>
          <cell r="HG288" t="e">
            <v>#REF!</v>
          </cell>
          <cell r="HH288" t="e">
            <v>#REF!</v>
          </cell>
          <cell r="HI288" t="e">
            <v>#REF!</v>
          </cell>
          <cell r="HJ288" t="e">
            <v>#REF!</v>
          </cell>
          <cell r="HK288" t="e">
            <v>#REF!</v>
          </cell>
          <cell r="HL288" t="e">
            <v>#REF!</v>
          </cell>
          <cell r="HM288" t="e">
            <v>#REF!</v>
          </cell>
          <cell r="HN288" t="e">
            <v>#REF!</v>
          </cell>
          <cell r="HO288" t="e">
            <v>#REF!</v>
          </cell>
          <cell r="HP288" t="e">
            <v>#REF!</v>
          </cell>
          <cell r="HQ288" t="e">
            <v>#REF!</v>
          </cell>
          <cell r="HR288" t="e">
            <v>#REF!</v>
          </cell>
          <cell r="HS288" t="e">
            <v>#REF!</v>
          </cell>
          <cell r="HT288" t="e">
            <v>#REF!</v>
          </cell>
          <cell r="HU288" t="e">
            <v>#REF!</v>
          </cell>
          <cell r="HV288" t="e">
            <v>#REF!</v>
          </cell>
          <cell r="HW288" t="e">
            <v>#REF!</v>
          </cell>
          <cell r="HX288" t="e">
            <v>#REF!</v>
          </cell>
          <cell r="HY288" t="e">
            <v>#REF!</v>
          </cell>
          <cell r="HZ288" t="e">
            <v>#REF!</v>
          </cell>
          <cell r="IA288" t="e">
            <v>#REF!</v>
          </cell>
          <cell r="IB288" t="e">
            <v>#REF!</v>
          </cell>
          <cell r="IC288" t="e">
            <v>#REF!</v>
          </cell>
          <cell r="ID288" t="e">
            <v>#REF!</v>
          </cell>
          <cell r="IE288" t="e">
            <v>#REF!</v>
          </cell>
          <cell r="IF288" t="e">
            <v>#REF!</v>
          </cell>
          <cell r="IG288" t="e">
            <v>#REF!</v>
          </cell>
          <cell r="IH288" t="e">
            <v>#REF!</v>
          </cell>
          <cell r="II288" t="e">
            <v>#REF!</v>
          </cell>
          <cell r="IJ288" t="e">
            <v>#REF!</v>
          </cell>
          <cell r="IK288" t="e">
            <v>#REF!</v>
          </cell>
          <cell r="IL288" t="e">
            <v>#REF!</v>
          </cell>
          <cell r="IM288" t="e">
            <v>#REF!</v>
          </cell>
          <cell r="IN288" t="e">
            <v>#REF!</v>
          </cell>
          <cell r="IO288" t="e">
            <v>#REF!</v>
          </cell>
          <cell r="IP288" t="e">
            <v>#REF!</v>
          </cell>
          <cell r="IQ288" t="e">
            <v>#REF!</v>
          </cell>
          <cell r="IR288" t="e">
            <v>#REF!</v>
          </cell>
          <cell r="IS288" t="e">
            <v>#REF!</v>
          </cell>
          <cell r="IT288" t="e">
            <v>#REF!</v>
          </cell>
          <cell r="IU288" t="e">
            <v>#REF!</v>
          </cell>
          <cell r="IV288" t="e">
            <v>#REF!</v>
          </cell>
          <cell r="IW288" t="e">
            <v>#REF!</v>
          </cell>
          <cell r="IX288" t="e">
            <v>#REF!</v>
          </cell>
          <cell r="IY288" t="e">
            <v>#REF!</v>
          </cell>
          <cell r="IZ288" t="e">
            <v>#REF!</v>
          </cell>
          <cell r="JA288" t="e">
            <v>#REF!</v>
          </cell>
          <cell r="JB288" t="e">
            <v>#REF!</v>
          </cell>
          <cell r="JC288" t="e">
            <v>#REF!</v>
          </cell>
          <cell r="JD288" t="e">
            <v>#REF!</v>
          </cell>
          <cell r="JE288" t="e">
            <v>#REF!</v>
          </cell>
          <cell r="JF288" t="e">
            <v>#REF!</v>
          </cell>
          <cell r="JG288" t="e">
            <v>#REF!</v>
          </cell>
          <cell r="JH288" t="e">
            <v>#REF!</v>
          </cell>
          <cell r="JI288" t="e">
            <v>#REF!</v>
          </cell>
          <cell r="JJ288" t="e">
            <v>#REF!</v>
          </cell>
          <cell r="JK288" t="e">
            <v>#REF!</v>
          </cell>
        </row>
        <row r="289">
          <cell r="C289" t="str">
            <v>Hokchi</v>
          </cell>
          <cell r="D289" t="str">
            <v>4.1.52</v>
          </cell>
          <cell r="E289" t="str">
            <v>Hokchi4.1.52</v>
          </cell>
          <cell r="F289" t="e">
            <v>#REF!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  <cell r="K289" t="e">
            <v>#REF!</v>
          </cell>
          <cell r="L289" t="e">
            <v>#REF!</v>
          </cell>
          <cell r="M289" t="e">
            <v>#REF!</v>
          </cell>
          <cell r="N289" t="e">
            <v>#REF!</v>
          </cell>
          <cell r="O289" t="e">
            <v>#REF!</v>
          </cell>
          <cell r="P289" t="e">
            <v>#REF!</v>
          </cell>
          <cell r="Q289" t="e">
            <v>#REF!</v>
          </cell>
          <cell r="R289" t="e">
            <v>#REF!</v>
          </cell>
          <cell r="S289" t="e">
            <v>#REF!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  <cell r="AD289" t="e">
            <v>#REF!</v>
          </cell>
          <cell r="AE289" t="e">
            <v>#REF!</v>
          </cell>
          <cell r="AF289" t="e">
            <v>#REF!</v>
          </cell>
          <cell r="AG289" t="e">
            <v>#REF!</v>
          </cell>
          <cell r="AH289" t="e">
            <v>#REF!</v>
          </cell>
          <cell r="AI289" t="e">
            <v>#REF!</v>
          </cell>
          <cell r="AJ289" t="e">
            <v>#REF!</v>
          </cell>
          <cell r="AK289" t="e">
            <v>#REF!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  <cell r="AQ289" t="e">
            <v>#REF!</v>
          </cell>
          <cell r="AR289" t="e">
            <v>#REF!</v>
          </cell>
          <cell r="AS289" t="e">
            <v>#REF!</v>
          </cell>
          <cell r="AT289" t="e">
            <v>#REF!</v>
          </cell>
          <cell r="AU289" t="e">
            <v>#REF!</v>
          </cell>
          <cell r="AV289" t="e">
            <v>#REF!</v>
          </cell>
          <cell r="AW289" t="e">
            <v>#REF!</v>
          </cell>
          <cell r="AX289" t="e">
            <v>#REF!</v>
          </cell>
          <cell r="AY289" t="e">
            <v>#REF!</v>
          </cell>
          <cell r="AZ289" t="e">
            <v>#REF!</v>
          </cell>
          <cell r="BA289" t="e">
            <v>#REF!</v>
          </cell>
          <cell r="BB289" t="e">
            <v>#REF!</v>
          </cell>
          <cell r="BC289" t="e">
            <v>#REF!</v>
          </cell>
          <cell r="BD289" t="e">
            <v>#REF!</v>
          </cell>
          <cell r="BE289" t="e">
            <v>#REF!</v>
          </cell>
          <cell r="BF289" t="e">
            <v>#REF!</v>
          </cell>
          <cell r="BG289" t="e">
            <v>#REF!</v>
          </cell>
          <cell r="BH289" t="e">
            <v>#REF!</v>
          </cell>
          <cell r="BI289" t="e">
            <v>#REF!</v>
          </cell>
          <cell r="BJ289" t="e">
            <v>#REF!</v>
          </cell>
          <cell r="BK289" t="e">
            <v>#REF!</v>
          </cell>
          <cell r="BL289" t="e">
            <v>#REF!</v>
          </cell>
          <cell r="BM289" t="e">
            <v>#REF!</v>
          </cell>
          <cell r="BN289" t="e">
            <v>#REF!</v>
          </cell>
          <cell r="BO289" t="e">
            <v>#REF!</v>
          </cell>
          <cell r="BP289" t="e">
            <v>#REF!</v>
          </cell>
          <cell r="BQ289" t="e">
            <v>#REF!</v>
          </cell>
          <cell r="BR289" t="e">
            <v>#REF!</v>
          </cell>
          <cell r="BS289" t="e">
            <v>#REF!</v>
          </cell>
          <cell r="BT289" t="e">
            <v>#REF!</v>
          </cell>
          <cell r="BU289" t="e">
            <v>#REF!</v>
          </cell>
          <cell r="BV289" t="e">
            <v>#REF!</v>
          </cell>
          <cell r="BW289" t="e">
            <v>#REF!</v>
          </cell>
          <cell r="BX289" t="e">
            <v>#REF!</v>
          </cell>
          <cell r="BY289" t="e">
            <v>#REF!</v>
          </cell>
          <cell r="BZ289" t="e">
            <v>#REF!</v>
          </cell>
          <cell r="CA289" t="e">
            <v>#REF!</v>
          </cell>
          <cell r="CB289" t="e">
            <v>#REF!</v>
          </cell>
          <cell r="CC289" t="e">
            <v>#REF!</v>
          </cell>
          <cell r="CD289" t="e">
            <v>#REF!</v>
          </cell>
          <cell r="CE289" t="e">
            <v>#REF!</v>
          </cell>
          <cell r="CF289" t="e">
            <v>#REF!</v>
          </cell>
          <cell r="CG289" t="e">
            <v>#REF!</v>
          </cell>
          <cell r="CH289" t="e">
            <v>#REF!</v>
          </cell>
          <cell r="CI289" t="e">
            <v>#REF!</v>
          </cell>
          <cell r="CJ289" t="e">
            <v>#REF!</v>
          </cell>
          <cell r="CK289" t="e">
            <v>#REF!</v>
          </cell>
          <cell r="CL289" t="e">
            <v>#REF!</v>
          </cell>
          <cell r="CM289" t="e">
            <v>#REF!</v>
          </cell>
          <cell r="CN289" t="e">
            <v>#REF!</v>
          </cell>
          <cell r="CO289" t="e">
            <v>#REF!</v>
          </cell>
          <cell r="CP289" t="e">
            <v>#REF!</v>
          </cell>
          <cell r="CQ289" t="e">
            <v>#REF!</v>
          </cell>
          <cell r="CR289" t="e">
            <v>#REF!</v>
          </cell>
          <cell r="CS289" t="e">
            <v>#REF!</v>
          </cell>
          <cell r="CT289" t="e">
            <v>#REF!</v>
          </cell>
          <cell r="CU289" t="e">
            <v>#REF!</v>
          </cell>
          <cell r="CV289" t="e">
            <v>#REF!</v>
          </cell>
          <cell r="CW289" t="e">
            <v>#REF!</v>
          </cell>
          <cell r="CX289" t="e">
            <v>#REF!</v>
          </cell>
          <cell r="CY289" t="e">
            <v>#REF!</v>
          </cell>
          <cell r="CZ289" t="e">
            <v>#REF!</v>
          </cell>
          <cell r="DA289" t="e">
            <v>#REF!</v>
          </cell>
          <cell r="DB289" t="e">
            <v>#REF!</v>
          </cell>
          <cell r="DC289" t="e">
            <v>#REF!</v>
          </cell>
          <cell r="DD289" t="e">
            <v>#REF!</v>
          </cell>
          <cell r="DE289" t="e">
            <v>#REF!</v>
          </cell>
          <cell r="DF289" t="e">
            <v>#REF!</v>
          </cell>
          <cell r="DG289" t="e">
            <v>#REF!</v>
          </cell>
          <cell r="DH289" t="e">
            <v>#REF!</v>
          </cell>
          <cell r="DI289" t="e">
            <v>#REF!</v>
          </cell>
          <cell r="DJ289" t="e">
            <v>#REF!</v>
          </cell>
          <cell r="DK289" t="e">
            <v>#REF!</v>
          </cell>
          <cell r="DL289" t="e">
            <v>#REF!</v>
          </cell>
          <cell r="DM289" t="e">
            <v>#REF!</v>
          </cell>
          <cell r="DN289" t="e">
            <v>#REF!</v>
          </cell>
          <cell r="DO289" t="e">
            <v>#REF!</v>
          </cell>
          <cell r="DP289" t="e">
            <v>#REF!</v>
          </cell>
          <cell r="DQ289" t="e">
            <v>#REF!</v>
          </cell>
          <cell r="DR289" t="e">
            <v>#REF!</v>
          </cell>
          <cell r="DS289" t="e">
            <v>#REF!</v>
          </cell>
          <cell r="DT289" t="e">
            <v>#REF!</v>
          </cell>
          <cell r="DU289" t="e">
            <v>#REF!</v>
          </cell>
          <cell r="DV289" t="e">
            <v>#REF!</v>
          </cell>
          <cell r="DW289" t="e">
            <v>#REF!</v>
          </cell>
          <cell r="DX289" t="e">
            <v>#REF!</v>
          </cell>
          <cell r="DY289" t="e">
            <v>#REF!</v>
          </cell>
          <cell r="DZ289" t="e">
            <v>#REF!</v>
          </cell>
          <cell r="EA289" t="e">
            <v>#REF!</v>
          </cell>
          <cell r="EB289" t="e">
            <v>#REF!</v>
          </cell>
          <cell r="EC289" t="e">
            <v>#REF!</v>
          </cell>
          <cell r="ED289" t="e">
            <v>#REF!</v>
          </cell>
          <cell r="EE289" t="e">
            <v>#REF!</v>
          </cell>
          <cell r="EF289" t="e">
            <v>#REF!</v>
          </cell>
          <cell r="EG289" t="e">
            <v>#REF!</v>
          </cell>
          <cell r="EH289" t="e">
            <v>#REF!</v>
          </cell>
          <cell r="EI289" t="e">
            <v>#REF!</v>
          </cell>
          <cell r="EJ289" t="e">
            <v>#REF!</v>
          </cell>
          <cell r="EK289" t="e">
            <v>#REF!</v>
          </cell>
          <cell r="EL289" t="e">
            <v>#REF!</v>
          </cell>
          <cell r="EM289" t="e">
            <v>#REF!</v>
          </cell>
          <cell r="EN289" t="e">
            <v>#REF!</v>
          </cell>
          <cell r="EO289" t="e">
            <v>#REF!</v>
          </cell>
          <cell r="EP289" t="e">
            <v>#REF!</v>
          </cell>
          <cell r="EQ289" t="e">
            <v>#REF!</v>
          </cell>
          <cell r="ER289" t="e">
            <v>#REF!</v>
          </cell>
          <cell r="ES289" t="e">
            <v>#REF!</v>
          </cell>
          <cell r="ET289" t="e">
            <v>#REF!</v>
          </cell>
          <cell r="EU289" t="e">
            <v>#REF!</v>
          </cell>
          <cell r="EV289" t="e">
            <v>#REF!</v>
          </cell>
          <cell r="EW289" t="e">
            <v>#REF!</v>
          </cell>
          <cell r="EX289" t="e">
            <v>#REF!</v>
          </cell>
          <cell r="EY289" t="e">
            <v>#REF!</v>
          </cell>
          <cell r="EZ289" t="e">
            <v>#REF!</v>
          </cell>
          <cell r="FA289" t="e">
            <v>#REF!</v>
          </cell>
          <cell r="FB289" t="e">
            <v>#REF!</v>
          </cell>
          <cell r="FC289" t="e">
            <v>#REF!</v>
          </cell>
          <cell r="FD289" t="e">
            <v>#REF!</v>
          </cell>
          <cell r="FE289" t="e">
            <v>#REF!</v>
          </cell>
          <cell r="FF289" t="e">
            <v>#REF!</v>
          </cell>
          <cell r="FG289" t="e">
            <v>#REF!</v>
          </cell>
          <cell r="FH289" t="e">
            <v>#REF!</v>
          </cell>
          <cell r="FI289" t="e">
            <v>#REF!</v>
          </cell>
          <cell r="FJ289" t="e">
            <v>#REF!</v>
          </cell>
          <cell r="FK289" t="e">
            <v>#REF!</v>
          </cell>
          <cell r="FL289" t="e">
            <v>#REF!</v>
          </cell>
          <cell r="FM289" t="e">
            <v>#REF!</v>
          </cell>
          <cell r="FN289" t="e">
            <v>#REF!</v>
          </cell>
          <cell r="FO289" t="e">
            <v>#REF!</v>
          </cell>
          <cell r="FP289" t="e">
            <v>#REF!</v>
          </cell>
          <cell r="FQ289" t="e">
            <v>#REF!</v>
          </cell>
          <cell r="FR289" t="e">
            <v>#REF!</v>
          </cell>
          <cell r="FS289" t="e">
            <v>#REF!</v>
          </cell>
          <cell r="FT289" t="e">
            <v>#REF!</v>
          </cell>
          <cell r="FU289" t="e">
            <v>#REF!</v>
          </cell>
          <cell r="FV289" t="e">
            <v>#REF!</v>
          </cell>
          <cell r="FW289" t="e">
            <v>#REF!</v>
          </cell>
          <cell r="FX289" t="e">
            <v>#REF!</v>
          </cell>
          <cell r="FY289" t="e">
            <v>#REF!</v>
          </cell>
          <cell r="FZ289" t="e">
            <v>#REF!</v>
          </cell>
          <cell r="GA289" t="e">
            <v>#REF!</v>
          </cell>
          <cell r="GB289" t="e">
            <v>#REF!</v>
          </cell>
          <cell r="GC289" t="e">
            <v>#REF!</v>
          </cell>
          <cell r="GD289" t="e">
            <v>#REF!</v>
          </cell>
          <cell r="GE289" t="e">
            <v>#REF!</v>
          </cell>
          <cell r="GF289" t="e">
            <v>#REF!</v>
          </cell>
          <cell r="GG289" t="e">
            <v>#REF!</v>
          </cell>
          <cell r="GH289" t="e">
            <v>#REF!</v>
          </cell>
          <cell r="GI289" t="e">
            <v>#REF!</v>
          </cell>
          <cell r="GJ289" t="e">
            <v>#REF!</v>
          </cell>
          <cell r="GK289" t="e">
            <v>#REF!</v>
          </cell>
          <cell r="GL289" t="e">
            <v>#REF!</v>
          </cell>
          <cell r="GM289" t="e">
            <v>#REF!</v>
          </cell>
          <cell r="GN289" t="e">
            <v>#REF!</v>
          </cell>
          <cell r="GO289" t="e">
            <v>#REF!</v>
          </cell>
          <cell r="GP289" t="e">
            <v>#REF!</v>
          </cell>
          <cell r="GQ289" t="e">
            <v>#REF!</v>
          </cell>
          <cell r="GR289" t="e">
            <v>#REF!</v>
          </cell>
          <cell r="GS289" t="e">
            <v>#REF!</v>
          </cell>
          <cell r="GT289" t="e">
            <v>#REF!</v>
          </cell>
          <cell r="GU289" t="e">
            <v>#REF!</v>
          </cell>
          <cell r="GV289" t="e">
            <v>#REF!</v>
          </cell>
          <cell r="GW289" t="e">
            <v>#REF!</v>
          </cell>
          <cell r="GX289" t="e">
            <v>#REF!</v>
          </cell>
          <cell r="GY289" t="e">
            <v>#REF!</v>
          </cell>
          <cell r="GZ289" t="e">
            <v>#REF!</v>
          </cell>
          <cell r="HA289" t="e">
            <v>#REF!</v>
          </cell>
          <cell r="HB289" t="e">
            <v>#REF!</v>
          </cell>
          <cell r="HC289" t="e">
            <v>#REF!</v>
          </cell>
          <cell r="HD289" t="e">
            <v>#REF!</v>
          </cell>
          <cell r="HE289" t="e">
            <v>#REF!</v>
          </cell>
          <cell r="HF289" t="e">
            <v>#REF!</v>
          </cell>
          <cell r="HG289" t="e">
            <v>#REF!</v>
          </cell>
          <cell r="HH289" t="e">
            <v>#REF!</v>
          </cell>
          <cell r="HI289" t="e">
            <v>#REF!</v>
          </cell>
          <cell r="HJ289" t="e">
            <v>#REF!</v>
          </cell>
          <cell r="HK289" t="e">
            <v>#REF!</v>
          </cell>
          <cell r="HL289" t="e">
            <v>#REF!</v>
          </cell>
          <cell r="HM289" t="e">
            <v>#REF!</v>
          </cell>
          <cell r="HN289" t="e">
            <v>#REF!</v>
          </cell>
          <cell r="HO289" t="e">
            <v>#REF!</v>
          </cell>
          <cell r="HP289" t="e">
            <v>#REF!</v>
          </cell>
          <cell r="HQ289" t="e">
            <v>#REF!</v>
          </cell>
          <cell r="HR289" t="e">
            <v>#REF!</v>
          </cell>
          <cell r="HS289" t="e">
            <v>#REF!</v>
          </cell>
          <cell r="HT289" t="e">
            <v>#REF!</v>
          </cell>
          <cell r="HU289" t="e">
            <v>#REF!</v>
          </cell>
          <cell r="HV289" t="e">
            <v>#REF!</v>
          </cell>
          <cell r="HW289" t="e">
            <v>#REF!</v>
          </cell>
          <cell r="HX289" t="e">
            <v>#REF!</v>
          </cell>
          <cell r="HY289" t="e">
            <v>#REF!</v>
          </cell>
          <cell r="HZ289" t="e">
            <v>#REF!</v>
          </cell>
          <cell r="IA289" t="e">
            <v>#REF!</v>
          </cell>
          <cell r="IB289" t="e">
            <v>#REF!</v>
          </cell>
          <cell r="IC289" t="e">
            <v>#REF!</v>
          </cell>
          <cell r="ID289" t="e">
            <v>#REF!</v>
          </cell>
          <cell r="IE289" t="e">
            <v>#REF!</v>
          </cell>
          <cell r="IF289" t="e">
            <v>#REF!</v>
          </cell>
          <cell r="IG289" t="e">
            <v>#REF!</v>
          </cell>
          <cell r="IH289" t="e">
            <v>#REF!</v>
          </cell>
          <cell r="II289" t="e">
            <v>#REF!</v>
          </cell>
          <cell r="IJ289" t="e">
            <v>#REF!</v>
          </cell>
          <cell r="IK289" t="e">
            <v>#REF!</v>
          </cell>
          <cell r="IL289" t="e">
            <v>#REF!</v>
          </cell>
          <cell r="IM289" t="e">
            <v>#REF!</v>
          </cell>
          <cell r="IN289" t="e">
            <v>#REF!</v>
          </cell>
          <cell r="IO289" t="e">
            <v>#REF!</v>
          </cell>
          <cell r="IP289" t="e">
            <v>#REF!</v>
          </cell>
          <cell r="IQ289" t="e">
            <v>#REF!</v>
          </cell>
          <cell r="IR289" t="e">
            <v>#REF!</v>
          </cell>
          <cell r="IS289" t="e">
            <v>#REF!</v>
          </cell>
          <cell r="IT289" t="e">
            <v>#REF!</v>
          </cell>
          <cell r="IU289" t="e">
            <v>#REF!</v>
          </cell>
          <cell r="IV289" t="e">
            <v>#REF!</v>
          </cell>
          <cell r="IW289" t="e">
            <v>#REF!</v>
          </cell>
          <cell r="IX289" t="e">
            <v>#REF!</v>
          </cell>
          <cell r="IY289" t="e">
            <v>#REF!</v>
          </cell>
          <cell r="IZ289" t="e">
            <v>#REF!</v>
          </cell>
          <cell r="JA289" t="e">
            <v>#REF!</v>
          </cell>
          <cell r="JB289" t="e">
            <v>#REF!</v>
          </cell>
          <cell r="JC289" t="e">
            <v>#REF!</v>
          </cell>
          <cell r="JD289" t="e">
            <v>#REF!</v>
          </cell>
          <cell r="JE289" t="e">
            <v>#REF!</v>
          </cell>
          <cell r="JF289" t="e">
            <v>#REF!</v>
          </cell>
          <cell r="JG289" t="e">
            <v>#REF!</v>
          </cell>
          <cell r="JH289" t="e">
            <v>#REF!</v>
          </cell>
          <cell r="JI289" t="e">
            <v>#REF!</v>
          </cell>
          <cell r="JJ289" t="e">
            <v>#REF!</v>
          </cell>
          <cell r="JK289" t="e">
            <v>#REF!</v>
          </cell>
        </row>
        <row r="290">
          <cell r="C290" t="str">
            <v>Hokchi</v>
          </cell>
          <cell r="D290" t="str">
            <v>4.1.52</v>
          </cell>
          <cell r="E290" t="str">
            <v>Hokchi4.1.52</v>
          </cell>
          <cell r="F290" t="e">
            <v>#REF!</v>
          </cell>
          <cell r="G290" t="e">
            <v>#REF!</v>
          </cell>
          <cell r="H290" t="e">
            <v>#REF!</v>
          </cell>
          <cell r="I290" t="e">
            <v>#REF!</v>
          </cell>
          <cell r="J290" t="e">
            <v>#REF!</v>
          </cell>
          <cell r="K290" t="e">
            <v>#REF!</v>
          </cell>
          <cell r="L290" t="e">
            <v>#REF!</v>
          </cell>
          <cell r="M290" t="e">
            <v>#REF!</v>
          </cell>
          <cell r="N290" t="e">
            <v>#REF!</v>
          </cell>
          <cell r="O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 t="e">
            <v>#REF!</v>
          </cell>
          <cell r="AJ290" t="e">
            <v>#REF!</v>
          </cell>
          <cell r="AK290" t="e">
            <v>#REF!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  <cell r="AQ290" t="e">
            <v>#REF!</v>
          </cell>
          <cell r="AR290" t="e">
            <v>#REF!</v>
          </cell>
          <cell r="AS290" t="e">
            <v>#REF!</v>
          </cell>
          <cell r="AT290" t="e">
            <v>#REF!</v>
          </cell>
          <cell r="AU290" t="e">
            <v>#REF!</v>
          </cell>
          <cell r="AV290" t="e">
            <v>#REF!</v>
          </cell>
          <cell r="AW290" t="e">
            <v>#REF!</v>
          </cell>
          <cell r="AX290" t="e">
            <v>#REF!</v>
          </cell>
          <cell r="AY290" t="e">
            <v>#REF!</v>
          </cell>
          <cell r="AZ290" t="e">
            <v>#REF!</v>
          </cell>
          <cell r="BA290" t="e">
            <v>#REF!</v>
          </cell>
          <cell r="BB290" t="e">
            <v>#REF!</v>
          </cell>
          <cell r="BC290" t="e">
            <v>#REF!</v>
          </cell>
          <cell r="BD290" t="e">
            <v>#REF!</v>
          </cell>
          <cell r="BE290" t="e">
            <v>#REF!</v>
          </cell>
          <cell r="BF290" t="e">
            <v>#REF!</v>
          </cell>
          <cell r="BG290" t="e">
            <v>#REF!</v>
          </cell>
          <cell r="BH290" t="e">
            <v>#REF!</v>
          </cell>
          <cell r="BI290" t="e">
            <v>#REF!</v>
          </cell>
          <cell r="BJ290" t="e">
            <v>#REF!</v>
          </cell>
          <cell r="BK290" t="e">
            <v>#REF!</v>
          </cell>
          <cell r="BL290" t="e">
            <v>#REF!</v>
          </cell>
          <cell r="BM290" t="e">
            <v>#REF!</v>
          </cell>
          <cell r="BN290" t="e">
            <v>#REF!</v>
          </cell>
          <cell r="BO290" t="e">
            <v>#REF!</v>
          </cell>
          <cell r="BP290" t="e">
            <v>#REF!</v>
          </cell>
          <cell r="BQ290" t="e">
            <v>#REF!</v>
          </cell>
          <cell r="BR290" t="e">
            <v>#REF!</v>
          </cell>
          <cell r="BS290" t="e">
            <v>#REF!</v>
          </cell>
          <cell r="BT290" t="e">
            <v>#REF!</v>
          </cell>
          <cell r="BU290" t="e">
            <v>#REF!</v>
          </cell>
          <cell r="BV290" t="e">
            <v>#REF!</v>
          </cell>
          <cell r="BW290" t="e">
            <v>#REF!</v>
          </cell>
          <cell r="BX290" t="e">
            <v>#REF!</v>
          </cell>
          <cell r="BY290" t="e">
            <v>#REF!</v>
          </cell>
          <cell r="BZ290" t="e">
            <v>#REF!</v>
          </cell>
          <cell r="CA290" t="e">
            <v>#REF!</v>
          </cell>
          <cell r="CB290" t="e">
            <v>#REF!</v>
          </cell>
          <cell r="CC290" t="e">
            <v>#REF!</v>
          </cell>
          <cell r="CD290" t="e">
            <v>#REF!</v>
          </cell>
          <cell r="CE290" t="e">
            <v>#REF!</v>
          </cell>
          <cell r="CF290" t="e">
            <v>#REF!</v>
          </cell>
          <cell r="CG290" t="e">
            <v>#REF!</v>
          </cell>
          <cell r="CH290" t="e">
            <v>#REF!</v>
          </cell>
          <cell r="CI290" t="e">
            <v>#REF!</v>
          </cell>
          <cell r="CJ290" t="e">
            <v>#REF!</v>
          </cell>
          <cell r="CK290" t="e">
            <v>#REF!</v>
          </cell>
          <cell r="CL290" t="e">
            <v>#REF!</v>
          </cell>
          <cell r="CM290" t="e">
            <v>#REF!</v>
          </cell>
          <cell r="CN290" t="e">
            <v>#REF!</v>
          </cell>
          <cell r="CO290" t="e">
            <v>#REF!</v>
          </cell>
          <cell r="CP290" t="e">
            <v>#REF!</v>
          </cell>
          <cell r="CQ290" t="e">
            <v>#REF!</v>
          </cell>
          <cell r="CR290" t="e">
            <v>#REF!</v>
          </cell>
          <cell r="CS290" t="e">
            <v>#REF!</v>
          </cell>
          <cell r="CT290" t="e">
            <v>#REF!</v>
          </cell>
          <cell r="CU290" t="e">
            <v>#REF!</v>
          </cell>
          <cell r="CV290" t="e">
            <v>#REF!</v>
          </cell>
          <cell r="CW290" t="e">
            <v>#REF!</v>
          </cell>
          <cell r="CX290" t="e">
            <v>#REF!</v>
          </cell>
          <cell r="CY290" t="e">
            <v>#REF!</v>
          </cell>
          <cell r="CZ290" t="e">
            <v>#REF!</v>
          </cell>
          <cell r="DA290" t="e">
            <v>#REF!</v>
          </cell>
          <cell r="DB290" t="e">
            <v>#REF!</v>
          </cell>
          <cell r="DC290" t="e">
            <v>#REF!</v>
          </cell>
          <cell r="DD290" t="e">
            <v>#REF!</v>
          </cell>
          <cell r="DE290" t="e">
            <v>#REF!</v>
          </cell>
          <cell r="DF290" t="e">
            <v>#REF!</v>
          </cell>
          <cell r="DG290" t="e">
            <v>#REF!</v>
          </cell>
          <cell r="DH290" t="e">
            <v>#REF!</v>
          </cell>
          <cell r="DI290" t="e">
            <v>#REF!</v>
          </cell>
          <cell r="DJ290" t="e">
            <v>#REF!</v>
          </cell>
          <cell r="DK290" t="e">
            <v>#REF!</v>
          </cell>
          <cell r="DL290" t="e">
            <v>#REF!</v>
          </cell>
          <cell r="DM290" t="e">
            <v>#REF!</v>
          </cell>
          <cell r="DN290" t="e">
            <v>#REF!</v>
          </cell>
          <cell r="DO290" t="e">
            <v>#REF!</v>
          </cell>
          <cell r="DP290" t="e">
            <v>#REF!</v>
          </cell>
          <cell r="DQ290" t="e">
            <v>#REF!</v>
          </cell>
          <cell r="DR290" t="e">
            <v>#REF!</v>
          </cell>
          <cell r="DS290" t="e">
            <v>#REF!</v>
          </cell>
          <cell r="DT290" t="e">
            <v>#REF!</v>
          </cell>
          <cell r="DU290" t="e">
            <v>#REF!</v>
          </cell>
          <cell r="DV290" t="e">
            <v>#REF!</v>
          </cell>
          <cell r="DW290" t="e">
            <v>#REF!</v>
          </cell>
          <cell r="DX290" t="e">
            <v>#REF!</v>
          </cell>
          <cell r="DY290" t="e">
            <v>#REF!</v>
          </cell>
          <cell r="DZ290" t="e">
            <v>#REF!</v>
          </cell>
          <cell r="EA290" t="e">
            <v>#REF!</v>
          </cell>
          <cell r="EB290" t="e">
            <v>#REF!</v>
          </cell>
          <cell r="EC290" t="e">
            <v>#REF!</v>
          </cell>
          <cell r="ED290" t="e">
            <v>#REF!</v>
          </cell>
          <cell r="EE290" t="e">
            <v>#REF!</v>
          </cell>
          <cell r="EF290" t="e">
            <v>#REF!</v>
          </cell>
          <cell r="EG290" t="e">
            <v>#REF!</v>
          </cell>
          <cell r="EH290" t="e">
            <v>#REF!</v>
          </cell>
          <cell r="EI290" t="e">
            <v>#REF!</v>
          </cell>
          <cell r="EJ290" t="e">
            <v>#REF!</v>
          </cell>
          <cell r="EK290" t="e">
            <v>#REF!</v>
          </cell>
          <cell r="EL290" t="e">
            <v>#REF!</v>
          </cell>
          <cell r="EM290" t="e">
            <v>#REF!</v>
          </cell>
          <cell r="EN290" t="e">
            <v>#REF!</v>
          </cell>
          <cell r="EO290" t="e">
            <v>#REF!</v>
          </cell>
          <cell r="EP290" t="e">
            <v>#REF!</v>
          </cell>
          <cell r="EQ290" t="e">
            <v>#REF!</v>
          </cell>
          <cell r="ER290" t="e">
            <v>#REF!</v>
          </cell>
          <cell r="ES290" t="e">
            <v>#REF!</v>
          </cell>
          <cell r="ET290" t="e">
            <v>#REF!</v>
          </cell>
          <cell r="EU290" t="e">
            <v>#REF!</v>
          </cell>
          <cell r="EV290" t="e">
            <v>#REF!</v>
          </cell>
          <cell r="EW290" t="e">
            <v>#REF!</v>
          </cell>
          <cell r="EX290" t="e">
            <v>#REF!</v>
          </cell>
          <cell r="EY290" t="e">
            <v>#REF!</v>
          </cell>
          <cell r="EZ290" t="e">
            <v>#REF!</v>
          </cell>
          <cell r="FA290" t="e">
            <v>#REF!</v>
          </cell>
          <cell r="FB290" t="e">
            <v>#REF!</v>
          </cell>
          <cell r="FC290" t="e">
            <v>#REF!</v>
          </cell>
          <cell r="FD290" t="e">
            <v>#REF!</v>
          </cell>
          <cell r="FE290" t="e">
            <v>#REF!</v>
          </cell>
          <cell r="FF290" t="e">
            <v>#REF!</v>
          </cell>
          <cell r="FG290" t="e">
            <v>#REF!</v>
          </cell>
          <cell r="FH290" t="e">
            <v>#REF!</v>
          </cell>
          <cell r="FI290" t="e">
            <v>#REF!</v>
          </cell>
          <cell r="FJ290" t="e">
            <v>#REF!</v>
          </cell>
          <cell r="FK290" t="e">
            <v>#REF!</v>
          </cell>
          <cell r="FL290" t="e">
            <v>#REF!</v>
          </cell>
          <cell r="FM290" t="e">
            <v>#REF!</v>
          </cell>
          <cell r="FN290" t="e">
            <v>#REF!</v>
          </cell>
          <cell r="FO290" t="e">
            <v>#REF!</v>
          </cell>
          <cell r="FP290" t="e">
            <v>#REF!</v>
          </cell>
          <cell r="FQ290" t="e">
            <v>#REF!</v>
          </cell>
          <cell r="FR290" t="e">
            <v>#REF!</v>
          </cell>
          <cell r="FS290" t="e">
            <v>#REF!</v>
          </cell>
          <cell r="FT290" t="e">
            <v>#REF!</v>
          </cell>
          <cell r="FU290" t="e">
            <v>#REF!</v>
          </cell>
          <cell r="FV290" t="e">
            <v>#REF!</v>
          </cell>
          <cell r="FW290" t="e">
            <v>#REF!</v>
          </cell>
          <cell r="FX290" t="e">
            <v>#REF!</v>
          </cell>
          <cell r="FY290" t="e">
            <v>#REF!</v>
          </cell>
          <cell r="FZ290" t="e">
            <v>#REF!</v>
          </cell>
          <cell r="GA290" t="e">
            <v>#REF!</v>
          </cell>
          <cell r="GB290" t="e">
            <v>#REF!</v>
          </cell>
          <cell r="GC290" t="e">
            <v>#REF!</v>
          </cell>
          <cell r="GD290" t="e">
            <v>#REF!</v>
          </cell>
          <cell r="GE290" t="e">
            <v>#REF!</v>
          </cell>
          <cell r="GF290" t="e">
            <v>#REF!</v>
          </cell>
          <cell r="GG290" t="e">
            <v>#REF!</v>
          </cell>
          <cell r="GH290" t="e">
            <v>#REF!</v>
          </cell>
          <cell r="GI290" t="e">
            <v>#REF!</v>
          </cell>
          <cell r="GJ290" t="e">
            <v>#REF!</v>
          </cell>
          <cell r="GK290" t="e">
            <v>#REF!</v>
          </cell>
          <cell r="GL290" t="e">
            <v>#REF!</v>
          </cell>
          <cell r="GM290" t="e">
            <v>#REF!</v>
          </cell>
          <cell r="GN290" t="e">
            <v>#REF!</v>
          </cell>
          <cell r="GO290" t="e">
            <v>#REF!</v>
          </cell>
          <cell r="GP290" t="e">
            <v>#REF!</v>
          </cell>
          <cell r="GQ290" t="e">
            <v>#REF!</v>
          </cell>
          <cell r="GR290" t="e">
            <v>#REF!</v>
          </cell>
          <cell r="GS290" t="e">
            <v>#REF!</v>
          </cell>
          <cell r="GT290" t="e">
            <v>#REF!</v>
          </cell>
          <cell r="GU290" t="e">
            <v>#REF!</v>
          </cell>
          <cell r="GV290" t="e">
            <v>#REF!</v>
          </cell>
          <cell r="GW290" t="e">
            <v>#REF!</v>
          </cell>
          <cell r="GX290" t="e">
            <v>#REF!</v>
          </cell>
          <cell r="GY290" t="e">
            <v>#REF!</v>
          </cell>
          <cell r="GZ290" t="e">
            <v>#REF!</v>
          </cell>
          <cell r="HA290" t="e">
            <v>#REF!</v>
          </cell>
          <cell r="HB290" t="e">
            <v>#REF!</v>
          </cell>
          <cell r="HC290" t="e">
            <v>#REF!</v>
          </cell>
          <cell r="HD290" t="e">
            <v>#REF!</v>
          </cell>
          <cell r="HE290" t="e">
            <v>#REF!</v>
          </cell>
          <cell r="HF290" t="e">
            <v>#REF!</v>
          </cell>
          <cell r="HG290" t="e">
            <v>#REF!</v>
          </cell>
          <cell r="HH290" t="e">
            <v>#REF!</v>
          </cell>
          <cell r="HI290" t="e">
            <v>#REF!</v>
          </cell>
          <cell r="HJ290" t="e">
            <v>#REF!</v>
          </cell>
          <cell r="HK290" t="e">
            <v>#REF!</v>
          </cell>
          <cell r="HL290" t="e">
            <v>#REF!</v>
          </cell>
          <cell r="HM290" t="e">
            <v>#REF!</v>
          </cell>
          <cell r="HN290" t="e">
            <v>#REF!</v>
          </cell>
          <cell r="HO290" t="e">
            <v>#REF!</v>
          </cell>
          <cell r="HP290" t="e">
            <v>#REF!</v>
          </cell>
          <cell r="HQ290" t="e">
            <v>#REF!</v>
          </cell>
          <cell r="HR290" t="e">
            <v>#REF!</v>
          </cell>
          <cell r="HS290" t="e">
            <v>#REF!</v>
          </cell>
          <cell r="HT290" t="e">
            <v>#REF!</v>
          </cell>
          <cell r="HU290" t="e">
            <v>#REF!</v>
          </cell>
          <cell r="HV290" t="e">
            <v>#REF!</v>
          </cell>
          <cell r="HW290" t="e">
            <v>#REF!</v>
          </cell>
          <cell r="HX290" t="e">
            <v>#REF!</v>
          </cell>
          <cell r="HY290" t="e">
            <v>#REF!</v>
          </cell>
          <cell r="HZ290" t="e">
            <v>#REF!</v>
          </cell>
          <cell r="IA290" t="e">
            <v>#REF!</v>
          </cell>
          <cell r="IB290" t="e">
            <v>#REF!</v>
          </cell>
          <cell r="IC290" t="e">
            <v>#REF!</v>
          </cell>
          <cell r="ID290" t="e">
            <v>#REF!</v>
          </cell>
          <cell r="IE290" t="e">
            <v>#REF!</v>
          </cell>
          <cell r="IF290" t="e">
            <v>#REF!</v>
          </cell>
          <cell r="IG290" t="e">
            <v>#REF!</v>
          </cell>
          <cell r="IH290" t="e">
            <v>#REF!</v>
          </cell>
          <cell r="II290" t="e">
            <v>#REF!</v>
          </cell>
          <cell r="IJ290" t="e">
            <v>#REF!</v>
          </cell>
          <cell r="IK290" t="e">
            <v>#REF!</v>
          </cell>
          <cell r="IL290" t="e">
            <v>#REF!</v>
          </cell>
          <cell r="IM290" t="e">
            <v>#REF!</v>
          </cell>
          <cell r="IN290" t="e">
            <v>#REF!</v>
          </cell>
          <cell r="IO290" t="e">
            <v>#REF!</v>
          </cell>
          <cell r="IP290" t="e">
            <v>#REF!</v>
          </cell>
          <cell r="IQ290" t="e">
            <v>#REF!</v>
          </cell>
          <cell r="IR290" t="e">
            <v>#REF!</v>
          </cell>
          <cell r="IS290" t="e">
            <v>#REF!</v>
          </cell>
          <cell r="IT290" t="e">
            <v>#REF!</v>
          </cell>
          <cell r="IU290" t="e">
            <v>#REF!</v>
          </cell>
          <cell r="IV290" t="e">
            <v>#REF!</v>
          </cell>
          <cell r="IW290" t="e">
            <v>#REF!</v>
          </cell>
          <cell r="IX290" t="e">
            <v>#REF!</v>
          </cell>
          <cell r="IY290" t="e">
            <v>#REF!</v>
          </cell>
          <cell r="IZ290" t="e">
            <v>#REF!</v>
          </cell>
          <cell r="JA290" t="e">
            <v>#REF!</v>
          </cell>
          <cell r="JB290" t="e">
            <v>#REF!</v>
          </cell>
          <cell r="JC290" t="e">
            <v>#REF!</v>
          </cell>
          <cell r="JD290" t="e">
            <v>#REF!</v>
          </cell>
          <cell r="JE290" t="e">
            <v>#REF!</v>
          </cell>
          <cell r="JF290" t="e">
            <v>#REF!</v>
          </cell>
          <cell r="JG290" t="e">
            <v>#REF!</v>
          </cell>
          <cell r="JH290" t="e">
            <v>#REF!</v>
          </cell>
          <cell r="JI290" t="e">
            <v>#REF!</v>
          </cell>
          <cell r="JJ290" t="e">
            <v>#REF!</v>
          </cell>
          <cell r="JK290" t="e">
            <v>#REF!</v>
          </cell>
        </row>
        <row r="291">
          <cell r="C291" t="str">
            <v>Hokchi</v>
          </cell>
          <cell r="D291" t="str">
            <v>4.1.53</v>
          </cell>
          <cell r="E291" t="str">
            <v>Hokchi4.1.53</v>
          </cell>
          <cell r="F291" t="e">
            <v>#REF!</v>
          </cell>
          <cell r="G291" t="e">
            <v>#REF!</v>
          </cell>
          <cell r="H291" t="e">
            <v>#REF!</v>
          </cell>
          <cell r="I291" t="e">
            <v>#REF!</v>
          </cell>
          <cell r="J291" t="e">
            <v>#REF!</v>
          </cell>
          <cell r="K291" t="e">
            <v>#REF!</v>
          </cell>
          <cell r="L291" t="e">
            <v>#REF!</v>
          </cell>
          <cell r="M291" t="e">
            <v>#REF!</v>
          </cell>
          <cell r="N291" t="e">
            <v>#REF!</v>
          </cell>
          <cell r="O291" t="e">
            <v>#REF!</v>
          </cell>
          <cell r="P291" t="e">
            <v>#REF!</v>
          </cell>
          <cell r="Q291" t="e">
            <v>#REF!</v>
          </cell>
          <cell r="R291" t="e">
            <v>#REF!</v>
          </cell>
          <cell r="S291" t="e">
            <v>#REF!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  <cell r="AD291" t="e">
            <v>#REF!</v>
          </cell>
          <cell r="AE291" t="e">
            <v>#REF!</v>
          </cell>
          <cell r="AF291" t="e">
            <v>#REF!</v>
          </cell>
          <cell r="AG291" t="e">
            <v>#REF!</v>
          </cell>
          <cell r="AH291" t="e">
            <v>#REF!</v>
          </cell>
          <cell r="AI291" t="e">
            <v>#REF!</v>
          </cell>
          <cell r="AJ291" t="e">
            <v>#REF!</v>
          </cell>
          <cell r="AK291" t="e">
            <v>#REF!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  <cell r="AQ291" t="e">
            <v>#REF!</v>
          </cell>
          <cell r="AR291" t="e">
            <v>#REF!</v>
          </cell>
          <cell r="AS291" t="e">
            <v>#REF!</v>
          </cell>
          <cell r="AT291" t="e">
            <v>#REF!</v>
          </cell>
          <cell r="AU291" t="e">
            <v>#REF!</v>
          </cell>
          <cell r="AV291" t="e">
            <v>#REF!</v>
          </cell>
          <cell r="AW291" t="e">
            <v>#REF!</v>
          </cell>
          <cell r="AX291" t="e">
            <v>#REF!</v>
          </cell>
          <cell r="AY291" t="e">
            <v>#REF!</v>
          </cell>
          <cell r="AZ291" t="e">
            <v>#REF!</v>
          </cell>
          <cell r="BA291" t="e">
            <v>#REF!</v>
          </cell>
          <cell r="BB291" t="e">
            <v>#REF!</v>
          </cell>
          <cell r="BC291" t="e">
            <v>#REF!</v>
          </cell>
          <cell r="BD291" t="e">
            <v>#REF!</v>
          </cell>
          <cell r="BE291" t="e">
            <v>#REF!</v>
          </cell>
          <cell r="BF291" t="e">
            <v>#REF!</v>
          </cell>
          <cell r="BG291" t="e">
            <v>#REF!</v>
          </cell>
          <cell r="BH291" t="e">
            <v>#REF!</v>
          </cell>
          <cell r="BI291" t="e">
            <v>#REF!</v>
          </cell>
          <cell r="BJ291" t="e">
            <v>#REF!</v>
          </cell>
          <cell r="BK291" t="e">
            <v>#REF!</v>
          </cell>
          <cell r="BL291" t="e">
            <v>#REF!</v>
          </cell>
          <cell r="BM291" t="e">
            <v>#REF!</v>
          </cell>
          <cell r="BN291" t="e">
            <v>#REF!</v>
          </cell>
          <cell r="BO291" t="e">
            <v>#REF!</v>
          </cell>
          <cell r="BP291" t="e">
            <v>#REF!</v>
          </cell>
          <cell r="BQ291" t="e">
            <v>#REF!</v>
          </cell>
          <cell r="BR291" t="e">
            <v>#REF!</v>
          </cell>
          <cell r="BS291" t="e">
            <v>#REF!</v>
          </cell>
          <cell r="BT291" t="e">
            <v>#REF!</v>
          </cell>
          <cell r="BU291" t="e">
            <v>#REF!</v>
          </cell>
          <cell r="BV291" t="e">
            <v>#REF!</v>
          </cell>
          <cell r="BW291" t="e">
            <v>#REF!</v>
          </cell>
          <cell r="BX291" t="e">
            <v>#REF!</v>
          </cell>
          <cell r="BY291" t="e">
            <v>#REF!</v>
          </cell>
          <cell r="BZ291" t="e">
            <v>#REF!</v>
          </cell>
          <cell r="CA291" t="e">
            <v>#REF!</v>
          </cell>
          <cell r="CB291" t="e">
            <v>#REF!</v>
          </cell>
          <cell r="CC291" t="e">
            <v>#REF!</v>
          </cell>
          <cell r="CD291" t="e">
            <v>#REF!</v>
          </cell>
          <cell r="CE291" t="e">
            <v>#REF!</v>
          </cell>
          <cell r="CF291" t="e">
            <v>#REF!</v>
          </cell>
          <cell r="CG291" t="e">
            <v>#REF!</v>
          </cell>
          <cell r="CH291" t="e">
            <v>#REF!</v>
          </cell>
          <cell r="CI291" t="e">
            <v>#REF!</v>
          </cell>
          <cell r="CJ291" t="e">
            <v>#REF!</v>
          </cell>
          <cell r="CK291" t="e">
            <v>#REF!</v>
          </cell>
          <cell r="CL291" t="e">
            <v>#REF!</v>
          </cell>
          <cell r="CM291" t="e">
            <v>#REF!</v>
          </cell>
          <cell r="CN291" t="e">
            <v>#REF!</v>
          </cell>
          <cell r="CO291" t="e">
            <v>#REF!</v>
          </cell>
          <cell r="CP291" t="e">
            <v>#REF!</v>
          </cell>
          <cell r="CQ291" t="e">
            <v>#REF!</v>
          </cell>
          <cell r="CR291" t="e">
            <v>#REF!</v>
          </cell>
          <cell r="CS291" t="e">
            <v>#REF!</v>
          </cell>
          <cell r="CT291" t="e">
            <v>#REF!</v>
          </cell>
          <cell r="CU291" t="e">
            <v>#REF!</v>
          </cell>
          <cell r="CV291" t="e">
            <v>#REF!</v>
          </cell>
          <cell r="CW291" t="e">
            <v>#REF!</v>
          </cell>
          <cell r="CX291" t="e">
            <v>#REF!</v>
          </cell>
          <cell r="CY291" t="e">
            <v>#REF!</v>
          </cell>
          <cell r="CZ291" t="e">
            <v>#REF!</v>
          </cell>
          <cell r="DA291" t="e">
            <v>#REF!</v>
          </cell>
          <cell r="DB291" t="e">
            <v>#REF!</v>
          </cell>
          <cell r="DC291" t="e">
            <v>#REF!</v>
          </cell>
          <cell r="DD291" t="e">
            <v>#REF!</v>
          </cell>
          <cell r="DE291" t="e">
            <v>#REF!</v>
          </cell>
          <cell r="DF291" t="e">
            <v>#REF!</v>
          </cell>
          <cell r="DG291" t="e">
            <v>#REF!</v>
          </cell>
          <cell r="DH291" t="e">
            <v>#REF!</v>
          </cell>
          <cell r="DI291" t="e">
            <v>#REF!</v>
          </cell>
          <cell r="DJ291" t="e">
            <v>#REF!</v>
          </cell>
          <cell r="DK291" t="e">
            <v>#REF!</v>
          </cell>
          <cell r="DL291" t="e">
            <v>#REF!</v>
          </cell>
          <cell r="DM291" t="e">
            <v>#REF!</v>
          </cell>
          <cell r="DN291" t="e">
            <v>#REF!</v>
          </cell>
          <cell r="DO291" t="e">
            <v>#REF!</v>
          </cell>
          <cell r="DP291" t="e">
            <v>#REF!</v>
          </cell>
          <cell r="DQ291" t="e">
            <v>#REF!</v>
          </cell>
          <cell r="DR291" t="e">
            <v>#REF!</v>
          </cell>
          <cell r="DS291" t="e">
            <v>#REF!</v>
          </cell>
          <cell r="DT291" t="e">
            <v>#REF!</v>
          </cell>
          <cell r="DU291" t="e">
            <v>#REF!</v>
          </cell>
          <cell r="DV291" t="e">
            <v>#REF!</v>
          </cell>
          <cell r="DW291" t="e">
            <v>#REF!</v>
          </cell>
          <cell r="DX291" t="e">
            <v>#REF!</v>
          </cell>
          <cell r="DY291" t="e">
            <v>#REF!</v>
          </cell>
          <cell r="DZ291" t="e">
            <v>#REF!</v>
          </cell>
          <cell r="EA291" t="e">
            <v>#REF!</v>
          </cell>
          <cell r="EB291" t="e">
            <v>#REF!</v>
          </cell>
          <cell r="EC291" t="e">
            <v>#REF!</v>
          </cell>
          <cell r="ED291" t="e">
            <v>#REF!</v>
          </cell>
          <cell r="EE291" t="e">
            <v>#REF!</v>
          </cell>
          <cell r="EF291" t="e">
            <v>#REF!</v>
          </cell>
          <cell r="EG291" t="e">
            <v>#REF!</v>
          </cell>
          <cell r="EH291" t="e">
            <v>#REF!</v>
          </cell>
          <cell r="EI291" t="e">
            <v>#REF!</v>
          </cell>
          <cell r="EJ291" t="e">
            <v>#REF!</v>
          </cell>
          <cell r="EK291" t="e">
            <v>#REF!</v>
          </cell>
          <cell r="EL291" t="e">
            <v>#REF!</v>
          </cell>
          <cell r="EM291" t="e">
            <v>#REF!</v>
          </cell>
          <cell r="EN291" t="e">
            <v>#REF!</v>
          </cell>
          <cell r="EO291" t="e">
            <v>#REF!</v>
          </cell>
          <cell r="EP291" t="e">
            <v>#REF!</v>
          </cell>
          <cell r="EQ291" t="e">
            <v>#REF!</v>
          </cell>
          <cell r="ER291" t="e">
            <v>#REF!</v>
          </cell>
          <cell r="ES291" t="e">
            <v>#REF!</v>
          </cell>
          <cell r="ET291" t="e">
            <v>#REF!</v>
          </cell>
          <cell r="EU291" t="e">
            <v>#REF!</v>
          </cell>
          <cell r="EV291" t="e">
            <v>#REF!</v>
          </cell>
          <cell r="EW291" t="e">
            <v>#REF!</v>
          </cell>
          <cell r="EX291" t="e">
            <v>#REF!</v>
          </cell>
          <cell r="EY291" t="e">
            <v>#REF!</v>
          </cell>
          <cell r="EZ291" t="e">
            <v>#REF!</v>
          </cell>
          <cell r="FA291" t="e">
            <v>#REF!</v>
          </cell>
          <cell r="FB291" t="e">
            <v>#REF!</v>
          </cell>
          <cell r="FC291" t="e">
            <v>#REF!</v>
          </cell>
          <cell r="FD291" t="e">
            <v>#REF!</v>
          </cell>
          <cell r="FE291" t="e">
            <v>#REF!</v>
          </cell>
          <cell r="FF291" t="e">
            <v>#REF!</v>
          </cell>
          <cell r="FG291" t="e">
            <v>#REF!</v>
          </cell>
          <cell r="FH291" t="e">
            <v>#REF!</v>
          </cell>
          <cell r="FI291" t="e">
            <v>#REF!</v>
          </cell>
          <cell r="FJ291" t="e">
            <v>#REF!</v>
          </cell>
          <cell r="FK291" t="e">
            <v>#REF!</v>
          </cell>
          <cell r="FL291" t="e">
            <v>#REF!</v>
          </cell>
          <cell r="FM291" t="e">
            <v>#REF!</v>
          </cell>
          <cell r="FN291" t="e">
            <v>#REF!</v>
          </cell>
          <cell r="FO291" t="e">
            <v>#REF!</v>
          </cell>
          <cell r="FP291" t="e">
            <v>#REF!</v>
          </cell>
          <cell r="FQ291" t="e">
            <v>#REF!</v>
          </cell>
          <cell r="FR291" t="e">
            <v>#REF!</v>
          </cell>
          <cell r="FS291" t="e">
            <v>#REF!</v>
          </cell>
          <cell r="FT291" t="e">
            <v>#REF!</v>
          </cell>
          <cell r="FU291" t="e">
            <v>#REF!</v>
          </cell>
          <cell r="FV291" t="e">
            <v>#REF!</v>
          </cell>
          <cell r="FW291" t="e">
            <v>#REF!</v>
          </cell>
          <cell r="FX291" t="e">
            <v>#REF!</v>
          </cell>
          <cell r="FY291" t="e">
            <v>#REF!</v>
          </cell>
          <cell r="FZ291" t="e">
            <v>#REF!</v>
          </cell>
          <cell r="GA291" t="e">
            <v>#REF!</v>
          </cell>
          <cell r="GB291" t="e">
            <v>#REF!</v>
          </cell>
          <cell r="GC291" t="e">
            <v>#REF!</v>
          </cell>
          <cell r="GD291" t="e">
            <v>#REF!</v>
          </cell>
          <cell r="GE291" t="e">
            <v>#REF!</v>
          </cell>
          <cell r="GF291" t="e">
            <v>#REF!</v>
          </cell>
          <cell r="GG291" t="e">
            <v>#REF!</v>
          </cell>
          <cell r="GH291" t="e">
            <v>#REF!</v>
          </cell>
          <cell r="GI291" t="e">
            <v>#REF!</v>
          </cell>
          <cell r="GJ291" t="e">
            <v>#REF!</v>
          </cell>
          <cell r="GK291" t="e">
            <v>#REF!</v>
          </cell>
          <cell r="GL291" t="e">
            <v>#REF!</v>
          </cell>
          <cell r="GM291" t="e">
            <v>#REF!</v>
          </cell>
          <cell r="GN291" t="e">
            <v>#REF!</v>
          </cell>
          <cell r="GO291" t="e">
            <v>#REF!</v>
          </cell>
          <cell r="GP291" t="e">
            <v>#REF!</v>
          </cell>
          <cell r="GQ291" t="e">
            <v>#REF!</v>
          </cell>
          <cell r="GR291" t="e">
            <v>#REF!</v>
          </cell>
          <cell r="GS291" t="e">
            <v>#REF!</v>
          </cell>
          <cell r="GT291" t="e">
            <v>#REF!</v>
          </cell>
          <cell r="GU291" t="e">
            <v>#REF!</v>
          </cell>
          <cell r="GV291" t="e">
            <v>#REF!</v>
          </cell>
          <cell r="GW291" t="e">
            <v>#REF!</v>
          </cell>
          <cell r="GX291" t="e">
            <v>#REF!</v>
          </cell>
          <cell r="GY291" t="e">
            <v>#REF!</v>
          </cell>
          <cell r="GZ291" t="e">
            <v>#REF!</v>
          </cell>
          <cell r="HA291" t="e">
            <v>#REF!</v>
          </cell>
          <cell r="HB291" t="e">
            <v>#REF!</v>
          </cell>
          <cell r="HC291" t="e">
            <v>#REF!</v>
          </cell>
          <cell r="HD291" t="e">
            <v>#REF!</v>
          </cell>
          <cell r="HE291" t="e">
            <v>#REF!</v>
          </cell>
          <cell r="HF291" t="e">
            <v>#REF!</v>
          </cell>
          <cell r="HG291" t="e">
            <v>#REF!</v>
          </cell>
          <cell r="HH291" t="e">
            <v>#REF!</v>
          </cell>
          <cell r="HI291" t="e">
            <v>#REF!</v>
          </cell>
          <cell r="HJ291" t="e">
            <v>#REF!</v>
          </cell>
          <cell r="HK291" t="e">
            <v>#REF!</v>
          </cell>
          <cell r="HL291" t="e">
            <v>#REF!</v>
          </cell>
          <cell r="HM291" t="e">
            <v>#REF!</v>
          </cell>
          <cell r="HN291" t="e">
            <v>#REF!</v>
          </cell>
          <cell r="HO291" t="e">
            <v>#REF!</v>
          </cell>
          <cell r="HP291" t="e">
            <v>#REF!</v>
          </cell>
          <cell r="HQ291" t="e">
            <v>#REF!</v>
          </cell>
          <cell r="HR291" t="e">
            <v>#REF!</v>
          </cell>
          <cell r="HS291" t="e">
            <v>#REF!</v>
          </cell>
          <cell r="HT291" t="e">
            <v>#REF!</v>
          </cell>
          <cell r="HU291" t="e">
            <v>#REF!</v>
          </cell>
          <cell r="HV291" t="e">
            <v>#REF!</v>
          </cell>
          <cell r="HW291" t="e">
            <v>#REF!</v>
          </cell>
          <cell r="HX291" t="e">
            <v>#REF!</v>
          </cell>
          <cell r="HY291" t="e">
            <v>#REF!</v>
          </cell>
          <cell r="HZ291" t="e">
            <v>#REF!</v>
          </cell>
          <cell r="IA291" t="e">
            <v>#REF!</v>
          </cell>
          <cell r="IB291" t="e">
            <v>#REF!</v>
          </cell>
          <cell r="IC291" t="e">
            <v>#REF!</v>
          </cell>
          <cell r="ID291" t="e">
            <v>#REF!</v>
          </cell>
          <cell r="IE291" t="e">
            <v>#REF!</v>
          </cell>
          <cell r="IF291" t="e">
            <v>#REF!</v>
          </cell>
          <cell r="IG291" t="e">
            <v>#REF!</v>
          </cell>
          <cell r="IH291" t="e">
            <v>#REF!</v>
          </cell>
          <cell r="II291" t="e">
            <v>#REF!</v>
          </cell>
          <cell r="IJ291" t="e">
            <v>#REF!</v>
          </cell>
          <cell r="IK291" t="e">
            <v>#REF!</v>
          </cell>
          <cell r="IL291" t="e">
            <v>#REF!</v>
          </cell>
          <cell r="IM291" t="e">
            <v>#REF!</v>
          </cell>
          <cell r="IN291" t="e">
            <v>#REF!</v>
          </cell>
          <cell r="IO291" t="e">
            <v>#REF!</v>
          </cell>
          <cell r="IP291" t="e">
            <v>#REF!</v>
          </cell>
          <cell r="IQ291" t="e">
            <v>#REF!</v>
          </cell>
          <cell r="IR291" t="e">
            <v>#REF!</v>
          </cell>
          <cell r="IS291" t="e">
            <v>#REF!</v>
          </cell>
          <cell r="IT291" t="e">
            <v>#REF!</v>
          </cell>
          <cell r="IU291" t="e">
            <v>#REF!</v>
          </cell>
          <cell r="IV291" t="e">
            <v>#REF!</v>
          </cell>
          <cell r="IW291" t="e">
            <v>#REF!</v>
          </cell>
          <cell r="IX291" t="e">
            <v>#REF!</v>
          </cell>
          <cell r="IY291" t="e">
            <v>#REF!</v>
          </cell>
          <cell r="IZ291" t="e">
            <v>#REF!</v>
          </cell>
          <cell r="JA291" t="e">
            <v>#REF!</v>
          </cell>
          <cell r="JB291" t="e">
            <v>#REF!</v>
          </cell>
          <cell r="JC291" t="e">
            <v>#REF!</v>
          </cell>
          <cell r="JD291" t="e">
            <v>#REF!</v>
          </cell>
          <cell r="JE291" t="e">
            <v>#REF!</v>
          </cell>
          <cell r="JF291" t="e">
            <v>#REF!</v>
          </cell>
          <cell r="JG291" t="e">
            <v>#REF!</v>
          </cell>
          <cell r="JH291" t="e">
            <v>#REF!</v>
          </cell>
          <cell r="JI291" t="e">
            <v>#REF!</v>
          </cell>
          <cell r="JJ291" t="e">
            <v>#REF!</v>
          </cell>
          <cell r="JK291" t="e">
            <v>#REF!</v>
          </cell>
        </row>
        <row r="292">
          <cell r="C292" t="str">
            <v>Hokchi</v>
          </cell>
          <cell r="D292" t="str">
            <v>2.1.1</v>
          </cell>
          <cell r="E292" t="str">
            <v>Hokchi2.1.1</v>
          </cell>
          <cell r="F292" t="e">
            <v>#REF!</v>
          </cell>
          <cell r="G292" t="e">
            <v>#REF!</v>
          </cell>
          <cell r="H292" t="e">
            <v>#REF!</v>
          </cell>
          <cell r="I292" t="e">
            <v>#REF!</v>
          </cell>
          <cell r="J292" t="e">
            <v>#REF!</v>
          </cell>
          <cell r="K292" t="e">
            <v>#REF!</v>
          </cell>
          <cell r="L292" t="e">
            <v>#REF!</v>
          </cell>
          <cell r="M292" t="e">
            <v>#REF!</v>
          </cell>
          <cell r="N292" t="e">
            <v>#REF!</v>
          </cell>
          <cell r="O292" t="e">
            <v>#REF!</v>
          </cell>
          <cell r="P292" t="e">
            <v>#REF!</v>
          </cell>
          <cell r="Q292" t="e">
            <v>#REF!</v>
          </cell>
          <cell r="R292" t="e">
            <v>#REF!</v>
          </cell>
          <cell r="S292" t="e">
            <v>#REF!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  <cell r="AD292" t="e">
            <v>#REF!</v>
          </cell>
          <cell r="AE292" t="e">
            <v>#REF!</v>
          </cell>
          <cell r="AF292" t="e">
            <v>#REF!</v>
          </cell>
          <cell r="AG292" t="e">
            <v>#REF!</v>
          </cell>
          <cell r="AH292" t="e">
            <v>#REF!</v>
          </cell>
          <cell r="AI292" t="e">
            <v>#REF!</v>
          </cell>
          <cell r="AJ292" t="e">
            <v>#REF!</v>
          </cell>
          <cell r="AK292" t="e">
            <v>#REF!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  <cell r="AQ292" t="e">
            <v>#REF!</v>
          </cell>
          <cell r="AR292" t="e">
            <v>#REF!</v>
          </cell>
          <cell r="AS292" t="e">
            <v>#REF!</v>
          </cell>
          <cell r="AT292" t="e">
            <v>#REF!</v>
          </cell>
          <cell r="AU292" t="e">
            <v>#REF!</v>
          </cell>
          <cell r="AV292" t="e">
            <v>#REF!</v>
          </cell>
          <cell r="AW292" t="e">
            <v>#REF!</v>
          </cell>
          <cell r="AX292" t="e">
            <v>#REF!</v>
          </cell>
          <cell r="AY292" t="e">
            <v>#REF!</v>
          </cell>
          <cell r="AZ292" t="e">
            <v>#REF!</v>
          </cell>
          <cell r="BA292" t="e">
            <v>#REF!</v>
          </cell>
          <cell r="BB292" t="e">
            <v>#REF!</v>
          </cell>
          <cell r="BC292" t="e">
            <v>#REF!</v>
          </cell>
          <cell r="BD292" t="e">
            <v>#REF!</v>
          </cell>
          <cell r="BE292" t="e">
            <v>#REF!</v>
          </cell>
          <cell r="BF292" t="e">
            <v>#REF!</v>
          </cell>
          <cell r="BG292" t="e">
            <v>#REF!</v>
          </cell>
          <cell r="BH292" t="e">
            <v>#REF!</v>
          </cell>
          <cell r="BI292" t="e">
            <v>#REF!</v>
          </cell>
          <cell r="BJ292" t="e">
            <v>#REF!</v>
          </cell>
          <cell r="BK292" t="e">
            <v>#REF!</v>
          </cell>
          <cell r="BL292" t="e">
            <v>#REF!</v>
          </cell>
          <cell r="BM292" t="e">
            <v>#REF!</v>
          </cell>
          <cell r="BN292" t="e">
            <v>#REF!</v>
          </cell>
          <cell r="BO292" t="e">
            <v>#REF!</v>
          </cell>
          <cell r="BP292" t="e">
            <v>#REF!</v>
          </cell>
          <cell r="BQ292" t="e">
            <v>#REF!</v>
          </cell>
          <cell r="BR292" t="e">
            <v>#REF!</v>
          </cell>
          <cell r="BS292" t="e">
            <v>#REF!</v>
          </cell>
          <cell r="BT292" t="e">
            <v>#REF!</v>
          </cell>
          <cell r="BU292" t="e">
            <v>#REF!</v>
          </cell>
          <cell r="BV292" t="e">
            <v>#REF!</v>
          </cell>
          <cell r="BW292" t="e">
            <v>#REF!</v>
          </cell>
          <cell r="BX292" t="e">
            <v>#REF!</v>
          </cell>
          <cell r="BY292" t="e">
            <v>#REF!</v>
          </cell>
          <cell r="BZ292" t="e">
            <v>#REF!</v>
          </cell>
          <cell r="CA292" t="e">
            <v>#REF!</v>
          </cell>
          <cell r="CB292" t="e">
            <v>#REF!</v>
          </cell>
          <cell r="CC292" t="e">
            <v>#REF!</v>
          </cell>
          <cell r="CD292" t="e">
            <v>#REF!</v>
          </cell>
          <cell r="CE292" t="e">
            <v>#REF!</v>
          </cell>
          <cell r="CF292" t="e">
            <v>#REF!</v>
          </cell>
          <cell r="CG292" t="e">
            <v>#REF!</v>
          </cell>
          <cell r="CH292" t="e">
            <v>#REF!</v>
          </cell>
          <cell r="CI292" t="e">
            <v>#REF!</v>
          </cell>
          <cell r="CJ292" t="e">
            <v>#REF!</v>
          </cell>
          <cell r="CK292" t="e">
            <v>#REF!</v>
          </cell>
          <cell r="CL292" t="e">
            <v>#REF!</v>
          </cell>
          <cell r="CM292" t="e">
            <v>#REF!</v>
          </cell>
          <cell r="CN292" t="e">
            <v>#REF!</v>
          </cell>
          <cell r="CO292" t="e">
            <v>#REF!</v>
          </cell>
          <cell r="CP292" t="e">
            <v>#REF!</v>
          </cell>
          <cell r="CQ292" t="e">
            <v>#REF!</v>
          </cell>
          <cell r="CR292" t="e">
            <v>#REF!</v>
          </cell>
          <cell r="CS292" t="e">
            <v>#REF!</v>
          </cell>
          <cell r="CT292" t="e">
            <v>#REF!</v>
          </cell>
          <cell r="CU292" t="e">
            <v>#REF!</v>
          </cell>
          <cell r="CV292" t="e">
            <v>#REF!</v>
          </cell>
          <cell r="CW292" t="e">
            <v>#REF!</v>
          </cell>
          <cell r="CX292" t="e">
            <v>#REF!</v>
          </cell>
          <cell r="CY292" t="e">
            <v>#REF!</v>
          </cell>
          <cell r="CZ292" t="e">
            <v>#REF!</v>
          </cell>
          <cell r="DA292" t="e">
            <v>#REF!</v>
          </cell>
          <cell r="DB292" t="e">
            <v>#REF!</v>
          </cell>
          <cell r="DC292" t="e">
            <v>#REF!</v>
          </cell>
          <cell r="DD292" t="e">
            <v>#REF!</v>
          </cell>
          <cell r="DE292" t="e">
            <v>#REF!</v>
          </cell>
          <cell r="DF292" t="e">
            <v>#REF!</v>
          </cell>
          <cell r="DG292" t="e">
            <v>#REF!</v>
          </cell>
          <cell r="DH292" t="e">
            <v>#REF!</v>
          </cell>
          <cell r="DI292" t="e">
            <v>#REF!</v>
          </cell>
          <cell r="DJ292" t="e">
            <v>#REF!</v>
          </cell>
          <cell r="DK292" t="e">
            <v>#REF!</v>
          </cell>
          <cell r="DL292" t="e">
            <v>#REF!</v>
          </cell>
          <cell r="DM292" t="e">
            <v>#REF!</v>
          </cell>
          <cell r="DN292" t="e">
            <v>#REF!</v>
          </cell>
          <cell r="DO292" t="e">
            <v>#REF!</v>
          </cell>
          <cell r="DP292" t="e">
            <v>#REF!</v>
          </cell>
          <cell r="DQ292" t="e">
            <v>#REF!</v>
          </cell>
          <cell r="DR292" t="e">
            <v>#REF!</v>
          </cell>
          <cell r="DS292" t="e">
            <v>#REF!</v>
          </cell>
          <cell r="DT292" t="e">
            <v>#REF!</v>
          </cell>
          <cell r="DU292" t="e">
            <v>#REF!</v>
          </cell>
          <cell r="DV292" t="e">
            <v>#REF!</v>
          </cell>
          <cell r="DW292" t="e">
            <v>#REF!</v>
          </cell>
          <cell r="DX292" t="e">
            <v>#REF!</v>
          </cell>
          <cell r="DY292" t="e">
            <v>#REF!</v>
          </cell>
          <cell r="DZ292" t="e">
            <v>#REF!</v>
          </cell>
          <cell r="EA292" t="e">
            <v>#REF!</v>
          </cell>
          <cell r="EB292" t="e">
            <v>#REF!</v>
          </cell>
          <cell r="EC292" t="e">
            <v>#REF!</v>
          </cell>
          <cell r="ED292" t="e">
            <v>#REF!</v>
          </cell>
          <cell r="EE292" t="e">
            <v>#REF!</v>
          </cell>
          <cell r="EF292" t="e">
            <v>#REF!</v>
          </cell>
          <cell r="EG292" t="e">
            <v>#REF!</v>
          </cell>
          <cell r="EH292" t="e">
            <v>#REF!</v>
          </cell>
          <cell r="EI292" t="e">
            <v>#REF!</v>
          </cell>
          <cell r="EJ292" t="e">
            <v>#REF!</v>
          </cell>
          <cell r="EK292" t="e">
            <v>#REF!</v>
          </cell>
          <cell r="EL292" t="e">
            <v>#REF!</v>
          </cell>
          <cell r="EM292" t="e">
            <v>#REF!</v>
          </cell>
          <cell r="EN292" t="e">
            <v>#REF!</v>
          </cell>
          <cell r="EO292" t="e">
            <v>#REF!</v>
          </cell>
          <cell r="EP292" t="e">
            <v>#REF!</v>
          </cell>
          <cell r="EQ292" t="e">
            <v>#REF!</v>
          </cell>
          <cell r="ER292" t="e">
            <v>#REF!</v>
          </cell>
          <cell r="ES292" t="e">
            <v>#REF!</v>
          </cell>
          <cell r="ET292" t="e">
            <v>#REF!</v>
          </cell>
          <cell r="EU292" t="e">
            <v>#REF!</v>
          </cell>
          <cell r="EV292" t="e">
            <v>#REF!</v>
          </cell>
          <cell r="EW292" t="e">
            <v>#REF!</v>
          </cell>
          <cell r="EX292" t="e">
            <v>#REF!</v>
          </cell>
          <cell r="EY292" t="e">
            <v>#REF!</v>
          </cell>
          <cell r="EZ292" t="e">
            <v>#REF!</v>
          </cell>
          <cell r="FA292" t="e">
            <v>#REF!</v>
          </cell>
          <cell r="FB292" t="e">
            <v>#REF!</v>
          </cell>
          <cell r="FC292" t="e">
            <v>#REF!</v>
          </cell>
          <cell r="FD292" t="e">
            <v>#REF!</v>
          </cell>
          <cell r="FE292" t="e">
            <v>#REF!</v>
          </cell>
          <cell r="FF292" t="e">
            <v>#REF!</v>
          </cell>
          <cell r="FG292" t="e">
            <v>#REF!</v>
          </cell>
          <cell r="FH292" t="e">
            <v>#REF!</v>
          </cell>
          <cell r="FI292" t="e">
            <v>#REF!</v>
          </cell>
          <cell r="FJ292" t="e">
            <v>#REF!</v>
          </cell>
          <cell r="FK292" t="e">
            <v>#REF!</v>
          </cell>
          <cell r="FL292" t="e">
            <v>#REF!</v>
          </cell>
          <cell r="FM292" t="e">
            <v>#REF!</v>
          </cell>
          <cell r="FN292" t="e">
            <v>#REF!</v>
          </cell>
          <cell r="FO292" t="e">
            <v>#REF!</v>
          </cell>
          <cell r="FP292" t="e">
            <v>#REF!</v>
          </cell>
          <cell r="FQ292" t="e">
            <v>#REF!</v>
          </cell>
          <cell r="FR292" t="e">
            <v>#REF!</v>
          </cell>
          <cell r="FS292" t="e">
            <v>#REF!</v>
          </cell>
          <cell r="FT292" t="e">
            <v>#REF!</v>
          </cell>
          <cell r="FU292" t="e">
            <v>#REF!</v>
          </cell>
          <cell r="FV292" t="e">
            <v>#REF!</v>
          </cell>
          <cell r="FW292" t="e">
            <v>#REF!</v>
          </cell>
          <cell r="FX292" t="e">
            <v>#REF!</v>
          </cell>
          <cell r="FY292" t="e">
            <v>#REF!</v>
          </cell>
          <cell r="FZ292" t="e">
            <v>#REF!</v>
          </cell>
          <cell r="GA292" t="e">
            <v>#REF!</v>
          </cell>
          <cell r="GB292" t="e">
            <v>#REF!</v>
          </cell>
          <cell r="GC292" t="e">
            <v>#REF!</v>
          </cell>
          <cell r="GD292" t="e">
            <v>#REF!</v>
          </cell>
          <cell r="GE292" t="e">
            <v>#REF!</v>
          </cell>
          <cell r="GF292" t="e">
            <v>#REF!</v>
          </cell>
          <cell r="GG292" t="e">
            <v>#REF!</v>
          </cell>
          <cell r="GH292" t="e">
            <v>#REF!</v>
          </cell>
          <cell r="GI292" t="e">
            <v>#REF!</v>
          </cell>
          <cell r="GJ292" t="e">
            <v>#REF!</v>
          </cell>
          <cell r="GK292" t="e">
            <v>#REF!</v>
          </cell>
          <cell r="GL292" t="e">
            <v>#REF!</v>
          </cell>
          <cell r="GM292" t="e">
            <v>#REF!</v>
          </cell>
          <cell r="GN292" t="e">
            <v>#REF!</v>
          </cell>
          <cell r="GO292" t="e">
            <v>#REF!</v>
          </cell>
          <cell r="GP292" t="e">
            <v>#REF!</v>
          </cell>
          <cell r="GQ292" t="e">
            <v>#REF!</v>
          </cell>
          <cell r="GR292" t="e">
            <v>#REF!</v>
          </cell>
          <cell r="GS292" t="e">
            <v>#REF!</v>
          </cell>
          <cell r="GT292" t="e">
            <v>#REF!</v>
          </cell>
          <cell r="GU292" t="e">
            <v>#REF!</v>
          </cell>
          <cell r="GV292" t="e">
            <v>#REF!</v>
          </cell>
          <cell r="GW292" t="e">
            <v>#REF!</v>
          </cell>
          <cell r="GX292" t="e">
            <v>#REF!</v>
          </cell>
          <cell r="GY292" t="e">
            <v>#REF!</v>
          </cell>
          <cell r="GZ292" t="e">
            <v>#REF!</v>
          </cell>
          <cell r="HA292" t="e">
            <v>#REF!</v>
          </cell>
          <cell r="HB292" t="e">
            <v>#REF!</v>
          </cell>
          <cell r="HC292" t="e">
            <v>#REF!</v>
          </cell>
          <cell r="HD292" t="e">
            <v>#REF!</v>
          </cell>
          <cell r="HE292" t="e">
            <v>#REF!</v>
          </cell>
          <cell r="HF292" t="e">
            <v>#REF!</v>
          </cell>
          <cell r="HG292" t="e">
            <v>#REF!</v>
          </cell>
          <cell r="HH292" t="e">
            <v>#REF!</v>
          </cell>
          <cell r="HI292" t="e">
            <v>#REF!</v>
          </cell>
          <cell r="HJ292" t="e">
            <v>#REF!</v>
          </cell>
          <cell r="HK292" t="e">
            <v>#REF!</v>
          </cell>
          <cell r="HL292" t="e">
            <v>#REF!</v>
          </cell>
          <cell r="HM292" t="e">
            <v>#REF!</v>
          </cell>
          <cell r="HN292" t="e">
            <v>#REF!</v>
          </cell>
          <cell r="HO292" t="e">
            <v>#REF!</v>
          </cell>
          <cell r="HP292" t="e">
            <v>#REF!</v>
          </cell>
          <cell r="HQ292" t="e">
            <v>#REF!</v>
          </cell>
          <cell r="HR292" t="e">
            <v>#REF!</v>
          </cell>
          <cell r="HS292" t="e">
            <v>#REF!</v>
          </cell>
          <cell r="HT292" t="e">
            <v>#REF!</v>
          </cell>
          <cell r="HU292" t="e">
            <v>#REF!</v>
          </cell>
          <cell r="HV292" t="e">
            <v>#REF!</v>
          </cell>
          <cell r="HW292" t="e">
            <v>#REF!</v>
          </cell>
          <cell r="HX292" t="e">
            <v>#REF!</v>
          </cell>
          <cell r="HY292" t="e">
            <v>#REF!</v>
          </cell>
          <cell r="HZ292" t="e">
            <v>#REF!</v>
          </cell>
          <cell r="IA292" t="e">
            <v>#REF!</v>
          </cell>
          <cell r="IB292" t="e">
            <v>#REF!</v>
          </cell>
          <cell r="IC292" t="e">
            <v>#REF!</v>
          </cell>
          <cell r="ID292" t="e">
            <v>#REF!</v>
          </cell>
          <cell r="IE292" t="e">
            <v>#REF!</v>
          </cell>
          <cell r="IF292" t="e">
            <v>#REF!</v>
          </cell>
          <cell r="IG292" t="e">
            <v>#REF!</v>
          </cell>
          <cell r="IH292" t="e">
            <v>#REF!</v>
          </cell>
          <cell r="II292" t="e">
            <v>#REF!</v>
          </cell>
          <cell r="IJ292" t="e">
            <v>#REF!</v>
          </cell>
          <cell r="IK292" t="e">
            <v>#REF!</v>
          </cell>
          <cell r="IL292" t="e">
            <v>#REF!</v>
          </cell>
          <cell r="IM292" t="e">
            <v>#REF!</v>
          </cell>
          <cell r="IN292" t="e">
            <v>#REF!</v>
          </cell>
          <cell r="IO292" t="e">
            <v>#REF!</v>
          </cell>
          <cell r="IP292" t="e">
            <v>#REF!</v>
          </cell>
          <cell r="IQ292" t="e">
            <v>#REF!</v>
          </cell>
          <cell r="IR292" t="e">
            <v>#REF!</v>
          </cell>
          <cell r="IS292" t="e">
            <v>#REF!</v>
          </cell>
          <cell r="IT292" t="e">
            <v>#REF!</v>
          </cell>
          <cell r="IU292" t="e">
            <v>#REF!</v>
          </cell>
          <cell r="IV292" t="e">
            <v>#REF!</v>
          </cell>
          <cell r="IW292" t="e">
            <v>#REF!</v>
          </cell>
          <cell r="IX292" t="e">
            <v>#REF!</v>
          </cell>
          <cell r="IY292" t="e">
            <v>#REF!</v>
          </cell>
          <cell r="IZ292" t="e">
            <v>#REF!</v>
          </cell>
          <cell r="JA292" t="e">
            <v>#REF!</v>
          </cell>
          <cell r="JB292" t="e">
            <v>#REF!</v>
          </cell>
          <cell r="JC292" t="e">
            <v>#REF!</v>
          </cell>
          <cell r="JD292" t="e">
            <v>#REF!</v>
          </cell>
          <cell r="JE292" t="e">
            <v>#REF!</v>
          </cell>
          <cell r="JF292" t="e">
            <v>#REF!</v>
          </cell>
          <cell r="JG292" t="e">
            <v>#REF!</v>
          </cell>
          <cell r="JH292" t="e">
            <v>#REF!</v>
          </cell>
          <cell r="JI292" t="e">
            <v>#REF!</v>
          </cell>
          <cell r="JJ292" t="e">
            <v>#REF!</v>
          </cell>
          <cell r="JK292" t="e">
            <v>#REF!</v>
          </cell>
        </row>
        <row r="293">
          <cell r="C293" t="str">
            <v>Hokchi</v>
          </cell>
          <cell r="D293" t="str">
            <v>2.1.5</v>
          </cell>
          <cell r="E293" t="str">
            <v>Hokchi2.1.5</v>
          </cell>
          <cell r="F293" t="e">
            <v>#REF!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  <cell r="K293" t="e">
            <v>#REF!</v>
          </cell>
          <cell r="L293" t="e">
            <v>#REF!</v>
          </cell>
          <cell r="M293" t="e">
            <v>#REF!</v>
          </cell>
          <cell r="N293" t="e">
            <v>#REF!</v>
          </cell>
          <cell r="O293" t="e">
            <v>#REF!</v>
          </cell>
          <cell r="P293" t="e">
            <v>#REF!</v>
          </cell>
          <cell r="Q293" t="e">
            <v>#REF!</v>
          </cell>
          <cell r="R293" t="e">
            <v>#REF!</v>
          </cell>
          <cell r="S293" t="e">
            <v>#REF!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  <cell r="AD293" t="e">
            <v>#REF!</v>
          </cell>
          <cell r="AE293" t="e">
            <v>#REF!</v>
          </cell>
          <cell r="AF293" t="e">
            <v>#REF!</v>
          </cell>
          <cell r="AG293" t="e">
            <v>#REF!</v>
          </cell>
          <cell r="AH293" t="e">
            <v>#REF!</v>
          </cell>
          <cell r="AI293" t="e">
            <v>#REF!</v>
          </cell>
          <cell r="AJ293" t="e">
            <v>#REF!</v>
          </cell>
          <cell r="AK293" t="e">
            <v>#REF!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  <cell r="AQ293" t="e">
            <v>#REF!</v>
          </cell>
          <cell r="AR293" t="e">
            <v>#REF!</v>
          </cell>
          <cell r="AS293" t="e">
            <v>#REF!</v>
          </cell>
          <cell r="AT293" t="e">
            <v>#REF!</v>
          </cell>
          <cell r="AU293" t="e">
            <v>#REF!</v>
          </cell>
          <cell r="AV293" t="e">
            <v>#REF!</v>
          </cell>
          <cell r="AW293" t="e">
            <v>#REF!</v>
          </cell>
          <cell r="AX293" t="e">
            <v>#REF!</v>
          </cell>
          <cell r="AY293" t="e">
            <v>#REF!</v>
          </cell>
          <cell r="AZ293" t="e">
            <v>#REF!</v>
          </cell>
          <cell r="BA293" t="e">
            <v>#REF!</v>
          </cell>
          <cell r="BB293" t="e">
            <v>#REF!</v>
          </cell>
          <cell r="BC293" t="e">
            <v>#REF!</v>
          </cell>
          <cell r="BD293" t="e">
            <v>#REF!</v>
          </cell>
          <cell r="BE293" t="e">
            <v>#REF!</v>
          </cell>
          <cell r="BF293" t="e">
            <v>#REF!</v>
          </cell>
          <cell r="BG293" t="e">
            <v>#REF!</v>
          </cell>
          <cell r="BH293" t="e">
            <v>#REF!</v>
          </cell>
          <cell r="BI293" t="e">
            <v>#REF!</v>
          </cell>
          <cell r="BJ293" t="e">
            <v>#REF!</v>
          </cell>
          <cell r="BK293" t="e">
            <v>#REF!</v>
          </cell>
          <cell r="BL293" t="e">
            <v>#REF!</v>
          </cell>
          <cell r="BM293" t="e">
            <v>#REF!</v>
          </cell>
          <cell r="BN293" t="e">
            <v>#REF!</v>
          </cell>
          <cell r="BO293" t="e">
            <v>#REF!</v>
          </cell>
          <cell r="BP293" t="e">
            <v>#REF!</v>
          </cell>
          <cell r="BQ293" t="e">
            <v>#REF!</v>
          </cell>
          <cell r="BR293" t="e">
            <v>#REF!</v>
          </cell>
          <cell r="BS293" t="e">
            <v>#REF!</v>
          </cell>
          <cell r="BT293" t="e">
            <v>#REF!</v>
          </cell>
          <cell r="BU293" t="e">
            <v>#REF!</v>
          </cell>
          <cell r="BV293" t="e">
            <v>#REF!</v>
          </cell>
          <cell r="BW293" t="e">
            <v>#REF!</v>
          </cell>
          <cell r="BX293" t="e">
            <v>#REF!</v>
          </cell>
          <cell r="BY293" t="e">
            <v>#REF!</v>
          </cell>
          <cell r="BZ293" t="e">
            <v>#REF!</v>
          </cell>
          <cell r="CA293" t="e">
            <v>#REF!</v>
          </cell>
          <cell r="CB293" t="e">
            <v>#REF!</v>
          </cell>
          <cell r="CC293" t="e">
            <v>#REF!</v>
          </cell>
          <cell r="CD293" t="e">
            <v>#REF!</v>
          </cell>
          <cell r="CE293" t="e">
            <v>#REF!</v>
          </cell>
          <cell r="CF293" t="e">
            <v>#REF!</v>
          </cell>
          <cell r="CG293" t="e">
            <v>#REF!</v>
          </cell>
          <cell r="CH293" t="e">
            <v>#REF!</v>
          </cell>
          <cell r="CI293" t="e">
            <v>#REF!</v>
          </cell>
          <cell r="CJ293" t="e">
            <v>#REF!</v>
          </cell>
          <cell r="CK293" t="e">
            <v>#REF!</v>
          </cell>
          <cell r="CL293" t="e">
            <v>#REF!</v>
          </cell>
          <cell r="CM293" t="e">
            <v>#REF!</v>
          </cell>
          <cell r="CN293" t="e">
            <v>#REF!</v>
          </cell>
          <cell r="CO293" t="e">
            <v>#REF!</v>
          </cell>
          <cell r="CP293" t="e">
            <v>#REF!</v>
          </cell>
          <cell r="CQ293" t="e">
            <v>#REF!</v>
          </cell>
          <cell r="CR293" t="e">
            <v>#REF!</v>
          </cell>
          <cell r="CS293" t="e">
            <v>#REF!</v>
          </cell>
          <cell r="CT293" t="e">
            <v>#REF!</v>
          </cell>
          <cell r="CU293" t="e">
            <v>#REF!</v>
          </cell>
          <cell r="CV293" t="e">
            <v>#REF!</v>
          </cell>
          <cell r="CW293" t="e">
            <v>#REF!</v>
          </cell>
          <cell r="CX293" t="e">
            <v>#REF!</v>
          </cell>
          <cell r="CY293" t="e">
            <v>#REF!</v>
          </cell>
          <cell r="CZ293" t="e">
            <v>#REF!</v>
          </cell>
          <cell r="DA293" t="e">
            <v>#REF!</v>
          </cell>
          <cell r="DB293" t="e">
            <v>#REF!</v>
          </cell>
          <cell r="DC293" t="e">
            <v>#REF!</v>
          </cell>
          <cell r="DD293" t="e">
            <v>#REF!</v>
          </cell>
          <cell r="DE293" t="e">
            <v>#REF!</v>
          </cell>
          <cell r="DF293" t="e">
            <v>#REF!</v>
          </cell>
          <cell r="DG293" t="e">
            <v>#REF!</v>
          </cell>
          <cell r="DH293" t="e">
            <v>#REF!</v>
          </cell>
          <cell r="DI293" t="e">
            <v>#REF!</v>
          </cell>
          <cell r="DJ293" t="e">
            <v>#REF!</v>
          </cell>
          <cell r="DK293" t="e">
            <v>#REF!</v>
          </cell>
          <cell r="DL293" t="e">
            <v>#REF!</v>
          </cell>
          <cell r="DM293" t="e">
            <v>#REF!</v>
          </cell>
          <cell r="DN293" t="e">
            <v>#REF!</v>
          </cell>
          <cell r="DO293" t="e">
            <v>#REF!</v>
          </cell>
          <cell r="DP293" t="e">
            <v>#REF!</v>
          </cell>
          <cell r="DQ293" t="e">
            <v>#REF!</v>
          </cell>
          <cell r="DR293" t="e">
            <v>#REF!</v>
          </cell>
          <cell r="DS293" t="e">
            <v>#REF!</v>
          </cell>
          <cell r="DT293" t="e">
            <v>#REF!</v>
          </cell>
          <cell r="DU293" t="e">
            <v>#REF!</v>
          </cell>
          <cell r="DV293" t="e">
            <v>#REF!</v>
          </cell>
          <cell r="DW293" t="e">
            <v>#REF!</v>
          </cell>
          <cell r="DX293" t="e">
            <v>#REF!</v>
          </cell>
          <cell r="DY293" t="e">
            <v>#REF!</v>
          </cell>
          <cell r="DZ293" t="e">
            <v>#REF!</v>
          </cell>
          <cell r="EA293" t="e">
            <v>#REF!</v>
          </cell>
          <cell r="EB293" t="e">
            <v>#REF!</v>
          </cell>
          <cell r="EC293" t="e">
            <v>#REF!</v>
          </cell>
          <cell r="ED293" t="e">
            <v>#REF!</v>
          </cell>
          <cell r="EE293" t="e">
            <v>#REF!</v>
          </cell>
          <cell r="EF293" t="e">
            <v>#REF!</v>
          </cell>
          <cell r="EG293" t="e">
            <v>#REF!</v>
          </cell>
          <cell r="EH293" t="e">
            <v>#REF!</v>
          </cell>
          <cell r="EI293" t="e">
            <v>#REF!</v>
          </cell>
          <cell r="EJ293" t="e">
            <v>#REF!</v>
          </cell>
          <cell r="EK293" t="e">
            <v>#REF!</v>
          </cell>
          <cell r="EL293" t="e">
            <v>#REF!</v>
          </cell>
          <cell r="EM293" t="e">
            <v>#REF!</v>
          </cell>
          <cell r="EN293" t="e">
            <v>#REF!</v>
          </cell>
          <cell r="EO293" t="e">
            <v>#REF!</v>
          </cell>
          <cell r="EP293" t="e">
            <v>#REF!</v>
          </cell>
          <cell r="EQ293" t="e">
            <v>#REF!</v>
          </cell>
          <cell r="ER293" t="e">
            <v>#REF!</v>
          </cell>
          <cell r="ES293" t="e">
            <v>#REF!</v>
          </cell>
          <cell r="ET293" t="e">
            <v>#REF!</v>
          </cell>
          <cell r="EU293" t="e">
            <v>#REF!</v>
          </cell>
          <cell r="EV293" t="e">
            <v>#REF!</v>
          </cell>
          <cell r="EW293" t="e">
            <v>#REF!</v>
          </cell>
          <cell r="EX293" t="e">
            <v>#REF!</v>
          </cell>
          <cell r="EY293" t="e">
            <v>#REF!</v>
          </cell>
          <cell r="EZ293" t="e">
            <v>#REF!</v>
          </cell>
          <cell r="FA293" t="e">
            <v>#REF!</v>
          </cell>
          <cell r="FB293" t="e">
            <v>#REF!</v>
          </cell>
          <cell r="FC293" t="e">
            <v>#REF!</v>
          </cell>
          <cell r="FD293" t="e">
            <v>#REF!</v>
          </cell>
          <cell r="FE293" t="e">
            <v>#REF!</v>
          </cell>
          <cell r="FF293" t="e">
            <v>#REF!</v>
          </cell>
          <cell r="FG293" t="e">
            <v>#REF!</v>
          </cell>
          <cell r="FH293" t="e">
            <v>#REF!</v>
          </cell>
          <cell r="FI293" t="e">
            <v>#REF!</v>
          </cell>
          <cell r="FJ293" t="e">
            <v>#REF!</v>
          </cell>
          <cell r="FK293" t="e">
            <v>#REF!</v>
          </cell>
          <cell r="FL293" t="e">
            <v>#REF!</v>
          </cell>
          <cell r="FM293" t="e">
            <v>#REF!</v>
          </cell>
          <cell r="FN293" t="e">
            <v>#REF!</v>
          </cell>
          <cell r="FO293" t="e">
            <v>#REF!</v>
          </cell>
          <cell r="FP293" t="e">
            <v>#REF!</v>
          </cell>
          <cell r="FQ293" t="e">
            <v>#REF!</v>
          </cell>
          <cell r="FR293" t="e">
            <v>#REF!</v>
          </cell>
          <cell r="FS293" t="e">
            <v>#REF!</v>
          </cell>
          <cell r="FT293" t="e">
            <v>#REF!</v>
          </cell>
          <cell r="FU293" t="e">
            <v>#REF!</v>
          </cell>
          <cell r="FV293" t="e">
            <v>#REF!</v>
          </cell>
          <cell r="FW293" t="e">
            <v>#REF!</v>
          </cell>
          <cell r="FX293" t="e">
            <v>#REF!</v>
          </cell>
          <cell r="FY293" t="e">
            <v>#REF!</v>
          </cell>
          <cell r="FZ293" t="e">
            <v>#REF!</v>
          </cell>
          <cell r="GA293" t="e">
            <v>#REF!</v>
          </cell>
          <cell r="GB293" t="e">
            <v>#REF!</v>
          </cell>
          <cell r="GC293" t="e">
            <v>#REF!</v>
          </cell>
          <cell r="GD293" t="e">
            <v>#REF!</v>
          </cell>
          <cell r="GE293" t="e">
            <v>#REF!</v>
          </cell>
          <cell r="GF293" t="e">
            <v>#REF!</v>
          </cell>
          <cell r="GG293" t="e">
            <v>#REF!</v>
          </cell>
          <cell r="GH293" t="e">
            <v>#REF!</v>
          </cell>
          <cell r="GI293" t="e">
            <v>#REF!</v>
          </cell>
          <cell r="GJ293" t="e">
            <v>#REF!</v>
          </cell>
          <cell r="GK293" t="e">
            <v>#REF!</v>
          </cell>
          <cell r="GL293" t="e">
            <v>#REF!</v>
          </cell>
          <cell r="GM293" t="e">
            <v>#REF!</v>
          </cell>
          <cell r="GN293" t="e">
            <v>#REF!</v>
          </cell>
          <cell r="GO293" t="e">
            <v>#REF!</v>
          </cell>
          <cell r="GP293" t="e">
            <v>#REF!</v>
          </cell>
          <cell r="GQ293" t="e">
            <v>#REF!</v>
          </cell>
          <cell r="GR293" t="e">
            <v>#REF!</v>
          </cell>
          <cell r="GS293" t="e">
            <v>#REF!</v>
          </cell>
          <cell r="GT293" t="e">
            <v>#REF!</v>
          </cell>
          <cell r="GU293" t="e">
            <v>#REF!</v>
          </cell>
          <cell r="GV293" t="e">
            <v>#REF!</v>
          </cell>
          <cell r="GW293" t="e">
            <v>#REF!</v>
          </cell>
          <cell r="GX293" t="e">
            <v>#REF!</v>
          </cell>
          <cell r="GY293" t="e">
            <v>#REF!</v>
          </cell>
          <cell r="GZ293" t="e">
            <v>#REF!</v>
          </cell>
          <cell r="HA293" t="e">
            <v>#REF!</v>
          </cell>
          <cell r="HB293" t="e">
            <v>#REF!</v>
          </cell>
          <cell r="HC293" t="e">
            <v>#REF!</v>
          </cell>
          <cell r="HD293" t="e">
            <v>#REF!</v>
          </cell>
          <cell r="HE293" t="e">
            <v>#REF!</v>
          </cell>
          <cell r="HF293" t="e">
            <v>#REF!</v>
          </cell>
          <cell r="HG293" t="e">
            <v>#REF!</v>
          </cell>
          <cell r="HH293" t="e">
            <v>#REF!</v>
          </cell>
          <cell r="HI293" t="e">
            <v>#REF!</v>
          </cell>
          <cell r="HJ293" t="e">
            <v>#REF!</v>
          </cell>
          <cell r="HK293" t="e">
            <v>#REF!</v>
          </cell>
          <cell r="HL293" t="e">
            <v>#REF!</v>
          </cell>
          <cell r="HM293" t="e">
            <v>#REF!</v>
          </cell>
          <cell r="HN293" t="e">
            <v>#REF!</v>
          </cell>
          <cell r="HO293" t="e">
            <v>#REF!</v>
          </cell>
          <cell r="HP293" t="e">
            <v>#REF!</v>
          </cell>
          <cell r="HQ293" t="e">
            <v>#REF!</v>
          </cell>
          <cell r="HR293" t="e">
            <v>#REF!</v>
          </cell>
          <cell r="HS293" t="e">
            <v>#REF!</v>
          </cell>
          <cell r="HT293" t="e">
            <v>#REF!</v>
          </cell>
          <cell r="HU293" t="e">
            <v>#REF!</v>
          </cell>
          <cell r="HV293" t="e">
            <v>#REF!</v>
          </cell>
          <cell r="HW293" t="e">
            <v>#REF!</v>
          </cell>
          <cell r="HX293" t="e">
            <v>#REF!</v>
          </cell>
          <cell r="HY293" t="e">
            <v>#REF!</v>
          </cell>
          <cell r="HZ293" t="e">
            <v>#REF!</v>
          </cell>
          <cell r="IA293" t="e">
            <v>#REF!</v>
          </cell>
          <cell r="IB293" t="e">
            <v>#REF!</v>
          </cell>
          <cell r="IC293" t="e">
            <v>#REF!</v>
          </cell>
          <cell r="ID293" t="e">
            <v>#REF!</v>
          </cell>
          <cell r="IE293" t="e">
            <v>#REF!</v>
          </cell>
          <cell r="IF293" t="e">
            <v>#REF!</v>
          </cell>
          <cell r="IG293" t="e">
            <v>#REF!</v>
          </cell>
          <cell r="IH293" t="e">
            <v>#REF!</v>
          </cell>
          <cell r="II293" t="e">
            <v>#REF!</v>
          </cell>
          <cell r="IJ293" t="e">
            <v>#REF!</v>
          </cell>
          <cell r="IK293" t="e">
            <v>#REF!</v>
          </cell>
          <cell r="IL293" t="e">
            <v>#REF!</v>
          </cell>
          <cell r="IM293" t="e">
            <v>#REF!</v>
          </cell>
          <cell r="IN293" t="e">
            <v>#REF!</v>
          </cell>
          <cell r="IO293" t="e">
            <v>#REF!</v>
          </cell>
          <cell r="IP293" t="e">
            <v>#REF!</v>
          </cell>
          <cell r="IQ293" t="e">
            <v>#REF!</v>
          </cell>
          <cell r="IR293" t="e">
            <v>#REF!</v>
          </cell>
          <cell r="IS293" t="e">
            <v>#REF!</v>
          </cell>
          <cell r="IT293" t="e">
            <v>#REF!</v>
          </cell>
          <cell r="IU293" t="e">
            <v>#REF!</v>
          </cell>
          <cell r="IV293" t="e">
            <v>#REF!</v>
          </cell>
          <cell r="IW293" t="e">
            <v>#REF!</v>
          </cell>
          <cell r="IX293" t="e">
            <v>#REF!</v>
          </cell>
          <cell r="IY293" t="e">
            <v>#REF!</v>
          </cell>
          <cell r="IZ293" t="e">
            <v>#REF!</v>
          </cell>
          <cell r="JA293" t="e">
            <v>#REF!</v>
          </cell>
          <cell r="JB293" t="e">
            <v>#REF!</v>
          </cell>
          <cell r="JC293" t="e">
            <v>#REF!</v>
          </cell>
          <cell r="JD293" t="e">
            <v>#REF!</v>
          </cell>
          <cell r="JE293" t="e">
            <v>#REF!</v>
          </cell>
          <cell r="JF293" t="e">
            <v>#REF!</v>
          </cell>
          <cell r="JG293" t="e">
            <v>#REF!</v>
          </cell>
          <cell r="JH293" t="e">
            <v>#REF!</v>
          </cell>
          <cell r="JI293" t="e">
            <v>#REF!</v>
          </cell>
          <cell r="JJ293" t="e">
            <v>#REF!</v>
          </cell>
          <cell r="JK293" t="e">
            <v>#REF!</v>
          </cell>
        </row>
        <row r="294">
          <cell r="C294" t="str">
            <v>Hokchi</v>
          </cell>
          <cell r="D294" t="str">
            <v>2.1.7</v>
          </cell>
          <cell r="E294" t="str">
            <v>Hokchi2.1.7</v>
          </cell>
          <cell r="F294" t="e">
            <v>#REF!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e">
            <v>#REF!</v>
          </cell>
          <cell r="L294" t="e">
            <v>#REF!</v>
          </cell>
          <cell r="M294" t="e">
            <v>#REF!</v>
          </cell>
          <cell r="N294" t="e">
            <v>#REF!</v>
          </cell>
          <cell r="O294" t="e">
            <v>#REF!</v>
          </cell>
          <cell r="P294" t="e">
            <v>#REF!</v>
          </cell>
          <cell r="Q294" t="e">
            <v>#REF!</v>
          </cell>
          <cell r="R294" t="e">
            <v>#REF!</v>
          </cell>
          <cell r="S294" t="e">
            <v>#REF!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  <cell r="AD294" t="e">
            <v>#REF!</v>
          </cell>
          <cell r="AE294" t="e">
            <v>#REF!</v>
          </cell>
          <cell r="AF294" t="e">
            <v>#REF!</v>
          </cell>
          <cell r="AG294" t="e">
            <v>#REF!</v>
          </cell>
          <cell r="AH294" t="e">
            <v>#REF!</v>
          </cell>
          <cell r="AI294" t="e">
            <v>#REF!</v>
          </cell>
          <cell r="AJ294" t="e">
            <v>#REF!</v>
          </cell>
          <cell r="AK294" t="e">
            <v>#REF!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  <cell r="AQ294" t="e">
            <v>#REF!</v>
          </cell>
          <cell r="AR294" t="e">
            <v>#REF!</v>
          </cell>
          <cell r="AS294" t="e">
            <v>#REF!</v>
          </cell>
          <cell r="AT294" t="e">
            <v>#REF!</v>
          </cell>
          <cell r="AU294" t="e">
            <v>#REF!</v>
          </cell>
          <cell r="AV294" t="e">
            <v>#REF!</v>
          </cell>
          <cell r="AW294" t="e">
            <v>#REF!</v>
          </cell>
          <cell r="AX294" t="e">
            <v>#REF!</v>
          </cell>
          <cell r="AY294" t="e">
            <v>#REF!</v>
          </cell>
          <cell r="AZ294" t="e">
            <v>#REF!</v>
          </cell>
          <cell r="BA294" t="e">
            <v>#REF!</v>
          </cell>
          <cell r="BB294" t="e">
            <v>#REF!</v>
          </cell>
          <cell r="BC294" t="e">
            <v>#REF!</v>
          </cell>
          <cell r="BD294" t="e">
            <v>#REF!</v>
          </cell>
          <cell r="BE294" t="e">
            <v>#REF!</v>
          </cell>
          <cell r="BF294" t="e">
            <v>#REF!</v>
          </cell>
          <cell r="BG294" t="e">
            <v>#REF!</v>
          </cell>
          <cell r="BH294" t="e">
            <v>#REF!</v>
          </cell>
          <cell r="BI294" t="e">
            <v>#REF!</v>
          </cell>
          <cell r="BJ294" t="e">
            <v>#REF!</v>
          </cell>
          <cell r="BK294" t="e">
            <v>#REF!</v>
          </cell>
          <cell r="BL294" t="e">
            <v>#REF!</v>
          </cell>
          <cell r="BM294" t="e">
            <v>#REF!</v>
          </cell>
          <cell r="BN294" t="e">
            <v>#REF!</v>
          </cell>
          <cell r="BO294" t="e">
            <v>#REF!</v>
          </cell>
          <cell r="BP294" t="e">
            <v>#REF!</v>
          </cell>
          <cell r="BQ294" t="e">
            <v>#REF!</v>
          </cell>
          <cell r="BR294" t="e">
            <v>#REF!</v>
          </cell>
          <cell r="BS294" t="e">
            <v>#REF!</v>
          </cell>
          <cell r="BT294" t="e">
            <v>#REF!</v>
          </cell>
          <cell r="BU294" t="e">
            <v>#REF!</v>
          </cell>
          <cell r="BV294" t="e">
            <v>#REF!</v>
          </cell>
          <cell r="BW294" t="e">
            <v>#REF!</v>
          </cell>
          <cell r="BX294" t="e">
            <v>#REF!</v>
          </cell>
          <cell r="BY294" t="e">
            <v>#REF!</v>
          </cell>
          <cell r="BZ294" t="e">
            <v>#REF!</v>
          </cell>
          <cell r="CA294" t="e">
            <v>#REF!</v>
          </cell>
          <cell r="CB294" t="e">
            <v>#REF!</v>
          </cell>
          <cell r="CC294" t="e">
            <v>#REF!</v>
          </cell>
          <cell r="CD294" t="e">
            <v>#REF!</v>
          </cell>
          <cell r="CE294" t="e">
            <v>#REF!</v>
          </cell>
          <cell r="CF294" t="e">
            <v>#REF!</v>
          </cell>
          <cell r="CG294" t="e">
            <v>#REF!</v>
          </cell>
          <cell r="CH294" t="e">
            <v>#REF!</v>
          </cell>
          <cell r="CI294" t="e">
            <v>#REF!</v>
          </cell>
          <cell r="CJ294" t="e">
            <v>#REF!</v>
          </cell>
          <cell r="CK294" t="e">
            <v>#REF!</v>
          </cell>
          <cell r="CL294" t="e">
            <v>#REF!</v>
          </cell>
          <cell r="CM294" t="e">
            <v>#REF!</v>
          </cell>
          <cell r="CN294" t="e">
            <v>#REF!</v>
          </cell>
          <cell r="CO294" t="e">
            <v>#REF!</v>
          </cell>
          <cell r="CP294" t="e">
            <v>#REF!</v>
          </cell>
          <cell r="CQ294" t="e">
            <v>#REF!</v>
          </cell>
          <cell r="CR294" t="e">
            <v>#REF!</v>
          </cell>
          <cell r="CS294" t="e">
            <v>#REF!</v>
          </cell>
          <cell r="CT294" t="e">
            <v>#REF!</v>
          </cell>
          <cell r="CU294" t="e">
            <v>#REF!</v>
          </cell>
          <cell r="CV294" t="e">
            <v>#REF!</v>
          </cell>
          <cell r="CW294" t="e">
            <v>#REF!</v>
          </cell>
          <cell r="CX294" t="e">
            <v>#REF!</v>
          </cell>
          <cell r="CY294" t="e">
            <v>#REF!</v>
          </cell>
          <cell r="CZ294" t="e">
            <v>#REF!</v>
          </cell>
          <cell r="DA294" t="e">
            <v>#REF!</v>
          </cell>
          <cell r="DB294" t="e">
            <v>#REF!</v>
          </cell>
          <cell r="DC294" t="e">
            <v>#REF!</v>
          </cell>
          <cell r="DD294" t="e">
            <v>#REF!</v>
          </cell>
          <cell r="DE294" t="e">
            <v>#REF!</v>
          </cell>
          <cell r="DF294" t="e">
            <v>#REF!</v>
          </cell>
          <cell r="DG294" t="e">
            <v>#REF!</v>
          </cell>
          <cell r="DH294" t="e">
            <v>#REF!</v>
          </cell>
          <cell r="DI294" t="e">
            <v>#REF!</v>
          </cell>
          <cell r="DJ294" t="e">
            <v>#REF!</v>
          </cell>
          <cell r="DK294" t="e">
            <v>#REF!</v>
          </cell>
          <cell r="DL294" t="e">
            <v>#REF!</v>
          </cell>
          <cell r="DM294" t="e">
            <v>#REF!</v>
          </cell>
          <cell r="DN294" t="e">
            <v>#REF!</v>
          </cell>
          <cell r="DO294" t="e">
            <v>#REF!</v>
          </cell>
          <cell r="DP294" t="e">
            <v>#REF!</v>
          </cell>
          <cell r="DQ294" t="e">
            <v>#REF!</v>
          </cell>
          <cell r="DR294" t="e">
            <v>#REF!</v>
          </cell>
          <cell r="DS294" t="e">
            <v>#REF!</v>
          </cell>
          <cell r="DT294" t="e">
            <v>#REF!</v>
          </cell>
          <cell r="DU294" t="e">
            <v>#REF!</v>
          </cell>
          <cell r="DV294" t="e">
            <v>#REF!</v>
          </cell>
          <cell r="DW294" t="e">
            <v>#REF!</v>
          </cell>
          <cell r="DX294" t="e">
            <v>#REF!</v>
          </cell>
          <cell r="DY294" t="e">
            <v>#REF!</v>
          </cell>
          <cell r="DZ294" t="e">
            <v>#REF!</v>
          </cell>
          <cell r="EA294" t="e">
            <v>#REF!</v>
          </cell>
          <cell r="EB294" t="e">
            <v>#REF!</v>
          </cell>
          <cell r="EC294" t="e">
            <v>#REF!</v>
          </cell>
          <cell r="ED294" t="e">
            <v>#REF!</v>
          </cell>
          <cell r="EE294" t="e">
            <v>#REF!</v>
          </cell>
          <cell r="EF294" t="e">
            <v>#REF!</v>
          </cell>
          <cell r="EG294" t="e">
            <v>#REF!</v>
          </cell>
          <cell r="EH294" t="e">
            <v>#REF!</v>
          </cell>
          <cell r="EI294" t="e">
            <v>#REF!</v>
          </cell>
          <cell r="EJ294" t="e">
            <v>#REF!</v>
          </cell>
          <cell r="EK294" t="e">
            <v>#REF!</v>
          </cell>
          <cell r="EL294" t="e">
            <v>#REF!</v>
          </cell>
          <cell r="EM294" t="e">
            <v>#REF!</v>
          </cell>
          <cell r="EN294" t="e">
            <v>#REF!</v>
          </cell>
          <cell r="EO294" t="e">
            <v>#REF!</v>
          </cell>
          <cell r="EP294" t="e">
            <v>#REF!</v>
          </cell>
          <cell r="EQ294" t="e">
            <v>#REF!</v>
          </cell>
          <cell r="ER294" t="e">
            <v>#REF!</v>
          </cell>
          <cell r="ES294" t="e">
            <v>#REF!</v>
          </cell>
          <cell r="ET294" t="e">
            <v>#REF!</v>
          </cell>
          <cell r="EU294" t="e">
            <v>#REF!</v>
          </cell>
          <cell r="EV294" t="e">
            <v>#REF!</v>
          </cell>
          <cell r="EW294" t="e">
            <v>#REF!</v>
          </cell>
          <cell r="EX294" t="e">
            <v>#REF!</v>
          </cell>
          <cell r="EY294" t="e">
            <v>#REF!</v>
          </cell>
          <cell r="EZ294" t="e">
            <v>#REF!</v>
          </cell>
          <cell r="FA294" t="e">
            <v>#REF!</v>
          </cell>
          <cell r="FB294" t="e">
            <v>#REF!</v>
          </cell>
          <cell r="FC294" t="e">
            <v>#REF!</v>
          </cell>
          <cell r="FD294" t="e">
            <v>#REF!</v>
          </cell>
          <cell r="FE294" t="e">
            <v>#REF!</v>
          </cell>
          <cell r="FF294" t="e">
            <v>#REF!</v>
          </cell>
          <cell r="FG294" t="e">
            <v>#REF!</v>
          </cell>
          <cell r="FH294" t="e">
            <v>#REF!</v>
          </cell>
          <cell r="FI294" t="e">
            <v>#REF!</v>
          </cell>
          <cell r="FJ294" t="e">
            <v>#REF!</v>
          </cell>
          <cell r="FK294" t="e">
            <v>#REF!</v>
          </cell>
          <cell r="FL294" t="e">
            <v>#REF!</v>
          </cell>
          <cell r="FM294" t="e">
            <v>#REF!</v>
          </cell>
          <cell r="FN294" t="e">
            <v>#REF!</v>
          </cell>
          <cell r="FO294" t="e">
            <v>#REF!</v>
          </cell>
          <cell r="FP294" t="e">
            <v>#REF!</v>
          </cell>
          <cell r="FQ294" t="e">
            <v>#REF!</v>
          </cell>
          <cell r="FR294" t="e">
            <v>#REF!</v>
          </cell>
          <cell r="FS294" t="e">
            <v>#REF!</v>
          </cell>
          <cell r="FT294" t="e">
            <v>#REF!</v>
          </cell>
          <cell r="FU294" t="e">
            <v>#REF!</v>
          </cell>
          <cell r="FV294" t="e">
            <v>#REF!</v>
          </cell>
          <cell r="FW294" t="e">
            <v>#REF!</v>
          </cell>
          <cell r="FX294" t="e">
            <v>#REF!</v>
          </cell>
          <cell r="FY294" t="e">
            <v>#REF!</v>
          </cell>
          <cell r="FZ294" t="e">
            <v>#REF!</v>
          </cell>
          <cell r="GA294" t="e">
            <v>#REF!</v>
          </cell>
          <cell r="GB294" t="e">
            <v>#REF!</v>
          </cell>
          <cell r="GC294" t="e">
            <v>#REF!</v>
          </cell>
          <cell r="GD294" t="e">
            <v>#REF!</v>
          </cell>
          <cell r="GE294" t="e">
            <v>#REF!</v>
          </cell>
          <cell r="GF294" t="e">
            <v>#REF!</v>
          </cell>
          <cell r="GG294" t="e">
            <v>#REF!</v>
          </cell>
          <cell r="GH294" t="e">
            <v>#REF!</v>
          </cell>
          <cell r="GI294" t="e">
            <v>#REF!</v>
          </cell>
          <cell r="GJ294" t="e">
            <v>#REF!</v>
          </cell>
          <cell r="GK294" t="e">
            <v>#REF!</v>
          </cell>
          <cell r="GL294" t="e">
            <v>#REF!</v>
          </cell>
          <cell r="GM294" t="e">
            <v>#REF!</v>
          </cell>
          <cell r="GN294" t="e">
            <v>#REF!</v>
          </cell>
          <cell r="GO294" t="e">
            <v>#REF!</v>
          </cell>
          <cell r="GP294" t="e">
            <v>#REF!</v>
          </cell>
          <cell r="GQ294" t="e">
            <v>#REF!</v>
          </cell>
          <cell r="GR294" t="e">
            <v>#REF!</v>
          </cell>
          <cell r="GS294" t="e">
            <v>#REF!</v>
          </cell>
          <cell r="GT294" t="e">
            <v>#REF!</v>
          </cell>
          <cell r="GU294" t="e">
            <v>#REF!</v>
          </cell>
          <cell r="GV294" t="e">
            <v>#REF!</v>
          </cell>
          <cell r="GW294" t="e">
            <v>#REF!</v>
          </cell>
          <cell r="GX294" t="e">
            <v>#REF!</v>
          </cell>
          <cell r="GY294" t="e">
            <v>#REF!</v>
          </cell>
          <cell r="GZ294" t="e">
            <v>#REF!</v>
          </cell>
          <cell r="HA294" t="e">
            <v>#REF!</v>
          </cell>
          <cell r="HB294" t="e">
            <v>#REF!</v>
          </cell>
          <cell r="HC294" t="e">
            <v>#REF!</v>
          </cell>
          <cell r="HD294" t="e">
            <v>#REF!</v>
          </cell>
          <cell r="HE294" t="e">
            <v>#REF!</v>
          </cell>
          <cell r="HF294" t="e">
            <v>#REF!</v>
          </cell>
          <cell r="HG294" t="e">
            <v>#REF!</v>
          </cell>
          <cell r="HH294" t="e">
            <v>#REF!</v>
          </cell>
          <cell r="HI294" t="e">
            <v>#REF!</v>
          </cell>
          <cell r="HJ294" t="e">
            <v>#REF!</v>
          </cell>
          <cell r="HK294" t="e">
            <v>#REF!</v>
          </cell>
          <cell r="HL294" t="e">
            <v>#REF!</v>
          </cell>
          <cell r="HM294" t="e">
            <v>#REF!</v>
          </cell>
          <cell r="HN294" t="e">
            <v>#REF!</v>
          </cell>
          <cell r="HO294" t="e">
            <v>#REF!</v>
          </cell>
          <cell r="HP294" t="e">
            <v>#REF!</v>
          </cell>
          <cell r="HQ294" t="e">
            <v>#REF!</v>
          </cell>
          <cell r="HR294" t="e">
            <v>#REF!</v>
          </cell>
          <cell r="HS294" t="e">
            <v>#REF!</v>
          </cell>
          <cell r="HT294" t="e">
            <v>#REF!</v>
          </cell>
          <cell r="HU294" t="e">
            <v>#REF!</v>
          </cell>
          <cell r="HV294" t="e">
            <v>#REF!</v>
          </cell>
          <cell r="HW294" t="e">
            <v>#REF!</v>
          </cell>
          <cell r="HX294" t="e">
            <v>#REF!</v>
          </cell>
          <cell r="HY294" t="e">
            <v>#REF!</v>
          </cell>
          <cell r="HZ294" t="e">
            <v>#REF!</v>
          </cell>
          <cell r="IA294" t="e">
            <v>#REF!</v>
          </cell>
          <cell r="IB294" t="e">
            <v>#REF!</v>
          </cell>
          <cell r="IC294" t="e">
            <v>#REF!</v>
          </cell>
          <cell r="ID294" t="e">
            <v>#REF!</v>
          </cell>
          <cell r="IE294" t="e">
            <v>#REF!</v>
          </cell>
          <cell r="IF294" t="e">
            <v>#REF!</v>
          </cell>
          <cell r="IG294" t="e">
            <v>#REF!</v>
          </cell>
          <cell r="IH294" t="e">
            <v>#REF!</v>
          </cell>
          <cell r="II294" t="e">
            <v>#REF!</v>
          </cell>
          <cell r="IJ294" t="e">
            <v>#REF!</v>
          </cell>
          <cell r="IK294" t="e">
            <v>#REF!</v>
          </cell>
          <cell r="IL294" t="e">
            <v>#REF!</v>
          </cell>
          <cell r="IM294" t="e">
            <v>#REF!</v>
          </cell>
          <cell r="IN294" t="e">
            <v>#REF!</v>
          </cell>
          <cell r="IO294" t="e">
            <v>#REF!</v>
          </cell>
          <cell r="IP294" t="e">
            <v>#REF!</v>
          </cell>
          <cell r="IQ294" t="e">
            <v>#REF!</v>
          </cell>
          <cell r="IR294" t="e">
            <v>#REF!</v>
          </cell>
          <cell r="IS294" t="e">
            <v>#REF!</v>
          </cell>
          <cell r="IT294" t="e">
            <v>#REF!</v>
          </cell>
          <cell r="IU294" t="e">
            <v>#REF!</v>
          </cell>
          <cell r="IV294" t="e">
            <v>#REF!</v>
          </cell>
          <cell r="IW294" t="e">
            <v>#REF!</v>
          </cell>
          <cell r="IX294" t="e">
            <v>#REF!</v>
          </cell>
          <cell r="IY294" t="e">
            <v>#REF!</v>
          </cell>
          <cell r="IZ294" t="e">
            <v>#REF!</v>
          </cell>
          <cell r="JA294" t="e">
            <v>#REF!</v>
          </cell>
          <cell r="JB294" t="e">
            <v>#REF!</v>
          </cell>
          <cell r="JC294" t="e">
            <v>#REF!</v>
          </cell>
          <cell r="JD294" t="e">
            <v>#REF!</v>
          </cell>
          <cell r="JE294" t="e">
            <v>#REF!</v>
          </cell>
          <cell r="JF294" t="e">
            <v>#REF!</v>
          </cell>
          <cell r="JG294" t="e">
            <v>#REF!</v>
          </cell>
          <cell r="JH294" t="e">
            <v>#REF!</v>
          </cell>
          <cell r="JI294" t="e">
            <v>#REF!</v>
          </cell>
          <cell r="JJ294" t="e">
            <v>#REF!</v>
          </cell>
          <cell r="JK294" t="e">
            <v>#REF!</v>
          </cell>
        </row>
        <row r="295">
          <cell r="C295" t="str">
            <v>Hokchi</v>
          </cell>
          <cell r="D295" t="str">
            <v>2.1.8</v>
          </cell>
          <cell r="E295" t="str">
            <v>Hokchi2.1.8</v>
          </cell>
          <cell r="F295" t="e">
            <v>#REF!</v>
          </cell>
          <cell r="G295" t="e">
            <v>#REF!</v>
          </cell>
          <cell r="H295" t="e">
            <v>#REF!</v>
          </cell>
          <cell r="I295" t="e">
            <v>#REF!</v>
          </cell>
          <cell r="J295" t="e">
            <v>#REF!</v>
          </cell>
          <cell r="K295" t="e">
            <v>#REF!</v>
          </cell>
          <cell r="L295" t="e">
            <v>#REF!</v>
          </cell>
          <cell r="M295" t="e">
            <v>#REF!</v>
          </cell>
          <cell r="N295" t="e">
            <v>#REF!</v>
          </cell>
          <cell r="O295" t="e">
            <v>#REF!</v>
          </cell>
          <cell r="P295" t="e">
            <v>#REF!</v>
          </cell>
          <cell r="Q295" t="e">
            <v>#REF!</v>
          </cell>
          <cell r="R295" t="e">
            <v>#REF!</v>
          </cell>
          <cell r="S295" t="e">
            <v>#REF!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  <cell r="AD295" t="e">
            <v>#REF!</v>
          </cell>
          <cell r="AE295" t="e">
            <v>#REF!</v>
          </cell>
          <cell r="AF295" t="e">
            <v>#REF!</v>
          </cell>
          <cell r="AG295" t="e">
            <v>#REF!</v>
          </cell>
          <cell r="AH295" t="e">
            <v>#REF!</v>
          </cell>
          <cell r="AI295" t="e">
            <v>#REF!</v>
          </cell>
          <cell r="AJ295" t="e">
            <v>#REF!</v>
          </cell>
          <cell r="AK295" t="e">
            <v>#REF!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  <cell r="AQ295" t="e">
            <v>#REF!</v>
          </cell>
          <cell r="AR295" t="e">
            <v>#REF!</v>
          </cell>
          <cell r="AS295" t="e">
            <v>#REF!</v>
          </cell>
          <cell r="AT295" t="e">
            <v>#REF!</v>
          </cell>
          <cell r="AU295" t="e">
            <v>#REF!</v>
          </cell>
          <cell r="AV295" t="e">
            <v>#REF!</v>
          </cell>
          <cell r="AW295" t="e">
            <v>#REF!</v>
          </cell>
          <cell r="AX295" t="e">
            <v>#REF!</v>
          </cell>
          <cell r="AY295" t="e">
            <v>#REF!</v>
          </cell>
          <cell r="AZ295" t="e">
            <v>#REF!</v>
          </cell>
          <cell r="BA295" t="e">
            <v>#REF!</v>
          </cell>
          <cell r="BB295" t="e">
            <v>#REF!</v>
          </cell>
          <cell r="BC295" t="e">
            <v>#REF!</v>
          </cell>
          <cell r="BD295" t="e">
            <v>#REF!</v>
          </cell>
          <cell r="BE295" t="e">
            <v>#REF!</v>
          </cell>
          <cell r="BF295" t="e">
            <v>#REF!</v>
          </cell>
          <cell r="BG295" t="e">
            <v>#REF!</v>
          </cell>
          <cell r="BH295" t="e">
            <v>#REF!</v>
          </cell>
          <cell r="BI295" t="e">
            <v>#REF!</v>
          </cell>
          <cell r="BJ295" t="e">
            <v>#REF!</v>
          </cell>
          <cell r="BK295" t="e">
            <v>#REF!</v>
          </cell>
          <cell r="BL295" t="e">
            <v>#REF!</v>
          </cell>
          <cell r="BM295" t="e">
            <v>#REF!</v>
          </cell>
          <cell r="BN295" t="e">
            <v>#REF!</v>
          </cell>
          <cell r="BO295" t="e">
            <v>#REF!</v>
          </cell>
          <cell r="BP295" t="e">
            <v>#REF!</v>
          </cell>
          <cell r="BQ295" t="e">
            <v>#REF!</v>
          </cell>
          <cell r="BR295" t="e">
            <v>#REF!</v>
          </cell>
          <cell r="BS295" t="e">
            <v>#REF!</v>
          </cell>
          <cell r="BT295" t="e">
            <v>#REF!</v>
          </cell>
          <cell r="BU295" t="e">
            <v>#REF!</v>
          </cell>
          <cell r="BV295" t="e">
            <v>#REF!</v>
          </cell>
          <cell r="BW295" t="e">
            <v>#REF!</v>
          </cell>
          <cell r="BX295" t="e">
            <v>#REF!</v>
          </cell>
          <cell r="BY295" t="e">
            <v>#REF!</v>
          </cell>
          <cell r="BZ295" t="e">
            <v>#REF!</v>
          </cell>
          <cell r="CA295" t="e">
            <v>#REF!</v>
          </cell>
          <cell r="CB295" t="e">
            <v>#REF!</v>
          </cell>
          <cell r="CC295" t="e">
            <v>#REF!</v>
          </cell>
          <cell r="CD295" t="e">
            <v>#REF!</v>
          </cell>
          <cell r="CE295" t="e">
            <v>#REF!</v>
          </cell>
          <cell r="CF295" t="e">
            <v>#REF!</v>
          </cell>
          <cell r="CG295" t="e">
            <v>#REF!</v>
          </cell>
          <cell r="CH295" t="e">
            <v>#REF!</v>
          </cell>
          <cell r="CI295" t="e">
            <v>#REF!</v>
          </cell>
          <cell r="CJ295" t="e">
            <v>#REF!</v>
          </cell>
          <cell r="CK295" t="e">
            <v>#REF!</v>
          </cell>
          <cell r="CL295" t="e">
            <v>#REF!</v>
          </cell>
          <cell r="CM295" t="e">
            <v>#REF!</v>
          </cell>
          <cell r="CN295" t="e">
            <v>#REF!</v>
          </cell>
          <cell r="CO295" t="e">
            <v>#REF!</v>
          </cell>
          <cell r="CP295" t="e">
            <v>#REF!</v>
          </cell>
          <cell r="CQ295" t="e">
            <v>#REF!</v>
          </cell>
          <cell r="CR295" t="e">
            <v>#REF!</v>
          </cell>
          <cell r="CS295" t="e">
            <v>#REF!</v>
          </cell>
          <cell r="CT295" t="e">
            <v>#REF!</v>
          </cell>
          <cell r="CU295" t="e">
            <v>#REF!</v>
          </cell>
          <cell r="CV295" t="e">
            <v>#REF!</v>
          </cell>
          <cell r="CW295" t="e">
            <v>#REF!</v>
          </cell>
          <cell r="CX295" t="e">
            <v>#REF!</v>
          </cell>
          <cell r="CY295" t="e">
            <v>#REF!</v>
          </cell>
          <cell r="CZ295" t="e">
            <v>#REF!</v>
          </cell>
          <cell r="DA295" t="e">
            <v>#REF!</v>
          </cell>
          <cell r="DB295" t="e">
            <v>#REF!</v>
          </cell>
          <cell r="DC295" t="e">
            <v>#REF!</v>
          </cell>
          <cell r="DD295" t="e">
            <v>#REF!</v>
          </cell>
          <cell r="DE295" t="e">
            <v>#REF!</v>
          </cell>
          <cell r="DF295" t="e">
            <v>#REF!</v>
          </cell>
          <cell r="DG295" t="e">
            <v>#REF!</v>
          </cell>
          <cell r="DH295" t="e">
            <v>#REF!</v>
          </cell>
          <cell r="DI295" t="e">
            <v>#REF!</v>
          </cell>
          <cell r="DJ295" t="e">
            <v>#REF!</v>
          </cell>
          <cell r="DK295" t="e">
            <v>#REF!</v>
          </cell>
          <cell r="DL295" t="e">
            <v>#REF!</v>
          </cell>
          <cell r="DM295" t="e">
            <v>#REF!</v>
          </cell>
          <cell r="DN295" t="e">
            <v>#REF!</v>
          </cell>
          <cell r="DO295" t="e">
            <v>#REF!</v>
          </cell>
          <cell r="DP295" t="e">
            <v>#REF!</v>
          </cell>
          <cell r="DQ295" t="e">
            <v>#REF!</v>
          </cell>
          <cell r="DR295" t="e">
            <v>#REF!</v>
          </cell>
          <cell r="DS295" t="e">
            <v>#REF!</v>
          </cell>
          <cell r="DT295" t="e">
            <v>#REF!</v>
          </cell>
          <cell r="DU295" t="e">
            <v>#REF!</v>
          </cell>
          <cell r="DV295" t="e">
            <v>#REF!</v>
          </cell>
          <cell r="DW295" t="e">
            <v>#REF!</v>
          </cell>
          <cell r="DX295" t="e">
            <v>#REF!</v>
          </cell>
          <cell r="DY295" t="e">
            <v>#REF!</v>
          </cell>
          <cell r="DZ295" t="e">
            <v>#REF!</v>
          </cell>
          <cell r="EA295" t="e">
            <v>#REF!</v>
          </cell>
          <cell r="EB295" t="e">
            <v>#REF!</v>
          </cell>
          <cell r="EC295" t="e">
            <v>#REF!</v>
          </cell>
          <cell r="ED295" t="e">
            <v>#REF!</v>
          </cell>
          <cell r="EE295" t="e">
            <v>#REF!</v>
          </cell>
          <cell r="EF295" t="e">
            <v>#REF!</v>
          </cell>
          <cell r="EG295" t="e">
            <v>#REF!</v>
          </cell>
          <cell r="EH295" t="e">
            <v>#REF!</v>
          </cell>
          <cell r="EI295" t="e">
            <v>#REF!</v>
          </cell>
          <cell r="EJ295" t="e">
            <v>#REF!</v>
          </cell>
          <cell r="EK295" t="e">
            <v>#REF!</v>
          </cell>
          <cell r="EL295" t="e">
            <v>#REF!</v>
          </cell>
          <cell r="EM295" t="e">
            <v>#REF!</v>
          </cell>
          <cell r="EN295" t="e">
            <v>#REF!</v>
          </cell>
          <cell r="EO295" t="e">
            <v>#REF!</v>
          </cell>
          <cell r="EP295" t="e">
            <v>#REF!</v>
          </cell>
          <cell r="EQ295" t="e">
            <v>#REF!</v>
          </cell>
          <cell r="ER295" t="e">
            <v>#REF!</v>
          </cell>
          <cell r="ES295" t="e">
            <v>#REF!</v>
          </cell>
          <cell r="ET295" t="e">
            <v>#REF!</v>
          </cell>
          <cell r="EU295" t="e">
            <v>#REF!</v>
          </cell>
          <cell r="EV295" t="e">
            <v>#REF!</v>
          </cell>
          <cell r="EW295" t="e">
            <v>#REF!</v>
          </cell>
          <cell r="EX295" t="e">
            <v>#REF!</v>
          </cell>
          <cell r="EY295" t="e">
            <v>#REF!</v>
          </cell>
          <cell r="EZ295" t="e">
            <v>#REF!</v>
          </cell>
          <cell r="FA295" t="e">
            <v>#REF!</v>
          </cell>
          <cell r="FB295" t="e">
            <v>#REF!</v>
          </cell>
          <cell r="FC295" t="e">
            <v>#REF!</v>
          </cell>
          <cell r="FD295" t="e">
            <v>#REF!</v>
          </cell>
          <cell r="FE295" t="e">
            <v>#REF!</v>
          </cell>
          <cell r="FF295" t="e">
            <v>#REF!</v>
          </cell>
          <cell r="FG295" t="e">
            <v>#REF!</v>
          </cell>
          <cell r="FH295" t="e">
            <v>#REF!</v>
          </cell>
          <cell r="FI295" t="e">
            <v>#REF!</v>
          </cell>
          <cell r="FJ295" t="e">
            <v>#REF!</v>
          </cell>
          <cell r="FK295" t="e">
            <v>#REF!</v>
          </cell>
          <cell r="FL295" t="e">
            <v>#REF!</v>
          </cell>
          <cell r="FM295" t="e">
            <v>#REF!</v>
          </cell>
          <cell r="FN295" t="e">
            <v>#REF!</v>
          </cell>
          <cell r="FO295" t="e">
            <v>#REF!</v>
          </cell>
          <cell r="FP295" t="e">
            <v>#REF!</v>
          </cell>
          <cell r="FQ295" t="e">
            <v>#REF!</v>
          </cell>
          <cell r="FR295" t="e">
            <v>#REF!</v>
          </cell>
          <cell r="FS295" t="e">
            <v>#REF!</v>
          </cell>
          <cell r="FT295" t="e">
            <v>#REF!</v>
          </cell>
          <cell r="FU295" t="e">
            <v>#REF!</v>
          </cell>
          <cell r="FV295" t="e">
            <v>#REF!</v>
          </cell>
          <cell r="FW295" t="e">
            <v>#REF!</v>
          </cell>
          <cell r="FX295" t="e">
            <v>#REF!</v>
          </cell>
          <cell r="FY295" t="e">
            <v>#REF!</v>
          </cell>
          <cell r="FZ295" t="e">
            <v>#REF!</v>
          </cell>
          <cell r="GA295" t="e">
            <v>#REF!</v>
          </cell>
          <cell r="GB295" t="e">
            <v>#REF!</v>
          </cell>
          <cell r="GC295" t="e">
            <v>#REF!</v>
          </cell>
          <cell r="GD295" t="e">
            <v>#REF!</v>
          </cell>
          <cell r="GE295" t="e">
            <v>#REF!</v>
          </cell>
          <cell r="GF295" t="e">
            <v>#REF!</v>
          </cell>
          <cell r="GG295" t="e">
            <v>#REF!</v>
          </cell>
          <cell r="GH295" t="e">
            <v>#REF!</v>
          </cell>
          <cell r="GI295" t="e">
            <v>#REF!</v>
          </cell>
          <cell r="GJ295" t="e">
            <v>#REF!</v>
          </cell>
          <cell r="GK295" t="e">
            <v>#REF!</v>
          </cell>
          <cell r="GL295" t="e">
            <v>#REF!</v>
          </cell>
          <cell r="GM295" t="e">
            <v>#REF!</v>
          </cell>
          <cell r="GN295" t="e">
            <v>#REF!</v>
          </cell>
          <cell r="GO295" t="e">
            <v>#REF!</v>
          </cell>
          <cell r="GP295" t="e">
            <v>#REF!</v>
          </cell>
          <cell r="GQ295" t="e">
            <v>#REF!</v>
          </cell>
          <cell r="GR295" t="e">
            <v>#REF!</v>
          </cell>
          <cell r="GS295" t="e">
            <v>#REF!</v>
          </cell>
          <cell r="GT295" t="e">
            <v>#REF!</v>
          </cell>
          <cell r="GU295" t="e">
            <v>#REF!</v>
          </cell>
          <cell r="GV295" t="e">
            <v>#REF!</v>
          </cell>
          <cell r="GW295" t="e">
            <v>#REF!</v>
          </cell>
          <cell r="GX295" t="e">
            <v>#REF!</v>
          </cell>
          <cell r="GY295" t="e">
            <v>#REF!</v>
          </cell>
          <cell r="GZ295" t="e">
            <v>#REF!</v>
          </cell>
          <cell r="HA295" t="e">
            <v>#REF!</v>
          </cell>
          <cell r="HB295" t="e">
            <v>#REF!</v>
          </cell>
          <cell r="HC295" t="e">
            <v>#REF!</v>
          </cell>
          <cell r="HD295" t="e">
            <v>#REF!</v>
          </cell>
          <cell r="HE295" t="e">
            <v>#REF!</v>
          </cell>
          <cell r="HF295" t="e">
            <v>#REF!</v>
          </cell>
          <cell r="HG295" t="e">
            <v>#REF!</v>
          </cell>
          <cell r="HH295" t="e">
            <v>#REF!</v>
          </cell>
          <cell r="HI295" t="e">
            <v>#REF!</v>
          </cell>
          <cell r="HJ295" t="e">
            <v>#REF!</v>
          </cell>
          <cell r="HK295" t="e">
            <v>#REF!</v>
          </cell>
          <cell r="HL295" t="e">
            <v>#REF!</v>
          </cell>
          <cell r="HM295" t="e">
            <v>#REF!</v>
          </cell>
          <cell r="HN295" t="e">
            <v>#REF!</v>
          </cell>
          <cell r="HO295" t="e">
            <v>#REF!</v>
          </cell>
          <cell r="HP295" t="e">
            <v>#REF!</v>
          </cell>
          <cell r="HQ295" t="e">
            <v>#REF!</v>
          </cell>
          <cell r="HR295" t="e">
            <v>#REF!</v>
          </cell>
          <cell r="HS295" t="e">
            <v>#REF!</v>
          </cell>
          <cell r="HT295" t="e">
            <v>#REF!</v>
          </cell>
          <cell r="HU295" t="e">
            <v>#REF!</v>
          </cell>
          <cell r="HV295" t="e">
            <v>#REF!</v>
          </cell>
          <cell r="HW295" t="e">
            <v>#REF!</v>
          </cell>
          <cell r="HX295" t="e">
            <v>#REF!</v>
          </cell>
          <cell r="HY295" t="e">
            <v>#REF!</v>
          </cell>
          <cell r="HZ295" t="e">
            <v>#REF!</v>
          </cell>
          <cell r="IA295" t="e">
            <v>#REF!</v>
          </cell>
          <cell r="IB295" t="e">
            <v>#REF!</v>
          </cell>
          <cell r="IC295" t="e">
            <v>#REF!</v>
          </cell>
          <cell r="ID295" t="e">
            <v>#REF!</v>
          </cell>
          <cell r="IE295" t="e">
            <v>#REF!</v>
          </cell>
          <cell r="IF295" t="e">
            <v>#REF!</v>
          </cell>
          <cell r="IG295" t="e">
            <v>#REF!</v>
          </cell>
          <cell r="IH295" t="e">
            <v>#REF!</v>
          </cell>
          <cell r="II295" t="e">
            <v>#REF!</v>
          </cell>
          <cell r="IJ295" t="e">
            <v>#REF!</v>
          </cell>
          <cell r="IK295" t="e">
            <v>#REF!</v>
          </cell>
          <cell r="IL295" t="e">
            <v>#REF!</v>
          </cell>
          <cell r="IM295" t="e">
            <v>#REF!</v>
          </cell>
          <cell r="IN295" t="e">
            <v>#REF!</v>
          </cell>
          <cell r="IO295" t="e">
            <v>#REF!</v>
          </cell>
          <cell r="IP295" t="e">
            <v>#REF!</v>
          </cell>
          <cell r="IQ295" t="e">
            <v>#REF!</v>
          </cell>
          <cell r="IR295" t="e">
            <v>#REF!</v>
          </cell>
          <cell r="IS295" t="e">
            <v>#REF!</v>
          </cell>
          <cell r="IT295" t="e">
            <v>#REF!</v>
          </cell>
          <cell r="IU295" t="e">
            <v>#REF!</v>
          </cell>
          <cell r="IV295" t="e">
            <v>#REF!</v>
          </cell>
          <cell r="IW295" t="e">
            <v>#REF!</v>
          </cell>
          <cell r="IX295" t="e">
            <v>#REF!</v>
          </cell>
          <cell r="IY295" t="e">
            <v>#REF!</v>
          </cell>
          <cell r="IZ295" t="e">
            <v>#REF!</v>
          </cell>
          <cell r="JA295" t="e">
            <v>#REF!</v>
          </cell>
          <cell r="JB295" t="e">
            <v>#REF!</v>
          </cell>
          <cell r="JC295" t="e">
            <v>#REF!</v>
          </cell>
          <cell r="JD295" t="e">
            <v>#REF!</v>
          </cell>
          <cell r="JE295" t="e">
            <v>#REF!</v>
          </cell>
          <cell r="JF295" t="e">
            <v>#REF!</v>
          </cell>
          <cell r="JG295" t="e">
            <v>#REF!</v>
          </cell>
          <cell r="JH295" t="e">
            <v>#REF!</v>
          </cell>
          <cell r="JI295" t="e">
            <v>#REF!</v>
          </cell>
          <cell r="JJ295" t="e">
            <v>#REF!</v>
          </cell>
          <cell r="JK295" t="e">
            <v>#REF!</v>
          </cell>
        </row>
        <row r="296">
          <cell r="C296" t="str">
            <v>Hokchi</v>
          </cell>
          <cell r="D296" t="str">
            <v>2.1.9</v>
          </cell>
          <cell r="E296" t="str">
            <v>Hokchi2.1.9</v>
          </cell>
          <cell r="F296" t="e">
            <v>#REF!</v>
          </cell>
          <cell r="G296" t="e">
            <v>#REF!</v>
          </cell>
          <cell r="H296" t="e">
            <v>#REF!</v>
          </cell>
          <cell r="I296" t="e">
            <v>#REF!</v>
          </cell>
          <cell r="J296" t="e">
            <v>#REF!</v>
          </cell>
          <cell r="K296" t="e">
            <v>#REF!</v>
          </cell>
          <cell r="L296" t="e">
            <v>#REF!</v>
          </cell>
          <cell r="M296" t="e">
            <v>#REF!</v>
          </cell>
          <cell r="N296" t="e">
            <v>#REF!</v>
          </cell>
          <cell r="O296" t="e">
            <v>#REF!</v>
          </cell>
          <cell r="P296" t="e">
            <v>#REF!</v>
          </cell>
          <cell r="Q296" t="e">
            <v>#REF!</v>
          </cell>
          <cell r="R296" t="e">
            <v>#REF!</v>
          </cell>
          <cell r="S296" t="e">
            <v>#REF!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  <cell r="AD296" t="e">
            <v>#REF!</v>
          </cell>
          <cell r="AE296" t="e">
            <v>#REF!</v>
          </cell>
          <cell r="AF296" t="e">
            <v>#REF!</v>
          </cell>
          <cell r="AG296" t="e">
            <v>#REF!</v>
          </cell>
          <cell r="AH296" t="e">
            <v>#REF!</v>
          </cell>
          <cell r="AI296" t="e">
            <v>#REF!</v>
          </cell>
          <cell r="AJ296" t="e">
            <v>#REF!</v>
          </cell>
          <cell r="AK296" t="e">
            <v>#REF!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  <cell r="AQ296" t="e">
            <v>#REF!</v>
          </cell>
          <cell r="AR296" t="e">
            <v>#REF!</v>
          </cell>
          <cell r="AS296" t="e">
            <v>#REF!</v>
          </cell>
          <cell r="AT296" t="e">
            <v>#REF!</v>
          </cell>
          <cell r="AU296" t="e">
            <v>#REF!</v>
          </cell>
          <cell r="AV296" t="e">
            <v>#REF!</v>
          </cell>
          <cell r="AW296" t="e">
            <v>#REF!</v>
          </cell>
          <cell r="AX296" t="e">
            <v>#REF!</v>
          </cell>
          <cell r="AY296" t="e">
            <v>#REF!</v>
          </cell>
          <cell r="AZ296" t="e">
            <v>#REF!</v>
          </cell>
          <cell r="BA296" t="e">
            <v>#REF!</v>
          </cell>
          <cell r="BB296" t="e">
            <v>#REF!</v>
          </cell>
          <cell r="BC296" t="e">
            <v>#REF!</v>
          </cell>
          <cell r="BD296" t="e">
            <v>#REF!</v>
          </cell>
          <cell r="BE296" t="e">
            <v>#REF!</v>
          </cell>
          <cell r="BF296" t="e">
            <v>#REF!</v>
          </cell>
          <cell r="BG296" t="e">
            <v>#REF!</v>
          </cell>
          <cell r="BH296" t="e">
            <v>#REF!</v>
          </cell>
          <cell r="BI296" t="e">
            <v>#REF!</v>
          </cell>
          <cell r="BJ296" t="e">
            <v>#REF!</v>
          </cell>
          <cell r="BK296" t="e">
            <v>#REF!</v>
          </cell>
          <cell r="BL296" t="e">
            <v>#REF!</v>
          </cell>
          <cell r="BM296" t="e">
            <v>#REF!</v>
          </cell>
          <cell r="BN296" t="e">
            <v>#REF!</v>
          </cell>
          <cell r="BO296" t="e">
            <v>#REF!</v>
          </cell>
          <cell r="BP296" t="e">
            <v>#REF!</v>
          </cell>
          <cell r="BQ296" t="e">
            <v>#REF!</v>
          </cell>
          <cell r="BR296" t="e">
            <v>#REF!</v>
          </cell>
          <cell r="BS296" t="e">
            <v>#REF!</v>
          </cell>
          <cell r="BT296" t="e">
            <v>#REF!</v>
          </cell>
          <cell r="BU296" t="e">
            <v>#REF!</v>
          </cell>
          <cell r="BV296" t="e">
            <v>#REF!</v>
          </cell>
          <cell r="BW296" t="e">
            <v>#REF!</v>
          </cell>
          <cell r="BX296" t="e">
            <v>#REF!</v>
          </cell>
          <cell r="BY296" t="e">
            <v>#REF!</v>
          </cell>
          <cell r="BZ296" t="e">
            <v>#REF!</v>
          </cell>
          <cell r="CA296" t="e">
            <v>#REF!</v>
          </cell>
          <cell r="CB296" t="e">
            <v>#REF!</v>
          </cell>
          <cell r="CC296" t="e">
            <v>#REF!</v>
          </cell>
          <cell r="CD296" t="e">
            <v>#REF!</v>
          </cell>
          <cell r="CE296" t="e">
            <v>#REF!</v>
          </cell>
          <cell r="CF296" t="e">
            <v>#REF!</v>
          </cell>
          <cell r="CG296" t="e">
            <v>#REF!</v>
          </cell>
          <cell r="CH296" t="e">
            <v>#REF!</v>
          </cell>
          <cell r="CI296" t="e">
            <v>#REF!</v>
          </cell>
          <cell r="CJ296" t="e">
            <v>#REF!</v>
          </cell>
          <cell r="CK296" t="e">
            <v>#REF!</v>
          </cell>
          <cell r="CL296" t="e">
            <v>#REF!</v>
          </cell>
          <cell r="CM296" t="e">
            <v>#REF!</v>
          </cell>
          <cell r="CN296" t="e">
            <v>#REF!</v>
          </cell>
          <cell r="CO296" t="e">
            <v>#REF!</v>
          </cell>
          <cell r="CP296" t="e">
            <v>#REF!</v>
          </cell>
          <cell r="CQ296" t="e">
            <v>#REF!</v>
          </cell>
          <cell r="CR296" t="e">
            <v>#REF!</v>
          </cell>
          <cell r="CS296" t="e">
            <v>#REF!</v>
          </cell>
          <cell r="CT296" t="e">
            <v>#REF!</v>
          </cell>
          <cell r="CU296" t="e">
            <v>#REF!</v>
          </cell>
          <cell r="CV296" t="e">
            <v>#REF!</v>
          </cell>
          <cell r="CW296" t="e">
            <v>#REF!</v>
          </cell>
          <cell r="CX296" t="e">
            <v>#REF!</v>
          </cell>
          <cell r="CY296" t="e">
            <v>#REF!</v>
          </cell>
          <cell r="CZ296" t="e">
            <v>#REF!</v>
          </cell>
          <cell r="DA296" t="e">
            <v>#REF!</v>
          </cell>
          <cell r="DB296" t="e">
            <v>#REF!</v>
          </cell>
          <cell r="DC296" t="e">
            <v>#REF!</v>
          </cell>
          <cell r="DD296" t="e">
            <v>#REF!</v>
          </cell>
          <cell r="DE296" t="e">
            <v>#REF!</v>
          </cell>
          <cell r="DF296" t="e">
            <v>#REF!</v>
          </cell>
          <cell r="DG296" t="e">
            <v>#REF!</v>
          </cell>
          <cell r="DH296" t="e">
            <v>#REF!</v>
          </cell>
          <cell r="DI296" t="e">
            <v>#REF!</v>
          </cell>
          <cell r="DJ296" t="e">
            <v>#REF!</v>
          </cell>
          <cell r="DK296" t="e">
            <v>#REF!</v>
          </cell>
          <cell r="DL296" t="e">
            <v>#REF!</v>
          </cell>
          <cell r="DM296" t="e">
            <v>#REF!</v>
          </cell>
          <cell r="DN296" t="e">
            <v>#REF!</v>
          </cell>
          <cell r="DO296" t="e">
            <v>#REF!</v>
          </cell>
          <cell r="DP296" t="e">
            <v>#REF!</v>
          </cell>
          <cell r="DQ296" t="e">
            <v>#REF!</v>
          </cell>
          <cell r="DR296" t="e">
            <v>#REF!</v>
          </cell>
          <cell r="DS296" t="e">
            <v>#REF!</v>
          </cell>
          <cell r="DT296" t="e">
            <v>#REF!</v>
          </cell>
          <cell r="DU296" t="e">
            <v>#REF!</v>
          </cell>
          <cell r="DV296" t="e">
            <v>#REF!</v>
          </cell>
          <cell r="DW296" t="e">
            <v>#REF!</v>
          </cell>
          <cell r="DX296" t="e">
            <v>#REF!</v>
          </cell>
          <cell r="DY296" t="e">
            <v>#REF!</v>
          </cell>
          <cell r="DZ296" t="e">
            <v>#REF!</v>
          </cell>
          <cell r="EA296" t="e">
            <v>#REF!</v>
          </cell>
          <cell r="EB296" t="e">
            <v>#REF!</v>
          </cell>
          <cell r="EC296" t="e">
            <v>#REF!</v>
          </cell>
          <cell r="ED296" t="e">
            <v>#REF!</v>
          </cell>
          <cell r="EE296" t="e">
            <v>#REF!</v>
          </cell>
          <cell r="EF296" t="e">
            <v>#REF!</v>
          </cell>
          <cell r="EG296" t="e">
            <v>#REF!</v>
          </cell>
          <cell r="EH296" t="e">
            <v>#REF!</v>
          </cell>
          <cell r="EI296" t="e">
            <v>#REF!</v>
          </cell>
          <cell r="EJ296" t="e">
            <v>#REF!</v>
          </cell>
          <cell r="EK296" t="e">
            <v>#REF!</v>
          </cell>
          <cell r="EL296" t="e">
            <v>#REF!</v>
          </cell>
          <cell r="EM296" t="e">
            <v>#REF!</v>
          </cell>
          <cell r="EN296" t="e">
            <v>#REF!</v>
          </cell>
          <cell r="EO296" t="e">
            <v>#REF!</v>
          </cell>
          <cell r="EP296" t="e">
            <v>#REF!</v>
          </cell>
          <cell r="EQ296" t="e">
            <v>#REF!</v>
          </cell>
          <cell r="ER296" t="e">
            <v>#REF!</v>
          </cell>
          <cell r="ES296" t="e">
            <v>#REF!</v>
          </cell>
          <cell r="ET296" t="e">
            <v>#REF!</v>
          </cell>
          <cell r="EU296" t="e">
            <v>#REF!</v>
          </cell>
          <cell r="EV296" t="e">
            <v>#REF!</v>
          </cell>
          <cell r="EW296" t="e">
            <v>#REF!</v>
          </cell>
          <cell r="EX296" t="e">
            <v>#REF!</v>
          </cell>
          <cell r="EY296" t="e">
            <v>#REF!</v>
          </cell>
          <cell r="EZ296" t="e">
            <v>#REF!</v>
          </cell>
          <cell r="FA296" t="e">
            <v>#REF!</v>
          </cell>
          <cell r="FB296" t="e">
            <v>#REF!</v>
          </cell>
          <cell r="FC296" t="e">
            <v>#REF!</v>
          </cell>
          <cell r="FD296" t="e">
            <v>#REF!</v>
          </cell>
          <cell r="FE296" t="e">
            <v>#REF!</v>
          </cell>
          <cell r="FF296" t="e">
            <v>#REF!</v>
          </cell>
          <cell r="FG296" t="e">
            <v>#REF!</v>
          </cell>
          <cell r="FH296" t="e">
            <v>#REF!</v>
          </cell>
          <cell r="FI296" t="e">
            <v>#REF!</v>
          </cell>
          <cell r="FJ296" t="e">
            <v>#REF!</v>
          </cell>
          <cell r="FK296" t="e">
            <v>#REF!</v>
          </cell>
          <cell r="FL296" t="e">
            <v>#REF!</v>
          </cell>
          <cell r="FM296" t="e">
            <v>#REF!</v>
          </cell>
          <cell r="FN296" t="e">
            <v>#REF!</v>
          </cell>
          <cell r="FO296" t="e">
            <v>#REF!</v>
          </cell>
          <cell r="FP296" t="e">
            <v>#REF!</v>
          </cell>
          <cell r="FQ296" t="e">
            <v>#REF!</v>
          </cell>
          <cell r="FR296" t="e">
            <v>#REF!</v>
          </cell>
          <cell r="FS296" t="e">
            <v>#REF!</v>
          </cell>
          <cell r="FT296" t="e">
            <v>#REF!</v>
          </cell>
          <cell r="FU296" t="e">
            <v>#REF!</v>
          </cell>
          <cell r="FV296" t="e">
            <v>#REF!</v>
          </cell>
          <cell r="FW296" t="e">
            <v>#REF!</v>
          </cell>
          <cell r="FX296" t="e">
            <v>#REF!</v>
          </cell>
          <cell r="FY296" t="e">
            <v>#REF!</v>
          </cell>
          <cell r="FZ296" t="e">
            <v>#REF!</v>
          </cell>
          <cell r="GA296" t="e">
            <v>#REF!</v>
          </cell>
          <cell r="GB296" t="e">
            <v>#REF!</v>
          </cell>
          <cell r="GC296" t="e">
            <v>#REF!</v>
          </cell>
          <cell r="GD296" t="e">
            <v>#REF!</v>
          </cell>
          <cell r="GE296" t="e">
            <v>#REF!</v>
          </cell>
          <cell r="GF296" t="e">
            <v>#REF!</v>
          </cell>
          <cell r="GG296" t="e">
            <v>#REF!</v>
          </cell>
          <cell r="GH296" t="e">
            <v>#REF!</v>
          </cell>
          <cell r="GI296" t="e">
            <v>#REF!</v>
          </cell>
          <cell r="GJ296" t="e">
            <v>#REF!</v>
          </cell>
          <cell r="GK296" t="e">
            <v>#REF!</v>
          </cell>
          <cell r="GL296" t="e">
            <v>#REF!</v>
          </cell>
          <cell r="GM296" t="e">
            <v>#REF!</v>
          </cell>
          <cell r="GN296" t="e">
            <v>#REF!</v>
          </cell>
          <cell r="GO296" t="e">
            <v>#REF!</v>
          </cell>
          <cell r="GP296" t="e">
            <v>#REF!</v>
          </cell>
          <cell r="GQ296" t="e">
            <v>#REF!</v>
          </cell>
          <cell r="GR296" t="e">
            <v>#REF!</v>
          </cell>
          <cell r="GS296" t="e">
            <v>#REF!</v>
          </cell>
          <cell r="GT296" t="e">
            <v>#REF!</v>
          </cell>
          <cell r="GU296" t="e">
            <v>#REF!</v>
          </cell>
          <cell r="GV296" t="e">
            <v>#REF!</v>
          </cell>
          <cell r="GW296" t="e">
            <v>#REF!</v>
          </cell>
          <cell r="GX296" t="e">
            <v>#REF!</v>
          </cell>
          <cell r="GY296" t="e">
            <v>#REF!</v>
          </cell>
          <cell r="GZ296" t="e">
            <v>#REF!</v>
          </cell>
          <cell r="HA296" t="e">
            <v>#REF!</v>
          </cell>
          <cell r="HB296" t="e">
            <v>#REF!</v>
          </cell>
          <cell r="HC296" t="e">
            <v>#REF!</v>
          </cell>
          <cell r="HD296" t="e">
            <v>#REF!</v>
          </cell>
          <cell r="HE296" t="e">
            <v>#REF!</v>
          </cell>
          <cell r="HF296" t="e">
            <v>#REF!</v>
          </cell>
          <cell r="HG296" t="e">
            <v>#REF!</v>
          </cell>
          <cell r="HH296" t="e">
            <v>#REF!</v>
          </cell>
          <cell r="HI296" t="e">
            <v>#REF!</v>
          </cell>
          <cell r="HJ296" t="e">
            <v>#REF!</v>
          </cell>
          <cell r="HK296" t="e">
            <v>#REF!</v>
          </cell>
          <cell r="HL296" t="e">
            <v>#REF!</v>
          </cell>
          <cell r="HM296" t="e">
            <v>#REF!</v>
          </cell>
          <cell r="HN296" t="e">
            <v>#REF!</v>
          </cell>
          <cell r="HO296" t="e">
            <v>#REF!</v>
          </cell>
          <cell r="HP296" t="e">
            <v>#REF!</v>
          </cell>
          <cell r="HQ296" t="e">
            <v>#REF!</v>
          </cell>
          <cell r="HR296" t="e">
            <v>#REF!</v>
          </cell>
          <cell r="HS296" t="e">
            <v>#REF!</v>
          </cell>
          <cell r="HT296" t="e">
            <v>#REF!</v>
          </cell>
          <cell r="HU296" t="e">
            <v>#REF!</v>
          </cell>
          <cell r="HV296" t="e">
            <v>#REF!</v>
          </cell>
          <cell r="HW296" t="e">
            <v>#REF!</v>
          </cell>
          <cell r="HX296" t="e">
            <v>#REF!</v>
          </cell>
          <cell r="HY296" t="e">
            <v>#REF!</v>
          </cell>
          <cell r="HZ296" t="e">
            <v>#REF!</v>
          </cell>
          <cell r="IA296" t="e">
            <v>#REF!</v>
          </cell>
          <cell r="IB296" t="e">
            <v>#REF!</v>
          </cell>
          <cell r="IC296" t="e">
            <v>#REF!</v>
          </cell>
          <cell r="ID296" t="e">
            <v>#REF!</v>
          </cell>
          <cell r="IE296" t="e">
            <v>#REF!</v>
          </cell>
          <cell r="IF296" t="e">
            <v>#REF!</v>
          </cell>
          <cell r="IG296" t="e">
            <v>#REF!</v>
          </cell>
          <cell r="IH296" t="e">
            <v>#REF!</v>
          </cell>
          <cell r="II296" t="e">
            <v>#REF!</v>
          </cell>
          <cell r="IJ296" t="e">
            <v>#REF!</v>
          </cell>
          <cell r="IK296" t="e">
            <v>#REF!</v>
          </cell>
          <cell r="IL296" t="e">
            <v>#REF!</v>
          </cell>
          <cell r="IM296" t="e">
            <v>#REF!</v>
          </cell>
          <cell r="IN296" t="e">
            <v>#REF!</v>
          </cell>
          <cell r="IO296" t="e">
            <v>#REF!</v>
          </cell>
          <cell r="IP296" t="e">
            <v>#REF!</v>
          </cell>
          <cell r="IQ296" t="e">
            <v>#REF!</v>
          </cell>
          <cell r="IR296" t="e">
            <v>#REF!</v>
          </cell>
          <cell r="IS296" t="e">
            <v>#REF!</v>
          </cell>
          <cell r="IT296" t="e">
            <v>#REF!</v>
          </cell>
          <cell r="IU296" t="e">
            <v>#REF!</v>
          </cell>
          <cell r="IV296" t="e">
            <v>#REF!</v>
          </cell>
          <cell r="IW296" t="e">
            <v>#REF!</v>
          </cell>
          <cell r="IX296" t="e">
            <v>#REF!</v>
          </cell>
          <cell r="IY296" t="e">
            <v>#REF!</v>
          </cell>
          <cell r="IZ296" t="e">
            <v>#REF!</v>
          </cell>
          <cell r="JA296" t="e">
            <v>#REF!</v>
          </cell>
          <cell r="JB296" t="e">
            <v>#REF!</v>
          </cell>
          <cell r="JC296" t="e">
            <v>#REF!</v>
          </cell>
          <cell r="JD296" t="e">
            <v>#REF!</v>
          </cell>
          <cell r="JE296" t="e">
            <v>#REF!</v>
          </cell>
          <cell r="JF296" t="e">
            <v>#REF!</v>
          </cell>
          <cell r="JG296" t="e">
            <v>#REF!</v>
          </cell>
          <cell r="JH296" t="e">
            <v>#REF!</v>
          </cell>
          <cell r="JI296" t="e">
            <v>#REF!</v>
          </cell>
          <cell r="JJ296" t="e">
            <v>#REF!</v>
          </cell>
          <cell r="JK296" t="e">
            <v>#REF!</v>
          </cell>
        </row>
        <row r="297">
          <cell r="C297" t="str">
            <v>Hokchi</v>
          </cell>
          <cell r="D297" t="str">
            <v>2.1.10</v>
          </cell>
          <cell r="E297" t="str">
            <v>Hokchi2.1.10</v>
          </cell>
          <cell r="F297" t="e">
            <v>#REF!</v>
          </cell>
          <cell r="G297" t="e">
            <v>#REF!</v>
          </cell>
          <cell r="H297" t="e">
            <v>#REF!</v>
          </cell>
          <cell r="I297" t="e">
            <v>#REF!</v>
          </cell>
          <cell r="J297" t="e">
            <v>#REF!</v>
          </cell>
          <cell r="K297" t="e">
            <v>#REF!</v>
          </cell>
          <cell r="L297" t="e">
            <v>#REF!</v>
          </cell>
          <cell r="M297" t="e">
            <v>#REF!</v>
          </cell>
          <cell r="N297" t="e">
            <v>#REF!</v>
          </cell>
          <cell r="O297" t="e">
            <v>#REF!</v>
          </cell>
          <cell r="P297" t="e">
            <v>#REF!</v>
          </cell>
          <cell r="Q297" t="e">
            <v>#REF!</v>
          </cell>
          <cell r="R297" t="e">
            <v>#REF!</v>
          </cell>
          <cell r="S297" t="e">
            <v>#REF!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  <cell r="AD297" t="e">
            <v>#REF!</v>
          </cell>
          <cell r="AE297" t="e">
            <v>#REF!</v>
          </cell>
          <cell r="AF297" t="e">
            <v>#REF!</v>
          </cell>
          <cell r="AG297" t="e">
            <v>#REF!</v>
          </cell>
          <cell r="AH297" t="e">
            <v>#REF!</v>
          </cell>
          <cell r="AI297" t="e">
            <v>#REF!</v>
          </cell>
          <cell r="AJ297" t="e">
            <v>#REF!</v>
          </cell>
          <cell r="AK297" t="e">
            <v>#REF!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  <cell r="AQ297" t="e">
            <v>#REF!</v>
          </cell>
          <cell r="AR297" t="e">
            <v>#REF!</v>
          </cell>
          <cell r="AS297" t="e">
            <v>#REF!</v>
          </cell>
          <cell r="AT297" t="e">
            <v>#REF!</v>
          </cell>
          <cell r="AU297" t="e">
            <v>#REF!</v>
          </cell>
          <cell r="AV297" t="e">
            <v>#REF!</v>
          </cell>
          <cell r="AW297" t="e">
            <v>#REF!</v>
          </cell>
          <cell r="AX297" t="e">
            <v>#REF!</v>
          </cell>
          <cell r="AY297" t="e">
            <v>#REF!</v>
          </cell>
          <cell r="AZ297" t="e">
            <v>#REF!</v>
          </cell>
          <cell r="BA297" t="e">
            <v>#REF!</v>
          </cell>
          <cell r="BB297" t="e">
            <v>#REF!</v>
          </cell>
          <cell r="BC297" t="e">
            <v>#REF!</v>
          </cell>
          <cell r="BD297" t="e">
            <v>#REF!</v>
          </cell>
          <cell r="BE297" t="e">
            <v>#REF!</v>
          </cell>
          <cell r="BF297" t="e">
            <v>#REF!</v>
          </cell>
          <cell r="BG297" t="e">
            <v>#REF!</v>
          </cell>
          <cell r="BH297" t="e">
            <v>#REF!</v>
          </cell>
          <cell r="BI297" t="e">
            <v>#REF!</v>
          </cell>
          <cell r="BJ297" t="e">
            <v>#REF!</v>
          </cell>
          <cell r="BK297" t="e">
            <v>#REF!</v>
          </cell>
          <cell r="BL297" t="e">
            <v>#REF!</v>
          </cell>
          <cell r="BM297" t="e">
            <v>#REF!</v>
          </cell>
          <cell r="BN297" t="e">
            <v>#REF!</v>
          </cell>
          <cell r="BO297" t="e">
            <v>#REF!</v>
          </cell>
          <cell r="BP297" t="e">
            <v>#REF!</v>
          </cell>
          <cell r="BQ297" t="e">
            <v>#REF!</v>
          </cell>
          <cell r="BR297" t="e">
            <v>#REF!</v>
          </cell>
          <cell r="BS297" t="e">
            <v>#REF!</v>
          </cell>
          <cell r="BT297" t="e">
            <v>#REF!</v>
          </cell>
          <cell r="BU297" t="e">
            <v>#REF!</v>
          </cell>
          <cell r="BV297" t="e">
            <v>#REF!</v>
          </cell>
          <cell r="BW297" t="e">
            <v>#REF!</v>
          </cell>
          <cell r="BX297" t="e">
            <v>#REF!</v>
          </cell>
          <cell r="BY297" t="e">
            <v>#REF!</v>
          </cell>
          <cell r="BZ297" t="e">
            <v>#REF!</v>
          </cell>
          <cell r="CA297" t="e">
            <v>#REF!</v>
          </cell>
          <cell r="CB297" t="e">
            <v>#REF!</v>
          </cell>
          <cell r="CC297" t="e">
            <v>#REF!</v>
          </cell>
          <cell r="CD297" t="e">
            <v>#REF!</v>
          </cell>
          <cell r="CE297" t="e">
            <v>#REF!</v>
          </cell>
          <cell r="CF297" t="e">
            <v>#REF!</v>
          </cell>
          <cell r="CG297" t="e">
            <v>#REF!</v>
          </cell>
          <cell r="CH297" t="e">
            <v>#REF!</v>
          </cell>
          <cell r="CI297" t="e">
            <v>#REF!</v>
          </cell>
          <cell r="CJ297" t="e">
            <v>#REF!</v>
          </cell>
          <cell r="CK297" t="e">
            <v>#REF!</v>
          </cell>
          <cell r="CL297" t="e">
            <v>#REF!</v>
          </cell>
          <cell r="CM297" t="e">
            <v>#REF!</v>
          </cell>
          <cell r="CN297" t="e">
            <v>#REF!</v>
          </cell>
          <cell r="CO297" t="e">
            <v>#REF!</v>
          </cell>
          <cell r="CP297" t="e">
            <v>#REF!</v>
          </cell>
          <cell r="CQ297" t="e">
            <v>#REF!</v>
          </cell>
          <cell r="CR297" t="e">
            <v>#REF!</v>
          </cell>
          <cell r="CS297" t="e">
            <v>#REF!</v>
          </cell>
          <cell r="CT297" t="e">
            <v>#REF!</v>
          </cell>
          <cell r="CU297" t="e">
            <v>#REF!</v>
          </cell>
          <cell r="CV297" t="e">
            <v>#REF!</v>
          </cell>
          <cell r="CW297" t="e">
            <v>#REF!</v>
          </cell>
          <cell r="CX297" t="e">
            <v>#REF!</v>
          </cell>
          <cell r="CY297" t="e">
            <v>#REF!</v>
          </cell>
          <cell r="CZ297" t="e">
            <v>#REF!</v>
          </cell>
          <cell r="DA297" t="e">
            <v>#REF!</v>
          </cell>
          <cell r="DB297" t="e">
            <v>#REF!</v>
          </cell>
          <cell r="DC297" t="e">
            <v>#REF!</v>
          </cell>
          <cell r="DD297" t="e">
            <v>#REF!</v>
          </cell>
          <cell r="DE297" t="e">
            <v>#REF!</v>
          </cell>
          <cell r="DF297" t="e">
            <v>#REF!</v>
          </cell>
          <cell r="DG297" t="e">
            <v>#REF!</v>
          </cell>
          <cell r="DH297" t="e">
            <v>#REF!</v>
          </cell>
          <cell r="DI297" t="e">
            <v>#REF!</v>
          </cell>
          <cell r="DJ297" t="e">
            <v>#REF!</v>
          </cell>
          <cell r="DK297" t="e">
            <v>#REF!</v>
          </cell>
          <cell r="DL297" t="e">
            <v>#REF!</v>
          </cell>
          <cell r="DM297" t="e">
            <v>#REF!</v>
          </cell>
          <cell r="DN297" t="e">
            <v>#REF!</v>
          </cell>
          <cell r="DO297" t="e">
            <v>#REF!</v>
          </cell>
          <cell r="DP297" t="e">
            <v>#REF!</v>
          </cell>
          <cell r="DQ297" t="e">
            <v>#REF!</v>
          </cell>
          <cell r="DR297" t="e">
            <v>#REF!</v>
          </cell>
          <cell r="DS297" t="e">
            <v>#REF!</v>
          </cell>
          <cell r="DT297" t="e">
            <v>#REF!</v>
          </cell>
          <cell r="DU297" t="e">
            <v>#REF!</v>
          </cell>
          <cell r="DV297" t="e">
            <v>#REF!</v>
          </cell>
          <cell r="DW297" t="e">
            <v>#REF!</v>
          </cell>
          <cell r="DX297" t="e">
            <v>#REF!</v>
          </cell>
          <cell r="DY297" t="e">
            <v>#REF!</v>
          </cell>
          <cell r="DZ297" t="e">
            <v>#REF!</v>
          </cell>
          <cell r="EA297" t="e">
            <v>#REF!</v>
          </cell>
          <cell r="EB297" t="e">
            <v>#REF!</v>
          </cell>
          <cell r="EC297" t="e">
            <v>#REF!</v>
          </cell>
          <cell r="ED297" t="e">
            <v>#REF!</v>
          </cell>
          <cell r="EE297" t="e">
            <v>#REF!</v>
          </cell>
          <cell r="EF297" t="e">
            <v>#REF!</v>
          </cell>
          <cell r="EG297" t="e">
            <v>#REF!</v>
          </cell>
          <cell r="EH297" t="e">
            <v>#REF!</v>
          </cell>
          <cell r="EI297" t="e">
            <v>#REF!</v>
          </cell>
          <cell r="EJ297" t="e">
            <v>#REF!</v>
          </cell>
          <cell r="EK297" t="e">
            <v>#REF!</v>
          </cell>
          <cell r="EL297" t="e">
            <v>#REF!</v>
          </cell>
          <cell r="EM297" t="e">
            <v>#REF!</v>
          </cell>
          <cell r="EN297" t="e">
            <v>#REF!</v>
          </cell>
          <cell r="EO297" t="e">
            <v>#REF!</v>
          </cell>
          <cell r="EP297" t="e">
            <v>#REF!</v>
          </cell>
          <cell r="EQ297" t="e">
            <v>#REF!</v>
          </cell>
          <cell r="ER297" t="e">
            <v>#REF!</v>
          </cell>
          <cell r="ES297" t="e">
            <v>#REF!</v>
          </cell>
          <cell r="ET297" t="e">
            <v>#REF!</v>
          </cell>
          <cell r="EU297" t="e">
            <v>#REF!</v>
          </cell>
          <cell r="EV297" t="e">
            <v>#REF!</v>
          </cell>
          <cell r="EW297" t="e">
            <v>#REF!</v>
          </cell>
          <cell r="EX297" t="e">
            <v>#REF!</v>
          </cell>
          <cell r="EY297" t="e">
            <v>#REF!</v>
          </cell>
          <cell r="EZ297" t="e">
            <v>#REF!</v>
          </cell>
          <cell r="FA297" t="e">
            <v>#REF!</v>
          </cell>
          <cell r="FB297" t="e">
            <v>#REF!</v>
          </cell>
          <cell r="FC297" t="e">
            <v>#REF!</v>
          </cell>
          <cell r="FD297" t="e">
            <v>#REF!</v>
          </cell>
          <cell r="FE297" t="e">
            <v>#REF!</v>
          </cell>
          <cell r="FF297" t="e">
            <v>#REF!</v>
          </cell>
          <cell r="FG297" t="e">
            <v>#REF!</v>
          </cell>
          <cell r="FH297" t="e">
            <v>#REF!</v>
          </cell>
          <cell r="FI297" t="e">
            <v>#REF!</v>
          </cell>
          <cell r="FJ297" t="e">
            <v>#REF!</v>
          </cell>
          <cell r="FK297" t="e">
            <v>#REF!</v>
          </cell>
          <cell r="FL297" t="e">
            <v>#REF!</v>
          </cell>
          <cell r="FM297" t="e">
            <v>#REF!</v>
          </cell>
          <cell r="FN297" t="e">
            <v>#REF!</v>
          </cell>
          <cell r="FO297" t="e">
            <v>#REF!</v>
          </cell>
          <cell r="FP297" t="e">
            <v>#REF!</v>
          </cell>
          <cell r="FQ297" t="e">
            <v>#REF!</v>
          </cell>
          <cell r="FR297" t="e">
            <v>#REF!</v>
          </cell>
          <cell r="FS297" t="e">
            <v>#REF!</v>
          </cell>
          <cell r="FT297" t="e">
            <v>#REF!</v>
          </cell>
          <cell r="FU297" t="e">
            <v>#REF!</v>
          </cell>
          <cell r="FV297" t="e">
            <v>#REF!</v>
          </cell>
          <cell r="FW297" t="e">
            <v>#REF!</v>
          </cell>
          <cell r="FX297" t="e">
            <v>#REF!</v>
          </cell>
          <cell r="FY297" t="e">
            <v>#REF!</v>
          </cell>
          <cell r="FZ297" t="e">
            <v>#REF!</v>
          </cell>
          <cell r="GA297" t="e">
            <v>#REF!</v>
          </cell>
          <cell r="GB297" t="e">
            <v>#REF!</v>
          </cell>
          <cell r="GC297" t="e">
            <v>#REF!</v>
          </cell>
          <cell r="GD297" t="e">
            <v>#REF!</v>
          </cell>
          <cell r="GE297" t="e">
            <v>#REF!</v>
          </cell>
          <cell r="GF297" t="e">
            <v>#REF!</v>
          </cell>
          <cell r="GG297" t="e">
            <v>#REF!</v>
          </cell>
          <cell r="GH297" t="e">
            <v>#REF!</v>
          </cell>
          <cell r="GI297" t="e">
            <v>#REF!</v>
          </cell>
          <cell r="GJ297" t="e">
            <v>#REF!</v>
          </cell>
          <cell r="GK297" t="e">
            <v>#REF!</v>
          </cell>
          <cell r="GL297" t="e">
            <v>#REF!</v>
          </cell>
          <cell r="GM297" t="e">
            <v>#REF!</v>
          </cell>
          <cell r="GN297" t="e">
            <v>#REF!</v>
          </cell>
          <cell r="GO297" t="e">
            <v>#REF!</v>
          </cell>
          <cell r="GP297" t="e">
            <v>#REF!</v>
          </cell>
          <cell r="GQ297" t="e">
            <v>#REF!</v>
          </cell>
          <cell r="GR297" t="e">
            <v>#REF!</v>
          </cell>
          <cell r="GS297" t="e">
            <v>#REF!</v>
          </cell>
          <cell r="GT297" t="e">
            <v>#REF!</v>
          </cell>
          <cell r="GU297" t="e">
            <v>#REF!</v>
          </cell>
          <cell r="GV297" t="e">
            <v>#REF!</v>
          </cell>
          <cell r="GW297" t="e">
            <v>#REF!</v>
          </cell>
          <cell r="GX297" t="e">
            <v>#REF!</v>
          </cell>
          <cell r="GY297" t="e">
            <v>#REF!</v>
          </cell>
          <cell r="GZ297" t="e">
            <v>#REF!</v>
          </cell>
          <cell r="HA297" t="e">
            <v>#REF!</v>
          </cell>
          <cell r="HB297" t="e">
            <v>#REF!</v>
          </cell>
          <cell r="HC297" t="e">
            <v>#REF!</v>
          </cell>
          <cell r="HD297" t="e">
            <v>#REF!</v>
          </cell>
          <cell r="HE297" t="e">
            <v>#REF!</v>
          </cell>
          <cell r="HF297" t="e">
            <v>#REF!</v>
          </cell>
          <cell r="HG297" t="e">
            <v>#REF!</v>
          </cell>
          <cell r="HH297" t="e">
            <v>#REF!</v>
          </cell>
          <cell r="HI297" t="e">
            <v>#REF!</v>
          </cell>
          <cell r="HJ297" t="e">
            <v>#REF!</v>
          </cell>
          <cell r="HK297" t="e">
            <v>#REF!</v>
          </cell>
          <cell r="HL297" t="e">
            <v>#REF!</v>
          </cell>
          <cell r="HM297" t="e">
            <v>#REF!</v>
          </cell>
          <cell r="HN297" t="e">
            <v>#REF!</v>
          </cell>
          <cell r="HO297" t="e">
            <v>#REF!</v>
          </cell>
          <cell r="HP297" t="e">
            <v>#REF!</v>
          </cell>
          <cell r="HQ297" t="e">
            <v>#REF!</v>
          </cell>
          <cell r="HR297" t="e">
            <v>#REF!</v>
          </cell>
          <cell r="HS297" t="e">
            <v>#REF!</v>
          </cell>
          <cell r="HT297" t="e">
            <v>#REF!</v>
          </cell>
          <cell r="HU297" t="e">
            <v>#REF!</v>
          </cell>
          <cell r="HV297" t="e">
            <v>#REF!</v>
          </cell>
          <cell r="HW297" t="e">
            <v>#REF!</v>
          </cell>
          <cell r="HX297" t="e">
            <v>#REF!</v>
          </cell>
          <cell r="HY297" t="e">
            <v>#REF!</v>
          </cell>
          <cell r="HZ297" t="e">
            <v>#REF!</v>
          </cell>
          <cell r="IA297" t="e">
            <v>#REF!</v>
          </cell>
          <cell r="IB297" t="e">
            <v>#REF!</v>
          </cell>
          <cell r="IC297" t="e">
            <v>#REF!</v>
          </cell>
          <cell r="ID297" t="e">
            <v>#REF!</v>
          </cell>
          <cell r="IE297" t="e">
            <v>#REF!</v>
          </cell>
          <cell r="IF297" t="e">
            <v>#REF!</v>
          </cell>
          <cell r="IG297" t="e">
            <v>#REF!</v>
          </cell>
          <cell r="IH297" t="e">
            <v>#REF!</v>
          </cell>
          <cell r="II297" t="e">
            <v>#REF!</v>
          </cell>
          <cell r="IJ297" t="e">
            <v>#REF!</v>
          </cell>
          <cell r="IK297" t="e">
            <v>#REF!</v>
          </cell>
          <cell r="IL297" t="e">
            <v>#REF!</v>
          </cell>
          <cell r="IM297" t="e">
            <v>#REF!</v>
          </cell>
          <cell r="IN297" t="e">
            <v>#REF!</v>
          </cell>
          <cell r="IO297" t="e">
            <v>#REF!</v>
          </cell>
          <cell r="IP297" t="e">
            <v>#REF!</v>
          </cell>
          <cell r="IQ297" t="e">
            <v>#REF!</v>
          </cell>
          <cell r="IR297" t="e">
            <v>#REF!</v>
          </cell>
          <cell r="IS297" t="e">
            <v>#REF!</v>
          </cell>
          <cell r="IT297" t="e">
            <v>#REF!</v>
          </cell>
          <cell r="IU297" t="e">
            <v>#REF!</v>
          </cell>
          <cell r="IV297" t="e">
            <v>#REF!</v>
          </cell>
          <cell r="IW297" t="e">
            <v>#REF!</v>
          </cell>
          <cell r="IX297" t="e">
            <v>#REF!</v>
          </cell>
          <cell r="IY297" t="e">
            <v>#REF!</v>
          </cell>
          <cell r="IZ297" t="e">
            <v>#REF!</v>
          </cell>
          <cell r="JA297" t="e">
            <v>#REF!</v>
          </cell>
          <cell r="JB297" t="e">
            <v>#REF!</v>
          </cell>
          <cell r="JC297" t="e">
            <v>#REF!</v>
          </cell>
          <cell r="JD297" t="e">
            <v>#REF!</v>
          </cell>
          <cell r="JE297" t="e">
            <v>#REF!</v>
          </cell>
          <cell r="JF297" t="e">
            <v>#REF!</v>
          </cell>
          <cell r="JG297" t="e">
            <v>#REF!</v>
          </cell>
          <cell r="JH297" t="e">
            <v>#REF!</v>
          </cell>
          <cell r="JI297" t="e">
            <v>#REF!</v>
          </cell>
          <cell r="JJ297" t="e">
            <v>#REF!</v>
          </cell>
          <cell r="JK297" t="e">
            <v>#REF!</v>
          </cell>
        </row>
        <row r="298">
          <cell r="C298" t="str">
            <v>Hokchi</v>
          </cell>
          <cell r="D298" t="str">
            <v>2.1.11</v>
          </cell>
          <cell r="E298" t="str">
            <v>Hokchi2.1.11</v>
          </cell>
          <cell r="F298" t="e">
            <v>#REF!</v>
          </cell>
          <cell r="G298" t="e">
            <v>#REF!</v>
          </cell>
          <cell r="H298" t="e">
            <v>#REF!</v>
          </cell>
          <cell r="I298" t="e">
            <v>#REF!</v>
          </cell>
          <cell r="J298" t="e">
            <v>#REF!</v>
          </cell>
          <cell r="K298" t="e">
            <v>#REF!</v>
          </cell>
          <cell r="L298" t="e">
            <v>#REF!</v>
          </cell>
          <cell r="M298" t="e">
            <v>#REF!</v>
          </cell>
          <cell r="N298" t="e">
            <v>#REF!</v>
          </cell>
          <cell r="O298" t="e">
            <v>#REF!</v>
          </cell>
          <cell r="P298" t="e">
            <v>#REF!</v>
          </cell>
          <cell r="Q298" t="e">
            <v>#REF!</v>
          </cell>
          <cell r="R298" t="e">
            <v>#REF!</v>
          </cell>
          <cell r="S298" t="e">
            <v>#REF!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  <cell r="AD298" t="e">
            <v>#REF!</v>
          </cell>
          <cell r="AE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 t="e">
            <v>#REF!</v>
          </cell>
          <cell r="AJ298" t="e">
            <v>#REF!</v>
          </cell>
          <cell r="AK298" t="e">
            <v>#REF!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  <cell r="AQ298" t="e">
            <v>#REF!</v>
          </cell>
          <cell r="AR298" t="e">
            <v>#REF!</v>
          </cell>
          <cell r="AS298" t="e">
            <v>#REF!</v>
          </cell>
          <cell r="AT298" t="e">
            <v>#REF!</v>
          </cell>
          <cell r="AU298" t="e">
            <v>#REF!</v>
          </cell>
          <cell r="AV298" t="e">
            <v>#REF!</v>
          </cell>
          <cell r="AW298" t="e">
            <v>#REF!</v>
          </cell>
          <cell r="AX298" t="e">
            <v>#REF!</v>
          </cell>
          <cell r="AY298" t="e">
            <v>#REF!</v>
          </cell>
          <cell r="AZ298" t="e">
            <v>#REF!</v>
          </cell>
          <cell r="BA298" t="e">
            <v>#REF!</v>
          </cell>
          <cell r="BB298" t="e">
            <v>#REF!</v>
          </cell>
          <cell r="BC298" t="e">
            <v>#REF!</v>
          </cell>
          <cell r="BD298" t="e">
            <v>#REF!</v>
          </cell>
          <cell r="BE298" t="e">
            <v>#REF!</v>
          </cell>
          <cell r="BF298" t="e">
            <v>#REF!</v>
          </cell>
          <cell r="BG298" t="e">
            <v>#REF!</v>
          </cell>
          <cell r="BH298" t="e">
            <v>#REF!</v>
          </cell>
          <cell r="BI298" t="e">
            <v>#REF!</v>
          </cell>
          <cell r="BJ298" t="e">
            <v>#REF!</v>
          </cell>
          <cell r="BK298" t="e">
            <v>#REF!</v>
          </cell>
          <cell r="BL298" t="e">
            <v>#REF!</v>
          </cell>
          <cell r="BM298" t="e">
            <v>#REF!</v>
          </cell>
          <cell r="BN298" t="e">
            <v>#REF!</v>
          </cell>
          <cell r="BO298" t="e">
            <v>#REF!</v>
          </cell>
          <cell r="BP298" t="e">
            <v>#REF!</v>
          </cell>
          <cell r="BQ298" t="e">
            <v>#REF!</v>
          </cell>
          <cell r="BR298" t="e">
            <v>#REF!</v>
          </cell>
          <cell r="BS298" t="e">
            <v>#REF!</v>
          </cell>
          <cell r="BT298" t="e">
            <v>#REF!</v>
          </cell>
          <cell r="BU298" t="e">
            <v>#REF!</v>
          </cell>
          <cell r="BV298" t="e">
            <v>#REF!</v>
          </cell>
          <cell r="BW298" t="e">
            <v>#REF!</v>
          </cell>
          <cell r="BX298" t="e">
            <v>#REF!</v>
          </cell>
          <cell r="BY298" t="e">
            <v>#REF!</v>
          </cell>
          <cell r="BZ298" t="e">
            <v>#REF!</v>
          </cell>
          <cell r="CA298" t="e">
            <v>#REF!</v>
          </cell>
          <cell r="CB298" t="e">
            <v>#REF!</v>
          </cell>
          <cell r="CC298" t="e">
            <v>#REF!</v>
          </cell>
          <cell r="CD298" t="e">
            <v>#REF!</v>
          </cell>
          <cell r="CE298" t="e">
            <v>#REF!</v>
          </cell>
          <cell r="CF298" t="e">
            <v>#REF!</v>
          </cell>
          <cell r="CG298" t="e">
            <v>#REF!</v>
          </cell>
          <cell r="CH298" t="e">
            <v>#REF!</v>
          </cell>
          <cell r="CI298" t="e">
            <v>#REF!</v>
          </cell>
          <cell r="CJ298" t="e">
            <v>#REF!</v>
          </cell>
          <cell r="CK298" t="e">
            <v>#REF!</v>
          </cell>
          <cell r="CL298" t="e">
            <v>#REF!</v>
          </cell>
          <cell r="CM298" t="e">
            <v>#REF!</v>
          </cell>
          <cell r="CN298" t="e">
            <v>#REF!</v>
          </cell>
          <cell r="CO298" t="e">
            <v>#REF!</v>
          </cell>
          <cell r="CP298" t="e">
            <v>#REF!</v>
          </cell>
          <cell r="CQ298" t="e">
            <v>#REF!</v>
          </cell>
          <cell r="CR298" t="e">
            <v>#REF!</v>
          </cell>
          <cell r="CS298" t="e">
            <v>#REF!</v>
          </cell>
          <cell r="CT298" t="e">
            <v>#REF!</v>
          </cell>
          <cell r="CU298" t="e">
            <v>#REF!</v>
          </cell>
          <cell r="CV298" t="e">
            <v>#REF!</v>
          </cell>
          <cell r="CW298" t="e">
            <v>#REF!</v>
          </cell>
          <cell r="CX298" t="e">
            <v>#REF!</v>
          </cell>
          <cell r="CY298" t="e">
            <v>#REF!</v>
          </cell>
          <cell r="CZ298" t="e">
            <v>#REF!</v>
          </cell>
          <cell r="DA298" t="e">
            <v>#REF!</v>
          </cell>
          <cell r="DB298" t="e">
            <v>#REF!</v>
          </cell>
          <cell r="DC298" t="e">
            <v>#REF!</v>
          </cell>
          <cell r="DD298" t="e">
            <v>#REF!</v>
          </cell>
          <cell r="DE298" t="e">
            <v>#REF!</v>
          </cell>
          <cell r="DF298" t="e">
            <v>#REF!</v>
          </cell>
          <cell r="DG298" t="e">
            <v>#REF!</v>
          </cell>
          <cell r="DH298" t="e">
            <v>#REF!</v>
          </cell>
          <cell r="DI298" t="e">
            <v>#REF!</v>
          </cell>
          <cell r="DJ298" t="e">
            <v>#REF!</v>
          </cell>
          <cell r="DK298" t="e">
            <v>#REF!</v>
          </cell>
          <cell r="DL298" t="e">
            <v>#REF!</v>
          </cell>
          <cell r="DM298" t="e">
            <v>#REF!</v>
          </cell>
          <cell r="DN298" t="e">
            <v>#REF!</v>
          </cell>
          <cell r="DO298" t="e">
            <v>#REF!</v>
          </cell>
          <cell r="DP298" t="e">
            <v>#REF!</v>
          </cell>
          <cell r="DQ298" t="e">
            <v>#REF!</v>
          </cell>
          <cell r="DR298" t="e">
            <v>#REF!</v>
          </cell>
          <cell r="DS298" t="e">
            <v>#REF!</v>
          </cell>
          <cell r="DT298" t="e">
            <v>#REF!</v>
          </cell>
          <cell r="DU298" t="e">
            <v>#REF!</v>
          </cell>
          <cell r="DV298" t="e">
            <v>#REF!</v>
          </cell>
          <cell r="DW298" t="e">
            <v>#REF!</v>
          </cell>
          <cell r="DX298" t="e">
            <v>#REF!</v>
          </cell>
          <cell r="DY298" t="e">
            <v>#REF!</v>
          </cell>
          <cell r="DZ298" t="e">
            <v>#REF!</v>
          </cell>
          <cell r="EA298" t="e">
            <v>#REF!</v>
          </cell>
          <cell r="EB298" t="e">
            <v>#REF!</v>
          </cell>
          <cell r="EC298" t="e">
            <v>#REF!</v>
          </cell>
          <cell r="ED298" t="e">
            <v>#REF!</v>
          </cell>
          <cell r="EE298" t="e">
            <v>#REF!</v>
          </cell>
          <cell r="EF298" t="e">
            <v>#REF!</v>
          </cell>
          <cell r="EG298" t="e">
            <v>#REF!</v>
          </cell>
          <cell r="EH298" t="e">
            <v>#REF!</v>
          </cell>
          <cell r="EI298" t="e">
            <v>#REF!</v>
          </cell>
          <cell r="EJ298" t="e">
            <v>#REF!</v>
          </cell>
          <cell r="EK298" t="e">
            <v>#REF!</v>
          </cell>
          <cell r="EL298" t="e">
            <v>#REF!</v>
          </cell>
          <cell r="EM298" t="e">
            <v>#REF!</v>
          </cell>
          <cell r="EN298" t="e">
            <v>#REF!</v>
          </cell>
          <cell r="EO298" t="e">
            <v>#REF!</v>
          </cell>
          <cell r="EP298" t="e">
            <v>#REF!</v>
          </cell>
          <cell r="EQ298" t="e">
            <v>#REF!</v>
          </cell>
          <cell r="ER298" t="e">
            <v>#REF!</v>
          </cell>
          <cell r="ES298" t="e">
            <v>#REF!</v>
          </cell>
          <cell r="ET298" t="e">
            <v>#REF!</v>
          </cell>
          <cell r="EU298" t="e">
            <v>#REF!</v>
          </cell>
          <cell r="EV298" t="e">
            <v>#REF!</v>
          </cell>
          <cell r="EW298" t="e">
            <v>#REF!</v>
          </cell>
          <cell r="EX298" t="e">
            <v>#REF!</v>
          </cell>
          <cell r="EY298" t="e">
            <v>#REF!</v>
          </cell>
          <cell r="EZ298" t="e">
            <v>#REF!</v>
          </cell>
          <cell r="FA298" t="e">
            <v>#REF!</v>
          </cell>
          <cell r="FB298" t="e">
            <v>#REF!</v>
          </cell>
          <cell r="FC298" t="e">
            <v>#REF!</v>
          </cell>
          <cell r="FD298" t="e">
            <v>#REF!</v>
          </cell>
          <cell r="FE298" t="e">
            <v>#REF!</v>
          </cell>
          <cell r="FF298" t="e">
            <v>#REF!</v>
          </cell>
          <cell r="FG298" t="e">
            <v>#REF!</v>
          </cell>
          <cell r="FH298" t="e">
            <v>#REF!</v>
          </cell>
          <cell r="FI298" t="e">
            <v>#REF!</v>
          </cell>
          <cell r="FJ298" t="e">
            <v>#REF!</v>
          </cell>
          <cell r="FK298" t="e">
            <v>#REF!</v>
          </cell>
          <cell r="FL298" t="e">
            <v>#REF!</v>
          </cell>
          <cell r="FM298" t="e">
            <v>#REF!</v>
          </cell>
          <cell r="FN298" t="e">
            <v>#REF!</v>
          </cell>
          <cell r="FO298" t="e">
            <v>#REF!</v>
          </cell>
          <cell r="FP298" t="e">
            <v>#REF!</v>
          </cell>
          <cell r="FQ298" t="e">
            <v>#REF!</v>
          </cell>
          <cell r="FR298" t="e">
            <v>#REF!</v>
          </cell>
          <cell r="FS298" t="e">
            <v>#REF!</v>
          </cell>
          <cell r="FT298" t="e">
            <v>#REF!</v>
          </cell>
          <cell r="FU298" t="e">
            <v>#REF!</v>
          </cell>
          <cell r="FV298" t="e">
            <v>#REF!</v>
          </cell>
          <cell r="FW298" t="e">
            <v>#REF!</v>
          </cell>
          <cell r="FX298" t="e">
            <v>#REF!</v>
          </cell>
          <cell r="FY298" t="e">
            <v>#REF!</v>
          </cell>
          <cell r="FZ298" t="e">
            <v>#REF!</v>
          </cell>
          <cell r="GA298" t="e">
            <v>#REF!</v>
          </cell>
          <cell r="GB298" t="e">
            <v>#REF!</v>
          </cell>
          <cell r="GC298" t="e">
            <v>#REF!</v>
          </cell>
          <cell r="GD298" t="e">
            <v>#REF!</v>
          </cell>
          <cell r="GE298" t="e">
            <v>#REF!</v>
          </cell>
          <cell r="GF298" t="e">
            <v>#REF!</v>
          </cell>
          <cell r="GG298" t="e">
            <v>#REF!</v>
          </cell>
          <cell r="GH298" t="e">
            <v>#REF!</v>
          </cell>
          <cell r="GI298" t="e">
            <v>#REF!</v>
          </cell>
          <cell r="GJ298" t="e">
            <v>#REF!</v>
          </cell>
          <cell r="GK298" t="e">
            <v>#REF!</v>
          </cell>
          <cell r="GL298" t="e">
            <v>#REF!</v>
          </cell>
          <cell r="GM298" t="e">
            <v>#REF!</v>
          </cell>
          <cell r="GN298" t="e">
            <v>#REF!</v>
          </cell>
          <cell r="GO298" t="e">
            <v>#REF!</v>
          </cell>
          <cell r="GP298" t="e">
            <v>#REF!</v>
          </cell>
          <cell r="GQ298" t="e">
            <v>#REF!</v>
          </cell>
          <cell r="GR298" t="e">
            <v>#REF!</v>
          </cell>
          <cell r="GS298" t="e">
            <v>#REF!</v>
          </cell>
          <cell r="GT298" t="e">
            <v>#REF!</v>
          </cell>
          <cell r="GU298" t="e">
            <v>#REF!</v>
          </cell>
          <cell r="GV298" t="e">
            <v>#REF!</v>
          </cell>
          <cell r="GW298" t="e">
            <v>#REF!</v>
          </cell>
          <cell r="GX298" t="e">
            <v>#REF!</v>
          </cell>
          <cell r="GY298" t="e">
            <v>#REF!</v>
          </cell>
          <cell r="GZ298" t="e">
            <v>#REF!</v>
          </cell>
          <cell r="HA298" t="e">
            <v>#REF!</v>
          </cell>
          <cell r="HB298" t="e">
            <v>#REF!</v>
          </cell>
          <cell r="HC298" t="e">
            <v>#REF!</v>
          </cell>
          <cell r="HD298" t="e">
            <v>#REF!</v>
          </cell>
          <cell r="HE298" t="e">
            <v>#REF!</v>
          </cell>
          <cell r="HF298" t="e">
            <v>#REF!</v>
          </cell>
          <cell r="HG298" t="e">
            <v>#REF!</v>
          </cell>
          <cell r="HH298" t="e">
            <v>#REF!</v>
          </cell>
          <cell r="HI298" t="e">
            <v>#REF!</v>
          </cell>
          <cell r="HJ298" t="e">
            <v>#REF!</v>
          </cell>
          <cell r="HK298" t="e">
            <v>#REF!</v>
          </cell>
          <cell r="HL298" t="e">
            <v>#REF!</v>
          </cell>
          <cell r="HM298" t="e">
            <v>#REF!</v>
          </cell>
          <cell r="HN298" t="e">
            <v>#REF!</v>
          </cell>
          <cell r="HO298" t="e">
            <v>#REF!</v>
          </cell>
          <cell r="HP298" t="e">
            <v>#REF!</v>
          </cell>
          <cell r="HQ298" t="e">
            <v>#REF!</v>
          </cell>
          <cell r="HR298" t="e">
            <v>#REF!</v>
          </cell>
          <cell r="HS298" t="e">
            <v>#REF!</v>
          </cell>
          <cell r="HT298" t="e">
            <v>#REF!</v>
          </cell>
          <cell r="HU298" t="e">
            <v>#REF!</v>
          </cell>
          <cell r="HV298" t="e">
            <v>#REF!</v>
          </cell>
          <cell r="HW298" t="e">
            <v>#REF!</v>
          </cell>
          <cell r="HX298" t="e">
            <v>#REF!</v>
          </cell>
          <cell r="HY298" t="e">
            <v>#REF!</v>
          </cell>
          <cell r="HZ298" t="e">
            <v>#REF!</v>
          </cell>
          <cell r="IA298" t="e">
            <v>#REF!</v>
          </cell>
          <cell r="IB298" t="e">
            <v>#REF!</v>
          </cell>
          <cell r="IC298" t="e">
            <v>#REF!</v>
          </cell>
          <cell r="ID298" t="e">
            <v>#REF!</v>
          </cell>
          <cell r="IE298" t="e">
            <v>#REF!</v>
          </cell>
          <cell r="IF298" t="e">
            <v>#REF!</v>
          </cell>
          <cell r="IG298" t="e">
            <v>#REF!</v>
          </cell>
          <cell r="IH298" t="e">
            <v>#REF!</v>
          </cell>
          <cell r="II298" t="e">
            <v>#REF!</v>
          </cell>
          <cell r="IJ298" t="e">
            <v>#REF!</v>
          </cell>
          <cell r="IK298" t="e">
            <v>#REF!</v>
          </cell>
          <cell r="IL298" t="e">
            <v>#REF!</v>
          </cell>
          <cell r="IM298" t="e">
            <v>#REF!</v>
          </cell>
          <cell r="IN298" t="e">
            <v>#REF!</v>
          </cell>
          <cell r="IO298" t="e">
            <v>#REF!</v>
          </cell>
          <cell r="IP298" t="e">
            <v>#REF!</v>
          </cell>
          <cell r="IQ298" t="e">
            <v>#REF!</v>
          </cell>
          <cell r="IR298" t="e">
            <v>#REF!</v>
          </cell>
          <cell r="IS298" t="e">
            <v>#REF!</v>
          </cell>
          <cell r="IT298" t="e">
            <v>#REF!</v>
          </cell>
          <cell r="IU298" t="e">
            <v>#REF!</v>
          </cell>
          <cell r="IV298" t="e">
            <v>#REF!</v>
          </cell>
          <cell r="IW298" t="e">
            <v>#REF!</v>
          </cell>
          <cell r="IX298" t="e">
            <v>#REF!</v>
          </cell>
          <cell r="IY298" t="e">
            <v>#REF!</v>
          </cell>
          <cell r="IZ298" t="e">
            <v>#REF!</v>
          </cell>
          <cell r="JA298" t="e">
            <v>#REF!</v>
          </cell>
          <cell r="JB298" t="e">
            <v>#REF!</v>
          </cell>
          <cell r="JC298" t="e">
            <v>#REF!</v>
          </cell>
          <cell r="JD298" t="e">
            <v>#REF!</v>
          </cell>
          <cell r="JE298" t="e">
            <v>#REF!</v>
          </cell>
          <cell r="JF298" t="e">
            <v>#REF!</v>
          </cell>
          <cell r="JG298" t="e">
            <v>#REF!</v>
          </cell>
          <cell r="JH298" t="e">
            <v>#REF!</v>
          </cell>
          <cell r="JI298" t="e">
            <v>#REF!</v>
          </cell>
          <cell r="JJ298" t="e">
            <v>#REF!</v>
          </cell>
          <cell r="JK298" t="e">
            <v>#REF!</v>
          </cell>
        </row>
        <row r="299">
          <cell r="C299" t="str">
            <v>Hokchi</v>
          </cell>
          <cell r="D299" t="str">
            <v>2.1.12</v>
          </cell>
          <cell r="E299" t="str">
            <v>Hokchi2.1.12</v>
          </cell>
          <cell r="F299" t="e">
            <v>#REF!</v>
          </cell>
          <cell r="G299" t="e">
            <v>#REF!</v>
          </cell>
          <cell r="H299" t="e">
            <v>#REF!</v>
          </cell>
          <cell r="I299" t="e">
            <v>#REF!</v>
          </cell>
          <cell r="J299" t="e">
            <v>#REF!</v>
          </cell>
          <cell r="K299" t="e">
            <v>#REF!</v>
          </cell>
          <cell r="L299" t="e">
            <v>#REF!</v>
          </cell>
          <cell r="M299" t="e">
            <v>#REF!</v>
          </cell>
          <cell r="N299" t="e">
            <v>#REF!</v>
          </cell>
          <cell r="O299" t="e">
            <v>#REF!</v>
          </cell>
          <cell r="P299" t="e">
            <v>#REF!</v>
          </cell>
          <cell r="Q299" t="e">
            <v>#REF!</v>
          </cell>
          <cell r="R299" t="e">
            <v>#REF!</v>
          </cell>
          <cell r="S299" t="e">
            <v>#REF!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  <cell r="AD299" t="e">
            <v>#REF!</v>
          </cell>
          <cell r="AE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 t="e">
            <v>#REF!</v>
          </cell>
          <cell r="AJ299" t="e">
            <v>#REF!</v>
          </cell>
          <cell r="AK299" t="e">
            <v>#REF!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  <cell r="AQ299" t="e">
            <v>#REF!</v>
          </cell>
          <cell r="AR299" t="e">
            <v>#REF!</v>
          </cell>
          <cell r="AS299" t="e">
            <v>#REF!</v>
          </cell>
          <cell r="AT299" t="e">
            <v>#REF!</v>
          </cell>
          <cell r="AU299" t="e">
            <v>#REF!</v>
          </cell>
          <cell r="AV299" t="e">
            <v>#REF!</v>
          </cell>
          <cell r="AW299" t="e">
            <v>#REF!</v>
          </cell>
          <cell r="AX299" t="e">
            <v>#REF!</v>
          </cell>
          <cell r="AY299" t="e">
            <v>#REF!</v>
          </cell>
          <cell r="AZ299" t="e">
            <v>#REF!</v>
          </cell>
          <cell r="BA299" t="e">
            <v>#REF!</v>
          </cell>
          <cell r="BB299" t="e">
            <v>#REF!</v>
          </cell>
          <cell r="BC299" t="e">
            <v>#REF!</v>
          </cell>
          <cell r="BD299" t="e">
            <v>#REF!</v>
          </cell>
          <cell r="BE299" t="e">
            <v>#REF!</v>
          </cell>
          <cell r="BF299" t="e">
            <v>#REF!</v>
          </cell>
          <cell r="BG299" t="e">
            <v>#REF!</v>
          </cell>
          <cell r="BH299" t="e">
            <v>#REF!</v>
          </cell>
          <cell r="BI299" t="e">
            <v>#REF!</v>
          </cell>
          <cell r="BJ299" t="e">
            <v>#REF!</v>
          </cell>
          <cell r="BK299" t="e">
            <v>#REF!</v>
          </cell>
          <cell r="BL299" t="e">
            <v>#REF!</v>
          </cell>
          <cell r="BM299" t="e">
            <v>#REF!</v>
          </cell>
          <cell r="BN299" t="e">
            <v>#REF!</v>
          </cell>
          <cell r="BO299" t="e">
            <v>#REF!</v>
          </cell>
          <cell r="BP299" t="e">
            <v>#REF!</v>
          </cell>
          <cell r="BQ299" t="e">
            <v>#REF!</v>
          </cell>
          <cell r="BR299" t="e">
            <v>#REF!</v>
          </cell>
          <cell r="BS299" t="e">
            <v>#REF!</v>
          </cell>
          <cell r="BT299" t="e">
            <v>#REF!</v>
          </cell>
          <cell r="BU299" t="e">
            <v>#REF!</v>
          </cell>
          <cell r="BV299" t="e">
            <v>#REF!</v>
          </cell>
          <cell r="BW299" t="e">
            <v>#REF!</v>
          </cell>
          <cell r="BX299" t="e">
            <v>#REF!</v>
          </cell>
          <cell r="BY299" t="e">
            <v>#REF!</v>
          </cell>
          <cell r="BZ299" t="e">
            <v>#REF!</v>
          </cell>
          <cell r="CA299" t="e">
            <v>#REF!</v>
          </cell>
          <cell r="CB299" t="e">
            <v>#REF!</v>
          </cell>
          <cell r="CC299" t="e">
            <v>#REF!</v>
          </cell>
          <cell r="CD299" t="e">
            <v>#REF!</v>
          </cell>
          <cell r="CE299" t="e">
            <v>#REF!</v>
          </cell>
          <cell r="CF299" t="e">
            <v>#REF!</v>
          </cell>
          <cell r="CG299" t="e">
            <v>#REF!</v>
          </cell>
          <cell r="CH299" t="e">
            <v>#REF!</v>
          </cell>
          <cell r="CI299" t="e">
            <v>#REF!</v>
          </cell>
          <cell r="CJ299" t="e">
            <v>#REF!</v>
          </cell>
          <cell r="CK299" t="e">
            <v>#REF!</v>
          </cell>
          <cell r="CL299" t="e">
            <v>#REF!</v>
          </cell>
          <cell r="CM299" t="e">
            <v>#REF!</v>
          </cell>
          <cell r="CN299" t="e">
            <v>#REF!</v>
          </cell>
          <cell r="CO299" t="e">
            <v>#REF!</v>
          </cell>
          <cell r="CP299" t="e">
            <v>#REF!</v>
          </cell>
          <cell r="CQ299" t="e">
            <v>#REF!</v>
          </cell>
          <cell r="CR299" t="e">
            <v>#REF!</v>
          </cell>
          <cell r="CS299" t="e">
            <v>#REF!</v>
          </cell>
          <cell r="CT299" t="e">
            <v>#REF!</v>
          </cell>
          <cell r="CU299" t="e">
            <v>#REF!</v>
          </cell>
          <cell r="CV299" t="e">
            <v>#REF!</v>
          </cell>
          <cell r="CW299" t="e">
            <v>#REF!</v>
          </cell>
          <cell r="CX299" t="e">
            <v>#REF!</v>
          </cell>
          <cell r="CY299" t="e">
            <v>#REF!</v>
          </cell>
          <cell r="CZ299" t="e">
            <v>#REF!</v>
          </cell>
          <cell r="DA299" t="e">
            <v>#REF!</v>
          </cell>
          <cell r="DB299" t="e">
            <v>#REF!</v>
          </cell>
          <cell r="DC299" t="e">
            <v>#REF!</v>
          </cell>
          <cell r="DD299" t="e">
            <v>#REF!</v>
          </cell>
          <cell r="DE299" t="e">
            <v>#REF!</v>
          </cell>
          <cell r="DF299" t="e">
            <v>#REF!</v>
          </cell>
          <cell r="DG299" t="e">
            <v>#REF!</v>
          </cell>
          <cell r="DH299" t="e">
            <v>#REF!</v>
          </cell>
          <cell r="DI299" t="e">
            <v>#REF!</v>
          </cell>
          <cell r="DJ299" t="e">
            <v>#REF!</v>
          </cell>
          <cell r="DK299" t="e">
            <v>#REF!</v>
          </cell>
          <cell r="DL299" t="e">
            <v>#REF!</v>
          </cell>
          <cell r="DM299" t="e">
            <v>#REF!</v>
          </cell>
          <cell r="DN299" t="e">
            <v>#REF!</v>
          </cell>
          <cell r="DO299" t="e">
            <v>#REF!</v>
          </cell>
          <cell r="DP299" t="e">
            <v>#REF!</v>
          </cell>
          <cell r="DQ299" t="e">
            <v>#REF!</v>
          </cell>
          <cell r="DR299" t="e">
            <v>#REF!</v>
          </cell>
          <cell r="DS299" t="e">
            <v>#REF!</v>
          </cell>
          <cell r="DT299" t="e">
            <v>#REF!</v>
          </cell>
          <cell r="DU299" t="e">
            <v>#REF!</v>
          </cell>
          <cell r="DV299" t="e">
            <v>#REF!</v>
          </cell>
          <cell r="DW299" t="e">
            <v>#REF!</v>
          </cell>
          <cell r="DX299" t="e">
            <v>#REF!</v>
          </cell>
          <cell r="DY299" t="e">
            <v>#REF!</v>
          </cell>
          <cell r="DZ299" t="e">
            <v>#REF!</v>
          </cell>
          <cell r="EA299" t="e">
            <v>#REF!</v>
          </cell>
          <cell r="EB299" t="e">
            <v>#REF!</v>
          </cell>
          <cell r="EC299" t="e">
            <v>#REF!</v>
          </cell>
          <cell r="ED299" t="e">
            <v>#REF!</v>
          </cell>
          <cell r="EE299" t="e">
            <v>#REF!</v>
          </cell>
          <cell r="EF299" t="e">
            <v>#REF!</v>
          </cell>
          <cell r="EG299" t="e">
            <v>#REF!</v>
          </cell>
          <cell r="EH299" t="e">
            <v>#REF!</v>
          </cell>
          <cell r="EI299" t="e">
            <v>#REF!</v>
          </cell>
          <cell r="EJ299" t="e">
            <v>#REF!</v>
          </cell>
          <cell r="EK299" t="e">
            <v>#REF!</v>
          </cell>
          <cell r="EL299" t="e">
            <v>#REF!</v>
          </cell>
          <cell r="EM299" t="e">
            <v>#REF!</v>
          </cell>
          <cell r="EN299" t="e">
            <v>#REF!</v>
          </cell>
          <cell r="EO299" t="e">
            <v>#REF!</v>
          </cell>
          <cell r="EP299" t="e">
            <v>#REF!</v>
          </cell>
          <cell r="EQ299" t="e">
            <v>#REF!</v>
          </cell>
          <cell r="ER299" t="e">
            <v>#REF!</v>
          </cell>
          <cell r="ES299" t="e">
            <v>#REF!</v>
          </cell>
          <cell r="ET299" t="e">
            <v>#REF!</v>
          </cell>
          <cell r="EU299" t="e">
            <v>#REF!</v>
          </cell>
          <cell r="EV299" t="e">
            <v>#REF!</v>
          </cell>
          <cell r="EW299" t="e">
            <v>#REF!</v>
          </cell>
          <cell r="EX299" t="e">
            <v>#REF!</v>
          </cell>
          <cell r="EY299" t="e">
            <v>#REF!</v>
          </cell>
          <cell r="EZ299" t="e">
            <v>#REF!</v>
          </cell>
          <cell r="FA299" t="e">
            <v>#REF!</v>
          </cell>
          <cell r="FB299" t="e">
            <v>#REF!</v>
          </cell>
          <cell r="FC299" t="e">
            <v>#REF!</v>
          </cell>
          <cell r="FD299" t="e">
            <v>#REF!</v>
          </cell>
          <cell r="FE299" t="e">
            <v>#REF!</v>
          </cell>
          <cell r="FF299" t="e">
            <v>#REF!</v>
          </cell>
          <cell r="FG299" t="e">
            <v>#REF!</v>
          </cell>
          <cell r="FH299" t="e">
            <v>#REF!</v>
          </cell>
          <cell r="FI299" t="e">
            <v>#REF!</v>
          </cell>
          <cell r="FJ299" t="e">
            <v>#REF!</v>
          </cell>
          <cell r="FK299" t="e">
            <v>#REF!</v>
          </cell>
          <cell r="FL299" t="e">
            <v>#REF!</v>
          </cell>
          <cell r="FM299" t="e">
            <v>#REF!</v>
          </cell>
          <cell r="FN299" t="e">
            <v>#REF!</v>
          </cell>
          <cell r="FO299" t="e">
            <v>#REF!</v>
          </cell>
          <cell r="FP299" t="e">
            <v>#REF!</v>
          </cell>
          <cell r="FQ299" t="e">
            <v>#REF!</v>
          </cell>
          <cell r="FR299" t="e">
            <v>#REF!</v>
          </cell>
          <cell r="FS299" t="e">
            <v>#REF!</v>
          </cell>
          <cell r="FT299" t="e">
            <v>#REF!</v>
          </cell>
          <cell r="FU299" t="e">
            <v>#REF!</v>
          </cell>
          <cell r="FV299" t="e">
            <v>#REF!</v>
          </cell>
          <cell r="FW299" t="e">
            <v>#REF!</v>
          </cell>
          <cell r="FX299" t="e">
            <v>#REF!</v>
          </cell>
          <cell r="FY299" t="e">
            <v>#REF!</v>
          </cell>
          <cell r="FZ299" t="e">
            <v>#REF!</v>
          </cell>
          <cell r="GA299" t="e">
            <v>#REF!</v>
          </cell>
          <cell r="GB299" t="e">
            <v>#REF!</v>
          </cell>
          <cell r="GC299" t="e">
            <v>#REF!</v>
          </cell>
          <cell r="GD299" t="e">
            <v>#REF!</v>
          </cell>
          <cell r="GE299" t="e">
            <v>#REF!</v>
          </cell>
          <cell r="GF299" t="e">
            <v>#REF!</v>
          </cell>
          <cell r="GG299" t="e">
            <v>#REF!</v>
          </cell>
          <cell r="GH299" t="e">
            <v>#REF!</v>
          </cell>
          <cell r="GI299" t="e">
            <v>#REF!</v>
          </cell>
          <cell r="GJ299" t="e">
            <v>#REF!</v>
          </cell>
          <cell r="GK299" t="e">
            <v>#REF!</v>
          </cell>
          <cell r="GL299" t="e">
            <v>#REF!</v>
          </cell>
          <cell r="GM299" t="e">
            <v>#REF!</v>
          </cell>
          <cell r="GN299" t="e">
            <v>#REF!</v>
          </cell>
          <cell r="GO299" t="e">
            <v>#REF!</v>
          </cell>
          <cell r="GP299" t="e">
            <v>#REF!</v>
          </cell>
          <cell r="GQ299" t="e">
            <v>#REF!</v>
          </cell>
          <cell r="GR299" t="e">
            <v>#REF!</v>
          </cell>
          <cell r="GS299" t="e">
            <v>#REF!</v>
          </cell>
          <cell r="GT299" t="e">
            <v>#REF!</v>
          </cell>
          <cell r="GU299" t="e">
            <v>#REF!</v>
          </cell>
          <cell r="GV299" t="e">
            <v>#REF!</v>
          </cell>
          <cell r="GW299" t="e">
            <v>#REF!</v>
          </cell>
          <cell r="GX299" t="e">
            <v>#REF!</v>
          </cell>
          <cell r="GY299" t="e">
            <v>#REF!</v>
          </cell>
          <cell r="GZ299" t="e">
            <v>#REF!</v>
          </cell>
          <cell r="HA299" t="e">
            <v>#REF!</v>
          </cell>
          <cell r="HB299" t="e">
            <v>#REF!</v>
          </cell>
          <cell r="HC299" t="e">
            <v>#REF!</v>
          </cell>
          <cell r="HD299" t="e">
            <v>#REF!</v>
          </cell>
          <cell r="HE299" t="e">
            <v>#REF!</v>
          </cell>
          <cell r="HF299" t="e">
            <v>#REF!</v>
          </cell>
          <cell r="HG299" t="e">
            <v>#REF!</v>
          </cell>
          <cell r="HH299" t="e">
            <v>#REF!</v>
          </cell>
          <cell r="HI299" t="e">
            <v>#REF!</v>
          </cell>
          <cell r="HJ299" t="e">
            <v>#REF!</v>
          </cell>
          <cell r="HK299" t="e">
            <v>#REF!</v>
          </cell>
          <cell r="HL299" t="e">
            <v>#REF!</v>
          </cell>
          <cell r="HM299" t="e">
            <v>#REF!</v>
          </cell>
          <cell r="HN299" t="e">
            <v>#REF!</v>
          </cell>
          <cell r="HO299" t="e">
            <v>#REF!</v>
          </cell>
          <cell r="HP299" t="e">
            <v>#REF!</v>
          </cell>
          <cell r="HQ299" t="e">
            <v>#REF!</v>
          </cell>
          <cell r="HR299" t="e">
            <v>#REF!</v>
          </cell>
          <cell r="HS299" t="e">
            <v>#REF!</v>
          </cell>
          <cell r="HT299" t="e">
            <v>#REF!</v>
          </cell>
          <cell r="HU299" t="e">
            <v>#REF!</v>
          </cell>
          <cell r="HV299" t="e">
            <v>#REF!</v>
          </cell>
          <cell r="HW299" t="e">
            <v>#REF!</v>
          </cell>
          <cell r="HX299" t="e">
            <v>#REF!</v>
          </cell>
          <cell r="HY299" t="e">
            <v>#REF!</v>
          </cell>
          <cell r="HZ299" t="e">
            <v>#REF!</v>
          </cell>
          <cell r="IA299" t="e">
            <v>#REF!</v>
          </cell>
          <cell r="IB299" t="e">
            <v>#REF!</v>
          </cell>
          <cell r="IC299" t="e">
            <v>#REF!</v>
          </cell>
          <cell r="ID299" t="e">
            <v>#REF!</v>
          </cell>
          <cell r="IE299" t="e">
            <v>#REF!</v>
          </cell>
          <cell r="IF299" t="e">
            <v>#REF!</v>
          </cell>
          <cell r="IG299" t="e">
            <v>#REF!</v>
          </cell>
          <cell r="IH299" t="e">
            <v>#REF!</v>
          </cell>
          <cell r="II299" t="e">
            <v>#REF!</v>
          </cell>
          <cell r="IJ299" t="e">
            <v>#REF!</v>
          </cell>
          <cell r="IK299" t="e">
            <v>#REF!</v>
          </cell>
          <cell r="IL299" t="e">
            <v>#REF!</v>
          </cell>
          <cell r="IM299" t="e">
            <v>#REF!</v>
          </cell>
          <cell r="IN299" t="e">
            <v>#REF!</v>
          </cell>
          <cell r="IO299" t="e">
            <v>#REF!</v>
          </cell>
          <cell r="IP299" t="e">
            <v>#REF!</v>
          </cell>
          <cell r="IQ299" t="e">
            <v>#REF!</v>
          </cell>
          <cell r="IR299" t="e">
            <v>#REF!</v>
          </cell>
          <cell r="IS299" t="e">
            <v>#REF!</v>
          </cell>
          <cell r="IT299" t="e">
            <v>#REF!</v>
          </cell>
          <cell r="IU299" t="e">
            <v>#REF!</v>
          </cell>
          <cell r="IV299" t="e">
            <v>#REF!</v>
          </cell>
          <cell r="IW299" t="e">
            <v>#REF!</v>
          </cell>
          <cell r="IX299" t="e">
            <v>#REF!</v>
          </cell>
          <cell r="IY299" t="e">
            <v>#REF!</v>
          </cell>
          <cell r="IZ299" t="e">
            <v>#REF!</v>
          </cell>
          <cell r="JA299" t="e">
            <v>#REF!</v>
          </cell>
          <cell r="JB299" t="e">
            <v>#REF!</v>
          </cell>
          <cell r="JC299" t="e">
            <v>#REF!</v>
          </cell>
          <cell r="JD299" t="e">
            <v>#REF!</v>
          </cell>
          <cell r="JE299" t="e">
            <v>#REF!</v>
          </cell>
          <cell r="JF299" t="e">
            <v>#REF!</v>
          </cell>
          <cell r="JG299" t="e">
            <v>#REF!</v>
          </cell>
          <cell r="JH299" t="e">
            <v>#REF!</v>
          </cell>
          <cell r="JI299" t="e">
            <v>#REF!</v>
          </cell>
          <cell r="JJ299" t="e">
            <v>#REF!</v>
          </cell>
          <cell r="JK299" t="e">
            <v>#REF!</v>
          </cell>
        </row>
        <row r="300">
          <cell r="C300" t="str">
            <v>Hokchi</v>
          </cell>
          <cell r="D300" t="str">
            <v>2.1.13</v>
          </cell>
          <cell r="E300" t="str">
            <v>Hokchi2.1.13</v>
          </cell>
          <cell r="F300" t="e">
            <v>#REF!</v>
          </cell>
          <cell r="G300" t="e">
            <v>#REF!</v>
          </cell>
          <cell r="H300" t="e">
            <v>#REF!</v>
          </cell>
          <cell r="I300" t="e">
            <v>#REF!</v>
          </cell>
          <cell r="J300" t="e">
            <v>#REF!</v>
          </cell>
          <cell r="K300" t="e">
            <v>#REF!</v>
          </cell>
          <cell r="L300" t="e">
            <v>#REF!</v>
          </cell>
          <cell r="M300" t="e">
            <v>#REF!</v>
          </cell>
          <cell r="N300" t="e">
            <v>#REF!</v>
          </cell>
          <cell r="O300" t="e">
            <v>#REF!</v>
          </cell>
          <cell r="P300" t="e">
            <v>#REF!</v>
          </cell>
          <cell r="Q300" t="e">
            <v>#REF!</v>
          </cell>
          <cell r="R300" t="e">
            <v>#REF!</v>
          </cell>
          <cell r="S300" t="e">
            <v>#REF!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  <cell r="AD300" t="e">
            <v>#REF!</v>
          </cell>
          <cell r="AE300" t="e">
            <v>#REF!</v>
          </cell>
          <cell r="AF300" t="e">
            <v>#REF!</v>
          </cell>
          <cell r="AG300" t="e">
            <v>#REF!</v>
          </cell>
          <cell r="AH300" t="e">
            <v>#REF!</v>
          </cell>
          <cell r="AI300" t="e">
            <v>#REF!</v>
          </cell>
          <cell r="AJ300" t="e">
            <v>#REF!</v>
          </cell>
          <cell r="AK300" t="e">
            <v>#REF!</v>
          </cell>
          <cell r="AL300" t="e">
            <v>#REF!</v>
          </cell>
          <cell r="AM300" t="e">
            <v>#REF!</v>
          </cell>
          <cell r="AN300" t="e">
            <v>#REF!</v>
          </cell>
          <cell r="AO300" t="e">
            <v>#REF!</v>
          </cell>
          <cell r="AP300" t="e">
            <v>#REF!</v>
          </cell>
          <cell r="AQ300" t="e">
            <v>#REF!</v>
          </cell>
          <cell r="AR300" t="e">
            <v>#REF!</v>
          </cell>
          <cell r="AS300" t="e">
            <v>#REF!</v>
          </cell>
          <cell r="AT300" t="e">
            <v>#REF!</v>
          </cell>
          <cell r="AU300" t="e">
            <v>#REF!</v>
          </cell>
          <cell r="AV300" t="e">
            <v>#REF!</v>
          </cell>
          <cell r="AW300" t="e">
            <v>#REF!</v>
          </cell>
          <cell r="AX300" t="e">
            <v>#REF!</v>
          </cell>
          <cell r="AY300" t="e">
            <v>#REF!</v>
          </cell>
          <cell r="AZ300" t="e">
            <v>#REF!</v>
          </cell>
          <cell r="BA300" t="e">
            <v>#REF!</v>
          </cell>
          <cell r="BB300" t="e">
            <v>#REF!</v>
          </cell>
          <cell r="BC300" t="e">
            <v>#REF!</v>
          </cell>
          <cell r="BD300" t="e">
            <v>#REF!</v>
          </cell>
          <cell r="BE300" t="e">
            <v>#REF!</v>
          </cell>
          <cell r="BF300" t="e">
            <v>#REF!</v>
          </cell>
          <cell r="BG300" t="e">
            <v>#REF!</v>
          </cell>
          <cell r="BH300" t="e">
            <v>#REF!</v>
          </cell>
          <cell r="BI300" t="e">
            <v>#REF!</v>
          </cell>
          <cell r="BJ300" t="e">
            <v>#REF!</v>
          </cell>
          <cell r="BK300" t="e">
            <v>#REF!</v>
          </cell>
          <cell r="BL300" t="e">
            <v>#REF!</v>
          </cell>
          <cell r="BM300" t="e">
            <v>#REF!</v>
          </cell>
          <cell r="BN300" t="e">
            <v>#REF!</v>
          </cell>
          <cell r="BO300" t="e">
            <v>#REF!</v>
          </cell>
          <cell r="BP300" t="e">
            <v>#REF!</v>
          </cell>
          <cell r="BQ300" t="e">
            <v>#REF!</v>
          </cell>
          <cell r="BR300" t="e">
            <v>#REF!</v>
          </cell>
          <cell r="BS300" t="e">
            <v>#REF!</v>
          </cell>
          <cell r="BT300" t="e">
            <v>#REF!</v>
          </cell>
          <cell r="BU300" t="e">
            <v>#REF!</v>
          </cell>
          <cell r="BV300" t="e">
            <v>#REF!</v>
          </cell>
          <cell r="BW300" t="e">
            <v>#REF!</v>
          </cell>
          <cell r="BX300" t="e">
            <v>#REF!</v>
          </cell>
          <cell r="BY300" t="e">
            <v>#REF!</v>
          </cell>
          <cell r="BZ300" t="e">
            <v>#REF!</v>
          </cell>
          <cell r="CA300" t="e">
            <v>#REF!</v>
          </cell>
          <cell r="CB300" t="e">
            <v>#REF!</v>
          </cell>
          <cell r="CC300" t="e">
            <v>#REF!</v>
          </cell>
          <cell r="CD300" t="e">
            <v>#REF!</v>
          </cell>
          <cell r="CE300" t="e">
            <v>#REF!</v>
          </cell>
          <cell r="CF300" t="e">
            <v>#REF!</v>
          </cell>
          <cell r="CG300" t="e">
            <v>#REF!</v>
          </cell>
          <cell r="CH300" t="e">
            <v>#REF!</v>
          </cell>
          <cell r="CI300" t="e">
            <v>#REF!</v>
          </cell>
          <cell r="CJ300" t="e">
            <v>#REF!</v>
          </cell>
          <cell r="CK300" t="e">
            <v>#REF!</v>
          </cell>
          <cell r="CL300" t="e">
            <v>#REF!</v>
          </cell>
          <cell r="CM300" t="e">
            <v>#REF!</v>
          </cell>
          <cell r="CN300" t="e">
            <v>#REF!</v>
          </cell>
          <cell r="CO300" t="e">
            <v>#REF!</v>
          </cell>
          <cell r="CP300" t="e">
            <v>#REF!</v>
          </cell>
          <cell r="CQ300" t="e">
            <v>#REF!</v>
          </cell>
          <cell r="CR300" t="e">
            <v>#REF!</v>
          </cell>
          <cell r="CS300" t="e">
            <v>#REF!</v>
          </cell>
          <cell r="CT300" t="e">
            <v>#REF!</v>
          </cell>
          <cell r="CU300" t="e">
            <v>#REF!</v>
          </cell>
          <cell r="CV300" t="e">
            <v>#REF!</v>
          </cell>
          <cell r="CW300" t="e">
            <v>#REF!</v>
          </cell>
          <cell r="CX300" t="e">
            <v>#REF!</v>
          </cell>
          <cell r="CY300" t="e">
            <v>#REF!</v>
          </cell>
          <cell r="CZ300" t="e">
            <v>#REF!</v>
          </cell>
          <cell r="DA300" t="e">
            <v>#REF!</v>
          </cell>
          <cell r="DB300" t="e">
            <v>#REF!</v>
          </cell>
          <cell r="DC300" t="e">
            <v>#REF!</v>
          </cell>
          <cell r="DD300" t="e">
            <v>#REF!</v>
          </cell>
          <cell r="DE300" t="e">
            <v>#REF!</v>
          </cell>
          <cell r="DF300" t="e">
            <v>#REF!</v>
          </cell>
          <cell r="DG300" t="e">
            <v>#REF!</v>
          </cell>
          <cell r="DH300" t="e">
            <v>#REF!</v>
          </cell>
          <cell r="DI300" t="e">
            <v>#REF!</v>
          </cell>
          <cell r="DJ300" t="e">
            <v>#REF!</v>
          </cell>
          <cell r="DK300" t="e">
            <v>#REF!</v>
          </cell>
          <cell r="DL300" t="e">
            <v>#REF!</v>
          </cell>
          <cell r="DM300" t="e">
            <v>#REF!</v>
          </cell>
          <cell r="DN300" t="e">
            <v>#REF!</v>
          </cell>
          <cell r="DO300" t="e">
            <v>#REF!</v>
          </cell>
          <cell r="DP300" t="e">
            <v>#REF!</v>
          </cell>
          <cell r="DQ300" t="e">
            <v>#REF!</v>
          </cell>
          <cell r="DR300" t="e">
            <v>#REF!</v>
          </cell>
          <cell r="DS300" t="e">
            <v>#REF!</v>
          </cell>
          <cell r="DT300" t="e">
            <v>#REF!</v>
          </cell>
          <cell r="DU300" t="e">
            <v>#REF!</v>
          </cell>
          <cell r="DV300" t="e">
            <v>#REF!</v>
          </cell>
          <cell r="DW300" t="e">
            <v>#REF!</v>
          </cell>
          <cell r="DX300" t="e">
            <v>#REF!</v>
          </cell>
          <cell r="DY300" t="e">
            <v>#REF!</v>
          </cell>
          <cell r="DZ300" t="e">
            <v>#REF!</v>
          </cell>
          <cell r="EA300" t="e">
            <v>#REF!</v>
          </cell>
          <cell r="EB300" t="e">
            <v>#REF!</v>
          </cell>
          <cell r="EC300" t="e">
            <v>#REF!</v>
          </cell>
          <cell r="ED300" t="e">
            <v>#REF!</v>
          </cell>
          <cell r="EE300" t="e">
            <v>#REF!</v>
          </cell>
          <cell r="EF300" t="e">
            <v>#REF!</v>
          </cell>
          <cell r="EG300" t="e">
            <v>#REF!</v>
          </cell>
          <cell r="EH300" t="e">
            <v>#REF!</v>
          </cell>
          <cell r="EI300" t="e">
            <v>#REF!</v>
          </cell>
          <cell r="EJ300" t="e">
            <v>#REF!</v>
          </cell>
          <cell r="EK300" t="e">
            <v>#REF!</v>
          </cell>
          <cell r="EL300" t="e">
            <v>#REF!</v>
          </cell>
          <cell r="EM300" t="e">
            <v>#REF!</v>
          </cell>
          <cell r="EN300" t="e">
            <v>#REF!</v>
          </cell>
          <cell r="EO300" t="e">
            <v>#REF!</v>
          </cell>
          <cell r="EP300" t="e">
            <v>#REF!</v>
          </cell>
          <cell r="EQ300" t="e">
            <v>#REF!</v>
          </cell>
          <cell r="ER300" t="e">
            <v>#REF!</v>
          </cell>
          <cell r="ES300" t="e">
            <v>#REF!</v>
          </cell>
          <cell r="ET300" t="e">
            <v>#REF!</v>
          </cell>
          <cell r="EU300" t="e">
            <v>#REF!</v>
          </cell>
          <cell r="EV300" t="e">
            <v>#REF!</v>
          </cell>
          <cell r="EW300" t="e">
            <v>#REF!</v>
          </cell>
          <cell r="EX300" t="e">
            <v>#REF!</v>
          </cell>
          <cell r="EY300" t="e">
            <v>#REF!</v>
          </cell>
          <cell r="EZ300" t="e">
            <v>#REF!</v>
          </cell>
          <cell r="FA300" t="e">
            <v>#REF!</v>
          </cell>
          <cell r="FB300" t="e">
            <v>#REF!</v>
          </cell>
          <cell r="FC300" t="e">
            <v>#REF!</v>
          </cell>
          <cell r="FD300" t="e">
            <v>#REF!</v>
          </cell>
          <cell r="FE300" t="e">
            <v>#REF!</v>
          </cell>
          <cell r="FF300" t="e">
            <v>#REF!</v>
          </cell>
          <cell r="FG300" t="e">
            <v>#REF!</v>
          </cell>
          <cell r="FH300" t="e">
            <v>#REF!</v>
          </cell>
          <cell r="FI300" t="e">
            <v>#REF!</v>
          </cell>
          <cell r="FJ300" t="e">
            <v>#REF!</v>
          </cell>
          <cell r="FK300" t="e">
            <v>#REF!</v>
          </cell>
          <cell r="FL300" t="e">
            <v>#REF!</v>
          </cell>
          <cell r="FM300" t="e">
            <v>#REF!</v>
          </cell>
          <cell r="FN300" t="e">
            <v>#REF!</v>
          </cell>
          <cell r="FO300" t="e">
            <v>#REF!</v>
          </cell>
          <cell r="FP300" t="e">
            <v>#REF!</v>
          </cell>
          <cell r="FQ300" t="e">
            <v>#REF!</v>
          </cell>
          <cell r="FR300" t="e">
            <v>#REF!</v>
          </cell>
          <cell r="FS300" t="e">
            <v>#REF!</v>
          </cell>
          <cell r="FT300" t="e">
            <v>#REF!</v>
          </cell>
          <cell r="FU300" t="e">
            <v>#REF!</v>
          </cell>
          <cell r="FV300" t="e">
            <v>#REF!</v>
          </cell>
          <cell r="FW300" t="e">
            <v>#REF!</v>
          </cell>
          <cell r="FX300" t="e">
            <v>#REF!</v>
          </cell>
          <cell r="FY300" t="e">
            <v>#REF!</v>
          </cell>
          <cell r="FZ300" t="e">
            <v>#REF!</v>
          </cell>
          <cell r="GA300" t="e">
            <v>#REF!</v>
          </cell>
          <cell r="GB300" t="e">
            <v>#REF!</v>
          </cell>
          <cell r="GC300" t="e">
            <v>#REF!</v>
          </cell>
          <cell r="GD300" t="e">
            <v>#REF!</v>
          </cell>
          <cell r="GE300" t="e">
            <v>#REF!</v>
          </cell>
          <cell r="GF300" t="e">
            <v>#REF!</v>
          </cell>
          <cell r="GG300" t="e">
            <v>#REF!</v>
          </cell>
          <cell r="GH300" t="e">
            <v>#REF!</v>
          </cell>
          <cell r="GI300" t="e">
            <v>#REF!</v>
          </cell>
          <cell r="GJ300" t="e">
            <v>#REF!</v>
          </cell>
          <cell r="GK300" t="e">
            <v>#REF!</v>
          </cell>
          <cell r="GL300" t="e">
            <v>#REF!</v>
          </cell>
          <cell r="GM300" t="e">
            <v>#REF!</v>
          </cell>
          <cell r="GN300" t="e">
            <v>#REF!</v>
          </cell>
          <cell r="GO300" t="e">
            <v>#REF!</v>
          </cell>
          <cell r="GP300" t="e">
            <v>#REF!</v>
          </cell>
          <cell r="GQ300" t="e">
            <v>#REF!</v>
          </cell>
          <cell r="GR300" t="e">
            <v>#REF!</v>
          </cell>
          <cell r="GS300" t="e">
            <v>#REF!</v>
          </cell>
          <cell r="GT300" t="e">
            <v>#REF!</v>
          </cell>
          <cell r="GU300" t="e">
            <v>#REF!</v>
          </cell>
          <cell r="GV300" t="e">
            <v>#REF!</v>
          </cell>
          <cell r="GW300" t="e">
            <v>#REF!</v>
          </cell>
          <cell r="GX300" t="e">
            <v>#REF!</v>
          </cell>
          <cell r="GY300" t="e">
            <v>#REF!</v>
          </cell>
          <cell r="GZ300" t="e">
            <v>#REF!</v>
          </cell>
          <cell r="HA300" t="e">
            <v>#REF!</v>
          </cell>
          <cell r="HB300" t="e">
            <v>#REF!</v>
          </cell>
          <cell r="HC300" t="e">
            <v>#REF!</v>
          </cell>
          <cell r="HD300" t="e">
            <v>#REF!</v>
          </cell>
          <cell r="HE300" t="e">
            <v>#REF!</v>
          </cell>
          <cell r="HF300" t="e">
            <v>#REF!</v>
          </cell>
          <cell r="HG300" t="e">
            <v>#REF!</v>
          </cell>
          <cell r="HH300" t="e">
            <v>#REF!</v>
          </cell>
          <cell r="HI300" t="e">
            <v>#REF!</v>
          </cell>
          <cell r="HJ300" t="e">
            <v>#REF!</v>
          </cell>
          <cell r="HK300" t="e">
            <v>#REF!</v>
          </cell>
          <cell r="HL300" t="e">
            <v>#REF!</v>
          </cell>
          <cell r="HM300" t="e">
            <v>#REF!</v>
          </cell>
          <cell r="HN300" t="e">
            <v>#REF!</v>
          </cell>
          <cell r="HO300" t="e">
            <v>#REF!</v>
          </cell>
          <cell r="HP300" t="e">
            <v>#REF!</v>
          </cell>
          <cell r="HQ300" t="e">
            <v>#REF!</v>
          </cell>
          <cell r="HR300" t="e">
            <v>#REF!</v>
          </cell>
          <cell r="HS300" t="e">
            <v>#REF!</v>
          </cell>
          <cell r="HT300" t="e">
            <v>#REF!</v>
          </cell>
          <cell r="HU300" t="e">
            <v>#REF!</v>
          </cell>
          <cell r="HV300" t="e">
            <v>#REF!</v>
          </cell>
          <cell r="HW300" t="e">
            <v>#REF!</v>
          </cell>
          <cell r="HX300" t="e">
            <v>#REF!</v>
          </cell>
          <cell r="HY300" t="e">
            <v>#REF!</v>
          </cell>
          <cell r="HZ300" t="e">
            <v>#REF!</v>
          </cell>
          <cell r="IA300" t="e">
            <v>#REF!</v>
          </cell>
          <cell r="IB300" t="e">
            <v>#REF!</v>
          </cell>
          <cell r="IC300" t="e">
            <v>#REF!</v>
          </cell>
          <cell r="ID300" t="e">
            <v>#REF!</v>
          </cell>
          <cell r="IE300" t="e">
            <v>#REF!</v>
          </cell>
          <cell r="IF300" t="e">
            <v>#REF!</v>
          </cell>
          <cell r="IG300" t="e">
            <v>#REF!</v>
          </cell>
          <cell r="IH300" t="e">
            <v>#REF!</v>
          </cell>
          <cell r="II300" t="e">
            <v>#REF!</v>
          </cell>
          <cell r="IJ300" t="e">
            <v>#REF!</v>
          </cell>
          <cell r="IK300" t="e">
            <v>#REF!</v>
          </cell>
          <cell r="IL300" t="e">
            <v>#REF!</v>
          </cell>
          <cell r="IM300" t="e">
            <v>#REF!</v>
          </cell>
          <cell r="IN300" t="e">
            <v>#REF!</v>
          </cell>
          <cell r="IO300" t="e">
            <v>#REF!</v>
          </cell>
          <cell r="IP300" t="e">
            <v>#REF!</v>
          </cell>
          <cell r="IQ300" t="e">
            <v>#REF!</v>
          </cell>
          <cell r="IR300" t="e">
            <v>#REF!</v>
          </cell>
          <cell r="IS300" t="e">
            <v>#REF!</v>
          </cell>
          <cell r="IT300" t="e">
            <v>#REF!</v>
          </cell>
          <cell r="IU300" t="e">
            <v>#REF!</v>
          </cell>
          <cell r="IV300" t="e">
            <v>#REF!</v>
          </cell>
          <cell r="IW300" t="e">
            <v>#REF!</v>
          </cell>
          <cell r="IX300" t="e">
            <v>#REF!</v>
          </cell>
          <cell r="IY300" t="e">
            <v>#REF!</v>
          </cell>
          <cell r="IZ300" t="e">
            <v>#REF!</v>
          </cell>
          <cell r="JA300" t="e">
            <v>#REF!</v>
          </cell>
          <cell r="JB300" t="e">
            <v>#REF!</v>
          </cell>
          <cell r="JC300" t="e">
            <v>#REF!</v>
          </cell>
          <cell r="JD300" t="e">
            <v>#REF!</v>
          </cell>
          <cell r="JE300" t="e">
            <v>#REF!</v>
          </cell>
          <cell r="JF300" t="e">
            <v>#REF!</v>
          </cell>
          <cell r="JG300" t="e">
            <v>#REF!</v>
          </cell>
          <cell r="JH300" t="e">
            <v>#REF!</v>
          </cell>
          <cell r="JI300" t="e">
            <v>#REF!</v>
          </cell>
          <cell r="JJ300" t="e">
            <v>#REF!</v>
          </cell>
          <cell r="JK300" t="e">
            <v>#REF!</v>
          </cell>
        </row>
        <row r="301">
          <cell r="C301" t="str">
            <v>Hokchi</v>
          </cell>
          <cell r="D301" t="str">
            <v>2.1.14</v>
          </cell>
          <cell r="E301" t="str">
            <v>Hokchi2.1.14</v>
          </cell>
          <cell r="F301" t="e">
            <v>#REF!</v>
          </cell>
          <cell r="G301" t="e">
            <v>#REF!</v>
          </cell>
          <cell r="H301" t="e">
            <v>#REF!</v>
          </cell>
          <cell r="I301" t="e">
            <v>#REF!</v>
          </cell>
          <cell r="J301" t="e">
            <v>#REF!</v>
          </cell>
          <cell r="K301" t="e">
            <v>#REF!</v>
          </cell>
          <cell r="L301" t="e">
            <v>#REF!</v>
          </cell>
          <cell r="M301" t="e">
            <v>#REF!</v>
          </cell>
          <cell r="N301" t="e">
            <v>#REF!</v>
          </cell>
          <cell r="O301" t="e">
            <v>#REF!</v>
          </cell>
          <cell r="P301" t="e">
            <v>#REF!</v>
          </cell>
          <cell r="Q301" t="e">
            <v>#REF!</v>
          </cell>
          <cell r="R301" t="e">
            <v>#REF!</v>
          </cell>
          <cell r="S301" t="e">
            <v>#REF!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  <cell r="AD301" t="e">
            <v>#REF!</v>
          </cell>
          <cell r="AE301" t="e">
            <v>#REF!</v>
          </cell>
          <cell r="AF301" t="e">
            <v>#REF!</v>
          </cell>
          <cell r="AG301" t="e">
            <v>#REF!</v>
          </cell>
          <cell r="AH301" t="e">
            <v>#REF!</v>
          </cell>
          <cell r="AI301" t="e">
            <v>#REF!</v>
          </cell>
          <cell r="AJ301" t="e">
            <v>#REF!</v>
          </cell>
          <cell r="AK301" t="e">
            <v>#REF!</v>
          </cell>
          <cell r="AL301" t="e">
            <v>#REF!</v>
          </cell>
          <cell r="AM301" t="e">
            <v>#REF!</v>
          </cell>
          <cell r="AN301" t="e">
            <v>#REF!</v>
          </cell>
          <cell r="AO301" t="e">
            <v>#REF!</v>
          </cell>
          <cell r="AP301" t="e">
            <v>#REF!</v>
          </cell>
          <cell r="AQ301" t="e">
            <v>#REF!</v>
          </cell>
          <cell r="AR301" t="e">
            <v>#REF!</v>
          </cell>
          <cell r="AS301" t="e">
            <v>#REF!</v>
          </cell>
          <cell r="AT301" t="e">
            <v>#REF!</v>
          </cell>
          <cell r="AU301" t="e">
            <v>#REF!</v>
          </cell>
          <cell r="AV301" t="e">
            <v>#REF!</v>
          </cell>
          <cell r="AW301" t="e">
            <v>#REF!</v>
          </cell>
          <cell r="AX301" t="e">
            <v>#REF!</v>
          </cell>
          <cell r="AY301" t="e">
            <v>#REF!</v>
          </cell>
          <cell r="AZ301" t="e">
            <v>#REF!</v>
          </cell>
          <cell r="BA301" t="e">
            <v>#REF!</v>
          </cell>
          <cell r="BB301" t="e">
            <v>#REF!</v>
          </cell>
          <cell r="BC301" t="e">
            <v>#REF!</v>
          </cell>
          <cell r="BD301" t="e">
            <v>#REF!</v>
          </cell>
          <cell r="BE301" t="e">
            <v>#REF!</v>
          </cell>
          <cell r="BF301" t="e">
            <v>#REF!</v>
          </cell>
          <cell r="BG301" t="e">
            <v>#REF!</v>
          </cell>
          <cell r="BH301" t="e">
            <v>#REF!</v>
          </cell>
          <cell r="BI301" t="e">
            <v>#REF!</v>
          </cell>
          <cell r="BJ301" t="e">
            <v>#REF!</v>
          </cell>
          <cell r="BK301" t="e">
            <v>#REF!</v>
          </cell>
          <cell r="BL301" t="e">
            <v>#REF!</v>
          </cell>
          <cell r="BM301" t="e">
            <v>#REF!</v>
          </cell>
          <cell r="BN301" t="e">
            <v>#REF!</v>
          </cell>
          <cell r="BO301" t="e">
            <v>#REF!</v>
          </cell>
          <cell r="BP301" t="e">
            <v>#REF!</v>
          </cell>
          <cell r="BQ301" t="e">
            <v>#REF!</v>
          </cell>
          <cell r="BR301" t="e">
            <v>#REF!</v>
          </cell>
          <cell r="BS301" t="e">
            <v>#REF!</v>
          </cell>
          <cell r="BT301" t="e">
            <v>#REF!</v>
          </cell>
          <cell r="BU301" t="e">
            <v>#REF!</v>
          </cell>
          <cell r="BV301" t="e">
            <v>#REF!</v>
          </cell>
          <cell r="BW301" t="e">
            <v>#REF!</v>
          </cell>
          <cell r="BX301" t="e">
            <v>#REF!</v>
          </cell>
          <cell r="BY301" t="e">
            <v>#REF!</v>
          </cell>
          <cell r="BZ301" t="e">
            <v>#REF!</v>
          </cell>
          <cell r="CA301" t="e">
            <v>#REF!</v>
          </cell>
          <cell r="CB301" t="e">
            <v>#REF!</v>
          </cell>
          <cell r="CC301" t="e">
            <v>#REF!</v>
          </cell>
          <cell r="CD301" t="e">
            <v>#REF!</v>
          </cell>
          <cell r="CE301" t="e">
            <v>#REF!</v>
          </cell>
          <cell r="CF301" t="e">
            <v>#REF!</v>
          </cell>
          <cell r="CG301" t="e">
            <v>#REF!</v>
          </cell>
          <cell r="CH301" t="e">
            <v>#REF!</v>
          </cell>
          <cell r="CI301" t="e">
            <v>#REF!</v>
          </cell>
          <cell r="CJ301" t="e">
            <v>#REF!</v>
          </cell>
          <cell r="CK301" t="e">
            <v>#REF!</v>
          </cell>
          <cell r="CL301" t="e">
            <v>#REF!</v>
          </cell>
          <cell r="CM301" t="e">
            <v>#REF!</v>
          </cell>
          <cell r="CN301" t="e">
            <v>#REF!</v>
          </cell>
          <cell r="CO301" t="e">
            <v>#REF!</v>
          </cell>
          <cell r="CP301" t="e">
            <v>#REF!</v>
          </cell>
          <cell r="CQ301" t="e">
            <v>#REF!</v>
          </cell>
          <cell r="CR301" t="e">
            <v>#REF!</v>
          </cell>
          <cell r="CS301" t="e">
            <v>#REF!</v>
          </cell>
          <cell r="CT301" t="e">
            <v>#REF!</v>
          </cell>
          <cell r="CU301" t="e">
            <v>#REF!</v>
          </cell>
          <cell r="CV301" t="e">
            <v>#REF!</v>
          </cell>
          <cell r="CW301" t="e">
            <v>#REF!</v>
          </cell>
          <cell r="CX301" t="e">
            <v>#REF!</v>
          </cell>
          <cell r="CY301" t="e">
            <v>#REF!</v>
          </cell>
          <cell r="CZ301" t="e">
            <v>#REF!</v>
          </cell>
          <cell r="DA301" t="e">
            <v>#REF!</v>
          </cell>
          <cell r="DB301" t="e">
            <v>#REF!</v>
          </cell>
          <cell r="DC301" t="e">
            <v>#REF!</v>
          </cell>
          <cell r="DD301" t="e">
            <v>#REF!</v>
          </cell>
          <cell r="DE301" t="e">
            <v>#REF!</v>
          </cell>
          <cell r="DF301" t="e">
            <v>#REF!</v>
          </cell>
          <cell r="DG301" t="e">
            <v>#REF!</v>
          </cell>
          <cell r="DH301" t="e">
            <v>#REF!</v>
          </cell>
          <cell r="DI301" t="e">
            <v>#REF!</v>
          </cell>
          <cell r="DJ301" t="e">
            <v>#REF!</v>
          </cell>
          <cell r="DK301" t="e">
            <v>#REF!</v>
          </cell>
          <cell r="DL301" t="e">
            <v>#REF!</v>
          </cell>
          <cell r="DM301" t="e">
            <v>#REF!</v>
          </cell>
          <cell r="DN301" t="e">
            <v>#REF!</v>
          </cell>
          <cell r="DO301" t="e">
            <v>#REF!</v>
          </cell>
          <cell r="DP301" t="e">
            <v>#REF!</v>
          </cell>
          <cell r="DQ301" t="e">
            <v>#REF!</v>
          </cell>
          <cell r="DR301" t="e">
            <v>#REF!</v>
          </cell>
          <cell r="DS301" t="e">
            <v>#REF!</v>
          </cell>
          <cell r="DT301" t="e">
            <v>#REF!</v>
          </cell>
          <cell r="DU301" t="e">
            <v>#REF!</v>
          </cell>
          <cell r="DV301" t="e">
            <v>#REF!</v>
          </cell>
          <cell r="DW301" t="e">
            <v>#REF!</v>
          </cell>
          <cell r="DX301" t="e">
            <v>#REF!</v>
          </cell>
          <cell r="DY301" t="e">
            <v>#REF!</v>
          </cell>
          <cell r="DZ301" t="e">
            <v>#REF!</v>
          </cell>
          <cell r="EA301" t="e">
            <v>#REF!</v>
          </cell>
          <cell r="EB301" t="e">
            <v>#REF!</v>
          </cell>
          <cell r="EC301" t="e">
            <v>#REF!</v>
          </cell>
          <cell r="ED301" t="e">
            <v>#REF!</v>
          </cell>
          <cell r="EE301" t="e">
            <v>#REF!</v>
          </cell>
          <cell r="EF301" t="e">
            <v>#REF!</v>
          </cell>
          <cell r="EG301" t="e">
            <v>#REF!</v>
          </cell>
          <cell r="EH301" t="e">
            <v>#REF!</v>
          </cell>
          <cell r="EI301" t="e">
            <v>#REF!</v>
          </cell>
          <cell r="EJ301" t="e">
            <v>#REF!</v>
          </cell>
          <cell r="EK301" t="e">
            <v>#REF!</v>
          </cell>
          <cell r="EL301" t="e">
            <v>#REF!</v>
          </cell>
          <cell r="EM301" t="e">
            <v>#REF!</v>
          </cell>
          <cell r="EN301" t="e">
            <v>#REF!</v>
          </cell>
          <cell r="EO301" t="e">
            <v>#REF!</v>
          </cell>
          <cell r="EP301" t="e">
            <v>#REF!</v>
          </cell>
          <cell r="EQ301" t="e">
            <v>#REF!</v>
          </cell>
          <cell r="ER301" t="e">
            <v>#REF!</v>
          </cell>
          <cell r="ES301" t="e">
            <v>#REF!</v>
          </cell>
          <cell r="ET301" t="e">
            <v>#REF!</v>
          </cell>
          <cell r="EU301" t="e">
            <v>#REF!</v>
          </cell>
          <cell r="EV301" t="e">
            <v>#REF!</v>
          </cell>
          <cell r="EW301" t="e">
            <v>#REF!</v>
          </cell>
          <cell r="EX301" t="e">
            <v>#REF!</v>
          </cell>
          <cell r="EY301" t="e">
            <v>#REF!</v>
          </cell>
          <cell r="EZ301" t="e">
            <v>#REF!</v>
          </cell>
          <cell r="FA301" t="e">
            <v>#REF!</v>
          </cell>
          <cell r="FB301" t="e">
            <v>#REF!</v>
          </cell>
          <cell r="FC301" t="e">
            <v>#REF!</v>
          </cell>
          <cell r="FD301" t="e">
            <v>#REF!</v>
          </cell>
          <cell r="FE301" t="e">
            <v>#REF!</v>
          </cell>
          <cell r="FF301" t="e">
            <v>#REF!</v>
          </cell>
          <cell r="FG301" t="e">
            <v>#REF!</v>
          </cell>
          <cell r="FH301" t="e">
            <v>#REF!</v>
          </cell>
          <cell r="FI301" t="e">
            <v>#REF!</v>
          </cell>
          <cell r="FJ301" t="e">
            <v>#REF!</v>
          </cell>
          <cell r="FK301" t="e">
            <v>#REF!</v>
          </cell>
          <cell r="FL301" t="e">
            <v>#REF!</v>
          </cell>
          <cell r="FM301" t="e">
            <v>#REF!</v>
          </cell>
          <cell r="FN301" t="e">
            <v>#REF!</v>
          </cell>
          <cell r="FO301" t="e">
            <v>#REF!</v>
          </cell>
          <cell r="FP301" t="e">
            <v>#REF!</v>
          </cell>
          <cell r="FQ301" t="e">
            <v>#REF!</v>
          </cell>
          <cell r="FR301" t="e">
            <v>#REF!</v>
          </cell>
          <cell r="FS301" t="e">
            <v>#REF!</v>
          </cell>
          <cell r="FT301" t="e">
            <v>#REF!</v>
          </cell>
          <cell r="FU301" t="e">
            <v>#REF!</v>
          </cell>
          <cell r="FV301" t="e">
            <v>#REF!</v>
          </cell>
          <cell r="FW301" t="e">
            <v>#REF!</v>
          </cell>
          <cell r="FX301" t="e">
            <v>#REF!</v>
          </cell>
          <cell r="FY301" t="e">
            <v>#REF!</v>
          </cell>
          <cell r="FZ301" t="e">
            <v>#REF!</v>
          </cell>
          <cell r="GA301" t="e">
            <v>#REF!</v>
          </cell>
          <cell r="GB301" t="e">
            <v>#REF!</v>
          </cell>
          <cell r="GC301" t="e">
            <v>#REF!</v>
          </cell>
          <cell r="GD301" t="e">
            <v>#REF!</v>
          </cell>
          <cell r="GE301" t="e">
            <v>#REF!</v>
          </cell>
          <cell r="GF301" t="e">
            <v>#REF!</v>
          </cell>
          <cell r="GG301" t="e">
            <v>#REF!</v>
          </cell>
          <cell r="GH301" t="e">
            <v>#REF!</v>
          </cell>
          <cell r="GI301" t="e">
            <v>#REF!</v>
          </cell>
          <cell r="GJ301" t="e">
            <v>#REF!</v>
          </cell>
          <cell r="GK301" t="e">
            <v>#REF!</v>
          </cell>
          <cell r="GL301" t="e">
            <v>#REF!</v>
          </cell>
          <cell r="GM301" t="e">
            <v>#REF!</v>
          </cell>
          <cell r="GN301" t="e">
            <v>#REF!</v>
          </cell>
          <cell r="GO301" t="e">
            <v>#REF!</v>
          </cell>
          <cell r="GP301" t="e">
            <v>#REF!</v>
          </cell>
          <cell r="GQ301" t="e">
            <v>#REF!</v>
          </cell>
          <cell r="GR301" t="e">
            <v>#REF!</v>
          </cell>
          <cell r="GS301" t="e">
            <v>#REF!</v>
          </cell>
          <cell r="GT301" t="e">
            <v>#REF!</v>
          </cell>
          <cell r="GU301" t="e">
            <v>#REF!</v>
          </cell>
          <cell r="GV301" t="e">
            <v>#REF!</v>
          </cell>
          <cell r="GW301" t="e">
            <v>#REF!</v>
          </cell>
          <cell r="GX301" t="e">
            <v>#REF!</v>
          </cell>
          <cell r="GY301" t="e">
            <v>#REF!</v>
          </cell>
          <cell r="GZ301" t="e">
            <v>#REF!</v>
          </cell>
          <cell r="HA301" t="e">
            <v>#REF!</v>
          </cell>
          <cell r="HB301" t="e">
            <v>#REF!</v>
          </cell>
          <cell r="HC301" t="e">
            <v>#REF!</v>
          </cell>
          <cell r="HD301" t="e">
            <v>#REF!</v>
          </cell>
          <cell r="HE301" t="e">
            <v>#REF!</v>
          </cell>
          <cell r="HF301" t="e">
            <v>#REF!</v>
          </cell>
          <cell r="HG301" t="e">
            <v>#REF!</v>
          </cell>
          <cell r="HH301" t="e">
            <v>#REF!</v>
          </cell>
          <cell r="HI301" t="e">
            <v>#REF!</v>
          </cell>
          <cell r="HJ301" t="e">
            <v>#REF!</v>
          </cell>
          <cell r="HK301" t="e">
            <v>#REF!</v>
          </cell>
          <cell r="HL301" t="e">
            <v>#REF!</v>
          </cell>
          <cell r="HM301" t="e">
            <v>#REF!</v>
          </cell>
          <cell r="HN301" t="e">
            <v>#REF!</v>
          </cell>
          <cell r="HO301" t="e">
            <v>#REF!</v>
          </cell>
          <cell r="HP301" t="e">
            <v>#REF!</v>
          </cell>
          <cell r="HQ301" t="e">
            <v>#REF!</v>
          </cell>
          <cell r="HR301" t="e">
            <v>#REF!</v>
          </cell>
          <cell r="HS301" t="e">
            <v>#REF!</v>
          </cell>
          <cell r="HT301" t="e">
            <v>#REF!</v>
          </cell>
          <cell r="HU301" t="e">
            <v>#REF!</v>
          </cell>
          <cell r="HV301" t="e">
            <v>#REF!</v>
          </cell>
          <cell r="HW301" t="e">
            <v>#REF!</v>
          </cell>
          <cell r="HX301" t="e">
            <v>#REF!</v>
          </cell>
          <cell r="HY301" t="e">
            <v>#REF!</v>
          </cell>
          <cell r="HZ301" t="e">
            <v>#REF!</v>
          </cell>
          <cell r="IA301" t="e">
            <v>#REF!</v>
          </cell>
          <cell r="IB301" t="e">
            <v>#REF!</v>
          </cell>
          <cell r="IC301" t="e">
            <v>#REF!</v>
          </cell>
          <cell r="ID301" t="e">
            <v>#REF!</v>
          </cell>
          <cell r="IE301" t="e">
            <v>#REF!</v>
          </cell>
          <cell r="IF301" t="e">
            <v>#REF!</v>
          </cell>
          <cell r="IG301" t="e">
            <v>#REF!</v>
          </cell>
          <cell r="IH301" t="e">
            <v>#REF!</v>
          </cell>
          <cell r="II301" t="e">
            <v>#REF!</v>
          </cell>
          <cell r="IJ301" t="e">
            <v>#REF!</v>
          </cell>
          <cell r="IK301" t="e">
            <v>#REF!</v>
          </cell>
          <cell r="IL301" t="e">
            <v>#REF!</v>
          </cell>
          <cell r="IM301" t="e">
            <v>#REF!</v>
          </cell>
          <cell r="IN301" t="e">
            <v>#REF!</v>
          </cell>
          <cell r="IO301" t="e">
            <v>#REF!</v>
          </cell>
          <cell r="IP301" t="e">
            <v>#REF!</v>
          </cell>
          <cell r="IQ301" t="e">
            <v>#REF!</v>
          </cell>
          <cell r="IR301" t="e">
            <v>#REF!</v>
          </cell>
          <cell r="IS301" t="e">
            <v>#REF!</v>
          </cell>
          <cell r="IT301" t="e">
            <v>#REF!</v>
          </cell>
          <cell r="IU301" t="e">
            <v>#REF!</v>
          </cell>
          <cell r="IV301" t="e">
            <v>#REF!</v>
          </cell>
          <cell r="IW301" t="e">
            <v>#REF!</v>
          </cell>
          <cell r="IX301" t="e">
            <v>#REF!</v>
          </cell>
          <cell r="IY301" t="e">
            <v>#REF!</v>
          </cell>
          <cell r="IZ301" t="e">
            <v>#REF!</v>
          </cell>
          <cell r="JA301" t="e">
            <v>#REF!</v>
          </cell>
          <cell r="JB301" t="e">
            <v>#REF!</v>
          </cell>
          <cell r="JC301" t="e">
            <v>#REF!</v>
          </cell>
          <cell r="JD301" t="e">
            <v>#REF!</v>
          </cell>
          <cell r="JE301" t="e">
            <v>#REF!</v>
          </cell>
          <cell r="JF301" t="e">
            <v>#REF!</v>
          </cell>
          <cell r="JG301" t="e">
            <v>#REF!</v>
          </cell>
          <cell r="JH301" t="e">
            <v>#REF!</v>
          </cell>
          <cell r="JI301" t="e">
            <v>#REF!</v>
          </cell>
          <cell r="JJ301" t="e">
            <v>#REF!</v>
          </cell>
          <cell r="JK301" t="e">
            <v>#REF!</v>
          </cell>
        </row>
        <row r="302">
          <cell r="C302" t="str">
            <v>Hokchi</v>
          </cell>
          <cell r="D302" t="str">
            <v>2.1.15</v>
          </cell>
          <cell r="E302" t="str">
            <v>Hokchi2.1.15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  <cell r="S302" t="e">
            <v>#REF!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  <cell r="AD302" t="e">
            <v>#REF!</v>
          </cell>
          <cell r="AE302" t="e">
            <v>#REF!</v>
          </cell>
          <cell r="AF302" t="e">
            <v>#REF!</v>
          </cell>
          <cell r="AG302" t="e">
            <v>#REF!</v>
          </cell>
          <cell r="AH302" t="e">
            <v>#REF!</v>
          </cell>
          <cell r="AI302" t="e">
            <v>#REF!</v>
          </cell>
          <cell r="AJ302" t="e">
            <v>#REF!</v>
          </cell>
          <cell r="AK302" t="e">
            <v>#REF!</v>
          </cell>
          <cell r="AL302" t="e">
            <v>#REF!</v>
          </cell>
          <cell r="AM302" t="e">
            <v>#REF!</v>
          </cell>
          <cell r="AN302" t="e">
            <v>#REF!</v>
          </cell>
          <cell r="AO302" t="e">
            <v>#REF!</v>
          </cell>
          <cell r="AP302" t="e">
            <v>#REF!</v>
          </cell>
          <cell r="AQ302" t="e">
            <v>#REF!</v>
          </cell>
          <cell r="AR302" t="e">
            <v>#REF!</v>
          </cell>
          <cell r="AS302" t="e">
            <v>#REF!</v>
          </cell>
          <cell r="AT302" t="e">
            <v>#REF!</v>
          </cell>
          <cell r="AU302" t="e">
            <v>#REF!</v>
          </cell>
          <cell r="AV302" t="e">
            <v>#REF!</v>
          </cell>
          <cell r="AW302" t="e">
            <v>#REF!</v>
          </cell>
          <cell r="AX302" t="e">
            <v>#REF!</v>
          </cell>
          <cell r="AY302" t="e">
            <v>#REF!</v>
          </cell>
          <cell r="AZ302" t="e">
            <v>#REF!</v>
          </cell>
          <cell r="BA302" t="e">
            <v>#REF!</v>
          </cell>
          <cell r="BB302" t="e">
            <v>#REF!</v>
          </cell>
          <cell r="BC302" t="e">
            <v>#REF!</v>
          </cell>
          <cell r="BD302" t="e">
            <v>#REF!</v>
          </cell>
          <cell r="BE302" t="e">
            <v>#REF!</v>
          </cell>
          <cell r="BF302" t="e">
            <v>#REF!</v>
          </cell>
          <cell r="BG302" t="e">
            <v>#REF!</v>
          </cell>
          <cell r="BH302" t="e">
            <v>#REF!</v>
          </cell>
          <cell r="BI302" t="e">
            <v>#REF!</v>
          </cell>
          <cell r="BJ302" t="e">
            <v>#REF!</v>
          </cell>
          <cell r="BK302" t="e">
            <v>#REF!</v>
          </cell>
          <cell r="BL302" t="e">
            <v>#REF!</v>
          </cell>
          <cell r="BM302" t="e">
            <v>#REF!</v>
          </cell>
          <cell r="BN302" t="e">
            <v>#REF!</v>
          </cell>
          <cell r="BO302" t="e">
            <v>#REF!</v>
          </cell>
          <cell r="BP302" t="e">
            <v>#REF!</v>
          </cell>
          <cell r="BQ302" t="e">
            <v>#REF!</v>
          </cell>
          <cell r="BR302" t="e">
            <v>#REF!</v>
          </cell>
          <cell r="BS302" t="e">
            <v>#REF!</v>
          </cell>
          <cell r="BT302" t="e">
            <v>#REF!</v>
          </cell>
          <cell r="BU302" t="e">
            <v>#REF!</v>
          </cell>
          <cell r="BV302" t="e">
            <v>#REF!</v>
          </cell>
          <cell r="BW302" t="e">
            <v>#REF!</v>
          </cell>
          <cell r="BX302" t="e">
            <v>#REF!</v>
          </cell>
          <cell r="BY302" t="e">
            <v>#REF!</v>
          </cell>
          <cell r="BZ302" t="e">
            <v>#REF!</v>
          </cell>
          <cell r="CA302" t="e">
            <v>#REF!</v>
          </cell>
          <cell r="CB302" t="e">
            <v>#REF!</v>
          </cell>
          <cell r="CC302" t="e">
            <v>#REF!</v>
          </cell>
          <cell r="CD302" t="e">
            <v>#REF!</v>
          </cell>
          <cell r="CE302" t="e">
            <v>#REF!</v>
          </cell>
          <cell r="CF302" t="e">
            <v>#REF!</v>
          </cell>
          <cell r="CG302" t="e">
            <v>#REF!</v>
          </cell>
          <cell r="CH302" t="e">
            <v>#REF!</v>
          </cell>
          <cell r="CI302" t="e">
            <v>#REF!</v>
          </cell>
          <cell r="CJ302" t="e">
            <v>#REF!</v>
          </cell>
          <cell r="CK302" t="e">
            <v>#REF!</v>
          </cell>
          <cell r="CL302" t="e">
            <v>#REF!</v>
          </cell>
          <cell r="CM302" t="e">
            <v>#REF!</v>
          </cell>
          <cell r="CN302" t="e">
            <v>#REF!</v>
          </cell>
          <cell r="CO302" t="e">
            <v>#REF!</v>
          </cell>
          <cell r="CP302" t="e">
            <v>#REF!</v>
          </cell>
          <cell r="CQ302" t="e">
            <v>#REF!</v>
          </cell>
          <cell r="CR302" t="e">
            <v>#REF!</v>
          </cell>
          <cell r="CS302" t="e">
            <v>#REF!</v>
          </cell>
          <cell r="CT302" t="e">
            <v>#REF!</v>
          </cell>
          <cell r="CU302" t="e">
            <v>#REF!</v>
          </cell>
          <cell r="CV302" t="e">
            <v>#REF!</v>
          </cell>
          <cell r="CW302" t="e">
            <v>#REF!</v>
          </cell>
          <cell r="CX302" t="e">
            <v>#REF!</v>
          </cell>
          <cell r="CY302" t="e">
            <v>#REF!</v>
          </cell>
          <cell r="CZ302" t="e">
            <v>#REF!</v>
          </cell>
          <cell r="DA302" t="e">
            <v>#REF!</v>
          </cell>
          <cell r="DB302" t="e">
            <v>#REF!</v>
          </cell>
          <cell r="DC302" t="e">
            <v>#REF!</v>
          </cell>
          <cell r="DD302" t="e">
            <v>#REF!</v>
          </cell>
          <cell r="DE302" t="e">
            <v>#REF!</v>
          </cell>
          <cell r="DF302" t="e">
            <v>#REF!</v>
          </cell>
          <cell r="DG302" t="e">
            <v>#REF!</v>
          </cell>
          <cell r="DH302" t="e">
            <v>#REF!</v>
          </cell>
          <cell r="DI302" t="e">
            <v>#REF!</v>
          </cell>
          <cell r="DJ302" t="e">
            <v>#REF!</v>
          </cell>
          <cell r="DK302" t="e">
            <v>#REF!</v>
          </cell>
          <cell r="DL302" t="e">
            <v>#REF!</v>
          </cell>
          <cell r="DM302" t="e">
            <v>#REF!</v>
          </cell>
          <cell r="DN302" t="e">
            <v>#REF!</v>
          </cell>
          <cell r="DO302" t="e">
            <v>#REF!</v>
          </cell>
          <cell r="DP302" t="e">
            <v>#REF!</v>
          </cell>
          <cell r="DQ302" t="e">
            <v>#REF!</v>
          </cell>
          <cell r="DR302" t="e">
            <v>#REF!</v>
          </cell>
          <cell r="DS302" t="e">
            <v>#REF!</v>
          </cell>
          <cell r="DT302" t="e">
            <v>#REF!</v>
          </cell>
          <cell r="DU302" t="e">
            <v>#REF!</v>
          </cell>
          <cell r="DV302" t="e">
            <v>#REF!</v>
          </cell>
          <cell r="DW302" t="e">
            <v>#REF!</v>
          </cell>
          <cell r="DX302" t="e">
            <v>#REF!</v>
          </cell>
          <cell r="DY302" t="e">
            <v>#REF!</v>
          </cell>
          <cell r="DZ302" t="e">
            <v>#REF!</v>
          </cell>
          <cell r="EA302" t="e">
            <v>#REF!</v>
          </cell>
          <cell r="EB302" t="e">
            <v>#REF!</v>
          </cell>
          <cell r="EC302" t="e">
            <v>#REF!</v>
          </cell>
          <cell r="ED302" t="e">
            <v>#REF!</v>
          </cell>
          <cell r="EE302" t="e">
            <v>#REF!</v>
          </cell>
          <cell r="EF302" t="e">
            <v>#REF!</v>
          </cell>
          <cell r="EG302" t="e">
            <v>#REF!</v>
          </cell>
          <cell r="EH302" t="e">
            <v>#REF!</v>
          </cell>
          <cell r="EI302" t="e">
            <v>#REF!</v>
          </cell>
          <cell r="EJ302" t="e">
            <v>#REF!</v>
          </cell>
          <cell r="EK302" t="e">
            <v>#REF!</v>
          </cell>
          <cell r="EL302" t="e">
            <v>#REF!</v>
          </cell>
          <cell r="EM302" t="e">
            <v>#REF!</v>
          </cell>
          <cell r="EN302" t="e">
            <v>#REF!</v>
          </cell>
          <cell r="EO302" t="e">
            <v>#REF!</v>
          </cell>
          <cell r="EP302" t="e">
            <v>#REF!</v>
          </cell>
          <cell r="EQ302" t="e">
            <v>#REF!</v>
          </cell>
          <cell r="ER302" t="e">
            <v>#REF!</v>
          </cell>
          <cell r="ES302" t="e">
            <v>#REF!</v>
          </cell>
          <cell r="ET302" t="e">
            <v>#REF!</v>
          </cell>
          <cell r="EU302" t="e">
            <v>#REF!</v>
          </cell>
          <cell r="EV302" t="e">
            <v>#REF!</v>
          </cell>
          <cell r="EW302" t="e">
            <v>#REF!</v>
          </cell>
          <cell r="EX302" t="e">
            <v>#REF!</v>
          </cell>
          <cell r="EY302" t="e">
            <v>#REF!</v>
          </cell>
          <cell r="EZ302" t="e">
            <v>#REF!</v>
          </cell>
          <cell r="FA302" t="e">
            <v>#REF!</v>
          </cell>
          <cell r="FB302" t="e">
            <v>#REF!</v>
          </cell>
          <cell r="FC302" t="e">
            <v>#REF!</v>
          </cell>
          <cell r="FD302" t="e">
            <v>#REF!</v>
          </cell>
          <cell r="FE302" t="e">
            <v>#REF!</v>
          </cell>
          <cell r="FF302" t="e">
            <v>#REF!</v>
          </cell>
          <cell r="FG302" t="e">
            <v>#REF!</v>
          </cell>
          <cell r="FH302" t="e">
            <v>#REF!</v>
          </cell>
          <cell r="FI302" t="e">
            <v>#REF!</v>
          </cell>
          <cell r="FJ302" t="e">
            <v>#REF!</v>
          </cell>
          <cell r="FK302" t="e">
            <v>#REF!</v>
          </cell>
          <cell r="FL302" t="e">
            <v>#REF!</v>
          </cell>
          <cell r="FM302" t="e">
            <v>#REF!</v>
          </cell>
          <cell r="FN302" t="e">
            <v>#REF!</v>
          </cell>
          <cell r="FO302" t="e">
            <v>#REF!</v>
          </cell>
          <cell r="FP302" t="e">
            <v>#REF!</v>
          </cell>
          <cell r="FQ302" t="e">
            <v>#REF!</v>
          </cell>
          <cell r="FR302" t="e">
            <v>#REF!</v>
          </cell>
          <cell r="FS302" t="e">
            <v>#REF!</v>
          </cell>
          <cell r="FT302" t="e">
            <v>#REF!</v>
          </cell>
          <cell r="FU302" t="e">
            <v>#REF!</v>
          </cell>
          <cell r="FV302" t="e">
            <v>#REF!</v>
          </cell>
          <cell r="FW302" t="e">
            <v>#REF!</v>
          </cell>
          <cell r="FX302" t="e">
            <v>#REF!</v>
          </cell>
          <cell r="FY302" t="e">
            <v>#REF!</v>
          </cell>
          <cell r="FZ302" t="e">
            <v>#REF!</v>
          </cell>
          <cell r="GA302" t="e">
            <v>#REF!</v>
          </cell>
          <cell r="GB302" t="e">
            <v>#REF!</v>
          </cell>
          <cell r="GC302" t="e">
            <v>#REF!</v>
          </cell>
          <cell r="GD302" t="e">
            <v>#REF!</v>
          </cell>
          <cell r="GE302" t="e">
            <v>#REF!</v>
          </cell>
          <cell r="GF302" t="e">
            <v>#REF!</v>
          </cell>
          <cell r="GG302" t="e">
            <v>#REF!</v>
          </cell>
          <cell r="GH302" t="e">
            <v>#REF!</v>
          </cell>
          <cell r="GI302" t="e">
            <v>#REF!</v>
          </cell>
          <cell r="GJ302" t="e">
            <v>#REF!</v>
          </cell>
          <cell r="GK302" t="e">
            <v>#REF!</v>
          </cell>
          <cell r="GL302" t="e">
            <v>#REF!</v>
          </cell>
          <cell r="GM302" t="e">
            <v>#REF!</v>
          </cell>
          <cell r="GN302" t="e">
            <v>#REF!</v>
          </cell>
          <cell r="GO302" t="e">
            <v>#REF!</v>
          </cell>
          <cell r="GP302" t="e">
            <v>#REF!</v>
          </cell>
          <cell r="GQ302" t="e">
            <v>#REF!</v>
          </cell>
          <cell r="GR302" t="e">
            <v>#REF!</v>
          </cell>
          <cell r="GS302" t="e">
            <v>#REF!</v>
          </cell>
          <cell r="GT302" t="e">
            <v>#REF!</v>
          </cell>
          <cell r="GU302" t="e">
            <v>#REF!</v>
          </cell>
          <cell r="GV302" t="e">
            <v>#REF!</v>
          </cell>
          <cell r="GW302" t="e">
            <v>#REF!</v>
          </cell>
          <cell r="GX302" t="e">
            <v>#REF!</v>
          </cell>
          <cell r="GY302" t="e">
            <v>#REF!</v>
          </cell>
          <cell r="GZ302" t="e">
            <v>#REF!</v>
          </cell>
          <cell r="HA302" t="e">
            <v>#REF!</v>
          </cell>
          <cell r="HB302" t="e">
            <v>#REF!</v>
          </cell>
          <cell r="HC302" t="e">
            <v>#REF!</v>
          </cell>
          <cell r="HD302" t="e">
            <v>#REF!</v>
          </cell>
          <cell r="HE302" t="e">
            <v>#REF!</v>
          </cell>
          <cell r="HF302" t="e">
            <v>#REF!</v>
          </cell>
          <cell r="HG302" t="e">
            <v>#REF!</v>
          </cell>
          <cell r="HH302" t="e">
            <v>#REF!</v>
          </cell>
          <cell r="HI302" t="e">
            <v>#REF!</v>
          </cell>
          <cell r="HJ302" t="e">
            <v>#REF!</v>
          </cell>
          <cell r="HK302" t="e">
            <v>#REF!</v>
          </cell>
          <cell r="HL302" t="e">
            <v>#REF!</v>
          </cell>
          <cell r="HM302" t="e">
            <v>#REF!</v>
          </cell>
          <cell r="HN302" t="e">
            <v>#REF!</v>
          </cell>
          <cell r="HO302" t="e">
            <v>#REF!</v>
          </cell>
          <cell r="HP302" t="e">
            <v>#REF!</v>
          </cell>
          <cell r="HQ302" t="e">
            <v>#REF!</v>
          </cell>
          <cell r="HR302" t="e">
            <v>#REF!</v>
          </cell>
          <cell r="HS302" t="e">
            <v>#REF!</v>
          </cell>
          <cell r="HT302" t="e">
            <v>#REF!</v>
          </cell>
          <cell r="HU302" t="e">
            <v>#REF!</v>
          </cell>
          <cell r="HV302" t="e">
            <v>#REF!</v>
          </cell>
          <cell r="HW302" t="e">
            <v>#REF!</v>
          </cell>
          <cell r="HX302" t="e">
            <v>#REF!</v>
          </cell>
          <cell r="HY302" t="e">
            <v>#REF!</v>
          </cell>
          <cell r="HZ302" t="e">
            <v>#REF!</v>
          </cell>
          <cell r="IA302" t="e">
            <v>#REF!</v>
          </cell>
          <cell r="IB302" t="e">
            <v>#REF!</v>
          </cell>
          <cell r="IC302" t="e">
            <v>#REF!</v>
          </cell>
          <cell r="ID302" t="e">
            <v>#REF!</v>
          </cell>
          <cell r="IE302" t="e">
            <v>#REF!</v>
          </cell>
          <cell r="IF302" t="e">
            <v>#REF!</v>
          </cell>
          <cell r="IG302" t="e">
            <v>#REF!</v>
          </cell>
          <cell r="IH302" t="e">
            <v>#REF!</v>
          </cell>
          <cell r="II302" t="e">
            <v>#REF!</v>
          </cell>
          <cell r="IJ302" t="e">
            <v>#REF!</v>
          </cell>
          <cell r="IK302" t="e">
            <v>#REF!</v>
          </cell>
          <cell r="IL302" t="e">
            <v>#REF!</v>
          </cell>
          <cell r="IM302" t="e">
            <v>#REF!</v>
          </cell>
          <cell r="IN302" t="e">
            <v>#REF!</v>
          </cell>
          <cell r="IO302" t="e">
            <v>#REF!</v>
          </cell>
          <cell r="IP302" t="e">
            <v>#REF!</v>
          </cell>
          <cell r="IQ302" t="e">
            <v>#REF!</v>
          </cell>
          <cell r="IR302" t="e">
            <v>#REF!</v>
          </cell>
          <cell r="IS302" t="e">
            <v>#REF!</v>
          </cell>
          <cell r="IT302" t="e">
            <v>#REF!</v>
          </cell>
          <cell r="IU302" t="e">
            <v>#REF!</v>
          </cell>
          <cell r="IV302" t="e">
            <v>#REF!</v>
          </cell>
          <cell r="IW302" t="e">
            <v>#REF!</v>
          </cell>
          <cell r="IX302" t="e">
            <v>#REF!</v>
          </cell>
          <cell r="IY302" t="e">
            <v>#REF!</v>
          </cell>
          <cell r="IZ302" t="e">
            <v>#REF!</v>
          </cell>
          <cell r="JA302" t="e">
            <v>#REF!</v>
          </cell>
          <cell r="JB302" t="e">
            <v>#REF!</v>
          </cell>
          <cell r="JC302" t="e">
            <v>#REF!</v>
          </cell>
          <cell r="JD302" t="e">
            <v>#REF!</v>
          </cell>
          <cell r="JE302" t="e">
            <v>#REF!</v>
          </cell>
          <cell r="JF302" t="e">
            <v>#REF!</v>
          </cell>
          <cell r="JG302" t="e">
            <v>#REF!</v>
          </cell>
          <cell r="JH302" t="e">
            <v>#REF!</v>
          </cell>
          <cell r="JI302" t="e">
            <v>#REF!</v>
          </cell>
          <cell r="JJ302" t="e">
            <v>#REF!</v>
          </cell>
          <cell r="JK302" t="e">
            <v>#REF!</v>
          </cell>
        </row>
        <row r="303">
          <cell r="C303" t="str">
            <v>Hokchi</v>
          </cell>
          <cell r="D303" t="str">
            <v>2.1.16</v>
          </cell>
          <cell r="E303" t="str">
            <v>Hokchi2.1.16</v>
          </cell>
          <cell r="F303" t="e">
            <v>#REF!</v>
          </cell>
          <cell r="G303" t="e">
            <v>#REF!</v>
          </cell>
          <cell r="H303" t="e">
            <v>#REF!</v>
          </cell>
          <cell r="I303" t="e">
            <v>#REF!</v>
          </cell>
          <cell r="J303" t="e">
            <v>#REF!</v>
          </cell>
          <cell r="K303" t="e">
            <v>#REF!</v>
          </cell>
          <cell r="L303" t="e">
            <v>#REF!</v>
          </cell>
          <cell r="M303" t="e">
            <v>#REF!</v>
          </cell>
          <cell r="N303" t="e">
            <v>#REF!</v>
          </cell>
          <cell r="O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I303" t="e">
            <v>#REF!</v>
          </cell>
          <cell r="AJ303" t="e">
            <v>#REF!</v>
          </cell>
          <cell r="AK303" t="e">
            <v>#REF!</v>
          </cell>
          <cell r="AL303" t="e">
            <v>#REF!</v>
          </cell>
          <cell r="AM303" t="e">
            <v>#REF!</v>
          </cell>
          <cell r="AN303" t="e">
            <v>#REF!</v>
          </cell>
          <cell r="AO303" t="e">
            <v>#REF!</v>
          </cell>
          <cell r="AP303" t="e">
            <v>#REF!</v>
          </cell>
          <cell r="AQ303" t="e">
            <v>#REF!</v>
          </cell>
          <cell r="AR303" t="e">
            <v>#REF!</v>
          </cell>
          <cell r="AS303" t="e">
            <v>#REF!</v>
          </cell>
          <cell r="AT303" t="e">
            <v>#REF!</v>
          </cell>
          <cell r="AU303" t="e">
            <v>#REF!</v>
          </cell>
          <cell r="AV303" t="e">
            <v>#REF!</v>
          </cell>
          <cell r="AW303" t="e">
            <v>#REF!</v>
          </cell>
          <cell r="AX303" t="e">
            <v>#REF!</v>
          </cell>
          <cell r="AY303" t="e">
            <v>#REF!</v>
          </cell>
          <cell r="AZ303" t="e">
            <v>#REF!</v>
          </cell>
          <cell r="BA303" t="e">
            <v>#REF!</v>
          </cell>
          <cell r="BB303" t="e">
            <v>#REF!</v>
          </cell>
          <cell r="BC303" t="e">
            <v>#REF!</v>
          </cell>
          <cell r="BD303" t="e">
            <v>#REF!</v>
          </cell>
          <cell r="BE303" t="e">
            <v>#REF!</v>
          </cell>
          <cell r="BF303" t="e">
            <v>#REF!</v>
          </cell>
          <cell r="BG303" t="e">
            <v>#REF!</v>
          </cell>
          <cell r="BH303" t="e">
            <v>#REF!</v>
          </cell>
          <cell r="BI303" t="e">
            <v>#REF!</v>
          </cell>
          <cell r="BJ303" t="e">
            <v>#REF!</v>
          </cell>
          <cell r="BK303" t="e">
            <v>#REF!</v>
          </cell>
          <cell r="BL303" t="e">
            <v>#REF!</v>
          </cell>
          <cell r="BM303" t="e">
            <v>#REF!</v>
          </cell>
          <cell r="BN303" t="e">
            <v>#REF!</v>
          </cell>
          <cell r="BO303" t="e">
            <v>#REF!</v>
          </cell>
          <cell r="BP303" t="e">
            <v>#REF!</v>
          </cell>
          <cell r="BQ303" t="e">
            <v>#REF!</v>
          </cell>
          <cell r="BR303" t="e">
            <v>#REF!</v>
          </cell>
          <cell r="BS303" t="e">
            <v>#REF!</v>
          </cell>
          <cell r="BT303" t="e">
            <v>#REF!</v>
          </cell>
          <cell r="BU303" t="e">
            <v>#REF!</v>
          </cell>
          <cell r="BV303" t="e">
            <v>#REF!</v>
          </cell>
          <cell r="BW303" t="e">
            <v>#REF!</v>
          </cell>
          <cell r="BX303" t="e">
            <v>#REF!</v>
          </cell>
          <cell r="BY303" t="e">
            <v>#REF!</v>
          </cell>
          <cell r="BZ303" t="e">
            <v>#REF!</v>
          </cell>
          <cell r="CA303" t="e">
            <v>#REF!</v>
          </cell>
          <cell r="CB303" t="e">
            <v>#REF!</v>
          </cell>
          <cell r="CC303" t="e">
            <v>#REF!</v>
          </cell>
          <cell r="CD303" t="e">
            <v>#REF!</v>
          </cell>
          <cell r="CE303" t="e">
            <v>#REF!</v>
          </cell>
          <cell r="CF303" t="e">
            <v>#REF!</v>
          </cell>
          <cell r="CG303" t="e">
            <v>#REF!</v>
          </cell>
          <cell r="CH303" t="e">
            <v>#REF!</v>
          </cell>
          <cell r="CI303" t="e">
            <v>#REF!</v>
          </cell>
          <cell r="CJ303" t="e">
            <v>#REF!</v>
          </cell>
          <cell r="CK303" t="e">
            <v>#REF!</v>
          </cell>
          <cell r="CL303" t="e">
            <v>#REF!</v>
          </cell>
          <cell r="CM303" t="e">
            <v>#REF!</v>
          </cell>
          <cell r="CN303" t="e">
            <v>#REF!</v>
          </cell>
          <cell r="CO303" t="e">
            <v>#REF!</v>
          </cell>
          <cell r="CP303" t="e">
            <v>#REF!</v>
          </cell>
          <cell r="CQ303" t="e">
            <v>#REF!</v>
          </cell>
          <cell r="CR303" t="e">
            <v>#REF!</v>
          </cell>
          <cell r="CS303" t="e">
            <v>#REF!</v>
          </cell>
          <cell r="CT303" t="e">
            <v>#REF!</v>
          </cell>
          <cell r="CU303" t="e">
            <v>#REF!</v>
          </cell>
          <cell r="CV303" t="e">
            <v>#REF!</v>
          </cell>
          <cell r="CW303" t="e">
            <v>#REF!</v>
          </cell>
          <cell r="CX303" t="e">
            <v>#REF!</v>
          </cell>
          <cell r="CY303" t="e">
            <v>#REF!</v>
          </cell>
          <cell r="CZ303" t="e">
            <v>#REF!</v>
          </cell>
          <cell r="DA303" t="e">
            <v>#REF!</v>
          </cell>
          <cell r="DB303" t="e">
            <v>#REF!</v>
          </cell>
          <cell r="DC303" t="e">
            <v>#REF!</v>
          </cell>
          <cell r="DD303" t="e">
            <v>#REF!</v>
          </cell>
          <cell r="DE303" t="e">
            <v>#REF!</v>
          </cell>
          <cell r="DF303" t="e">
            <v>#REF!</v>
          </cell>
          <cell r="DG303" t="e">
            <v>#REF!</v>
          </cell>
          <cell r="DH303" t="e">
            <v>#REF!</v>
          </cell>
          <cell r="DI303" t="e">
            <v>#REF!</v>
          </cell>
          <cell r="DJ303" t="e">
            <v>#REF!</v>
          </cell>
          <cell r="DK303" t="e">
            <v>#REF!</v>
          </cell>
          <cell r="DL303" t="e">
            <v>#REF!</v>
          </cell>
          <cell r="DM303" t="e">
            <v>#REF!</v>
          </cell>
          <cell r="DN303" t="e">
            <v>#REF!</v>
          </cell>
          <cell r="DO303" t="e">
            <v>#REF!</v>
          </cell>
          <cell r="DP303" t="e">
            <v>#REF!</v>
          </cell>
          <cell r="DQ303" t="e">
            <v>#REF!</v>
          </cell>
          <cell r="DR303" t="e">
            <v>#REF!</v>
          </cell>
          <cell r="DS303" t="e">
            <v>#REF!</v>
          </cell>
          <cell r="DT303" t="e">
            <v>#REF!</v>
          </cell>
          <cell r="DU303" t="e">
            <v>#REF!</v>
          </cell>
          <cell r="DV303" t="e">
            <v>#REF!</v>
          </cell>
          <cell r="DW303" t="e">
            <v>#REF!</v>
          </cell>
          <cell r="DX303" t="e">
            <v>#REF!</v>
          </cell>
          <cell r="DY303" t="e">
            <v>#REF!</v>
          </cell>
          <cell r="DZ303" t="e">
            <v>#REF!</v>
          </cell>
          <cell r="EA303" t="e">
            <v>#REF!</v>
          </cell>
          <cell r="EB303" t="e">
            <v>#REF!</v>
          </cell>
          <cell r="EC303" t="e">
            <v>#REF!</v>
          </cell>
          <cell r="ED303" t="e">
            <v>#REF!</v>
          </cell>
          <cell r="EE303" t="e">
            <v>#REF!</v>
          </cell>
          <cell r="EF303" t="e">
            <v>#REF!</v>
          </cell>
          <cell r="EG303" t="e">
            <v>#REF!</v>
          </cell>
          <cell r="EH303" t="e">
            <v>#REF!</v>
          </cell>
          <cell r="EI303" t="e">
            <v>#REF!</v>
          </cell>
          <cell r="EJ303" t="e">
            <v>#REF!</v>
          </cell>
          <cell r="EK303" t="e">
            <v>#REF!</v>
          </cell>
          <cell r="EL303" t="e">
            <v>#REF!</v>
          </cell>
          <cell r="EM303" t="e">
            <v>#REF!</v>
          </cell>
          <cell r="EN303" t="e">
            <v>#REF!</v>
          </cell>
          <cell r="EO303" t="e">
            <v>#REF!</v>
          </cell>
          <cell r="EP303" t="e">
            <v>#REF!</v>
          </cell>
          <cell r="EQ303" t="e">
            <v>#REF!</v>
          </cell>
          <cell r="ER303" t="e">
            <v>#REF!</v>
          </cell>
          <cell r="ES303" t="e">
            <v>#REF!</v>
          </cell>
          <cell r="ET303" t="e">
            <v>#REF!</v>
          </cell>
          <cell r="EU303" t="e">
            <v>#REF!</v>
          </cell>
          <cell r="EV303" t="e">
            <v>#REF!</v>
          </cell>
          <cell r="EW303" t="e">
            <v>#REF!</v>
          </cell>
          <cell r="EX303" t="e">
            <v>#REF!</v>
          </cell>
          <cell r="EY303" t="e">
            <v>#REF!</v>
          </cell>
          <cell r="EZ303" t="e">
            <v>#REF!</v>
          </cell>
          <cell r="FA303" t="e">
            <v>#REF!</v>
          </cell>
          <cell r="FB303" t="e">
            <v>#REF!</v>
          </cell>
          <cell r="FC303" t="e">
            <v>#REF!</v>
          </cell>
          <cell r="FD303" t="e">
            <v>#REF!</v>
          </cell>
          <cell r="FE303" t="e">
            <v>#REF!</v>
          </cell>
          <cell r="FF303" t="e">
            <v>#REF!</v>
          </cell>
          <cell r="FG303" t="e">
            <v>#REF!</v>
          </cell>
          <cell r="FH303" t="e">
            <v>#REF!</v>
          </cell>
          <cell r="FI303" t="e">
            <v>#REF!</v>
          </cell>
          <cell r="FJ303" t="e">
            <v>#REF!</v>
          </cell>
          <cell r="FK303" t="e">
            <v>#REF!</v>
          </cell>
          <cell r="FL303" t="e">
            <v>#REF!</v>
          </cell>
          <cell r="FM303" t="e">
            <v>#REF!</v>
          </cell>
          <cell r="FN303" t="e">
            <v>#REF!</v>
          </cell>
          <cell r="FO303" t="e">
            <v>#REF!</v>
          </cell>
          <cell r="FP303" t="e">
            <v>#REF!</v>
          </cell>
          <cell r="FQ303" t="e">
            <v>#REF!</v>
          </cell>
          <cell r="FR303" t="e">
            <v>#REF!</v>
          </cell>
          <cell r="FS303" t="e">
            <v>#REF!</v>
          </cell>
          <cell r="FT303" t="e">
            <v>#REF!</v>
          </cell>
          <cell r="FU303" t="e">
            <v>#REF!</v>
          </cell>
          <cell r="FV303" t="e">
            <v>#REF!</v>
          </cell>
          <cell r="FW303" t="e">
            <v>#REF!</v>
          </cell>
          <cell r="FX303" t="e">
            <v>#REF!</v>
          </cell>
          <cell r="FY303" t="e">
            <v>#REF!</v>
          </cell>
          <cell r="FZ303" t="e">
            <v>#REF!</v>
          </cell>
          <cell r="GA303" t="e">
            <v>#REF!</v>
          </cell>
          <cell r="GB303" t="e">
            <v>#REF!</v>
          </cell>
          <cell r="GC303" t="e">
            <v>#REF!</v>
          </cell>
          <cell r="GD303" t="e">
            <v>#REF!</v>
          </cell>
          <cell r="GE303" t="e">
            <v>#REF!</v>
          </cell>
          <cell r="GF303" t="e">
            <v>#REF!</v>
          </cell>
          <cell r="GG303" t="e">
            <v>#REF!</v>
          </cell>
          <cell r="GH303" t="e">
            <v>#REF!</v>
          </cell>
          <cell r="GI303" t="e">
            <v>#REF!</v>
          </cell>
          <cell r="GJ303" t="e">
            <v>#REF!</v>
          </cell>
          <cell r="GK303" t="e">
            <v>#REF!</v>
          </cell>
          <cell r="GL303" t="e">
            <v>#REF!</v>
          </cell>
          <cell r="GM303" t="e">
            <v>#REF!</v>
          </cell>
          <cell r="GN303" t="e">
            <v>#REF!</v>
          </cell>
          <cell r="GO303" t="e">
            <v>#REF!</v>
          </cell>
          <cell r="GP303" t="e">
            <v>#REF!</v>
          </cell>
          <cell r="GQ303" t="e">
            <v>#REF!</v>
          </cell>
          <cell r="GR303" t="e">
            <v>#REF!</v>
          </cell>
          <cell r="GS303" t="e">
            <v>#REF!</v>
          </cell>
          <cell r="GT303" t="e">
            <v>#REF!</v>
          </cell>
          <cell r="GU303" t="e">
            <v>#REF!</v>
          </cell>
          <cell r="GV303" t="e">
            <v>#REF!</v>
          </cell>
          <cell r="GW303" t="e">
            <v>#REF!</v>
          </cell>
          <cell r="GX303" t="e">
            <v>#REF!</v>
          </cell>
          <cell r="GY303" t="e">
            <v>#REF!</v>
          </cell>
          <cell r="GZ303" t="e">
            <v>#REF!</v>
          </cell>
          <cell r="HA303" t="e">
            <v>#REF!</v>
          </cell>
          <cell r="HB303" t="e">
            <v>#REF!</v>
          </cell>
          <cell r="HC303" t="e">
            <v>#REF!</v>
          </cell>
          <cell r="HD303" t="e">
            <v>#REF!</v>
          </cell>
          <cell r="HE303" t="e">
            <v>#REF!</v>
          </cell>
          <cell r="HF303" t="e">
            <v>#REF!</v>
          </cell>
          <cell r="HG303" t="e">
            <v>#REF!</v>
          </cell>
          <cell r="HH303" t="e">
            <v>#REF!</v>
          </cell>
          <cell r="HI303" t="e">
            <v>#REF!</v>
          </cell>
          <cell r="HJ303" t="e">
            <v>#REF!</v>
          </cell>
          <cell r="HK303" t="e">
            <v>#REF!</v>
          </cell>
          <cell r="HL303" t="e">
            <v>#REF!</v>
          </cell>
          <cell r="HM303" t="e">
            <v>#REF!</v>
          </cell>
          <cell r="HN303" t="e">
            <v>#REF!</v>
          </cell>
          <cell r="HO303" t="e">
            <v>#REF!</v>
          </cell>
          <cell r="HP303" t="e">
            <v>#REF!</v>
          </cell>
          <cell r="HQ303" t="e">
            <v>#REF!</v>
          </cell>
          <cell r="HR303" t="e">
            <v>#REF!</v>
          </cell>
          <cell r="HS303" t="e">
            <v>#REF!</v>
          </cell>
          <cell r="HT303" t="e">
            <v>#REF!</v>
          </cell>
          <cell r="HU303" t="e">
            <v>#REF!</v>
          </cell>
          <cell r="HV303" t="e">
            <v>#REF!</v>
          </cell>
          <cell r="HW303" t="e">
            <v>#REF!</v>
          </cell>
          <cell r="HX303" t="e">
            <v>#REF!</v>
          </cell>
          <cell r="HY303" t="e">
            <v>#REF!</v>
          </cell>
          <cell r="HZ303" t="e">
            <v>#REF!</v>
          </cell>
          <cell r="IA303" t="e">
            <v>#REF!</v>
          </cell>
          <cell r="IB303" t="e">
            <v>#REF!</v>
          </cell>
          <cell r="IC303" t="e">
            <v>#REF!</v>
          </cell>
          <cell r="ID303" t="e">
            <v>#REF!</v>
          </cell>
          <cell r="IE303" t="e">
            <v>#REF!</v>
          </cell>
          <cell r="IF303" t="e">
            <v>#REF!</v>
          </cell>
          <cell r="IG303" t="e">
            <v>#REF!</v>
          </cell>
          <cell r="IH303" t="e">
            <v>#REF!</v>
          </cell>
          <cell r="II303" t="e">
            <v>#REF!</v>
          </cell>
          <cell r="IJ303" t="e">
            <v>#REF!</v>
          </cell>
          <cell r="IK303" t="e">
            <v>#REF!</v>
          </cell>
          <cell r="IL303" t="e">
            <v>#REF!</v>
          </cell>
          <cell r="IM303" t="e">
            <v>#REF!</v>
          </cell>
          <cell r="IN303" t="e">
            <v>#REF!</v>
          </cell>
          <cell r="IO303" t="e">
            <v>#REF!</v>
          </cell>
          <cell r="IP303" t="e">
            <v>#REF!</v>
          </cell>
          <cell r="IQ303" t="e">
            <v>#REF!</v>
          </cell>
          <cell r="IR303" t="e">
            <v>#REF!</v>
          </cell>
          <cell r="IS303" t="e">
            <v>#REF!</v>
          </cell>
          <cell r="IT303" t="e">
            <v>#REF!</v>
          </cell>
          <cell r="IU303" t="e">
            <v>#REF!</v>
          </cell>
          <cell r="IV303" t="e">
            <v>#REF!</v>
          </cell>
          <cell r="IW303" t="e">
            <v>#REF!</v>
          </cell>
          <cell r="IX303" t="e">
            <v>#REF!</v>
          </cell>
          <cell r="IY303" t="e">
            <v>#REF!</v>
          </cell>
          <cell r="IZ303" t="e">
            <v>#REF!</v>
          </cell>
          <cell r="JA303" t="e">
            <v>#REF!</v>
          </cell>
          <cell r="JB303" t="e">
            <v>#REF!</v>
          </cell>
          <cell r="JC303" t="e">
            <v>#REF!</v>
          </cell>
          <cell r="JD303" t="e">
            <v>#REF!</v>
          </cell>
          <cell r="JE303" t="e">
            <v>#REF!</v>
          </cell>
          <cell r="JF303" t="e">
            <v>#REF!</v>
          </cell>
          <cell r="JG303" t="e">
            <v>#REF!</v>
          </cell>
          <cell r="JH303" t="e">
            <v>#REF!</v>
          </cell>
          <cell r="JI303" t="e">
            <v>#REF!</v>
          </cell>
          <cell r="JJ303" t="e">
            <v>#REF!</v>
          </cell>
          <cell r="JK303" t="e">
            <v>#REF!</v>
          </cell>
        </row>
        <row r="304">
          <cell r="C304" t="str">
            <v>Hokchi</v>
          </cell>
          <cell r="D304" t="str">
            <v>2.4.3</v>
          </cell>
          <cell r="E304" t="str">
            <v>Hokchi2.4.3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  <cell r="J304" t="e">
            <v>#REF!</v>
          </cell>
          <cell r="K304" t="e">
            <v>#REF!</v>
          </cell>
          <cell r="L304" t="e">
            <v>#REF!</v>
          </cell>
          <cell r="M304" t="e">
            <v>#REF!</v>
          </cell>
          <cell r="N304" t="e">
            <v>#REF!</v>
          </cell>
          <cell r="O304" t="e">
            <v>#REF!</v>
          </cell>
          <cell r="P304" t="e">
            <v>#REF!</v>
          </cell>
          <cell r="Q304" t="e">
            <v>#REF!</v>
          </cell>
          <cell r="R304" t="e">
            <v>#REF!</v>
          </cell>
          <cell r="S304" t="e">
            <v>#REF!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  <cell r="AD304" t="e">
            <v>#REF!</v>
          </cell>
          <cell r="AE304" t="e">
            <v>#REF!</v>
          </cell>
          <cell r="AF304" t="e">
            <v>#REF!</v>
          </cell>
          <cell r="AG304" t="e">
            <v>#REF!</v>
          </cell>
          <cell r="AH304" t="e">
            <v>#REF!</v>
          </cell>
          <cell r="AI304" t="e">
            <v>#REF!</v>
          </cell>
          <cell r="AJ304" t="e">
            <v>#REF!</v>
          </cell>
          <cell r="AK304" t="e">
            <v>#REF!</v>
          </cell>
          <cell r="AL304" t="e">
            <v>#REF!</v>
          </cell>
          <cell r="AM304" t="e">
            <v>#REF!</v>
          </cell>
          <cell r="AN304" t="e">
            <v>#REF!</v>
          </cell>
          <cell r="AO304" t="e">
            <v>#REF!</v>
          </cell>
          <cell r="AP304" t="e">
            <v>#REF!</v>
          </cell>
          <cell r="AQ304" t="e">
            <v>#REF!</v>
          </cell>
          <cell r="AR304" t="e">
            <v>#REF!</v>
          </cell>
          <cell r="AS304" t="e">
            <v>#REF!</v>
          </cell>
          <cell r="AT304" t="e">
            <v>#REF!</v>
          </cell>
          <cell r="AU304" t="e">
            <v>#REF!</v>
          </cell>
          <cell r="AV304" t="e">
            <v>#REF!</v>
          </cell>
          <cell r="AW304" t="e">
            <v>#REF!</v>
          </cell>
          <cell r="AX304" t="e">
            <v>#REF!</v>
          </cell>
          <cell r="AY304" t="e">
            <v>#REF!</v>
          </cell>
          <cell r="AZ304" t="e">
            <v>#REF!</v>
          </cell>
          <cell r="BA304" t="e">
            <v>#REF!</v>
          </cell>
          <cell r="BB304" t="e">
            <v>#REF!</v>
          </cell>
          <cell r="BC304" t="e">
            <v>#REF!</v>
          </cell>
          <cell r="BD304" t="e">
            <v>#REF!</v>
          </cell>
          <cell r="BE304" t="e">
            <v>#REF!</v>
          </cell>
          <cell r="BF304" t="e">
            <v>#REF!</v>
          </cell>
          <cell r="BG304" t="e">
            <v>#REF!</v>
          </cell>
          <cell r="BH304" t="e">
            <v>#REF!</v>
          </cell>
          <cell r="BI304" t="e">
            <v>#REF!</v>
          </cell>
          <cell r="BJ304" t="e">
            <v>#REF!</v>
          </cell>
          <cell r="BK304" t="e">
            <v>#REF!</v>
          </cell>
          <cell r="BL304" t="e">
            <v>#REF!</v>
          </cell>
          <cell r="BM304" t="e">
            <v>#REF!</v>
          </cell>
          <cell r="BN304" t="e">
            <v>#REF!</v>
          </cell>
          <cell r="BO304" t="e">
            <v>#REF!</v>
          </cell>
          <cell r="BP304" t="e">
            <v>#REF!</v>
          </cell>
          <cell r="BQ304" t="e">
            <v>#REF!</v>
          </cell>
          <cell r="BR304" t="e">
            <v>#REF!</v>
          </cell>
          <cell r="BS304" t="e">
            <v>#REF!</v>
          </cell>
          <cell r="BT304" t="e">
            <v>#REF!</v>
          </cell>
          <cell r="BU304" t="e">
            <v>#REF!</v>
          </cell>
          <cell r="BV304" t="e">
            <v>#REF!</v>
          </cell>
          <cell r="BW304" t="e">
            <v>#REF!</v>
          </cell>
          <cell r="BX304" t="e">
            <v>#REF!</v>
          </cell>
          <cell r="BY304" t="e">
            <v>#REF!</v>
          </cell>
          <cell r="BZ304" t="e">
            <v>#REF!</v>
          </cell>
          <cell r="CA304" t="e">
            <v>#REF!</v>
          </cell>
          <cell r="CB304" t="e">
            <v>#REF!</v>
          </cell>
          <cell r="CC304" t="e">
            <v>#REF!</v>
          </cell>
          <cell r="CD304" t="e">
            <v>#REF!</v>
          </cell>
          <cell r="CE304" t="e">
            <v>#REF!</v>
          </cell>
          <cell r="CF304" t="e">
            <v>#REF!</v>
          </cell>
          <cell r="CG304" t="e">
            <v>#REF!</v>
          </cell>
          <cell r="CH304" t="e">
            <v>#REF!</v>
          </cell>
          <cell r="CI304" t="e">
            <v>#REF!</v>
          </cell>
          <cell r="CJ304" t="e">
            <v>#REF!</v>
          </cell>
          <cell r="CK304" t="e">
            <v>#REF!</v>
          </cell>
          <cell r="CL304" t="e">
            <v>#REF!</v>
          </cell>
          <cell r="CM304" t="e">
            <v>#REF!</v>
          </cell>
          <cell r="CN304" t="e">
            <v>#REF!</v>
          </cell>
          <cell r="CO304" t="e">
            <v>#REF!</v>
          </cell>
          <cell r="CP304" t="e">
            <v>#REF!</v>
          </cell>
          <cell r="CQ304" t="e">
            <v>#REF!</v>
          </cell>
          <cell r="CR304" t="e">
            <v>#REF!</v>
          </cell>
          <cell r="CS304" t="e">
            <v>#REF!</v>
          </cell>
          <cell r="CT304" t="e">
            <v>#REF!</v>
          </cell>
          <cell r="CU304" t="e">
            <v>#REF!</v>
          </cell>
          <cell r="CV304" t="e">
            <v>#REF!</v>
          </cell>
          <cell r="CW304" t="e">
            <v>#REF!</v>
          </cell>
          <cell r="CX304" t="e">
            <v>#REF!</v>
          </cell>
          <cell r="CY304" t="e">
            <v>#REF!</v>
          </cell>
          <cell r="CZ304" t="e">
            <v>#REF!</v>
          </cell>
          <cell r="DA304" t="e">
            <v>#REF!</v>
          </cell>
          <cell r="DB304" t="e">
            <v>#REF!</v>
          </cell>
          <cell r="DC304" t="e">
            <v>#REF!</v>
          </cell>
          <cell r="DD304" t="e">
            <v>#REF!</v>
          </cell>
          <cell r="DE304" t="e">
            <v>#REF!</v>
          </cell>
          <cell r="DF304" t="e">
            <v>#REF!</v>
          </cell>
          <cell r="DG304" t="e">
            <v>#REF!</v>
          </cell>
          <cell r="DH304" t="e">
            <v>#REF!</v>
          </cell>
          <cell r="DI304" t="e">
            <v>#REF!</v>
          </cell>
          <cell r="DJ304" t="e">
            <v>#REF!</v>
          </cell>
          <cell r="DK304" t="e">
            <v>#REF!</v>
          </cell>
          <cell r="DL304" t="e">
            <v>#REF!</v>
          </cell>
          <cell r="DM304" t="e">
            <v>#REF!</v>
          </cell>
          <cell r="DN304" t="e">
            <v>#REF!</v>
          </cell>
          <cell r="DO304" t="e">
            <v>#REF!</v>
          </cell>
          <cell r="DP304" t="e">
            <v>#REF!</v>
          </cell>
          <cell r="DQ304" t="e">
            <v>#REF!</v>
          </cell>
          <cell r="DR304" t="e">
            <v>#REF!</v>
          </cell>
          <cell r="DS304" t="e">
            <v>#REF!</v>
          </cell>
          <cell r="DT304" t="e">
            <v>#REF!</v>
          </cell>
          <cell r="DU304" t="e">
            <v>#REF!</v>
          </cell>
          <cell r="DV304" t="e">
            <v>#REF!</v>
          </cell>
          <cell r="DW304" t="e">
            <v>#REF!</v>
          </cell>
          <cell r="DX304" t="e">
            <v>#REF!</v>
          </cell>
          <cell r="DY304" t="e">
            <v>#REF!</v>
          </cell>
          <cell r="DZ304" t="e">
            <v>#REF!</v>
          </cell>
          <cell r="EA304" t="e">
            <v>#REF!</v>
          </cell>
          <cell r="EB304" t="e">
            <v>#REF!</v>
          </cell>
          <cell r="EC304" t="e">
            <v>#REF!</v>
          </cell>
          <cell r="ED304" t="e">
            <v>#REF!</v>
          </cell>
          <cell r="EE304" t="e">
            <v>#REF!</v>
          </cell>
          <cell r="EF304" t="e">
            <v>#REF!</v>
          </cell>
          <cell r="EG304" t="e">
            <v>#REF!</v>
          </cell>
          <cell r="EH304" t="e">
            <v>#REF!</v>
          </cell>
          <cell r="EI304" t="e">
            <v>#REF!</v>
          </cell>
          <cell r="EJ304" t="e">
            <v>#REF!</v>
          </cell>
          <cell r="EK304" t="e">
            <v>#REF!</v>
          </cell>
          <cell r="EL304" t="e">
            <v>#REF!</v>
          </cell>
          <cell r="EM304" t="e">
            <v>#REF!</v>
          </cell>
          <cell r="EN304" t="e">
            <v>#REF!</v>
          </cell>
          <cell r="EO304" t="e">
            <v>#REF!</v>
          </cell>
          <cell r="EP304" t="e">
            <v>#REF!</v>
          </cell>
          <cell r="EQ304" t="e">
            <v>#REF!</v>
          </cell>
          <cell r="ER304" t="e">
            <v>#REF!</v>
          </cell>
          <cell r="ES304" t="e">
            <v>#REF!</v>
          </cell>
          <cell r="ET304" t="e">
            <v>#REF!</v>
          </cell>
          <cell r="EU304" t="e">
            <v>#REF!</v>
          </cell>
          <cell r="EV304" t="e">
            <v>#REF!</v>
          </cell>
          <cell r="EW304" t="e">
            <v>#REF!</v>
          </cell>
          <cell r="EX304" t="e">
            <v>#REF!</v>
          </cell>
          <cell r="EY304" t="e">
            <v>#REF!</v>
          </cell>
          <cell r="EZ304" t="e">
            <v>#REF!</v>
          </cell>
          <cell r="FA304" t="e">
            <v>#REF!</v>
          </cell>
          <cell r="FB304" t="e">
            <v>#REF!</v>
          </cell>
          <cell r="FC304" t="e">
            <v>#REF!</v>
          </cell>
          <cell r="FD304" t="e">
            <v>#REF!</v>
          </cell>
          <cell r="FE304" t="e">
            <v>#REF!</v>
          </cell>
          <cell r="FF304" t="e">
            <v>#REF!</v>
          </cell>
          <cell r="FG304" t="e">
            <v>#REF!</v>
          </cell>
          <cell r="FH304" t="e">
            <v>#REF!</v>
          </cell>
          <cell r="FI304" t="e">
            <v>#REF!</v>
          </cell>
          <cell r="FJ304" t="e">
            <v>#REF!</v>
          </cell>
          <cell r="FK304" t="e">
            <v>#REF!</v>
          </cell>
          <cell r="FL304" t="e">
            <v>#REF!</v>
          </cell>
          <cell r="FM304" t="e">
            <v>#REF!</v>
          </cell>
          <cell r="FN304" t="e">
            <v>#REF!</v>
          </cell>
          <cell r="FO304" t="e">
            <v>#REF!</v>
          </cell>
          <cell r="FP304" t="e">
            <v>#REF!</v>
          </cell>
          <cell r="FQ304" t="e">
            <v>#REF!</v>
          </cell>
          <cell r="FR304" t="e">
            <v>#REF!</v>
          </cell>
          <cell r="FS304" t="e">
            <v>#REF!</v>
          </cell>
          <cell r="FT304" t="e">
            <v>#REF!</v>
          </cell>
          <cell r="FU304" t="e">
            <v>#REF!</v>
          </cell>
          <cell r="FV304" t="e">
            <v>#REF!</v>
          </cell>
          <cell r="FW304" t="e">
            <v>#REF!</v>
          </cell>
          <cell r="FX304" t="e">
            <v>#REF!</v>
          </cell>
          <cell r="FY304" t="e">
            <v>#REF!</v>
          </cell>
          <cell r="FZ304" t="e">
            <v>#REF!</v>
          </cell>
          <cell r="GA304" t="e">
            <v>#REF!</v>
          </cell>
          <cell r="GB304" t="e">
            <v>#REF!</v>
          </cell>
          <cell r="GC304" t="e">
            <v>#REF!</v>
          </cell>
          <cell r="GD304" t="e">
            <v>#REF!</v>
          </cell>
          <cell r="GE304" t="e">
            <v>#REF!</v>
          </cell>
          <cell r="GF304" t="e">
            <v>#REF!</v>
          </cell>
          <cell r="GG304" t="e">
            <v>#REF!</v>
          </cell>
          <cell r="GH304" t="e">
            <v>#REF!</v>
          </cell>
          <cell r="GI304" t="e">
            <v>#REF!</v>
          </cell>
          <cell r="GJ304" t="e">
            <v>#REF!</v>
          </cell>
          <cell r="GK304" t="e">
            <v>#REF!</v>
          </cell>
          <cell r="GL304" t="e">
            <v>#REF!</v>
          </cell>
          <cell r="GM304" t="e">
            <v>#REF!</v>
          </cell>
          <cell r="GN304" t="e">
            <v>#REF!</v>
          </cell>
          <cell r="GO304" t="e">
            <v>#REF!</v>
          </cell>
          <cell r="GP304" t="e">
            <v>#REF!</v>
          </cell>
          <cell r="GQ304" t="e">
            <v>#REF!</v>
          </cell>
          <cell r="GR304" t="e">
            <v>#REF!</v>
          </cell>
          <cell r="GS304" t="e">
            <v>#REF!</v>
          </cell>
          <cell r="GT304" t="e">
            <v>#REF!</v>
          </cell>
          <cell r="GU304" t="e">
            <v>#REF!</v>
          </cell>
          <cell r="GV304" t="e">
            <v>#REF!</v>
          </cell>
          <cell r="GW304" t="e">
            <v>#REF!</v>
          </cell>
          <cell r="GX304" t="e">
            <v>#REF!</v>
          </cell>
          <cell r="GY304" t="e">
            <v>#REF!</v>
          </cell>
          <cell r="GZ304" t="e">
            <v>#REF!</v>
          </cell>
          <cell r="HA304" t="e">
            <v>#REF!</v>
          </cell>
          <cell r="HB304" t="e">
            <v>#REF!</v>
          </cell>
          <cell r="HC304" t="e">
            <v>#REF!</v>
          </cell>
          <cell r="HD304" t="e">
            <v>#REF!</v>
          </cell>
          <cell r="HE304" t="e">
            <v>#REF!</v>
          </cell>
          <cell r="HF304" t="e">
            <v>#REF!</v>
          </cell>
          <cell r="HG304" t="e">
            <v>#REF!</v>
          </cell>
          <cell r="HH304" t="e">
            <v>#REF!</v>
          </cell>
          <cell r="HI304" t="e">
            <v>#REF!</v>
          </cell>
          <cell r="HJ304" t="e">
            <v>#REF!</v>
          </cell>
          <cell r="HK304" t="e">
            <v>#REF!</v>
          </cell>
          <cell r="HL304" t="e">
            <v>#REF!</v>
          </cell>
          <cell r="HM304" t="e">
            <v>#REF!</v>
          </cell>
          <cell r="HN304" t="e">
            <v>#REF!</v>
          </cell>
          <cell r="HO304" t="e">
            <v>#REF!</v>
          </cell>
          <cell r="HP304" t="e">
            <v>#REF!</v>
          </cell>
          <cell r="HQ304" t="e">
            <v>#REF!</v>
          </cell>
          <cell r="HR304" t="e">
            <v>#REF!</v>
          </cell>
          <cell r="HS304" t="e">
            <v>#REF!</v>
          </cell>
          <cell r="HT304" t="e">
            <v>#REF!</v>
          </cell>
          <cell r="HU304" t="e">
            <v>#REF!</v>
          </cell>
          <cell r="HV304" t="e">
            <v>#REF!</v>
          </cell>
          <cell r="HW304" t="e">
            <v>#REF!</v>
          </cell>
          <cell r="HX304" t="e">
            <v>#REF!</v>
          </cell>
          <cell r="HY304" t="e">
            <v>#REF!</v>
          </cell>
          <cell r="HZ304" t="e">
            <v>#REF!</v>
          </cell>
          <cell r="IA304" t="e">
            <v>#REF!</v>
          </cell>
          <cell r="IB304" t="e">
            <v>#REF!</v>
          </cell>
          <cell r="IC304" t="e">
            <v>#REF!</v>
          </cell>
          <cell r="ID304" t="e">
            <v>#REF!</v>
          </cell>
          <cell r="IE304" t="e">
            <v>#REF!</v>
          </cell>
          <cell r="IF304" t="e">
            <v>#REF!</v>
          </cell>
          <cell r="IG304" t="e">
            <v>#REF!</v>
          </cell>
          <cell r="IH304" t="e">
            <v>#REF!</v>
          </cell>
          <cell r="II304" t="e">
            <v>#REF!</v>
          </cell>
          <cell r="IJ304" t="e">
            <v>#REF!</v>
          </cell>
          <cell r="IK304" t="e">
            <v>#REF!</v>
          </cell>
          <cell r="IL304" t="e">
            <v>#REF!</v>
          </cell>
          <cell r="IM304" t="e">
            <v>#REF!</v>
          </cell>
          <cell r="IN304" t="e">
            <v>#REF!</v>
          </cell>
          <cell r="IO304" t="e">
            <v>#REF!</v>
          </cell>
          <cell r="IP304" t="e">
            <v>#REF!</v>
          </cell>
          <cell r="IQ304" t="e">
            <v>#REF!</v>
          </cell>
          <cell r="IR304" t="e">
            <v>#REF!</v>
          </cell>
          <cell r="IS304" t="e">
            <v>#REF!</v>
          </cell>
          <cell r="IT304" t="e">
            <v>#REF!</v>
          </cell>
          <cell r="IU304" t="e">
            <v>#REF!</v>
          </cell>
          <cell r="IV304" t="e">
            <v>#REF!</v>
          </cell>
          <cell r="IW304" t="e">
            <v>#REF!</v>
          </cell>
          <cell r="IX304" t="e">
            <v>#REF!</v>
          </cell>
          <cell r="IY304" t="e">
            <v>#REF!</v>
          </cell>
          <cell r="IZ304" t="e">
            <v>#REF!</v>
          </cell>
          <cell r="JA304" t="e">
            <v>#REF!</v>
          </cell>
          <cell r="JB304" t="e">
            <v>#REF!</v>
          </cell>
          <cell r="JC304" t="e">
            <v>#REF!</v>
          </cell>
          <cell r="JD304" t="e">
            <v>#REF!</v>
          </cell>
          <cell r="JE304" t="e">
            <v>#REF!</v>
          </cell>
          <cell r="JF304" t="e">
            <v>#REF!</v>
          </cell>
          <cell r="JG304" t="e">
            <v>#REF!</v>
          </cell>
          <cell r="JH304" t="e">
            <v>#REF!</v>
          </cell>
          <cell r="JI304" t="e">
            <v>#REF!</v>
          </cell>
          <cell r="JJ304" t="e">
            <v>#REF!</v>
          </cell>
          <cell r="JK304" t="e">
            <v>#REF!</v>
          </cell>
        </row>
        <row r="305">
          <cell r="C305" t="str">
            <v>Hokchi</v>
          </cell>
          <cell r="D305" t="str">
            <v>2.4.6</v>
          </cell>
          <cell r="E305" t="str">
            <v>Hokchi2.4.6</v>
          </cell>
          <cell r="F305" t="e">
            <v>#REF!</v>
          </cell>
          <cell r="G305" t="e">
            <v>#REF!</v>
          </cell>
          <cell r="H305" t="e">
            <v>#REF!</v>
          </cell>
          <cell r="I305" t="e">
            <v>#REF!</v>
          </cell>
          <cell r="J305" t="e">
            <v>#REF!</v>
          </cell>
          <cell r="K305" t="e">
            <v>#REF!</v>
          </cell>
          <cell r="L305" t="e">
            <v>#REF!</v>
          </cell>
          <cell r="M305" t="e">
            <v>#REF!</v>
          </cell>
          <cell r="N305" t="e">
            <v>#REF!</v>
          </cell>
          <cell r="O305" t="e">
            <v>#REF!</v>
          </cell>
          <cell r="P305" t="e">
            <v>#REF!</v>
          </cell>
          <cell r="Q305" t="e">
            <v>#REF!</v>
          </cell>
          <cell r="R305" t="e">
            <v>#REF!</v>
          </cell>
          <cell r="S305" t="e">
            <v>#REF!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  <cell r="AD305" t="e">
            <v>#REF!</v>
          </cell>
          <cell r="AE305" t="e">
            <v>#REF!</v>
          </cell>
          <cell r="AF305" t="e">
            <v>#REF!</v>
          </cell>
          <cell r="AG305" t="e">
            <v>#REF!</v>
          </cell>
          <cell r="AH305" t="e">
            <v>#REF!</v>
          </cell>
          <cell r="AI305" t="e">
            <v>#REF!</v>
          </cell>
          <cell r="AJ305" t="e">
            <v>#REF!</v>
          </cell>
          <cell r="AK305" t="e">
            <v>#REF!</v>
          </cell>
          <cell r="AL305" t="e">
            <v>#REF!</v>
          </cell>
          <cell r="AM305" t="e">
            <v>#REF!</v>
          </cell>
          <cell r="AN305" t="e">
            <v>#REF!</v>
          </cell>
          <cell r="AO305" t="e">
            <v>#REF!</v>
          </cell>
          <cell r="AP305" t="e">
            <v>#REF!</v>
          </cell>
          <cell r="AQ305" t="e">
            <v>#REF!</v>
          </cell>
          <cell r="AR305" t="e">
            <v>#REF!</v>
          </cell>
          <cell r="AS305" t="e">
            <v>#REF!</v>
          </cell>
          <cell r="AT305" t="e">
            <v>#REF!</v>
          </cell>
          <cell r="AU305" t="e">
            <v>#REF!</v>
          </cell>
          <cell r="AV305" t="e">
            <v>#REF!</v>
          </cell>
          <cell r="AW305" t="e">
            <v>#REF!</v>
          </cell>
          <cell r="AX305" t="e">
            <v>#REF!</v>
          </cell>
          <cell r="AY305" t="e">
            <v>#REF!</v>
          </cell>
          <cell r="AZ305" t="e">
            <v>#REF!</v>
          </cell>
          <cell r="BA305" t="e">
            <v>#REF!</v>
          </cell>
          <cell r="BB305" t="e">
            <v>#REF!</v>
          </cell>
          <cell r="BC305" t="e">
            <v>#REF!</v>
          </cell>
          <cell r="BD305" t="e">
            <v>#REF!</v>
          </cell>
          <cell r="BE305" t="e">
            <v>#REF!</v>
          </cell>
          <cell r="BF305" t="e">
            <v>#REF!</v>
          </cell>
          <cell r="BG305" t="e">
            <v>#REF!</v>
          </cell>
          <cell r="BH305" t="e">
            <v>#REF!</v>
          </cell>
          <cell r="BI305" t="e">
            <v>#REF!</v>
          </cell>
          <cell r="BJ305" t="e">
            <v>#REF!</v>
          </cell>
          <cell r="BK305" t="e">
            <v>#REF!</v>
          </cell>
          <cell r="BL305" t="e">
            <v>#REF!</v>
          </cell>
          <cell r="BM305" t="e">
            <v>#REF!</v>
          </cell>
          <cell r="BN305" t="e">
            <v>#REF!</v>
          </cell>
          <cell r="BO305" t="e">
            <v>#REF!</v>
          </cell>
          <cell r="BP305" t="e">
            <v>#REF!</v>
          </cell>
          <cell r="BQ305" t="e">
            <v>#REF!</v>
          </cell>
          <cell r="BR305" t="e">
            <v>#REF!</v>
          </cell>
          <cell r="BS305" t="e">
            <v>#REF!</v>
          </cell>
          <cell r="BT305" t="e">
            <v>#REF!</v>
          </cell>
          <cell r="BU305" t="e">
            <v>#REF!</v>
          </cell>
          <cell r="BV305" t="e">
            <v>#REF!</v>
          </cell>
          <cell r="BW305" t="e">
            <v>#REF!</v>
          </cell>
          <cell r="BX305" t="e">
            <v>#REF!</v>
          </cell>
          <cell r="BY305" t="e">
            <v>#REF!</v>
          </cell>
          <cell r="BZ305" t="e">
            <v>#REF!</v>
          </cell>
          <cell r="CA305" t="e">
            <v>#REF!</v>
          </cell>
          <cell r="CB305" t="e">
            <v>#REF!</v>
          </cell>
          <cell r="CC305" t="e">
            <v>#REF!</v>
          </cell>
          <cell r="CD305" t="e">
            <v>#REF!</v>
          </cell>
          <cell r="CE305" t="e">
            <v>#REF!</v>
          </cell>
          <cell r="CF305" t="e">
            <v>#REF!</v>
          </cell>
          <cell r="CG305" t="e">
            <v>#REF!</v>
          </cell>
          <cell r="CH305" t="e">
            <v>#REF!</v>
          </cell>
          <cell r="CI305" t="e">
            <v>#REF!</v>
          </cell>
          <cell r="CJ305" t="e">
            <v>#REF!</v>
          </cell>
          <cell r="CK305" t="e">
            <v>#REF!</v>
          </cell>
          <cell r="CL305" t="e">
            <v>#REF!</v>
          </cell>
          <cell r="CM305" t="e">
            <v>#REF!</v>
          </cell>
          <cell r="CN305" t="e">
            <v>#REF!</v>
          </cell>
          <cell r="CO305" t="e">
            <v>#REF!</v>
          </cell>
          <cell r="CP305" t="e">
            <v>#REF!</v>
          </cell>
          <cell r="CQ305" t="e">
            <v>#REF!</v>
          </cell>
          <cell r="CR305" t="e">
            <v>#REF!</v>
          </cell>
          <cell r="CS305" t="e">
            <v>#REF!</v>
          </cell>
          <cell r="CT305" t="e">
            <v>#REF!</v>
          </cell>
          <cell r="CU305" t="e">
            <v>#REF!</v>
          </cell>
          <cell r="CV305" t="e">
            <v>#REF!</v>
          </cell>
          <cell r="CW305" t="e">
            <v>#REF!</v>
          </cell>
          <cell r="CX305" t="e">
            <v>#REF!</v>
          </cell>
          <cell r="CY305" t="e">
            <v>#REF!</v>
          </cell>
          <cell r="CZ305" t="e">
            <v>#REF!</v>
          </cell>
          <cell r="DA305" t="e">
            <v>#REF!</v>
          </cell>
          <cell r="DB305" t="e">
            <v>#REF!</v>
          </cell>
          <cell r="DC305" t="e">
            <v>#REF!</v>
          </cell>
          <cell r="DD305" t="e">
            <v>#REF!</v>
          </cell>
          <cell r="DE305" t="e">
            <v>#REF!</v>
          </cell>
          <cell r="DF305" t="e">
            <v>#REF!</v>
          </cell>
          <cell r="DG305" t="e">
            <v>#REF!</v>
          </cell>
          <cell r="DH305" t="e">
            <v>#REF!</v>
          </cell>
          <cell r="DI305" t="e">
            <v>#REF!</v>
          </cell>
          <cell r="DJ305" t="e">
            <v>#REF!</v>
          </cell>
          <cell r="DK305" t="e">
            <v>#REF!</v>
          </cell>
          <cell r="DL305" t="e">
            <v>#REF!</v>
          </cell>
          <cell r="DM305" t="e">
            <v>#REF!</v>
          </cell>
          <cell r="DN305" t="e">
            <v>#REF!</v>
          </cell>
          <cell r="DO305" t="e">
            <v>#REF!</v>
          </cell>
          <cell r="DP305" t="e">
            <v>#REF!</v>
          </cell>
          <cell r="DQ305" t="e">
            <v>#REF!</v>
          </cell>
          <cell r="DR305" t="e">
            <v>#REF!</v>
          </cell>
          <cell r="DS305" t="e">
            <v>#REF!</v>
          </cell>
          <cell r="DT305" t="e">
            <v>#REF!</v>
          </cell>
          <cell r="DU305" t="e">
            <v>#REF!</v>
          </cell>
          <cell r="DV305" t="e">
            <v>#REF!</v>
          </cell>
          <cell r="DW305" t="e">
            <v>#REF!</v>
          </cell>
          <cell r="DX305" t="e">
            <v>#REF!</v>
          </cell>
          <cell r="DY305" t="e">
            <v>#REF!</v>
          </cell>
          <cell r="DZ305" t="e">
            <v>#REF!</v>
          </cell>
          <cell r="EA305" t="e">
            <v>#REF!</v>
          </cell>
          <cell r="EB305" t="e">
            <v>#REF!</v>
          </cell>
          <cell r="EC305" t="e">
            <v>#REF!</v>
          </cell>
          <cell r="ED305" t="e">
            <v>#REF!</v>
          </cell>
          <cell r="EE305" t="e">
            <v>#REF!</v>
          </cell>
          <cell r="EF305" t="e">
            <v>#REF!</v>
          </cell>
          <cell r="EG305" t="e">
            <v>#REF!</v>
          </cell>
          <cell r="EH305" t="e">
            <v>#REF!</v>
          </cell>
          <cell r="EI305" t="e">
            <v>#REF!</v>
          </cell>
          <cell r="EJ305" t="e">
            <v>#REF!</v>
          </cell>
          <cell r="EK305" t="e">
            <v>#REF!</v>
          </cell>
          <cell r="EL305" t="e">
            <v>#REF!</v>
          </cell>
          <cell r="EM305" t="e">
            <v>#REF!</v>
          </cell>
          <cell r="EN305" t="e">
            <v>#REF!</v>
          </cell>
          <cell r="EO305" t="e">
            <v>#REF!</v>
          </cell>
          <cell r="EP305" t="e">
            <v>#REF!</v>
          </cell>
          <cell r="EQ305" t="e">
            <v>#REF!</v>
          </cell>
          <cell r="ER305" t="e">
            <v>#REF!</v>
          </cell>
          <cell r="ES305" t="e">
            <v>#REF!</v>
          </cell>
          <cell r="ET305" t="e">
            <v>#REF!</v>
          </cell>
          <cell r="EU305" t="e">
            <v>#REF!</v>
          </cell>
          <cell r="EV305" t="e">
            <v>#REF!</v>
          </cell>
          <cell r="EW305" t="e">
            <v>#REF!</v>
          </cell>
          <cell r="EX305" t="e">
            <v>#REF!</v>
          </cell>
          <cell r="EY305" t="e">
            <v>#REF!</v>
          </cell>
          <cell r="EZ305" t="e">
            <v>#REF!</v>
          </cell>
          <cell r="FA305" t="e">
            <v>#REF!</v>
          </cell>
          <cell r="FB305" t="e">
            <v>#REF!</v>
          </cell>
          <cell r="FC305" t="e">
            <v>#REF!</v>
          </cell>
          <cell r="FD305" t="e">
            <v>#REF!</v>
          </cell>
          <cell r="FE305" t="e">
            <v>#REF!</v>
          </cell>
          <cell r="FF305" t="e">
            <v>#REF!</v>
          </cell>
          <cell r="FG305" t="e">
            <v>#REF!</v>
          </cell>
          <cell r="FH305" t="e">
            <v>#REF!</v>
          </cell>
          <cell r="FI305" t="e">
            <v>#REF!</v>
          </cell>
          <cell r="FJ305" t="e">
            <v>#REF!</v>
          </cell>
          <cell r="FK305" t="e">
            <v>#REF!</v>
          </cell>
          <cell r="FL305" t="e">
            <v>#REF!</v>
          </cell>
          <cell r="FM305" t="e">
            <v>#REF!</v>
          </cell>
          <cell r="FN305" t="e">
            <v>#REF!</v>
          </cell>
          <cell r="FO305" t="e">
            <v>#REF!</v>
          </cell>
          <cell r="FP305" t="e">
            <v>#REF!</v>
          </cell>
          <cell r="FQ305" t="e">
            <v>#REF!</v>
          </cell>
          <cell r="FR305" t="e">
            <v>#REF!</v>
          </cell>
          <cell r="FS305" t="e">
            <v>#REF!</v>
          </cell>
          <cell r="FT305" t="e">
            <v>#REF!</v>
          </cell>
          <cell r="FU305" t="e">
            <v>#REF!</v>
          </cell>
          <cell r="FV305" t="e">
            <v>#REF!</v>
          </cell>
          <cell r="FW305" t="e">
            <v>#REF!</v>
          </cell>
          <cell r="FX305" t="e">
            <v>#REF!</v>
          </cell>
          <cell r="FY305" t="e">
            <v>#REF!</v>
          </cell>
          <cell r="FZ305" t="e">
            <v>#REF!</v>
          </cell>
          <cell r="GA305" t="e">
            <v>#REF!</v>
          </cell>
          <cell r="GB305" t="e">
            <v>#REF!</v>
          </cell>
          <cell r="GC305" t="e">
            <v>#REF!</v>
          </cell>
          <cell r="GD305" t="e">
            <v>#REF!</v>
          </cell>
          <cell r="GE305" t="e">
            <v>#REF!</v>
          </cell>
          <cell r="GF305" t="e">
            <v>#REF!</v>
          </cell>
          <cell r="GG305" t="e">
            <v>#REF!</v>
          </cell>
          <cell r="GH305" t="e">
            <v>#REF!</v>
          </cell>
          <cell r="GI305" t="e">
            <v>#REF!</v>
          </cell>
          <cell r="GJ305" t="e">
            <v>#REF!</v>
          </cell>
          <cell r="GK305" t="e">
            <v>#REF!</v>
          </cell>
          <cell r="GL305" t="e">
            <v>#REF!</v>
          </cell>
          <cell r="GM305" t="e">
            <v>#REF!</v>
          </cell>
          <cell r="GN305" t="e">
            <v>#REF!</v>
          </cell>
          <cell r="GO305" t="e">
            <v>#REF!</v>
          </cell>
          <cell r="GP305" t="e">
            <v>#REF!</v>
          </cell>
          <cell r="GQ305" t="e">
            <v>#REF!</v>
          </cell>
          <cell r="GR305" t="e">
            <v>#REF!</v>
          </cell>
          <cell r="GS305" t="e">
            <v>#REF!</v>
          </cell>
          <cell r="GT305" t="e">
            <v>#REF!</v>
          </cell>
          <cell r="GU305" t="e">
            <v>#REF!</v>
          </cell>
          <cell r="GV305" t="e">
            <v>#REF!</v>
          </cell>
          <cell r="GW305" t="e">
            <v>#REF!</v>
          </cell>
          <cell r="GX305" t="e">
            <v>#REF!</v>
          </cell>
          <cell r="GY305" t="e">
            <v>#REF!</v>
          </cell>
          <cell r="GZ305" t="e">
            <v>#REF!</v>
          </cell>
          <cell r="HA305" t="e">
            <v>#REF!</v>
          </cell>
          <cell r="HB305" t="e">
            <v>#REF!</v>
          </cell>
          <cell r="HC305" t="e">
            <v>#REF!</v>
          </cell>
          <cell r="HD305" t="e">
            <v>#REF!</v>
          </cell>
          <cell r="HE305" t="e">
            <v>#REF!</v>
          </cell>
          <cell r="HF305" t="e">
            <v>#REF!</v>
          </cell>
          <cell r="HG305" t="e">
            <v>#REF!</v>
          </cell>
          <cell r="HH305" t="e">
            <v>#REF!</v>
          </cell>
          <cell r="HI305" t="e">
            <v>#REF!</v>
          </cell>
          <cell r="HJ305" t="e">
            <v>#REF!</v>
          </cell>
          <cell r="HK305" t="e">
            <v>#REF!</v>
          </cell>
          <cell r="HL305" t="e">
            <v>#REF!</v>
          </cell>
          <cell r="HM305" t="e">
            <v>#REF!</v>
          </cell>
          <cell r="HN305" t="e">
            <v>#REF!</v>
          </cell>
          <cell r="HO305" t="e">
            <v>#REF!</v>
          </cell>
          <cell r="HP305" t="e">
            <v>#REF!</v>
          </cell>
          <cell r="HQ305" t="e">
            <v>#REF!</v>
          </cell>
          <cell r="HR305" t="e">
            <v>#REF!</v>
          </cell>
          <cell r="HS305" t="e">
            <v>#REF!</v>
          </cell>
          <cell r="HT305" t="e">
            <v>#REF!</v>
          </cell>
          <cell r="HU305" t="e">
            <v>#REF!</v>
          </cell>
          <cell r="HV305" t="e">
            <v>#REF!</v>
          </cell>
          <cell r="HW305" t="e">
            <v>#REF!</v>
          </cell>
          <cell r="HX305" t="e">
            <v>#REF!</v>
          </cell>
          <cell r="HY305" t="e">
            <v>#REF!</v>
          </cell>
          <cell r="HZ305" t="e">
            <v>#REF!</v>
          </cell>
          <cell r="IA305" t="e">
            <v>#REF!</v>
          </cell>
          <cell r="IB305" t="e">
            <v>#REF!</v>
          </cell>
          <cell r="IC305" t="e">
            <v>#REF!</v>
          </cell>
          <cell r="ID305" t="e">
            <v>#REF!</v>
          </cell>
          <cell r="IE305" t="e">
            <v>#REF!</v>
          </cell>
          <cell r="IF305" t="e">
            <v>#REF!</v>
          </cell>
          <cell r="IG305" t="e">
            <v>#REF!</v>
          </cell>
          <cell r="IH305" t="e">
            <v>#REF!</v>
          </cell>
          <cell r="II305" t="e">
            <v>#REF!</v>
          </cell>
          <cell r="IJ305" t="e">
            <v>#REF!</v>
          </cell>
          <cell r="IK305" t="e">
            <v>#REF!</v>
          </cell>
          <cell r="IL305" t="e">
            <v>#REF!</v>
          </cell>
          <cell r="IM305" t="e">
            <v>#REF!</v>
          </cell>
          <cell r="IN305" t="e">
            <v>#REF!</v>
          </cell>
          <cell r="IO305" t="e">
            <v>#REF!</v>
          </cell>
          <cell r="IP305" t="e">
            <v>#REF!</v>
          </cell>
          <cell r="IQ305" t="e">
            <v>#REF!</v>
          </cell>
          <cell r="IR305" t="e">
            <v>#REF!</v>
          </cell>
          <cell r="IS305" t="e">
            <v>#REF!</v>
          </cell>
          <cell r="IT305" t="e">
            <v>#REF!</v>
          </cell>
          <cell r="IU305" t="e">
            <v>#REF!</v>
          </cell>
          <cell r="IV305" t="e">
            <v>#REF!</v>
          </cell>
          <cell r="IW305" t="e">
            <v>#REF!</v>
          </cell>
          <cell r="IX305" t="e">
            <v>#REF!</v>
          </cell>
          <cell r="IY305" t="e">
            <v>#REF!</v>
          </cell>
          <cell r="IZ305" t="e">
            <v>#REF!</v>
          </cell>
          <cell r="JA305" t="e">
            <v>#REF!</v>
          </cell>
          <cell r="JB305" t="e">
            <v>#REF!</v>
          </cell>
          <cell r="JC305" t="e">
            <v>#REF!</v>
          </cell>
          <cell r="JD305" t="e">
            <v>#REF!</v>
          </cell>
          <cell r="JE305" t="e">
            <v>#REF!</v>
          </cell>
          <cell r="JF305" t="e">
            <v>#REF!</v>
          </cell>
          <cell r="JG305" t="e">
            <v>#REF!</v>
          </cell>
          <cell r="JH305" t="e">
            <v>#REF!</v>
          </cell>
          <cell r="JI305" t="e">
            <v>#REF!</v>
          </cell>
          <cell r="JJ305" t="e">
            <v>#REF!</v>
          </cell>
          <cell r="JK305" t="e">
            <v>#REF!</v>
          </cell>
        </row>
        <row r="306">
          <cell r="C306" t="str">
            <v>Hokchi</v>
          </cell>
          <cell r="D306" t="str">
            <v>2.4.9</v>
          </cell>
          <cell r="E306" t="str">
            <v>Hokchi2.4.9</v>
          </cell>
          <cell r="F306" t="e">
            <v>#REF!</v>
          </cell>
          <cell r="G306" t="e">
            <v>#REF!</v>
          </cell>
          <cell r="H306" t="e">
            <v>#REF!</v>
          </cell>
          <cell r="I306" t="e">
            <v>#REF!</v>
          </cell>
          <cell r="J306" t="e">
            <v>#REF!</v>
          </cell>
          <cell r="K306" t="e">
            <v>#REF!</v>
          </cell>
          <cell r="L306" t="e">
            <v>#REF!</v>
          </cell>
          <cell r="M306" t="e">
            <v>#REF!</v>
          </cell>
          <cell r="N306" t="e">
            <v>#REF!</v>
          </cell>
          <cell r="O306" t="e">
            <v>#REF!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D306" t="e">
            <v>#REF!</v>
          </cell>
          <cell r="AE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 t="e">
            <v>#REF!</v>
          </cell>
          <cell r="AJ306" t="e">
            <v>#REF!</v>
          </cell>
          <cell r="AK306" t="e">
            <v>#REF!</v>
          </cell>
          <cell r="AL306" t="e">
            <v>#REF!</v>
          </cell>
          <cell r="AM306" t="e">
            <v>#REF!</v>
          </cell>
          <cell r="AN306" t="e">
            <v>#REF!</v>
          </cell>
          <cell r="AO306" t="e">
            <v>#REF!</v>
          </cell>
          <cell r="AP306" t="e">
            <v>#REF!</v>
          </cell>
          <cell r="AQ306" t="e">
            <v>#REF!</v>
          </cell>
          <cell r="AR306" t="e">
            <v>#REF!</v>
          </cell>
          <cell r="AS306" t="e">
            <v>#REF!</v>
          </cell>
          <cell r="AT306" t="e">
            <v>#REF!</v>
          </cell>
          <cell r="AU306" t="e">
            <v>#REF!</v>
          </cell>
          <cell r="AV306" t="e">
            <v>#REF!</v>
          </cell>
          <cell r="AW306" t="e">
            <v>#REF!</v>
          </cell>
          <cell r="AX306" t="e">
            <v>#REF!</v>
          </cell>
          <cell r="AY306" t="e">
            <v>#REF!</v>
          </cell>
          <cell r="AZ306" t="e">
            <v>#REF!</v>
          </cell>
          <cell r="BA306" t="e">
            <v>#REF!</v>
          </cell>
          <cell r="BB306" t="e">
            <v>#REF!</v>
          </cell>
          <cell r="BC306" t="e">
            <v>#REF!</v>
          </cell>
          <cell r="BD306" t="e">
            <v>#REF!</v>
          </cell>
          <cell r="BE306" t="e">
            <v>#REF!</v>
          </cell>
          <cell r="BF306" t="e">
            <v>#REF!</v>
          </cell>
          <cell r="BG306" t="e">
            <v>#REF!</v>
          </cell>
          <cell r="BH306" t="e">
            <v>#REF!</v>
          </cell>
          <cell r="BI306" t="e">
            <v>#REF!</v>
          </cell>
          <cell r="BJ306" t="e">
            <v>#REF!</v>
          </cell>
          <cell r="BK306" t="e">
            <v>#REF!</v>
          </cell>
          <cell r="BL306" t="e">
            <v>#REF!</v>
          </cell>
          <cell r="BM306" t="e">
            <v>#REF!</v>
          </cell>
          <cell r="BN306" t="e">
            <v>#REF!</v>
          </cell>
          <cell r="BO306" t="e">
            <v>#REF!</v>
          </cell>
          <cell r="BP306" t="e">
            <v>#REF!</v>
          </cell>
          <cell r="BQ306" t="e">
            <v>#REF!</v>
          </cell>
          <cell r="BR306" t="e">
            <v>#REF!</v>
          </cell>
          <cell r="BS306" t="e">
            <v>#REF!</v>
          </cell>
          <cell r="BT306" t="e">
            <v>#REF!</v>
          </cell>
          <cell r="BU306" t="e">
            <v>#REF!</v>
          </cell>
          <cell r="BV306" t="e">
            <v>#REF!</v>
          </cell>
          <cell r="BW306" t="e">
            <v>#REF!</v>
          </cell>
          <cell r="BX306" t="e">
            <v>#REF!</v>
          </cell>
          <cell r="BY306" t="e">
            <v>#REF!</v>
          </cell>
          <cell r="BZ306" t="e">
            <v>#REF!</v>
          </cell>
          <cell r="CA306" t="e">
            <v>#REF!</v>
          </cell>
          <cell r="CB306" t="e">
            <v>#REF!</v>
          </cell>
          <cell r="CC306" t="e">
            <v>#REF!</v>
          </cell>
          <cell r="CD306" t="e">
            <v>#REF!</v>
          </cell>
          <cell r="CE306" t="e">
            <v>#REF!</v>
          </cell>
          <cell r="CF306" t="e">
            <v>#REF!</v>
          </cell>
          <cell r="CG306" t="e">
            <v>#REF!</v>
          </cell>
          <cell r="CH306" t="e">
            <v>#REF!</v>
          </cell>
          <cell r="CI306" t="e">
            <v>#REF!</v>
          </cell>
          <cell r="CJ306" t="e">
            <v>#REF!</v>
          </cell>
          <cell r="CK306" t="e">
            <v>#REF!</v>
          </cell>
          <cell r="CL306" t="e">
            <v>#REF!</v>
          </cell>
          <cell r="CM306" t="e">
            <v>#REF!</v>
          </cell>
          <cell r="CN306" t="e">
            <v>#REF!</v>
          </cell>
          <cell r="CO306" t="e">
            <v>#REF!</v>
          </cell>
          <cell r="CP306" t="e">
            <v>#REF!</v>
          </cell>
          <cell r="CQ306" t="e">
            <v>#REF!</v>
          </cell>
          <cell r="CR306" t="e">
            <v>#REF!</v>
          </cell>
          <cell r="CS306" t="e">
            <v>#REF!</v>
          </cell>
          <cell r="CT306" t="e">
            <v>#REF!</v>
          </cell>
          <cell r="CU306" t="e">
            <v>#REF!</v>
          </cell>
          <cell r="CV306" t="e">
            <v>#REF!</v>
          </cell>
          <cell r="CW306" t="e">
            <v>#REF!</v>
          </cell>
          <cell r="CX306" t="e">
            <v>#REF!</v>
          </cell>
          <cell r="CY306" t="e">
            <v>#REF!</v>
          </cell>
          <cell r="CZ306" t="e">
            <v>#REF!</v>
          </cell>
          <cell r="DA306" t="e">
            <v>#REF!</v>
          </cell>
          <cell r="DB306" t="e">
            <v>#REF!</v>
          </cell>
          <cell r="DC306" t="e">
            <v>#REF!</v>
          </cell>
          <cell r="DD306" t="e">
            <v>#REF!</v>
          </cell>
          <cell r="DE306" t="e">
            <v>#REF!</v>
          </cell>
          <cell r="DF306" t="e">
            <v>#REF!</v>
          </cell>
          <cell r="DG306" t="e">
            <v>#REF!</v>
          </cell>
          <cell r="DH306" t="e">
            <v>#REF!</v>
          </cell>
          <cell r="DI306" t="e">
            <v>#REF!</v>
          </cell>
          <cell r="DJ306" t="e">
            <v>#REF!</v>
          </cell>
          <cell r="DK306" t="e">
            <v>#REF!</v>
          </cell>
          <cell r="DL306" t="e">
            <v>#REF!</v>
          </cell>
          <cell r="DM306" t="e">
            <v>#REF!</v>
          </cell>
          <cell r="DN306" t="e">
            <v>#REF!</v>
          </cell>
          <cell r="DO306" t="e">
            <v>#REF!</v>
          </cell>
          <cell r="DP306" t="e">
            <v>#REF!</v>
          </cell>
          <cell r="DQ306" t="e">
            <v>#REF!</v>
          </cell>
          <cell r="DR306" t="e">
            <v>#REF!</v>
          </cell>
          <cell r="DS306" t="e">
            <v>#REF!</v>
          </cell>
          <cell r="DT306" t="e">
            <v>#REF!</v>
          </cell>
          <cell r="DU306" t="e">
            <v>#REF!</v>
          </cell>
          <cell r="DV306" t="e">
            <v>#REF!</v>
          </cell>
          <cell r="DW306" t="e">
            <v>#REF!</v>
          </cell>
          <cell r="DX306" t="e">
            <v>#REF!</v>
          </cell>
          <cell r="DY306" t="e">
            <v>#REF!</v>
          </cell>
          <cell r="DZ306" t="e">
            <v>#REF!</v>
          </cell>
          <cell r="EA306" t="e">
            <v>#REF!</v>
          </cell>
          <cell r="EB306" t="e">
            <v>#REF!</v>
          </cell>
          <cell r="EC306" t="e">
            <v>#REF!</v>
          </cell>
          <cell r="ED306" t="e">
            <v>#REF!</v>
          </cell>
          <cell r="EE306" t="e">
            <v>#REF!</v>
          </cell>
          <cell r="EF306" t="e">
            <v>#REF!</v>
          </cell>
          <cell r="EG306" t="e">
            <v>#REF!</v>
          </cell>
          <cell r="EH306" t="e">
            <v>#REF!</v>
          </cell>
          <cell r="EI306" t="e">
            <v>#REF!</v>
          </cell>
          <cell r="EJ306" t="e">
            <v>#REF!</v>
          </cell>
          <cell r="EK306" t="e">
            <v>#REF!</v>
          </cell>
          <cell r="EL306" t="e">
            <v>#REF!</v>
          </cell>
          <cell r="EM306" t="e">
            <v>#REF!</v>
          </cell>
          <cell r="EN306" t="e">
            <v>#REF!</v>
          </cell>
          <cell r="EO306" t="e">
            <v>#REF!</v>
          </cell>
          <cell r="EP306" t="e">
            <v>#REF!</v>
          </cell>
          <cell r="EQ306" t="e">
            <v>#REF!</v>
          </cell>
          <cell r="ER306" t="e">
            <v>#REF!</v>
          </cell>
          <cell r="ES306" t="e">
            <v>#REF!</v>
          </cell>
          <cell r="ET306" t="e">
            <v>#REF!</v>
          </cell>
          <cell r="EU306" t="e">
            <v>#REF!</v>
          </cell>
          <cell r="EV306" t="e">
            <v>#REF!</v>
          </cell>
          <cell r="EW306" t="e">
            <v>#REF!</v>
          </cell>
          <cell r="EX306" t="e">
            <v>#REF!</v>
          </cell>
          <cell r="EY306" t="e">
            <v>#REF!</v>
          </cell>
          <cell r="EZ306" t="e">
            <v>#REF!</v>
          </cell>
          <cell r="FA306" t="e">
            <v>#REF!</v>
          </cell>
          <cell r="FB306" t="e">
            <v>#REF!</v>
          </cell>
          <cell r="FC306" t="e">
            <v>#REF!</v>
          </cell>
          <cell r="FD306" t="e">
            <v>#REF!</v>
          </cell>
          <cell r="FE306" t="e">
            <v>#REF!</v>
          </cell>
          <cell r="FF306" t="e">
            <v>#REF!</v>
          </cell>
          <cell r="FG306" t="e">
            <v>#REF!</v>
          </cell>
          <cell r="FH306" t="e">
            <v>#REF!</v>
          </cell>
          <cell r="FI306" t="e">
            <v>#REF!</v>
          </cell>
          <cell r="FJ306" t="e">
            <v>#REF!</v>
          </cell>
          <cell r="FK306" t="e">
            <v>#REF!</v>
          </cell>
          <cell r="FL306" t="e">
            <v>#REF!</v>
          </cell>
          <cell r="FM306" t="e">
            <v>#REF!</v>
          </cell>
          <cell r="FN306" t="e">
            <v>#REF!</v>
          </cell>
          <cell r="FO306" t="e">
            <v>#REF!</v>
          </cell>
          <cell r="FP306" t="e">
            <v>#REF!</v>
          </cell>
          <cell r="FQ306" t="e">
            <v>#REF!</v>
          </cell>
          <cell r="FR306" t="e">
            <v>#REF!</v>
          </cell>
          <cell r="FS306" t="e">
            <v>#REF!</v>
          </cell>
          <cell r="FT306" t="e">
            <v>#REF!</v>
          </cell>
          <cell r="FU306" t="e">
            <v>#REF!</v>
          </cell>
          <cell r="FV306" t="e">
            <v>#REF!</v>
          </cell>
          <cell r="FW306" t="e">
            <v>#REF!</v>
          </cell>
          <cell r="FX306" t="e">
            <v>#REF!</v>
          </cell>
          <cell r="FY306" t="e">
            <v>#REF!</v>
          </cell>
          <cell r="FZ306" t="e">
            <v>#REF!</v>
          </cell>
          <cell r="GA306" t="e">
            <v>#REF!</v>
          </cell>
          <cell r="GB306" t="e">
            <v>#REF!</v>
          </cell>
          <cell r="GC306" t="e">
            <v>#REF!</v>
          </cell>
          <cell r="GD306" t="e">
            <v>#REF!</v>
          </cell>
          <cell r="GE306" t="e">
            <v>#REF!</v>
          </cell>
          <cell r="GF306" t="e">
            <v>#REF!</v>
          </cell>
          <cell r="GG306" t="e">
            <v>#REF!</v>
          </cell>
          <cell r="GH306" t="e">
            <v>#REF!</v>
          </cell>
          <cell r="GI306" t="e">
            <v>#REF!</v>
          </cell>
          <cell r="GJ306" t="e">
            <v>#REF!</v>
          </cell>
          <cell r="GK306" t="e">
            <v>#REF!</v>
          </cell>
          <cell r="GL306" t="e">
            <v>#REF!</v>
          </cell>
          <cell r="GM306" t="e">
            <v>#REF!</v>
          </cell>
          <cell r="GN306" t="e">
            <v>#REF!</v>
          </cell>
          <cell r="GO306" t="e">
            <v>#REF!</v>
          </cell>
          <cell r="GP306" t="e">
            <v>#REF!</v>
          </cell>
          <cell r="GQ306" t="e">
            <v>#REF!</v>
          </cell>
          <cell r="GR306" t="e">
            <v>#REF!</v>
          </cell>
          <cell r="GS306" t="e">
            <v>#REF!</v>
          </cell>
          <cell r="GT306" t="e">
            <v>#REF!</v>
          </cell>
          <cell r="GU306" t="e">
            <v>#REF!</v>
          </cell>
          <cell r="GV306" t="e">
            <v>#REF!</v>
          </cell>
          <cell r="GW306" t="e">
            <v>#REF!</v>
          </cell>
          <cell r="GX306" t="e">
            <v>#REF!</v>
          </cell>
          <cell r="GY306" t="e">
            <v>#REF!</v>
          </cell>
          <cell r="GZ306" t="e">
            <v>#REF!</v>
          </cell>
          <cell r="HA306" t="e">
            <v>#REF!</v>
          </cell>
          <cell r="HB306" t="e">
            <v>#REF!</v>
          </cell>
          <cell r="HC306" t="e">
            <v>#REF!</v>
          </cell>
          <cell r="HD306" t="e">
            <v>#REF!</v>
          </cell>
          <cell r="HE306" t="e">
            <v>#REF!</v>
          </cell>
          <cell r="HF306" t="e">
            <v>#REF!</v>
          </cell>
          <cell r="HG306" t="e">
            <v>#REF!</v>
          </cell>
          <cell r="HH306" t="e">
            <v>#REF!</v>
          </cell>
          <cell r="HI306" t="e">
            <v>#REF!</v>
          </cell>
          <cell r="HJ306" t="e">
            <v>#REF!</v>
          </cell>
          <cell r="HK306" t="e">
            <v>#REF!</v>
          </cell>
          <cell r="HL306" t="e">
            <v>#REF!</v>
          </cell>
          <cell r="HM306" t="e">
            <v>#REF!</v>
          </cell>
          <cell r="HN306" t="e">
            <v>#REF!</v>
          </cell>
          <cell r="HO306" t="e">
            <v>#REF!</v>
          </cell>
          <cell r="HP306" t="e">
            <v>#REF!</v>
          </cell>
          <cell r="HQ306" t="e">
            <v>#REF!</v>
          </cell>
          <cell r="HR306" t="e">
            <v>#REF!</v>
          </cell>
          <cell r="HS306" t="e">
            <v>#REF!</v>
          </cell>
          <cell r="HT306" t="e">
            <v>#REF!</v>
          </cell>
          <cell r="HU306" t="e">
            <v>#REF!</v>
          </cell>
          <cell r="HV306" t="e">
            <v>#REF!</v>
          </cell>
          <cell r="HW306" t="e">
            <v>#REF!</v>
          </cell>
          <cell r="HX306" t="e">
            <v>#REF!</v>
          </cell>
          <cell r="HY306" t="e">
            <v>#REF!</v>
          </cell>
          <cell r="HZ306" t="e">
            <v>#REF!</v>
          </cell>
          <cell r="IA306" t="e">
            <v>#REF!</v>
          </cell>
          <cell r="IB306" t="e">
            <v>#REF!</v>
          </cell>
          <cell r="IC306" t="e">
            <v>#REF!</v>
          </cell>
          <cell r="ID306" t="e">
            <v>#REF!</v>
          </cell>
          <cell r="IE306" t="e">
            <v>#REF!</v>
          </cell>
          <cell r="IF306" t="e">
            <v>#REF!</v>
          </cell>
          <cell r="IG306" t="e">
            <v>#REF!</v>
          </cell>
          <cell r="IH306" t="e">
            <v>#REF!</v>
          </cell>
          <cell r="II306" t="e">
            <v>#REF!</v>
          </cell>
          <cell r="IJ306" t="e">
            <v>#REF!</v>
          </cell>
          <cell r="IK306" t="e">
            <v>#REF!</v>
          </cell>
          <cell r="IL306" t="e">
            <v>#REF!</v>
          </cell>
          <cell r="IM306" t="e">
            <v>#REF!</v>
          </cell>
          <cell r="IN306" t="e">
            <v>#REF!</v>
          </cell>
          <cell r="IO306" t="e">
            <v>#REF!</v>
          </cell>
          <cell r="IP306" t="e">
            <v>#REF!</v>
          </cell>
          <cell r="IQ306" t="e">
            <v>#REF!</v>
          </cell>
          <cell r="IR306" t="e">
            <v>#REF!</v>
          </cell>
          <cell r="IS306" t="e">
            <v>#REF!</v>
          </cell>
          <cell r="IT306" t="e">
            <v>#REF!</v>
          </cell>
          <cell r="IU306" t="e">
            <v>#REF!</v>
          </cell>
          <cell r="IV306" t="e">
            <v>#REF!</v>
          </cell>
          <cell r="IW306" t="e">
            <v>#REF!</v>
          </cell>
          <cell r="IX306" t="e">
            <v>#REF!</v>
          </cell>
          <cell r="IY306" t="e">
            <v>#REF!</v>
          </cell>
          <cell r="IZ306" t="e">
            <v>#REF!</v>
          </cell>
          <cell r="JA306" t="e">
            <v>#REF!</v>
          </cell>
          <cell r="JB306" t="e">
            <v>#REF!</v>
          </cell>
          <cell r="JC306" t="e">
            <v>#REF!</v>
          </cell>
          <cell r="JD306" t="e">
            <v>#REF!</v>
          </cell>
          <cell r="JE306" t="e">
            <v>#REF!</v>
          </cell>
          <cell r="JF306" t="e">
            <v>#REF!</v>
          </cell>
          <cell r="JG306" t="e">
            <v>#REF!</v>
          </cell>
          <cell r="JH306" t="e">
            <v>#REF!</v>
          </cell>
          <cell r="JI306" t="e">
            <v>#REF!</v>
          </cell>
          <cell r="JJ306" t="e">
            <v>#REF!</v>
          </cell>
          <cell r="JK306" t="e">
            <v>#REF!</v>
          </cell>
        </row>
        <row r="307">
          <cell r="C307" t="str">
            <v>Hokchi</v>
          </cell>
          <cell r="D307" t="str">
            <v>2.4.13</v>
          </cell>
          <cell r="E307" t="str">
            <v>Hokchi2.4.13</v>
          </cell>
          <cell r="F307" t="e">
            <v>#REF!</v>
          </cell>
          <cell r="G307" t="e">
            <v>#REF!</v>
          </cell>
          <cell r="H307" t="e">
            <v>#REF!</v>
          </cell>
          <cell r="I307" t="e">
            <v>#REF!</v>
          </cell>
          <cell r="J307" t="e">
            <v>#REF!</v>
          </cell>
          <cell r="K307" t="e">
            <v>#REF!</v>
          </cell>
          <cell r="L307" t="e">
            <v>#REF!</v>
          </cell>
          <cell r="M307" t="e">
            <v>#REF!</v>
          </cell>
          <cell r="N307" t="e">
            <v>#REF!</v>
          </cell>
          <cell r="O307" t="e">
            <v>#REF!</v>
          </cell>
          <cell r="P307" t="e">
            <v>#REF!</v>
          </cell>
          <cell r="Q307" t="e">
            <v>#REF!</v>
          </cell>
          <cell r="R307" t="e">
            <v>#REF!</v>
          </cell>
          <cell r="S307" t="e">
            <v>#REF!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  <cell r="AD307" t="e">
            <v>#REF!</v>
          </cell>
          <cell r="AE307" t="e">
            <v>#REF!</v>
          </cell>
          <cell r="AF307" t="e">
            <v>#REF!</v>
          </cell>
          <cell r="AG307" t="e">
            <v>#REF!</v>
          </cell>
          <cell r="AH307" t="e">
            <v>#REF!</v>
          </cell>
          <cell r="AI307" t="e">
            <v>#REF!</v>
          </cell>
          <cell r="AJ307" t="e">
            <v>#REF!</v>
          </cell>
          <cell r="AK307" t="e">
            <v>#REF!</v>
          </cell>
          <cell r="AL307" t="e">
            <v>#REF!</v>
          </cell>
          <cell r="AM307" t="e">
            <v>#REF!</v>
          </cell>
          <cell r="AN307" t="e">
            <v>#REF!</v>
          </cell>
          <cell r="AO307" t="e">
            <v>#REF!</v>
          </cell>
          <cell r="AP307" t="e">
            <v>#REF!</v>
          </cell>
          <cell r="AQ307" t="e">
            <v>#REF!</v>
          </cell>
          <cell r="AR307" t="e">
            <v>#REF!</v>
          </cell>
          <cell r="AS307" t="e">
            <v>#REF!</v>
          </cell>
          <cell r="AT307" t="e">
            <v>#REF!</v>
          </cell>
          <cell r="AU307" t="e">
            <v>#REF!</v>
          </cell>
          <cell r="AV307" t="e">
            <v>#REF!</v>
          </cell>
          <cell r="AW307" t="e">
            <v>#REF!</v>
          </cell>
          <cell r="AX307" t="e">
            <v>#REF!</v>
          </cell>
          <cell r="AY307" t="e">
            <v>#REF!</v>
          </cell>
          <cell r="AZ307" t="e">
            <v>#REF!</v>
          </cell>
          <cell r="BA307" t="e">
            <v>#REF!</v>
          </cell>
          <cell r="BB307" t="e">
            <v>#REF!</v>
          </cell>
          <cell r="BC307" t="e">
            <v>#REF!</v>
          </cell>
          <cell r="BD307" t="e">
            <v>#REF!</v>
          </cell>
          <cell r="BE307" t="e">
            <v>#REF!</v>
          </cell>
          <cell r="BF307" t="e">
            <v>#REF!</v>
          </cell>
          <cell r="BG307" t="e">
            <v>#REF!</v>
          </cell>
          <cell r="BH307" t="e">
            <v>#REF!</v>
          </cell>
          <cell r="BI307" t="e">
            <v>#REF!</v>
          </cell>
          <cell r="BJ307" t="e">
            <v>#REF!</v>
          </cell>
          <cell r="BK307" t="e">
            <v>#REF!</v>
          </cell>
          <cell r="BL307" t="e">
            <v>#REF!</v>
          </cell>
          <cell r="BM307" t="e">
            <v>#REF!</v>
          </cell>
          <cell r="BN307" t="e">
            <v>#REF!</v>
          </cell>
          <cell r="BO307" t="e">
            <v>#REF!</v>
          </cell>
          <cell r="BP307" t="e">
            <v>#REF!</v>
          </cell>
          <cell r="BQ307" t="e">
            <v>#REF!</v>
          </cell>
          <cell r="BR307" t="e">
            <v>#REF!</v>
          </cell>
          <cell r="BS307" t="e">
            <v>#REF!</v>
          </cell>
          <cell r="BT307" t="e">
            <v>#REF!</v>
          </cell>
          <cell r="BU307" t="e">
            <v>#REF!</v>
          </cell>
          <cell r="BV307" t="e">
            <v>#REF!</v>
          </cell>
          <cell r="BW307" t="e">
            <v>#REF!</v>
          </cell>
          <cell r="BX307" t="e">
            <v>#REF!</v>
          </cell>
          <cell r="BY307" t="e">
            <v>#REF!</v>
          </cell>
          <cell r="BZ307" t="e">
            <v>#REF!</v>
          </cell>
          <cell r="CA307" t="e">
            <v>#REF!</v>
          </cell>
          <cell r="CB307" t="e">
            <v>#REF!</v>
          </cell>
          <cell r="CC307" t="e">
            <v>#REF!</v>
          </cell>
          <cell r="CD307" t="e">
            <v>#REF!</v>
          </cell>
          <cell r="CE307" t="e">
            <v>#REF!</v>
          </cell>
          <cell r="CF307" t="e">
            <v>#REF!</v>
          </cell>
          <cell r="CG307" t="e">
            <v>#REF!</v>
          </cell>
          <cell r="CH307" t="e">
            <v>#REF!</v>
          </cell>
          <cell r="CI307" t="e">
            <v>#REF!</v>
          </cell>
          <cell r="CJ307" t="e">
            <v>#REF!</v>
          </cell>
          <cell r="CK307" t="e">
            <v>#REF!</v>
          </cell>
          <cell r="CL307" t="e">
            <v>#REF!</v>
          </cell>
          <cell r="CM307" t="e">
            <v>#REF!</v>
          </cell>
          <cell r="CN307" t="e">
            <v>#REF!</v>
          </cell>
          <cell r="CO307" t="e">
            <v>#REF!</v>
          </cell>
          <cell r="CP307" t="e">
            <v>#REF!</v>
          </cell>
          <cell r="CQ307" t="e">
            <v>#REF!</v>
          </cell>
          <cell r="CR307" t="e">
            <v>#REF!</v>
          </cell>
          <cell r="CS307" t="e">
            <v>#REF!</v>
          </cell>
          <cell r="CT307" t="e">
            <v>#REF!</v>
          </cell>
          <cell r="CU307" t="e">
            <v>#REF!</v>
          </cell>
          <cell r="CV307" t="e">
            <v>#REF!</v>
          </cell>
          <cell r="CW307" t="e">
            <v>#REF!</v>
          </cell>
          <cell r="CX307" t="e">
            <v>#REF!</v>
          </cell>
          <cell r="CY307" t="e">
            <v>#REF!</v>
          </cell>
          <cell r="CZ307" t="e">
            <v>#REF!</v>
          </cell>
          <cell r="DA307" t="e">
            <v>#REF!</v>
          </cell>
          <cell r="DB307" t="e">
            <v>#REF!</v>
          </cell>
          <cell r="DC307" t="e">
            <v>#REF!</v>
          </cell>
          <cell r="DD307" t="e">
            <v>#REF!</v>
          </cell>
          <cell r="DE307" t="e">
            <v>#REF!</v>
          </cell>
          <cell r="DF307" t="e">
            <v>#REF!</v>
          </cell>
          <cell r="DG307" t="e">
            <v>#REF!</v>
          </cell>
          <cell r="DH307" t="e">
            <v>#REF!</v>
          </cell>
          <cell r="DI307" t="e">
            <v>#REF!</v>
          </cell>
          <cell r="DJ307" t="e">
            <v>#REF!</v>
          </cell>
          <cell r="DK307" t="e">
            <v>#REF!</v>
          </cell>
          <cell r="DL307" t="e">
            <v>#REF!</v>
          </cell>
          <cell r="DM307" t="e">
            <v>#REF!</v>
          </cell>
          <cell r="DN307" t="e">
            <v>#REF!</v>
          </cell>
          <cell r="DO307" t="e">
            <v>#REF!</v>
          </cell>
          <cell r="DP307" t="e">
            <v>#REF!</v>
          </cell>
          <cell r="DQ307" t="e">
            <v>#REF!</v>
          </cell>
          <cell r="DR307" t="e">
            <v>#REF!</v>
          </cell>
          <cell r="DS307" t="e">
            <v>#REF!</v>
          </cell>
          <cell r="DT307" t="e">
            <v>#REF!</v>
          </cell>
          <cell r="DU307" t="e">
            <v>#REF!</v>
          </cell>
          <cell r="DV307" t="e">
            <v>#REF!</v>
          </cell>
          <cell r="DW307" t="e">
            <v>#REF!</v>
          </cell>
          <cell r="DX307" t="e">
            <v>#REF!</v>
          </cell>
          <cell r="DY307" t="e">
            <v>#REF!</v>
          </cell>
          <cell r="DZ307" t="e">
            <v>#REF!</v>
          </cell>
          <cell r="EA307" t="e">
            <v>#REF!</v>
          </cell>
          <cell r="EB307" t="e">
            <v>#REF!</v>
          </cell>
          <cell r="EC307" t="e">
            <v>#REF!</v>
          </cell>
          <cell r="ED307" t="e">
            <v>#REF!</v>
          </cell>
          <cell r="EE307" t="e">
            <v>#REF!</v>
          </cell>
          <cell r="EF307" t="e">
            <v>#REF!</v>
          </cell>
          <cell r="EG307" t="e">
            <v>#REF!</v>
          </cell>
          <cell r="EH307" t="e">
            <v>#REF!</v>
          </cell>
          <cell r="EI307" t="e">
            <v>#REF!</v>
          </cell>
          <cell r="EJ307" t="e">
            <v>#REF!</v>
          </cell>
          <cell r="EK307" t="e">
            <v>#REF!</v>
          </cell>
          <cell r="EL307" t="e">
            <v>#REF!</v>
          </cell>
          <cell r="EM307" t="e">
            <v>#REF!</v>
          </cell>
          <cell r="EN307" t="e">
            <v>#REF!</v>
          </cell>
          <cell r="EO307" t="e">
            <v>#REF!</v>
          </cell>
          <cell r="EP307" t="e">
            <v>#REF!</v>
          </cell>
          <cell r="EQ307" t="e">
            <v>#REF!</v>
          </cell>
          <cell r="ER307" t="e">
            <v>#REF!</v>
          </cell>
          <cell r="ES307" t="e">
            <v>#REF!</v>
          </cell>
          <cell r="ET307" t="e">
            <v>#REF!</v>
          </cell>
          <cell r="EU307" t="e">
            <v>#REF!</v>
          </cell>
          <cell r="EV307" t="e">
            <v>#REF!</v>
          </cell>
          <cell r="EW307" t="e">
            <v>#REF!</v>
          </cell>
          <cell r="EX307" t="e">
            <v>#REF!</v>
          </cell>
          <cell r="EY307" t="e">
            <v>#REF!</v>
          </cell>
          <cell r="EZ307" t="e">
            <v>#REF!</v>
          </cell>
          <cell r="FA307" t="e">
            <v>#REF!</v>
          </cell>
          <cell r="FB307" t="e">
            <v>#REF!</v>
          </cell>
          <cell r="FC307" t="e">
            <v>#REF!</v>
          </cell>
          <cell r="FD307" t="e">
            <v>#REF!</v>
          </cell>
          <cell r="FE307" t="e">
            <v>#REF!</v>
          </cell>
          <cell r="FF307" t="e">
            <v>#REF!</v>
          </cell>
          <cell r="FG307" t="e">
            <v>#REF!</v>
          </cell>
          <cell r="FH307" t="e">
            <v>#REF!</v>
          </cell>
          <cell r="FI307" t="e">
            <v>#REF!</v>
          </cell>
          <cell r="FJ307" t="e">
            <v>#REF!</v>
          </cell>
          <cell r="FK307" t="e">
            <v>#REF!</v>
          </cell>
          <cell r="FL307" t="e">
            <v>#REF!</v>
          </cell>
          <cell r="FM307" t="e">
            <v>#REF!</v>
          </cell>
          <cell r="FN307" t="e">
            <v>#REF!</v>
          </cell>
          <cell r="FO307" t="e">
            <v>#REF!</v>
          </cell>
          <cell r="FP307" t="e">
            <v>#REF!</v>
          </cell>
          <cell r="FQ307" t="e">
            <v>#REF!</v>
          </cell>
          <cell r="FR307" t="e">
            <v>#REF!</v>
          </cell>
          <cell r="FS307" t="e">
            <v>#REF!</v>
          </cell>
          <cell r="FT307" t="e">
            <v>#REF!</v>
          </cell>
          <cell r="FU307" t="e">
            <v>#REF!</v>
          </cell>
          <cell r="FV307" t="e">
            <v>#REF!</v>
          </cell>
          <cell r="FW307" t="e">
            <v>#REF!</v>
          </cell>
          <cell r="FX307" t="e">
            <v>#REF!</v>
          </cell>
          <cell r="FY307" t="e">
            <v>#REF!</v>
          </cell>
          <cell r="FZ307" t="e">
            <v>#REF!</v>
          </cell>
          <cell r="GA307" t="e">
            <v>#REF!</v>
          </cell>
          <cell r="GB307" t="e">
            <v>#REF!</v>
          </cell>
          <cell r="GC307" t="e">
            <v>#REF!</v>
          </cell>
          <cell r="GD307" t="e">
            <v>#REF!</v>
          </cell>
          <cell r="GE307" t="e">
            <v>#REF!</v>
          </cell>
          <cell r="GF307" t="e">
            <v>#REF!</v>
          </cell>
          <cell r="GG307" t="e">
            <v>#REF!</v>
          </cell>
          <cell r="GH307" t="e">
            <v>#REF!</v>
          </cell>
          <cell r="GI307" t="e">
            <v>#REF!</v>
          </cell>
          <cell r="GJ307" t="e">
            <v>#REF!</v>
          </cell>
          <cell r="GK307" t="e">
            <v>#REF!</v>
          </cell>
          <cell r="GL307" t="e">
            <v>#REF!</v>
          </cell>
          <cell r="GM307" t="e">
            <v>#REF!</v>
          </cell>
          <cell r="GN307" t="e">
            <v>#REF!</v>
          </cell>
          <cell r="GO307" t="e">
            <v>#REF!</v>
          </cell>
          <cell r="GP307" t="e">
            <v>#REF!</v>
          </cell>
          <cell r="GQ307" t="e">
            <v>#REF!</v>
          </cell>
          <cell r="GR307" t="e">
            <v>#REF!</v>
          </cell>
          <cell r="GS307" t="e">
            <v>#REF!</v>
          </cell>
          <cell r="GT307" t="e">
            <v>#REF!</v>
          </cell>
          <cell r="GU307" t="e">
            <v>#REF!</v>
          </cell>
          <cell r="GV307" t="e">
            <v>#REF!</v>
          </cell>
          <cell r="GW307" t="e">
            <v>#REF!</v>
          </cell>
          <cell r="GX307" t="e">
            <v>#REF!</v>
          </cell>
          <cell r="GY307" t="e">
            <v>#REF!</v>
          </cell>
          <cell r="GZ307" t="e">
            <v>#REF!</v>
          </cell>
          <cell r="HA307" t="e">
            <v>#REF!</v>
          </cell>
          <cell r="HB307" t="e">
            <v>#REF!</v>
          </cell>
          <cell r="HC307" t="e">
            <v>#REF!</v>
          </cell>
          <cell r="HD307" t="e">
            <v>#REF!</v>
          </cell>
          <cell r="HE307" t="e">
            <v>#REF!</v>
          </cell>
          <cell r="HF307" t="e">
            <v>#REF!</v>
          </cell>
          <cell r="HG307" t="e">
            <v>#REF!</v>
          </cell>
          <cell r="HH307" t="e">
            <v>#REF!</v>
          </cell>
          <cell r="HI307" t="e">
            <v>#REF!</v>
          </cell>
          <cell r="HJ307" t="e">
            <v>#REF!</v>
          </cell>
          <cell r="HK307" t="e">
            <v>#REF!</v>
          </cell>
          <cell r="HL307" t="e">
            <v>#REF!</v>
          </cell>
          <cell r="HM307" t="e">
            <v>#REF!</v>
          </cell>
          <cell r="HN307" t="e">
            <v>#REF!</v>
          </cell>
          <cell r="HO307" t="e">
            <v>#REF!</v>
          </cell>
          <cell r="HP307" t="e">
            <v>#REF!</v>
          </cell>
          <cell r="HQ307" t="e">
            <v>#REF!</v>
          </cell>
          <cell r="HR307" t="e">
            <v>#REF!</v>
          </cell>
          <cell r="HS307" t="e">
            <v>#REF!</v>
          </cell>
          <cell r="HT307" t="e">
            <v>#REF!</v>
          </cell>
          <cell r="HU307" t="e">
            <v>#REF!</v>
          </cell>
          <cell r="HV307" t="e">
            <v>#REF!</v>
          </cell>
          <cell r="HW307" t="e">
            <v>#REF!</v>
          </cell>
          <cell r="HX307" t="e">
            <v>#REF!</v>
          </cell>
          <cell r="HY307" t="e">
            <v>#REF!</v>
          </cell>
          <cell r="HZ307" t="e">
            <v>#REF!</v>
          </cell>
          <cell r="IA307" t="e">
            <v>#REF!</v>
          </cell>
          <cell r="IB307" t="e">
            <v>#REF!</v>
          </cell>
          <cell r="IC307" t="e">
            <v>#REF!</v>
          </cell>
          <cell r="ID307" t="e">
            <v>#REF!</v>
          </cell>
          <cell r="IE307" t="e">
            <v>#REF!</v>
          </cell>
          <cell r="IF307" t="e">
            <v>#REF!</v>
          </cell>
          <cell r="IG307" t="e">
            <v>#REF!</v>
          </cell>
          <cell r="IH307" t="e">
            <v>#REF!</v>
          </cell>
          <cell r="II307" t="e">
            <v>#REF!</v>
          </cell>
          <cell r="IJ307" t="e">
            <v>#REF!</v>
          </cell>
          <cell r="IK307" t="e">
            <v>#REF!</v>
          </cell>
          <cell r="IL307" t="e">
            <v>#REF!</v>
          </cell>
          <cell r="IM307" t="e">
            <v>#REF!</v>
          </cell>
          <cell r="IN307" t="e">
            <v>#REF!</v>
          </cell>
          <cell r="IO307" t="e">
            <v>#REF!</v>
          </cell>
          <cell r="IP307" t="e">
            <v>#REF!</v>
          </cell>
          <cell r="IQ307" t="e">
            <v>#REF!</v>
          </cell>
          <cell r="IR307" t="e">
            <v>#REF!</v>
          </cell>
          <cell r="IS307" t="e">
            <v>#REF!</v>
          </cell>
          <cell r="IT307" t="e">
            <v>#REF!</v>
          </cell>
          <cell r="IU307" t="e">
            <v>#REF!</v>
          </cell>
          <cell r="IV307" t="e">
            <v>#REF!</v>
          </cell>
          <cell r="IW307" t="e">
            <v>#REF!</v>
          </cell>
          <cell r="IX307" t="e">
            <v>#REF!</v>
          </cell>
          <cell r="IY307" t="e">
            <v>#REF!</v>
          </cell>
          <cell r="IZ307" t="e">
            <v>#REF!</v>
          </cell>
          <cell r="JA307" t="e">
            <v>#REF!</v>
          </cell>
          <cell r="JB307" t="e">
            <v>#REF!</v>
          </cell>
          <cell r="JC307" t="e">
            <v>#REF!</v>
          </cell>
          <cell r="JD307" t="e">
            <v>#REF!</v>
          </cell>
          <cell r="JE307" t="e">
            <v>#REF!</v>
          </cell>
          <cell r="JF307" t="e">
            <v>#REF!</v>
          </cell>
          <cell r="JG307" t="e">
            <v>#REF!</v>
          </cell>
          <cell r="JH307" t="e">
            <v>#REF!</v>
          </cell>
          <cell r="JI307" t="e">
            <v>#REF!</v>
          </cell>
          <cell r="JJ307" t="e">
            <v>#REF!</v>
          </cell>
          <cell r="JK307" t="e">
            <v>#REF!</v>
          </cell>
        </row>
        <row r="308">
          <cell r="C308" t="str">
            <v>Hokchi</v>
          </cell>
          <cell r="D308" t="str">
            <v>2.4.15</v>
          </cell>
          <cell r="E308" t="str">
            <v>Hokchi2.4.15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  <cell r="J308" t="e">
            <v>#REF!</v>
          </cell>
          <cell r="K308" t="e">
            <v>#REF!</v>
          </cell>
          <cell r="L308" t="e">
            <v>#REF!</v>
          </cell>
          <cell r="M308" t="e">
            <v>#REF!</v>
          </cell>
          <cell r="N308" t="e">
            <v>#REF!</v>
          </cell>
          <cell r="O308" t="e">
            <v>#REF!</v>
          </cell>
          <cell r="P308" t="e">
            <v>#REF!</v>
          </cell>
          <cell r="Q308" t="e">
            <v>#REF!</v>
          </cell>
          <cell r="R308" t="e">
            <v>#REF!</v>
          </cell>
          <cell r="S308" t="e">
            <v>#REF!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  <cell r="AD308" t="e">
            <v>#REF!</v>
          </cell>
          <cell r="AE308" t="e">
            <v>#REF!</v>
          </cell>
          <cell r="AF308" t="e">
            <v>#REF!</v>
          </cell>
          <cell r="AG308" t="e">
            <v>#REF!</v>
          </cell>
          <cell r="AH308" t="e">
            <v>#REF!</v>
          </cell>
          <cell r="AI308" t="e">
            <v>#REF!</v>
          </cell>
          <cell r="AJ308" t="e">
            <v>#REF!</v>
          </cell>
          <cell r="AK308" t="e">
            <v>#REF!</v>
          </cell>
          <cell r="AL308" t="e">
            <v>#REF!</v>
          </cell>
          <cell r="AM308" t="e">
            <v>#REF!</v>
          </cell>
          <cell r="AN308" t="e">
            <v>#REF!</v>
          </cell>
          <cell r="AO308" t="e">
            <v>#REF!</v>
          </cell>
          <cell r="AP308" t="e">
            <v>#REF!</v>
          </cell>
          <cell r="AQ308" t="e">
            <v>#REF!</v>
          </cell>
          <cell r="AR308" t="e">
            <v>#REF!</v>
          </cell>
          <cell r="AS308" t="e">
            <v>#REF!</v>
          </cell>
          <cell r="AT308" t="e">
            <v>#REF!</v>
          </cell>
          <cell r="AU308" t="e">
            <v>#REF!</v>
          </cell>
          <cell r="AV308" t="e">
            <v>#REF!</v>
          </cell>
          <cell r="AW308" t="e">
            <v>#REF!</v>
          </cell>
          <cell r="AX308" t="e">
            <v>#REF!</v>
          </cell>
          <cell r="AY308" t="e">
            <v>#REF!</v>
          </cell>
          <cell r="AZ308" t="e">
            <v>#REF!</v>
          </cell>
          <cell r="BA308" t="e">
            <v>#REF!</v>
          </cell>
          <cell r="BB308" t="e">
            <v>#REF!</v>
          </cell>
          <cell r="BC308" t="e">
            <v>#REF!</v>
          </cell>
          <cell r="BD308" t="e">
            <v>#REF!</v>
          </cell>
          <cell r="BE308" t="e">
            <v>#REF!</v>
          </cell>
          <cell r="BF308" t="e">
            <v>#REF!</v>
          </cell>
          <cell r="BG308" t="e">
            <v>#REF!</v>
          </cell>
          <cell r="BH308" t="e">
            <v>#REF!</v>
          </cell>
          <cell r="BI308" t="e">
            <v>#REF!</v>
          </cell>
          <cell r="BJ308" t="e">
            <v>#REF!</v>
          </cell>
          <cell r="BK308" t="e">
            <v>#REF!</v>
          </cell>
          <cell r="BL308" t="e">
            <v>#REF!</v>
          </cell>
          <cell r="BM308" t="e">
            <v>#REF!</v>
          </cell>
          <cell r="BN308" t="e">
            <v>#REF!</v>
          </cell>
          <cell r="BO308" t="e">
            <v>#REF!</v>
          </cell>
          <cell r="BP308" t="e">
            <v>#REF!</v>
          </cell>
          <cell r="BQ308" t="e">
            <v>#REF!</v>
          </cell>
          <cell r="BR308" t="e">
            <v>#REF!</v>
          </cell>
          <cell r="BS308" t="e">
            <v>#REF!</v>
          </cell>
          <cell r="BT308" t="e">
            <v>#REF!</v>
          </cell>
          <cell r="BU308" t="e">
            <v>#REF!</v>
          </cell>
          <cell r="BV308" t="e">
            <v>#REF!</v>
          </cell>
          <cell r="BW308" t="e">
            <v>#REF!</v>
          </cell>
          <cell r="BX308" t="e">
            <v>#REF!</v>
          </cell>
          <cell r="BY308" t="e">
            <v>#REF!</v>
          </cell>
          <cell r="BZ308" t="e">
            <v>#REF!</v>
          </cell>
          <cell r="CA308" t="e">
            <v>#REF!</v>
          </cell>
          <cell r="CB308" t="e">
            <v>#REF!</v>
          </cell>
          <cell r="CC308" t="e">
            <v>#REF!</v>
          </cell>
          <cell r="CD308" t="e">
            <v>#REF!</v>
          </cell>
          <cell r="CE308" t="e">
            <v>#REF!</v>
          </cell>
          <cell r="CF308" t="e">
            <v>#REF!</v>
          </cell>
          <cell r="CG308" t="e">
            <v>#REF!</v>
          </cell>
          <cell r="CH308" t="e">
            <v>#REF!</v>
          </cell>
          <cell r="CI308" t="e">
            <v>#REF!</v>
          </cell>
          <cell r="CJ308" t="e">
            <v>#REF!</v>
          </cell>
          <cell r="CK308" t="e">
            <v>#REF!</v>
          </cell>
          <cell r="CL308" t="e">
            <v>#REF!</v>
          </cell>
          <cell r="CM308" t="e">
            <v>#REF!</v>
          </cell>
          <cell r="CN308" t="e">
            <v>#REF!</v>
          </cell>
          <cell r="CO308" t="e">
            <v>#REF!</v>
          </cell>
          <cell r="CP308" t="e">
            <v>#REF!</v>
          </cell>
          <cell r="CQ308" t="e">
            <v>#REF!</v>
          </cell>
          <cell r="CR308" t="e">
            <v>#REF!</v>
          </cell>
          <cell r="CS308" t="e">
            <v>#REF!</v>
          </cell>
          <cell r="CT308" t="e">
            <v>#REF!</v>
          </cell>
          <cell r="CU308" t="e">
            <v>#REF!</v>
          </cell>
          <cell r="CV308" t="e">
            <v>#REF!</v>
          </cell>
          <cell r="CW308" t="e">
            <v>#REF!</v>
          </cell>
          <cell r="CX308" t="e">
            <v>#REF!</v>
          </cell>
          <cell r="CY308" t="e">
            <v>#REF!</v>
          </cell>
          <cell r="CZ308" t="e">
            <v>#REF!</v>
          </cell>
          <cell r="DA308" t="e">
            <v>#REF!</v>
          </cell>
          <cell r="DB308" t="e">
            <v>#REF!</v>
          </cell>
          <cell r="DC308" t="e">
            <v>#REF!</v>
          </cell>
          <cell r="DD308" t="e">
            <v>#REF!</v>
          </cell>
          <cell r="DE308" t="e">
            <v>#REF!</v>
          </cell>
          <cell r="DF308" t="e">
            <v>#REF!</v>
          </cell>
          <cell r="DG308" t="e">
            <v>#REF!</v>
          </cell>
          <cell r="DH308" t="e">
            <v>#REF!</v>
          </cell>
          <cell r="DI308" t="e">
            <v>#REF!</v>
          </cell>
          <cell r="DJ308" t="e">
            <v>#REF!</v>
          </cell>
          <cell r="DK308" t="e">
            <v>#REF!</v>
          </cell>
          <cell r="DL308" t="e">
            <v>#REF!</v>
          </cell>
          <cell r="DM308" t="e">
            <v>#REF!</v>
          </cell>
          <cell r="DN308" t="e">
            <v>#REF!</v>
          </cell>
          <cell r="DO308" t="e">
            <v>#REF!</v>
          </cell>
          <cell r="DP308" t="e">
            <v>#REF!</v>
          </cell>
          <cell r="DQ308" t="e">
            <v>#REF!</v>
          </cell>
          <cell r="DR308" t="e">
            <v>#REF!</v>
          </cell>
          <cell r="DS308" t="e">
            <v>#REF!</v>
          </cell>
          <cell r="DT308" t="e">
            <v>#REF!</v>
          </cell>
          <cell r="DU308" t="e">
            <v>#REF!</v>
          </cell>
          <cell r="DV308" t="e">
            <v>#REF!</v>
          </cell>
          <cell r="DW308" t="e">
            <v>#REF!</v>
          </cell>
          <cell r="DX308" t="e">
            <v>#REF!</v>
          </cell>
          <cell r="DY308" t="e">
            <v>#REF!</v>
          </cell>
          <cell r="DZ308" t="e">
            <v>#REF!</v>
          </cell>
          <cell r="EA308" t="e">
            <v>#REF!</v>
          </cell>
          <cell r="EB308" t="e">
            <v>#REF!</v>
          </cell>
          <cell r="EC308" t="e">
            <v>#REF!</v>
          </cell>
          <cell r="ED308" t="e">
            <v>#REF!</v>
          </cell>
          <cell r="EE308" t="e">
            <v>#REF!</v>
          </cell>
          <cell r="EF308" t="e">
            <v>#REF!</v>
          </cell>
          <cell r="EG308" t="e">
            <v>#REF!</v>
          </cell>
          <cell r="EH308" t="e">
            <v>#REF!</v>
          </cell>
          <cell r="EI308" t="e">
            <v>#REF!</v>
          </cell>
          <cell r="EJ308" t="e">
            <v>#REF!</v>
          </cell>
          <cell r="EK308" t="e">
            <v>#REF!</v>
          </cell>
          <cell r="EL308" t="e">
            <v>#REF!</v>
          </cell>
          <cell r="EM308" t="e">
            <v>#REF!</v>
          </cell>
          <cell r="EN308" t="e">
            <v>#REF!</v>
          </cell>
          <cell r="EO308" t="e">
            <v>#REF!</v>
          </cell>
          <cell r="EP308" t="e">
            <v>#REF!</v>
          </cell>
          <cell r="EQ308" t="e">
            <v>#REF!</v>
          </cell>
          <cell r="ER308" t="e">
            <v>#REF!</v>
          </cell>
          <cell r="ES308" t="e">
            <v>#REF!</v>
          </cell>
          <cell r="ET308" t="e">
            <v>#REF!</v>
          </cell>
          <cell r="EU308" t="e">
            <v>#REF!</v>
          </cell>
          <cell r="EV308" t="e">
            <v>#REF!</v>
          </cell>
          <cell r="EW308" t="e">
            <v>#REF!</v>
          </cell>
          <cell r="EX308" t="e">
            <v>#REF!</v>
          </cell>
          <cell r="EY308" t="e">
            <v>#REF!</v>
          </cell>
          <cell r="EZ308" t="e">
            <v>#REF!</v>
          </cell>
          <cell r="FA308" t="e">
            <v>#REF!</v>
          </cell>
          <cell r="FB308" t="e">
            <v>#REF!</v>
          </cell>
          <cell r="FC308" t="e">
            <v>#REF!</v>
          </cell>
          <cell r="FD308" t="e">
            <v>#REF!</v>
          </cell>
          <cell r="FE308" t="e">
            <v>#REF!</v>
          </cell>
          <cell r="FF308" t="e">
            <v>#REF!</v>
          </cell>
          <cell r="FG308" t="e">
            <v>#REF!</v>
          </cell>
          <cell r="FH308" t="e">
            <v>#REF!</v>
          </cell>
          <cell r="FI308" t="e">
            <v>#REF!</v>
          </cell>
          <cell r="FJ308" t="e">
            <v>#REF!</v>
          </cell>
          <cell r="FK308" t="e">
            <v>#REF!</v>
          </cell>
          <cell r="FL308" t="e">
            <v>#REF!</v>
          </cell>
          <cell r="FM308" t="e">
            <v>#REF!</v>
          </cell>
          <cell r="FN308" t="e">
            <v>#REF!</v>
          </cell>
          <cell r="FO308" t="e">
            <v>#REF!</v>
          </cell>
          <cell r="FP308" t="e">
            <v>#REF!</v>
          </cell>
          <cell r="FQ308" t="e">
            <v>#REF!</v>
          </cell>
          <cell r="FR308" t="e">
            <v>#REF!</v>
          </cell>
          <cell r="FS308" t="e">
            <v>#REF!</v>
          </cell>
          <cell r="FT308" t="e">
            <v>#REF!</v>
          </cell>
          <cell r="FU308" t="e">
            <v>#REF!</v>
          </cell>
          <cell r="FV308" t="e">
            <v>#REF!</v>
          </cell>
          <cell r="FW308" t="e">
            <v>#REF!</v>
          </cell>
          <cell r="FX308" t="e">
            <v>#REF!</v>
          </cell>
          <cell r="FY308" t="e">
            <v>#REF!</v>
          </cell>
          <cell r="FZ308" t="e">
            <v>#REF!</v>
          </cell>
          <cell r="GA308" t="e">
            <v>#REF!</v>
          </cell>
          <cell r="GB308" t="e">
            <v>#REF!</v>
          </cell>
          <cell r="GC308" t="e">
            <v>#REF!</v>
          </cell>
          <cell r="GD308" t="e">
            <v>#REF!</v>
          </cell>
          <cell r="GE308" t="e">
            <v>#REF!</v>
          </cell>
          <cell r="GF308" t="e">
            <v>#REF!</v>
          </cell>
          <cell r="GG308" t="e">
            <v>#REF!</v>
          </cell>
          <cell r="GH308" t="e">
            <v>#REF!</v>
          </cell>
          <cell r="GI308" t="e">
            <v>#REF!</v>
          </cell>
          <cell r="GJ308" t="e">
            <v>#REF!</v>
          </cell>
          <cell r="GK308" t="e">
            <v>#REF!</v>
          </cell>
          <cell r="GL308" t="e">
            <v>#REF!</v>
          </cell>
          <cell r="GM308" t="e">
            <v>#REF!</v>
          </cell>
          <cell r="GN308" t="e">
            <v>#REF!</v>
          </cell>
          <cell r="GO308" t="e">
            <v>#REF!</v>
          </cell>
          <cell r="GP308" t="e">
            <v>#REF!</v>
          </cell>
          <cell r="GQ308" t="e">
            <v>#REF!</v>
          </cell>
          <cell r="GR308" t="e">
            <v>#REF!</v>
          </cell>
          <cell r="GS308" t="e">
            <v>#REF!</v>
          </cell>
          <cell r="GT308" t="e">
            <v>#REF!</v>
          </cell>
          <cell r="GU308" t="e">
            <v>#REF!</v>
          </cell>
          <cell r="GV308" t="e">
            <v>#REF!</v>
          </cell>
          <cell r="GW308" t="e">
            <v>#REF!</v>
          </cell>
          <cell r="GX308" t="e">
            <v>#REF!</v>
          </cell>
          <cell r="GY308" t="e">
            <v>#REF!</v>
          </cell>
          <cell r="GZ308" t="e">
            <v>#REF!</v>
          </cell>
          <cell r="HA308" t="e">
            <v>#REF!</v>
          </cell>
          <cell r="HB308" t="e">
            <v>#REF!</v>
          </cell>
          <cell r="HC308" t="e">
            <v>#REF!</v>
          </cell>
          <cell r="HD308" t="e">
            <v>#REF!</v>
          </cell>
          <cell r="HE308" t="e">
            <v>#REF!</v>
          </cell>
          <cell r="HF308" t="e">
            <v>#REF!</v>
          </cell>
          <cell r="HG308" t="e">
            <v>#REF!</v>
          </cell>
          <cell r="HH308" t="e">
            <v>#REF!</v>
          </cell>
          <cell r="HI308" t="e">
            <v>#REF!</v>
          </cell>
          <cell r="HJ308" t="e">
            <v>#REF!</v>
          </cell>
          <cell r="HK308" t="e">
            <v>#REF!</v>
          </cell>
          <cell r="HL308" t="e">
            <v>#REF!</v>
          </cell>
          <cell r="HM308" t="e">
            <v>#REF!</v>
          </cell>
          <cell r="HN308" t="e">
            <v>#REF!</v>
          </cell>
          <cell r="HO308" t="e">
            <v>#REF!</v>
          </cell>
          <cell r="HP308" t="e">
            <v>#REF!</v>
          </cell>
          <cell r="HQ308" t="e">
            <v>#REF!</v>
          </cell>
          <cell r="HR308" t="e">
            <v>#REF!</v>
          </cell>
          <cell r="HS308" t="e">
            <v>#REF!</v>
          </cell>
          <cell r="HT308" t="e">
            <v>#REF!</v>
          </cell>
          <cell r="HU308" t="e">
            <v>#REF!</v>
          </cell>
          <cell r="HV308" t="e">
            <v>#REF!</v>
          </cell>
          <cell r="HW308" t="e">
            <v>#REF!</v>
          </cell>
          <cell r="HX308" t="e">
            <v>#REF!</v>
          </cell>
          <cell r="HY308" t="e">
            <v>#REF!</v>
          </cell>
          <cell r="HZ308" t="e">
            <v>#REF!</v>
          </cell>
          <cell r="IA308" t="e">
            <v>#REF!</v>
          </cell>
          <cell r="IB308" t="e">
            <v>#REF!</v>
          </cell>
          <cell r="IC308" t="e">
            <v>#REF!</v>
          </cell>
          <cell r="ID308" t="e">
            <v>#REF!</v>
          </cell>
          <cell r="IE308" t="e">
            <v>#REF!</v>
          </cell>
          <cell r="IF308" t="e">
            <v>#REF!</v>
          </cell>
          <cell r="IG308" t="e">
            <v>#REF!</v>
          </cell>
          <cell r="IH308" t="e">
            <v>#REF!</v>
          </cell>
          <cell r="II308" t="e">
            <v>#REF!</v>
          </cell>
          <cell r="IJ308" t="e">
            <v>#REF!</v>
          </cell>
          <cell r="IK308" t="e">
            <v>#REF!</v>
          </cell>
          <cell r="IL308" t="e">
            <v>#REF!</v>
          </cell>
          <cell r="IM308" t="e">
            <v>#REF!</v>
          </cell>
          <cell r="IN308" t="e">
            <v>#REF!</v>
          </cell>
          <cell r="IO308" t="e">
            <v>#REF!</v>
          </cell>
          <cell r="IP308" t="e">
            <v>#REF!</v>
          </cell>
          <cell r="IQ308" t="e">
            <v>#REF!</v>
          </cell>
          <cell r="IR308" t="e">
            <v>#REF!</v>
          </cell>
          <cell r="IS308" t="e">
            <v>#REF!</v>
          </cell>
          <cell r="IT308" t="e">
            <v>#REF!</v>
          </cell>
          <cell r="IU308" t="e">
            <v>#REF!</v>
          </cell>
          <cell r="IV308" t="e">
            <v>#REF!</v>
          </cell>
          <cell r="IW308" t="e">
            <v>#REF!</v>
          </cell>
          <cell r="IX308" t="e">
            <v>#REF!</v>
          </cell>
          <cell r="IY308" t="e">
            <v>#REF!</v>
          </cell>
          <cell r="IZ308" t="e">
            <v>#REF!</v>
          </cell>
          <cell r="JA308" t="e">
            <v>#REF!</v>
          </cell>
          <cell r="JB308" t="e">
            <v>#REF!</v>
          </cell>
          <cell r="JC308" t="e">
            <v>#REF!</v>
          </cell>
          <cell r="JD308" t="e">
            <v>#REF!</v>
          </cell>
          <cell r="JE308" t="e">
            <v>#REF!</v>
          </cell>
          <cell r="JF308" t="e">
            <v>#REF!</v>
          </cell>
          <cell r="JG308" t="e">
            <v>#REF!</v>
          </cell>
          <cell r="JH308" t="e">
            <v>#REF!</v>
          </cell>
          <cell r="JI308" t="e">
            <v>#REF!</v>
          </cell>
          <cell r="JJ308" t="e">
            <v>#REF!</v>
          </cell>
          <cell r="JK308" t="e">
            <v>#REF!</v>
          </cell>
        </row>
        <row r="309">
          <cell r="C309" t="str">
            <v>Hokchi</v>
          </cell>
          <cell r="D309" t="str">
            <v>2.4.16</v>
          </cell>
          <cell r="E309" t="str">
            <v>Hokchi2.4.16</v>
          </cell>
          <cell r="F309" t="e">
            <v>#REF!</v>
          </cell>
          <cell r="G309" t="e">
            <v>#REF!</v>
          </cell>
          <cell r="H309" t="e">
            <v>#REF!</v>
          </cell>
          <cell r="I309" t="e">
            <v>#REF!</v>
          </cell>
          <cell r="J309" t="e">
            <v>#REF!</v>
          </cell>
          <cell r="K309" t="e">
            <v>#REF!</v>
          </cell>
          <cell r="L309" t="e">
            <v>#REF!</v>
          </cell>
          <cell r="M309" t="e">
            <v>#REF!</v>
          </cell>
          <cell r="N309" t="e">
            <v>#REF!</v>
          </cell>
          <cell r="O309" t="e">
            <v>#REF!</v>
          </cell>
          <cell r="P309" t="e">
            <v>#REF!</v>
          </cell>
          <cell r="Q309" t="e">
            <v>#REF!</v>
          </cell>
          <cell r="R309" t="e">
            <v>#REF!</v>
          </cell>
          <cell r="S309" t="e">
            <v>#REF!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  <cell r="AD309" t="e">
            <v>#REF!</v>
          </cell>
          <cell r="AE309" t="e">
            <v>#REF!</v>
          </cell>
          <cell r="AF309" t="e">
            <v>#REF!</v>
          </cell>
          <cell r="AG309" t="e">
            <v>#REF!</v>
          </cell>
          <cell r="AH309" t="e">
            <v>#REF!</v>
          </cell>
          <cell r="AI309" t="e">
            <v>#REF!</v>
          </cell>
          <cell r="AJ309" t="e">
            <v>#REF!</v>
          </cell>
          <cell r="AK309" t="e">
            <v>#REF!</v>
          </cell>
          <cell r="AL309" t="e">
            <v>#REF!</v>
          </cell>
          <cell r="AM309" t="e">
            <v>#REF!</v>
          </cell>
          <cell r="AN309" t="e">
            <v>#REF!</v>
          </cell>
          <cell r="AO309" t="e">
            <v>#REF!</v>
          </cell>
          <cell r="AP309" t="e">
            <v>#REF!</v>
          </cell>
          <cell r="AQ309" t="e">
            <v>#REF!</v>
          </cell>
          <cell r="AR309" t="e">
            <v>#REF!</v>
          </cell>
          <cell r="AS309" t="e">
            <v>#REF!</v>
          </cell>
          <cell r="AT309" t="e">
            <v>#REF!</v>
          </cell>
          <cell r="AU309" t="e">
            <v>#REF!</v>
          </cell>
          <cell r="AV309" t="e">
            <v>#REF!</v>
          </cell>
          <cell r="AW309" t="e">
            <v>#REF!</v>
          </cell>
          <cell r="AX309" t="e">
            <v>#REF!</v>
          </cell>
          <cell r="AY309" t="e">
            <v>#REF!</v>
          </cell>
          <cell r="AZ309" t="e">
            <v>#REF!</v>
          </cell>
          <cell r="BA309" t="e">
            <v>#REF!</v>
          </cell>
          <cell r="BB309" t="e">
            <v>#REF!</v>
          </cell>
          <cell r="BC309" t="e">
            <v>#REF!</v>
          </cell>
          <cell r="BD309" t="e">
            <v>#REF!</v>
          </cell>
          <cell r="BE309" t="e">
            <v>#REF!</v>
          </cell>
          <cell r="BF309" t="e">
            <v>#REF!</v>
          </cell>
          <cell r="BG309" t="e">
            <v>#REF!</v>
          </cell>
          <cell r="BH309" t="e">
            <v>#REF!</v>
          </cell>
          <cell r="BI309" t="e">
            <v>#REF!</v>
          </cell>
          <cell r="BJ309" t="e">
            <v>#REF!</v>
          </cell>
          <cell r="BK309" t="e">
            <v>#REF!</v>
          </cell>
          <cell r="BL309" t="e">
            <v>#REF!</v>
          </cell>
          <cell r="BM309" t="e">
            <v>#REF!</v>
          </cell>
          <cell r="BN309" t="e">
            <v>#REF!</v>
          </cell>
          <cell r="BO309" t="e">
            <v>#REF!</v>
          </cell>
          <cell r="BP309" t="e">
            <v>#REF!</v>
          </cell>
          <cell r="BQ309" t="e">
            <v>#REF!</v>
          </cell>
          <cell r="BR309" t="e">
            <v>#REF!</v>
          </cell>
          <cell r="BS309" t="e">
            <v>#REF!</v>
          </cell>
          <cell r="BT309" t="e">
            <v>#REF!</v>
          </cell>
          <cell r="BU309" t="e">
            <v>#REF!</v>
          </cell>
          <cell r="BV309" t="e">
            <v>#REF!</v>
          </cell>
          <cell r="BW309" t="e">
            <v>#REF!</v>
          </cell>
          <cell r="BX309" t="e">
            <v>#REF!</v>
          </cell>
          <cell r="BY309" t="e">
            <v>#REF!</v>
          </cell>
          <cell r="BZ309" t="e">
            <v>#REF!</v>
          </cell>
          <cell r="CA309" t="e">
            <v>#REF!</v>
          </cell>
          <cell r="CB309" t="e">
            <v>#REF!</v>
          </cell>
          <cell r="CC309" t="e">
            <v>#REF!</v>
          </cell>
          <cell r="CD309" t="e">
            <v>#REF!</v>
          </cell>
          <cell r="CE309" t="e">
            <v>#REF!</v>
          </cell>
          <cell r="CF309" t="e">
            <v>#REF!</v>
          </cell>
          <cell r="CG309" t="e">
            <v>#REF!</v>
          </cell>
          <cell r="CH309" t="e">
            <v>#REF!</v>
          </cell>
          <cell r="CI309" t="e">
            <v>#REF!</v>
          </cell>
          <cell r="CJ309" t="e">
            <v>#REF!</v>
          </cell>
          <cell r="CK309" t="e">
            <v>#REF!</v>
          </cell>
          <cell r="CL309" t="e">
            <v>#REF!</v>
          </cell>
          <cell r="CM309" t="e">
            <v>#REF!</v>
          </cell>
          <cell r="CN309" t="e">
            <v>#REF!</v>
          </cell>
          <cell r="CO309" t="e">
            <v>#REF!</v>
          </cell>
          <cell r="CP309" t="e">
            <v>#REF!</v>
          </cell>
          <cell r="CQ309" t="e">
            <v>#REF!</v>
          </cell>
          <cell r="CR309" t="e">
            <v>#REF!</v>
          </cell>
          <cell r="CS309" t="e">
            <v>#REF!</v>
          </cell>
          <cell r="CT309" t="e">
            <v>#REF!</v>
          </cell>
          <cell r="CU309" t="e">
            <v>#REF!</v>
          </cell>
          <cell r="CV309" t="e">
            <v>#REF!</v>
          </cell>
          <cell r="CW309" t="e">
            <v>#REF!</v>
          </cell>
          <cell r="CX309" t="e">
            <v>#REF!</v>
          </cell>
          <cell r="CY309" t="e">
            <v>#REF!</v>
          </cell>
          <cell r="CZ309" t="e">
            <v>#REF!</v>
          </cell>
          <cell r="DA309" t="e">
            <v>#REF!</v>
          </cell>
          <cell r="DB309" t="e">
            <v>#REF!</v>
          </cell>
          <cell r="DC309" t="e">
            <v>#REF!</v>
          </cell>
          <cell r="DD309" t="e">
            <v>#REF!</v>
          </cell>
          <cell r="DE309" t="e">
            <v>#REF!</v>
          </cell>
          <cell r="DF309" t="e">
            <v>#REF!</v>
          </cell>
          <cell r="DG309" t="e">
            <v>#REF!</v>
          </cell>
          <cell r="DH309" t="e">
            <v>#REF!</v>
          </cell>
          <cell r="DI309" t="e">
            <v>#REF!</v>
          </cell>
          <cell r="DJ309" t="e">
            <v>#REF!</v>
          </cell>
          <cell r="DK309" t="e">
            <v>#REF!</v>
          </cell>
          <cell r="DL309" t="e">
            <v>#REF!</v>
          </cell>
          <cell r="DM309" t="e">
            <v>#REF!</v>
          </cell>
          <cell r="DN309" t="e">
            <v>#REF!</v>
          </cell>
          <cell r="DO309" t="e">
            <v>#REF!</v>
          </cell>
          <cell r="DP309" t="e">
            <v>#REF!</v>
          </cell>
          <cell r="DQ309" t="e">
            <v>#REF!</v>
          </cell>
          <cell r="DR309" t="e">
            <v>#REF!</v>
          </cell>
          <cell r="DS309" t="e">
            <v>#REF!</v>
          </cell>
          <cell r="DT309" t="e">
            <v>#REF!</v>
          </cell>
          <cell r="DU309" t="e">
            <v>#REF!</v>
          </cell>
          <cell r="DV309" t="e">
            <v>#REF!</v>
          </cell>
          <cell r="DW309" t="e">
            <v>#REF!</v>
          </cell>
          <cell r="DX309" t="e">
            <v>#REF!</v>
          </cell>
          <cell r="DY309" t="e">
            <v>#REF!</v>
          </cell>
          <cell r="DZ309" t="e">
            <v>#REF!</v>
          </cell>
          <cell r="EA309" t="e">
            <v>#REF!</v>
          </cell>
          <cell r="EB309" t="e">
            <v>#REF!</v>
          </cell>
          <cell r="EC309" t="e">
            <v>#REF!</v>
          </cell>
          <cell r="ED309" t="e">
            <v>#REF!</v>
          </cell>
          <cell r="EE309" t="e">
            <v>#REF!</v>
          </cell>
          <cell r="EF309" t="e">
            <v>#REF!</v>
          </cell>
          <cell r="EG309" t="e">
            <v>#REF!</v>
          </cell>
          <cell r="EH309" t="e">
            <v>#REF!</v>
          </cell>
          <cell r="EI309" t="e">
            <v>#REF!</v>
          </cell>
          <cell r="EJ309" t="e">
            <v>#REF!</v>
          </cell>
          <cell r="EK309" t="e">
            <v>#REF!</v>
          </cell>
          <cell r="EL309" t="e">
            <v>#REF!</v>
          </cell>
          <cell r="EM309" t="e">
            <v>#REF!</v>
          </cell>
          <cell r="EN309" t="e">
            <v>#REF!</v>
          </cell>
          <cell r="EO309" t="e">
            <v>#REF!</v>
          </cell>
          <cell r="EP309" t="e">
            <v>#REF!</v>
          </cell>
          <cell r="EQ309" t="e">
            <v>#REF!</v>
          </cell>
          <cell r="ER309" t="e">
            <v>#REF!</v>
          </cell>
          <cell r="ES309" t="e">
            <v>#REF!</v>
          </cell>
          <cell r="ET309" t="e">
            <v>#REF!</v>
          </cell>
          <cell r="EU309" t="e">
            <v>#REF!</v>
          </cell>
          <cell r="EV309" t="e">
            <v>#REF!</v>
          </cell>
          <cell r="EW309" t="e">
            <v>#REF!</v>
          </cell>
          <cell r="EX309" t="e">
            <v>#REF!</v>
          </cell>
          <cell r="EY309" t="e">
            <v>#REF!</v>
          </cell>
          <cell r="EZ309" t="e">
            <v>#REF!</v>
          </cell>
          <cell r="FA309" t="e">
            <v>#REF!</v>
          </cell>
          <cell r="FB309" t="e">
            <v>#REF!</v>
          </cell>
          <cell r="FC309" t="e">
            <v>#REF!</v>
          </cell>
          <cell r="FD309" t="e">
            <v>#REF!</v>
          </cell>
          <cell r="FE309" t="e">
            <v>#REF!</v>
          </cell>
          <cell r="FF309" t="e">
            <v>#REF!</v>
          </cell>
          <cell r="FG309" t="e">
            <v>#REF!</v>
          </cell>
          <cell r="FH309" t="e">
            <v>#REF!</v>
          </cell>
          <cell r="FI309" t="e">
            <v>#REF!</v>
          </cell>
          <cell r="FJ309" t="e">
            <v>#REF!</v>
          </cell>
          <cell r="FK309" t="e">
            <v>#REF!</v>
          </cell>
          <cell r="FL309" t="e">
            <v>#REF!</v>
          </cell>
          <cell r="FM309" t="e">
            <v>#REF!</v>
          </cell>
          <cell r="FN309" t="e">
            <v>#REF!</v>
          </cell>
          <cell r="FO309" t="e">
            <v>#REF!</v>
          </cell>
          <cell r="FP309" t="e">
            <v>#REF!</v>
          </cell>
          <cell r="FQ309" t="e">
            <v>#REF!</v>
          </cell>
          <cell r="FR309" t="e">
            <v>#REF!</v>
          </cell>
          <cell r="FS309" t="e">
            <v>#REF!</v>
          </cell>
          <cell r="FT309" t="e">
            <v>#REF!</v>
          </cell>
          <cell r="FU309" t="e">
            <v>#REF!</v>
          </cell>
          <cell r="FV309" t="e">
            <v>#REF!</v>
          </cell>
          <cell r="FW309" t="e">
            <v>#REF!</v>
          </cell>
          <cell r="FX309" t="e">
            <v>#REF!</v>
          </cell>
          <cell r="FY309" t="e">
            <v>#REF!</v>
          </cell>
          <cell r="FZ309" t="e">
            <v>#REF!</v>
          </cell>
          <cell r="GA309" t="e">
            <v>#REF!</v>
          </cell>
          <cell r="GB309" t="e">
            <v>#REF!</v>
          </cell>
          <cell r="GC309" t="e">
            <v>#REF!</v>
          </cell>
          <cell r="GD309" t="e">
            <v>#REF!</v>
          </cell>
          <cell r="GE309" t="e">
            <v>#REF!</v>
          </cell>
          <cell r="GF309" t="e">
            <v>#REF!</v>
          </cell>
          <cell r="GG309" t="e">
            <v>#REF!</v>
          </cell>
          <cell r="GH309" t="e">
            <v>#REF!</v>
          </cell>
          <cell r="GI309" t="e">
            <v>#REF!</v>
          </cell>
          <cell r="GJ309" t="e">
            <v>#REF!</v>
          </cell>
          <cell r="GK309" t="e">
            <v>#REF!</v>
          </cell>
          <cell r="GL309" t="e">
            <v>#REF!</v>
          </cell>
          <cell r="GM309" t="e">
            <v>#REF!</v>
          </cell>
          <cell r="GN309" t="e">
            <v>#REF!</v>
          </cell>
          <cell r="GO309" t="e">
            <v>#REF!</v>
          </cell>
          <cell r="GP309" t="e">
            <v>#REF!</v>
          </cell>
          <cell r="GQ309" t="e">
            <v>#REF!</v>
          </cell>
          <cell r="GR309" t="e">
            <v>#REF!</v>
          </cell>
          <cell r="GS309" t="e">
            <v>#REF!</v>
          </cell>
          <cell r="GT309" t="e">
            <v>#REF!</v>
          </cell>
          <cell r="GU309" t="e">
            <v>#REF!</v>
          </cell>
          <cell r="GV309" t="e">
            <v>#REF!</v>
          </cell>
          <cell r="GW309" t="e">
            <v>#REF!</v>
          </cell>
          <cell r="GX309" t="e">
            <v>#REF!</v>
          </cell>
          <cell r="GY309" t="e">
            <v>#REF!</v>
          </cell>
          <cell r="GZ309" t="e">
            <v>#REF!</v>
          </cell>
          <cell r="HA309" t="e">
            <v>#REF!</v>
          </cell>
          <cell r="HB309" t="e">
            <v>#REF!</v>
          </cell>
          <cell r="HC309" t="e">
            <v>#REF!</v>
          </cell>
          <cell r="HD309" t="e">
            <v>#REF!</v>
          </cell>
          <cell r="HE309" t="e">
            <v>#REF!</v>
          </cell>
          <cell r="HF309" t="e">
            <v>#REF!</v>
          </cell>
          <cell r="HG309" t="e">
            <v>#REF!</v>
          </cell>
          <cell r="HH309" t="e">
            <v>#REF!</v>
          </cell>
          <cell r="HI309" t="e">
            <v>#REF!</v>
          </cell>
          <cell r="HJ309" t="e">
            <v>#REF!</v>
          </cell>
          <cell r="HK309" t="e">
            <v>#REF!</v>
          </cell>
          <cell r="HL309" t="e">
            <v>#REF!</v>
          </cell>
          <cell r="HM309" t="e">
            <v>#REF!</v>
          </cell>
          <cell r="HN309" t="e">
            <v>#REF!</v>
          </cell>
          <cell r="HO309" t="e">
            <v>#REF!</v>
          </cell>
          <cell r="HP309" t="e">
            <v>#REF!</v>
          </cell>
          <cell r="HQ309" t="e">
            <v>#REF!</v>
          </cell>
          <cell r="HR309" t="e">
            <v>#REF!</v>
          </cell>
          <cell r="HS309" t="e">
            <v>#REF!</v>
          </cell>
          <cell r="HT309" t="e">
            <v>#REF!</v>
          </cell>
          <cell r="HU309" t="e">
            <v>#REF!</v>
          </cell>
          <cell r="HV309" t="e">
            <v>#REF!</v>
          </cell>
          <cell r="HW309" t="e">
            <v>#REF!</v>
          </cell>
          <cell r="HX309" t="e">
            <v>#REF!</v>
          </cell>
          <cell r="HY309" t="e">
            <v>#REF!</v>
          </cell>
          <cell r="HZ309" t="e">
            <v>#REF!</v>
          </cell>
          <cell r="IA309" t="e">
            <v>#REF!</v>
          </cell>
          <cell r="IB309" t="e">
            <v>#REF!</v>
          </cell>
          <cell r="IC309" t="e">
            <v>#REF!</v>
          </cell>
          <cell r="ID309" t="e">
            <v>#REF!</v>
          </cell>
          <cell r="IE309" t="e">
            <v>#REF!</v>
          </cell>
          <cell r="IF309" t="e">
            <v>#REF!</v>
          </cell>
          <cell r="IG309" t="e">
            <v>#REF!</v>
          </cell>
          <cell r="IH309" t="e">
            <v>#REF!</v>
          </cell>
          <cell r="II309" t="e">
            <v>#REF!</v>
          </cell>
          <cell r="IJ309" t="e">
            <v>#REF!</v>
          </cell>
          <cell r="IK309" t="e">
            <v>#REF!</v>
          </cell>
          <cell r="IL309" t="e">
            <v>#REF!</v>
          </cell>
          <cell r="IM309" t="e">
            <v>#REF!</v>
          </cell>
          <cell r="IN309" t="e">
            <v>#REF!</v>
          </cell>
          <cell r="IO309" t="e">
            <v>#REF!</v>
          </cell>
          <cell r="IP309" t="e">
            <v>#REF!</v>
          </cell>
          <cell r="IQ309" t="e">
            <v>#REF!</v>
          </cell>
          <cell r="IR309" t="e">
            <v>#REF!</v>
          </cell>
          <cell r="IS309" t="e">
            <v>#REF!</v>
          </cell>
          <cell r="IT309" t="e">
            <v>#REF!</v>
          </cell>
          <cell r="IU309" t="e">
            <v>#REF!</v>
          </cell>
          <cell r="IV309" t="e">
            <v>#REF!</v>
          </cell>
          <cell r="IW309" t="e">
            <v>#REF!</v>
          </cell>
          <cell r="IX309" t="e">
            <v>#REF!</v>
          </cell>
          <cell r="IY309" t="e">
            <v>#REF!</v>
          </cell>
          <cell r="IZ309" t="e">
            <v>#REF!</v>
          </cell>
          <cell r="JA309" t="e">
            <v>#REF!</v>
          </cell>
          <cell r="JB309" t="e">
            <v>#REF!</v>
          </cell>
          <cell r="JC309" t="e">
            <v>#REF!</v>
          </cell>
          <cell r="JD309" t="e">
            <v>#REF!</v>
          </cell>
          <cell r="JE309" t="e">
            <v>#REF!</v>
          </cell>
          <cell r="JF309" t="e">
            <v>#REF!</v>
          </cell>
          <cell r="JG309" t="e">
            <v>#REF!</v>
          </cell>
          <cell r="JH309" t="e">
            <v>#REF!</v>
          </cell>
          <cell r="JI309" t="e">
            <v>#REF!</v>
          </cell>
          <cell r="JJ309" t="e">
            <v>#REF!</v>
          </cell>
          <cell r="JK309" t="e">
            <v>#REF!</v>
          </cell>
        </row>
        <row r="310">
          <cell r="C310" t="str">
            <v>Hokchi</v>
          </cell>
          <cell r="D310" t="str">
            <v>4.1.2</v>
          </cell>
          <cell r="E310" t="str">
            <v>Hokchi4.1.2</v>
          </cell>
          <cell r="F310" t="e">
            <v>#REF!</v>
          </cell>
          <cell r="G310" t="e">
            <v>#REF!</v>
          </cell>
          <cell r="H310" t="e">
            <v>#REF!</v>
          </cell>
          <cell r="I310" t="e">
            <v>#REF!</v>
          </cell>
          <cell r="J310" t="e">
            <v>#REF!</v>
          </cell>
          <cell r="K310" t="e">
            <v>#REF!</v>
          </cell>
          <cell r="L310" t="e">
            <v>#REF!</v>
          </cell>
          <cell r="M310" t="e">
            <v>#REF!</v>
          </cell>
          <cell r="N310" t="e">
            <v>#REF!</v>
          </cell>
          <cell r="O310" t="e">
            <v>#REF!</v>
          </cell>
          <cell r="P310" t="e">
            <v>#REF!</v>
          </cell>
          <cell r="Q310" t="e">
            <v>#REF!</v>
          </cell>
          <cell r="R310" t="e">
            <v>#REF!</v>
          </cell>
          <cell r="S310" t="e">
            <v>#REF!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  <cell r="AD310" t="e">
            <v>#REF!</v>
          </cell>
          <cell r="AE310" t="e">
            <v>#REF!</v>
          </cell>
          <cell r="AF310" t="e">
            <v>#REF!</v>
          </cell>
          <cell r="AG310" t="e">
            <v>#REF!</v>
          </cell>
          <cell r="AH310" t="e">
            <v>#REF!</v>
          </cell>
          <cell r="AI310" t="e">
            <v>#REF!</v>
          </cell>
          <cell r="AJ310" t="e">
            <v>#REF!</v>
          </cell>
          <cell r="AK310" t="e">
            <v>#REF!</v>
          </cell>
          <cell r="AL310" t="e">
            <v>#REF!</v>
          </cell>
          <cell r="AM310" t="e">
            <v>#REF!</v>
          </cell>
          <cell r="AN310" t="e">
            <v>#REF!</v>
          </cell>
          <cell r="AO310" t="e">
            <v>#REF!</v>
          </cell>
          <cell r="AP310" t="e">
            <v>#REF!</v>
          </cell>
          <cell r="AQ310" t="e">
            <v>#REF!</v>
          </cell>
          <cell r="AR310" t="e">
            <v>#REF!</v>
          </cell>
          <cell r="AS310" t="e">
            <v>#REF!</v>
          </cell>
          <cell r="AT310" t="e">
            <v>#REF!</v>
          </cell>
          <cell r="AU310" t="e">
            <v>#REF!</v>
          </cell>
          <cell r="AV310" t="e">
            <v>#REF!</v>
          </cell>
          <cell r="AW310" t="e">
            <v>#REF!</v>
          </cell>
          <cell r="AX310" t="e">
            <v>#REF!</v>
          </cell>
          <cell r="AY310" t="e">
            <v>#REF!</v>
          </cell>
          <cell r="AZ310" t="e">
            <v>#REF!</v>
          </cell>
          <cell r="BA310" t="e">
            <v>#REF!</v>
          </cell>
          <cell r="BB310" t="e">
            <v>#REF!</v>
          </cell>
          <cell r="BC310" t="e">
            <v>#REF!</v>
          </cell>
          <cell r="BD310" t="e">
            <v>#REF!</v>
          </cell>
          <cell r="BE310" t="e">
            <v>#REF!</v>
          </cell>
          <cell r="BF310" t="e">
            <v>#REF!</v>
          </cell>
          <cell r="BG310" t="e">
            <v>#REF!</v>
          </cell>
          <cell r="BH310" t="e">
            <v>#REF!</v>
          </cell>
          <cell r="BI310" t="e">
            <v>#REF!</v>
          </cell>
          <cell r="BJ310" t="e">
            <v>#REF!</v>
          </cell>
          <cell r="BK310" t="e">
            <v>#REF!</v>
          </cell>
          <cell r="BL310" t="e">
            <v>#REF!</v>
          </cell>
          <cell r="BM310" t="e">
            <v>#REF!</v>
          </cell>
          <cell r="BN310" t="e">
            <v>#REF!</v>
          </cell>
          <cell r="BO310" t="e">
            <v>#REF!</v>
          </cell>
          <cell r="BP310" t="e">
            <v>#REF!</v>
          </cell>
          <cell r="BQ310" t="e">
            <v>#REF!</v>
          </cell>
          <cell r="BR310" t="e">
            <v>#REF!</v>
          </cell>
          <cell r="BS310" t="e">
            <v>#REF!</v>
          </cell>
          <cell r="BT310" t="e">
            <v>#REF!</v>
          </cell>
          <cell r="BU310" t="e">
            <v>#REF!</v>
          </cell>
          <cell r="BV310" t="e">
            <v>#REF!</v>
          </cell>
          <cell r="BW310" t="e">
            <v>#REF!</v>
          </cell>
          <cell r="BX310" t="e">
            <v>#REF!</v>
          </cell>
          <cell r="BY310" t="e">
            <v>#REF!</v>
          </cell>
          <cell r="BZ310" t="e">
            <v>#REF!</v>
          </cell>
          <cell r="CA310" t="e">
            <v>#REF!</v>
          </cell>
          <cell r="CB310" t="e">
            <v>#REF!</v>
          </cell>
          <cell r="CC310" t="e">
            <v>#REF!</v>
          </cell>
          <cell r="CD310" t="e">
            <v>#REF!</v>
          </cell>
          <cell r="CE310" t="e">
            <v>#REF!</v>
          </cell>
          <cell r="CF310" t="e">
            <v>#REF!</v>
          </cell>
          <cell r="CG310" t="e">
            <v>#REF!</v>
          </cell>
          <cell r="CH310" t="e">
            <v>#REF!</v>
          </cell>
          <cell r="CI310" t="e">
            <v>#REF!</v>
          </cell>
          <cell r="CJ310" t="e">
            <v>#REF!</v>
          </cell>
          <cell r="CK310" t="e">
            <v>#REF!</v>
          </cell>
          <cell r="CL310" t="e">
            <v>#REF!</v>
          </cell>
          <cell r="CM310" t="e">
            <v>#REF!</v>
          </cell>
          <cell r="CN310" t="e">
            <v>#REF!</v>
          </cell>
          <cell r="CO310" t="e">
            <v>#REF!</v>
          </cell>
          <cell r="CP310" t="e">
            <v>#REF!</v>
          </cell>
          <cell r="CQ310" t="e">
            <v>#REF!</v>
          </cell>
          <cell r="CR310" t="e">
            <v>#REF!</v>
          </cell>
          <cell r="CS310" t="e">
            <v>#REF!</v>
          </cell>
          <cell r="CT310" t="e">
            <v>#REF!</v>
          </cell>
          <cell r="CU310" t="e">
            <v>#REF!</v>
          </cell>
          <cell r="CV310" t="e">
            <v>#REF!</v>
          </cell>
          <cell r="CW310" t="e">
            <v>#REF!</v>
          </cell>
          <cell r="CX310" t="e">
            <v>#REF!</v>
          </cell>
          <cell r="CY310" t="e">
            <v>#REF!</v>
          </cell>
          <cell r="CZ310" t="e">
            <v>#REF!</v>
          </cell>
          <cell r="DA310" t="e">
            <v>#REF!</v>
          </cell>
          <cell r="DB310" t="e">
            <v>#REF!</v>
          </cell>
          <cell r="DC310" t="e">
            <v>#REF!</v>
          </cell>
          <cell r="DD310" t="e">
            <v>#REF!</v>
          </cell>
          <cell r="DE310" t="e">
            <v>#REF!</v>
          </cell>
          <cell r="DF310" t="e">
            <v>#REF!</v>
          </cell>
          <cell r="DG310" t="e">
            <v>#REF!</v>
          </cell>
          <cell r="DH310" t="e">
            <v>#REF!</v>
          </cell>
          <cell r="DI310" t="e">
            <v>#REF!</v>
          </cell>
          <cell r="DJ310" t="e">
            <v>#REF!</v>
          </cell>
          <cell r="DK310" t="e">
            <v>#REF!</v>
          </cell>
          <cell r="DL310" t="e">
            <v>#REF!</v>
          </cell>
          <cell r="DM310" t="e">
            <v>#REF!</v>
          </cell>
          <cell r="DN310" t="e">
            <v>#REF!</v>
          </cell>
          <cell r="DO310" t="e">
            <v>#REF!</v>
          </cell>
          <cell r="DP310" t="e">
            <v>#REF!</v>
          </cell>
          <cell r="DQ310" t="e">
            <v>#REF!</v>
          </cell>
          <cell r="DR310" t="e">
            <v>#REF!</v>
          </cell>
          <cell r="DS310" t="e">
            <v>#REF!</v>
          </cell>
          <cell r="DT310" t="e">
            <v>#REF!</v>
          </cell>
          <cell r="DU310" t="e">
            <v>#REF!</v>
          </cell>
          <cell r="DV310" t="e">
            <v>#REF!</v>
          </cell>
          <cell r="DW310" t="e">
            <v>#REF!</v>
          </cell>
          <cell r="DX310" t="e">
            <v>#REF!</v>
          </cell>
          <cell r="DY310" t="e">
            <v>#REF!</v>
          </cell>
          <cell r="DZ310" t="e">
            <v>#REF!</v>
          </cell>
          <cell r="EA310" t="e">
            <v>#REF!</v>
          </cell>
          <cell r="EB310" t="e">
            <v>#REF!</v>
          </cell>
          <cell r="EC310" t="e">
            <v>#REF!</v>
          </cell>
          <cell r="ED310" t="e">
            <v>#REF!</v>
          </cell>
          <cell r="EE310" t="e">
            <v>#REF!</v>
          </cell>
          <cell r="EF310" t="e">
            <v>#REF!</v>
          </cell>
          <cell r="EG310" t="e">
            <v>#REF!</v>
          </cell>
          <cell r="EH310" t="e">
            <v>#REF!</v>
          </cell>
          <cell r="EI310" t="e">
            <v>#REF!</v>
          </cell>
          <cell r="EJ310" t="e">
            <v>#REF!</v>
          </cell>
          <cell r="EK310" t="e">
            <v>#REF!</v>
          </cell>
          <cell r="EL310" t="e">
            <v>#REF!</v>
          </cell>
          <cell r="EM310" t="e">
            <v>#REF!</v>
          </cell>
          <cell r="EN310" t="e">
            <v>#REF!</v>
          </cell>
          <cell r="EO310" t="e">
            <v>#REF!</v>
          </cell>
          <cell r="EP310" t="e">
            <v>#REF!</v>
          </cell>
          <cell r="EQ310" t="e">
            <v>#REF!</v>
          </cell>
          <cell r="ER310" t="e">
            <v>#REF!</v>
          </cell>
          <cell r="ES310" t="e">
            <v>#REF!</v>
          </cell>
          <cell r="ET310" t="e">
            <v>#REF!</v>
          </cell>
          <cell r="EU310" t="e">
            <v>#REF!</v>
          </cell>
          <cell r="EV310" t="e">
            <v>#REF!</v>
          </cell>
          <cell r="EW310" t="e">
            <v>#REF!</v>
          </cell>
          <cell r="EX310" t="e">
            <v>#REF!</v>
          </cell>
          <cell r="EY310" t="e">
            <v>#REF!</v>
          </cell>
          <cell r="EZ310" t="e">
            <v>#REF!</v>
          </cell>
          <cell r="FA310" t="e">
            <v>#REF!</v>
          </cell>
          <cell r="FB310" t="e">
            <v>#REF!</v>
          </cell>
          <cell r="FC310" t="e">
            <v>#REF!</v>
          </cell>
          <cell r="FD310" t="e">
            <v>#REF!</v>
          </cell>
          <cell r="FE310" t="e">
            <v>#REF!</v>
          </cell>
          <cell r="FF310" t="e">
            <v>#REF!</v>
          </cell>
          <cell r="FG310" t="e">
            <v>#REF!</v>
          </cell>
          <cell r="FH310" t="e">
            <v>#REF!</v>
          </cell>
          <cell r="FI310" t="e">
            <v>#REF!</v>
          </cell>
          <cell r="FJ310" t="e">
            <v>#REF!</v>
          </cell>
          <cell r="FK310" t="e">
            <v>#REF!</v>
          </cell>
          <cell r="FL310" t="e">
            <v>#REF!</v>
          </cell>
          <cell r="FM310" t="e">
            <v>#REF!</v>
          </cell>
          <cell r="FN310" t="e">
            <v>#REF!</v>
          </cell>
          <cell r="FO310" t="e">
            <v>#REF!</v>
          </cell>
          <cell r="FP310" t="e">
            <v>#REF!</v>
          </cell>
          <cell r="FQ310" t="e">
            <v>#REF!</v>
          </cell>
          <cell r="FR310" t="e">
            <v>#REF!</v>
          </cell>
          <cell r="FS310" t="e">
            <v>#REF!</v>
          </cell>
          <cell r="FT310" t="e">
            <v>#REF!</v>
          </cell>
          <cell r="FU310" t="e">
            <v>#REF!</v>
          </cell>
          <cell r="FV310" t="e">
            <v>#REF!</v>
          </cell>
          <cell r="FW310" t="e">
            <v>#REF!</v>
          </cell>
          <cell r="FX310" t="e">
            <v>#REF!</v>
          </cell>
          <cell r="FY310" t="e">
            <v>#REF!</v>
          </cell>
          <cell r="FZ310" t="e">
            <v>#REF!</v>
          </cell>
          <cell r="GA310" t="e">
            <v>#REF!</v>
          </cell>
          <cell r="GB310" t="e">
            <v>#REF!</v>
          </cell>
          <cell r="GC310" t="e">
            <v>#REF!</v>
          </cell>
          <cell r="GD310" t="e">
            <v>#REF!</v>
          </cell>
          <cell r="GE310" t="e">
            <v>#REF!</v>
          </cell>
          <cell r="GF310" t="e">
            <v>#REF!</v>
          </cell>
          <cell r="GG310" t="e">
            <v>#REF!</v>
          </cell>
          <cell r="GH310" t="e">
            <v>#REF!</v>
          </cell>
          <cell r="GI310" t="e">
            <v>#REF!</v>
          </cell>
          <cell r="GJ310" t="e">
            <v>#REF!</v>
          </cell>
          <cell r="GK310" t="e">
            <v>#REF!</v>
          </cell>
          <cell r="GL310" t="e">
            <v>#REF!</v>
          </cell>
          <cell r="GM310" t="e">
            <v>#REF!</v>
          </cell>
          <cell r="GN310" t="e">
            <v>#REF!</v>
          </cell>
          <cell r="GO310" t="e">
            <v>#REF!</v>
          </cell>
          <cell r="GP310" t="e">
            <v>#REF!</v>
          </cell>
          <cell r="GQ310" t="e">
            <v>#REF!</v>
          </cell>
          <cell r="GR310" t="e">
            <v>#REF!</v>
          </cell>
          <cell r="GS310" t="e">
            <v>#REF!</v>
          </cell>
          <cell r="GT310" t="e">
            <v>#REF!</v>
          </cell>
          <cell r="GU310" t="e">
            <v>#REF!</v>
          </cell>
          <cell r="GV310" t="e">
            <v>#REF!</v>
          </cell>
          <cell r="GW310" t="e">
            <v>#REF!</v>
          </cell>
          <cell r="GX310" t="e">
            <v>#REF!</v>
          </cell>
          <cell r="GY310" t="e">
            <v>#REF!</v>
          </cell>
          <cell r="GZ310" t="e">
            <v>#REF!</v>
          </cell>
          <cell r="HA310" t="e">
            <v>#REF!</v>
          </cell>
          <cell r="HB310" t="e">
            <v>#REF!</v>
          </cell>
          <cell r="HC310" t="e">
            <v>#REF!</v>
          </cell>
          <cell r="HD310" t="e">
            <v>#REF!</v>
          </cell>
          <cell r="HE310" t="e">
            <v>#REF!</v>
          </cell>
          <cell r="HF310" t="e">
            <v>#REF!</v>
          </cell>
          <cell r="HG310" t="e">
            <v>#REF!</v>
          </cell>
          <cell r="HH310" t="e">
            <v>#REF!</v>
          </cell>
          <cell r="HI310" t="e">
            <v>#REF!</v>
          </cell>
          <cell r="HJ310" t="e">
            <v>#REF!</v>
          </cell>
          <cell r="HK310" t="e">
            <v>#REF!</v>
          </cell>
          <cell r="HL310" t="e">
            <v>#REF!</v>
          </cell>
          <cell r="HM310" t="e">
            <v>#REF!</v>
          </cell>
          <cell r="HN310" t="e">
            <v>#REF!</v>
          </cell>
          <cell r="HO310" t="e">
            <v>#REF!</v>
          </cell>
          <cell r="HP310" t="e">
            <v>#REF!</v>
          </cell>
          <cell r="HQ310" t="e">
            <v>#REF!</v>
          </cell>
          <cell r="HR310" t="e">
            <v>#REF!</v>
          </cell>
          <cell r="HS310" t="e">
            <v>#REF!</v>
          </cell>
          <cell r="HT310" t="e">
            <v>#REF!</v>
          </cell>
          <cell r="HU310" t="e">
            <v>#REF!</v>
          </cell>
          <cell r="HV310" t="e">
            <v>#REF!</v>
          </cell>
          <cell r="HW310" t="e">
            <v>#REF!</v>
          </cell>
          <cell r="HX310" t="e">
            <v>#REF!</v>
          </cell>
          <cell r="HY310" t="e">
            <v>#REF!</v>
          </cell>
          <cell r="HZ310" t="e">
            <v>#REF!</v>
          </cell>
          <cell r="IA310" t="e">
            <v>#REF!</v>
          </cell>
          <cell r="IB310" t="e">
            <v>#REF!</v>
          </cell>
          <cell r="IC310" t="e">
            <v>#REF!</v>
          </cell>
          <cell r="ID310" t="e">
            <v>#REF!</v>
          </cell>
          <cell r="IE310" t="e">
            <v>#REF!</v>
          </cell>
          <cell r="IF310" t="e">
            <v>#REF!</v>
          </cell>
          <cell r="IG310" t="e">
            <v>#REF!</v>
          </cell>
          <cell r="IH310" t="e">
            <v>#REF!</v>
          </cell>
          <cell r="II310" t="e">
            <v>#REF!</v>
          </cell>
          <cell r="IJ310" t="e">
            <v>#REF!</v>
          </cell>
          <cell r="IK310" t="e">
            <v>#REF!</v>
          </cell>
          <cell r="IL310" t="e">
            <v>#REF!</v>
          </cell>
          <cell r="IM310" t="e">
            <v>#REF!</v>
          </cell>
          <cell r="IN310" t="e">
            <v>#REF!</v>
          </cell>
          <cell r="IO310" t="e">
            <v>#REF!</v>
          </cell>
          <cell r="IP310" t="e">
            <v>#REF!</v>
          </cell>
          <cell r="IQ310" t="e">
            <v>#REF!</v>
          </cell>
          <cell r="IR310" t="e">
            <v>#REF!</v>
          </cell>
          <cell r="IS310" t="e">
            <v>#REF!</v>
          </cell>
          <cell r="IT310" t="e">
            <v>#REF!</v>
          </cell>
          <cell r="IU310" t="e">
            <v>#REF!</v>
          </cell>
          <cell r="IV310" t="e">
            <v>#REF!</v>
          </cell>
          <cell r="IW310" t="e">
            <v>#REF!</v>
          </cell>
          <cell r="IX310" t="e">
            <v>#REF!</v>
          </cell>
          <cell r="IY310" t="e">
            <v>#REF!</v>
          </cell>
          <cell r="IZ310" t="e">
            <v>#REF!</v>
          </cell>
          <cell r="JA310" t="e">
            <v>#REF!</v>
          </cell>
          <cell r="JB310" t="e">
            <v>#REF!</v>
          </cell>
          <cell r="JC310" t="e">
            <v>#REF!</v>
          </cell>
          <cell r="JD310" t="e">
            <v>#REF!</v>
          </cell>
          <cell r="JE310" t="e">
            <v>#REF!</v>
          </cell>
          <cell r="JF310" t="e">
            <v>#REF!</v>
          </cell>
          <cell r="JG310" t="e">
            <v>#REF!</v>
          </cell>
          <cell r="JH310" t="e">
            <v>#REF!</v>
          </cell>
          <cell r="JI310" t="e">
            <v>#REF!</v>
          </cell>
          <cell r="JJ310" t="e">
            <v>#REF!</v>
          </cell>
          <cell r="JK310" t="e">
            <v>#REF!</v>
          </cell>
        </row>
        <row r="311">
          <cell r="C311" t="str">
            <v>Hokchi</v>
          </cell>
          <cell r="D311" t="str">
            <v>4.1.3</v>
          </cell>
          <cell r="E311" t="str">
            <v>Hokchi4.1.3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  <cell r="J311" t="e">
            <v>#REF!</v>
          </cell>
          <cell r="K311" t="e">
            <v>#REF!</v>
          </cell>
          <cell r="L311" t="e">
            <v>#REF!</v>
          </cell>
          <cell r="M311" t="e">
            <v>#REF!</v>
          </cell>
          <cell r="N311" t="e">
            <v>#REF!</v>
          </cell>
          <cell r="O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I311" t="e">
            <v>#REF!</v>
          </cell>
          <cell r="AJ311" t="e">
            <v>#REF!</v>
          </cell>
          <cell r="AK311" t="e">
            <v>#REF!</v>
          </cell>
          <cell r="AL311" t="e">
            <v>#REF!</v>
          </cell>
          <cell r="AM311" t="e">
            <v>#REF!</v>
          </cell>
          <cell r="AN311" t="e">
            <v>#REF!</v>
          </cell>
          <cell r="AO311" t="e">
            <v>#REF!</v>
          </cell>
          <cell r="AP311" t="e">
            <v>#REF!</v>
          </cell>
          <cell r="AQ311" t="e">
            <v>#REF!</v>
          </cell>
          <cell r="AR311" t="e">
            <v>#REF!</v>
          </cell>
          <cell r="AS311" t="e">
            <v>#REF!</v>
          </cell>
          <cell r="AT311" t="e">
            <v>#REF!</v>
          </cell>
          <cell r="AU311" t="e">
            <v>#REF!</v>
          </cell>
          <cell r="AV311" t="e">
            <v>#REF!</v>
          </cell>
          <cell r="AW311" t="e">
            <v>#REF!</v>
          </cell>
          <cell r="AX311" t="e">
            <v>#REF!</v>
          </cell>
          <cell r="AY311" t="e">
            <v>#REF!</v>
          </cell>
          <cell r="AZ311" t="e">
            <v>#REF!</v>
          </cell>
          <cell r="BA311" t="e">
            <v>#REF!</v>
          </cell>
          <cell r="BB311" t="e">
            <v>#REF!</v>
          </cell>
          <cell r="BC311" t="e">
            <v>#REF!</v>
          </cell>
          <cell r="BD311" t="e">
            <v>#REF!</v>
          </cell>
          <cell r="BE311" t="e">
            <v>#REF!</v>
          </cell>
          <cell r="BF311" t="e">
            <v>#REF!</v>
          </cell>
          <cell r="BG311" t="e">
            <v>#REF!</v>
          </cell>
          <cell r="BH311" t="e">
            <v>#REF!</v>
          </cell>
          <cell r="BI311" t="e">
            <v>#REF!</v>
          </cell>
          <cell r="BJ311" t="e">
            <v>#REF!</v>
          </cell>
          <cell r="BK311" t="e">
            <v>#REF!</v>
          </cell>
          <cell r="BL311" t="e">
            <v>#REF!</v>
          </cell>
          <cell r="BM311" t="e">
            <v>#REF!</v>
          </cell>
          <cell r="BN311" t="e">
            <v>#REF!</v>
          </cell>
          <cell r="BO311" t="e">
            <v>#REF!</v>
          </cell>
          <cell r="BP311" t="e">
            <v>#REF!</v>
          </cell>
          <cell r="BQ311" t="e">
            <v>#REF!</v>
          </cell>
          <cell r="BR311" t="e">
            <v>#REF!</v>
          </cell>
          <cell r="BS311" t="e">
            <v>#REF!</v>
          </cell>
          <cell r="BT311" t="e">
            <v>#REF!</v>
          </cell>
          <cell r="BU311" t="e">
            <v>#REF!</v>
          </cell>
          <cell r="BV311" t="e">
            <v>#REF!</v>
          </cell>
          <cell r="BW311" t="e">
            <v>#REF!</v>
          </cell>
          <cell r="BX311" t="e">
            <v>#REF!</v>
          </cell>
          <cell r="BY311" t="e">
            <v>#REF!</v>
          </cell>
          <cell r="BZ311" t="e">
            <v>#REF!</v>
          </cell>
          <cell r="CA311" t="e">
            <v>#REF!</v>
          </cell>
          <cell r="CB311" t="e">
            <v>#REF!</v>
          </cell>
          <cell r="CC311" t="e">
            <v>#REF!</v>
          </cell>
          <cell r="CD311" t="e">
            <v>#REF!</v>
          </cell>
          <cell r="CE311" t="e">
            <v>#REF!</v>
          </cell>
          <cell r="CF311" t="e">
            <v>#REF!</v>
          </cell>
          <cell r="CG311" t="e">
            <v>#REF!</v>
          </cell>
          <cell r="CH311" t="e">
            <v>#REF!</v>
          </cell>
          <cell r="CI311" t="e">
            <v>#REF!</v>
          </cell>
          <cell r="CJ311" t="e">
            <v>#REF!</v>
          </cell>
          <cell r="CK311" t="e">
            <v>#REF!</v>
          </cell>
          <cell r="CL311" t="e">
            <v>#REF!</v>
          </cell>
          <cell r="CM311" t="e">
            <v>#REF!</v>
          </cell>
          <cell r="CN311" t="e">
            <v>#REF!</v>
          </cell>
          <cell r="CO311" t="e">
            <v>#REF!</v>
          </cell>
          <cell r="CP311" t="e">
            <v>#REF!</v>
          </cell>
          <cell r="CQ311" t="e">
            <v>#REF!</v>
          </cell>
          <cell r="CR311" t="e">
            <v>#REF!</v>
          </cell>
          <cell r="CS311" t="e">
            <v>#REF!</v>
          </cell>
          <cell r="CT311" t="e">
            <v>#REF!</v>
          </cell>
          <cell r="CU311" t="e">
            <v>#REF!</v>
          </cell>
          <cell r="CV311" t="e">
            <v>#REF!</v>
          </cell>
          <cell r="CW311" t="e">
            <v>#REF!</v>
          </cell>
          <cell r="CX311" t="e">
            <v>#REF!</v>
          </cell>
          <cell r="CY311" t="e">
            <v>#REF!</v>
          </cell>
          <cell r="CZ311" t="e">
            <v>#REF!</v>
          </cell>
          <cell r="DA311" t="e">
            <v>#REF!</v>
          </cell>
          <cell r="DB311" t="e">
            <v>#REF!</v>
          </cell>
          <cell r="DC311" t="e">
            <v>#REF!</v>
          </cell>
          <cell r="DD311" t="e">
            <v>#REF!</v>
          </cell>
          <cell r="DE311" t="e">
            <v>#REF!</v>
          </cell>
          <cell r="DF311" t="e">
            <v>#REF!</v>
          </cell>
          <cell r="DG311" t="e">
            <v>#REF!</v>
          </cell>
          <cell r="DH311" t="e">
            <v>#REF!</v>
          </cell>
          <cell r="DI311" t="e">
            <v>#REF!</v>
          </cell>
          <cell r="DJ311" t="e">
            <v>#REF!</v>
          </cell>
          <cell r="DK311" t="e">
            <v>#REF!</v>
          </cell>
          <cell r="DL311" t="e">
            <v>#REF!</v>
          </cell>
          <cell r="DM311" t="e">
            <v>#REF!</v>
          </cell>
          <cell r="DN311" t="e">
            <v>#REF!</v>
          </cell>
          <cell r="DO311" t="e">
            <v>#REF!</v>
          </cell>
          <cell r="DP311" t="e">
            <v>#REF!</v>
          </cell>
          <cell r="DQ311" t="e">
            <v>#REF!</v>
          </cell>
          <cell r="DR311" t="e">
            <v>#REF!</v>
          </cell>
          <cell r="DS311" t="e">
            <v>#REF!</v>
          </cell>
          <cell r="DT311" t="e">
            <v>#REF!</v>
          </cell>
          <cell r="DU311" t="e">
            <v>#REF!</v>
          </cell>
          <cell r="DV311" t="e">
            <v>#REF!</v>
          </cell>
          <cell r="DW311" t="e">
            <v>#REF!</v>
          </cell>
          <cell r="DX311" t="e">
            <v>#REF!</v>
          </cell>
          <cell r="DY311" t="e">
            <v>#REF!</v>
          </cell>
          <cell r="DZ311" t="e">
            <v>#REF!</v>
          </cell>
          <cell r="EA311" t="e">
            <v>#REF!</v>
          </cell>
          <cell r="EB311" t="e">
            <v>#REF!</v>
          </cell>
          <cell r="EC311" t="e">
            <v>#REF!</v>
          </cell>
          <cell r="ED311" t="e">
            <v>#REF!</v>
          </cell>
          <cell r="EE311" t="e">
            <v>#REF!</v>
          </cell>
          <cell r="EF311" t="e">
            <v>#REF!</v>
          </cell>
          <cell r="EG311" t="e">
            <v>#REF!</v>
          </cell>
          <cell r="EH311" t="e">
            <v>#REF!</v>
          </cell>
          <cell r="EI311" t="e">
            <v>#REF!</v>
          </cell>
          <cell r="EJ311" t="e">
            <v>#REF!</v>
          </cell>
          <cell r="EK311" t="e">
            <v>#REF!</v>
          </cell>
          <cell r="EL311" t="e">
            <v>#REF!</v>
          </cell>
          <cell r="EM311" t="e">
            <v>#REF!</v>
          </cell>
          <cell r="EN311" t="e">
            <v>#REF!</v>
          </cell>
          <cell r="EO311" t="e">
            <v>#REF!</v>
          </cell>
          <cell r="EP311" t="e">
            <v>#REF!</v>
          </cell>
          <cell r="EQ311" t="e">
            <v>#REF!</v>
          </cell>
          <cell r="ER311" t="e">
            <v>#REF!</v>
          </cell>
          <cell r="ES311" t="e">
            <v>#REF!</v>
          </cell>
          <cell r="ET311" t="e">
            <v>#REF!</v>
          </cell>
          <cell r="EU311" t="e">
            <v>#REF!</v>
          </cell>
          <cell r="EV311" t="e">
            <v>#REF!</v>
          </cell>
          <cell r="EW311" t="e">
            <v>#REF!</v>
          </cell>
          <cell r="EX311" t="e">
            <v>#REF!</v>
          </cell>
          <cell r="EY311" t="e">
            <v>#REF!</v>
          </cell>
          <cell r="EZ311" t="e">
            <v>#REF!</v>
          </cell>
          <cell r="FA311" t="e">
            <v>#REF!</v>
          </cell>
          <cell r="FB311" t="e">
            <v>#REF!</v>
          </cell>
          <cell r="FC311" t="e">
            <v>#REF!</v>
          </cell>
          <cell r="FD311" t="e">
            <v>#REF!</v>
          </cell>
          <cell r="FE311" t="e">
            <v>#REF!</v>
          </cell>
          <cell r="FF311" t="e">
            <v>#REF!</v>
          </cell>
          <cell r="FG311" t="e">
            <v>#REF!</v>
          </cell>
          <cell r="FH311" t="e">
            <v>#REF!</v>
          </cell>
          <cell r="FI311" t="e">
            <v>#REF!</v>
          </cell>
          <cell r="FJ311" t="e">
            <v>#REF!</v>
          </cell>
          <cell r="FK311" t="e">
            <v>#REF!</v>
          </cell>
          <cell r="FL311" t="e">
            <v>#REF!</v>
          </cell>
          <cell r="FM311" t="e">
            <v>#REF!</v>
          </cell>
          <cell r="FN311" t="e">
            <v>#REF!</v>
          </cell>
          <cell r="FO311" t="e">
            <v>#REF!</v>
          </cell>
          <cell r="FP311" t="e">
            <v>#REF!</v>
          </cell>
          <cell r="FQ311" t="e">
            <v>#REF!</v>
          </cell>
          <cell r="FR311" t="e">
            <v>#REF!</v>
          </cell>
          <cell r="FS311" t="e">
            <v>#REF!</v>
          </cell>
          <cell r="FT311" t="e">
            <v>#REF!</v>
          </cell>
          <cell r="FU311" t="e">
            <v>#REF!</v>
          </cell>
          <cell r="FV311" t="e">
            <v>#REF!</v>
          </cell>
          <cell r="FW311" t="e">
            <v>#REF!</v>
          </cell>
          <cell r="FX311" t="e">
            <v>#REF!</v>
          </cell>
          <cell r="FY311" t="e">
            <v>#REF!</v>
          </cell>
          <cell r="FZ311" t="e">
            <v>#REF!</v>
          </cell>
          <cell r="GA311" t="e">
            <v>#REF!</v>
          </cell>
          <cell r="GB311" t="e">
            <v>#REF!</v>
          </cell>
          <cell r="GC311" t="e">
            <v>#REF!</v>
          </cell>
          <cell r="GD311" t="e">
            <v>#REF!</v>
          </cell>
          <cell r="GE311" t="e">
            <v>#REF!</v>
          </cell>
          <cell r="GF311" t="e">
            <v>#REF!</v>
          </cell>
          <cell r="GG311" t="e">
            <v>#REF!</v>
          </cell>
          <cell r="GH311" t="e">
            <v>#REF!</v>
          </cell>
          <cell r="GI311" t="e">
            <v>#REF!</v>
          </cell>
          <cell r="GJ311" t="e">
            <v>#REF!</v>
          </cell>
          <cell r="GK311" t="e">
            <v>#REF!</v>
          </cell>
          <cell r="GL311" t="e">
            <v>#REF!</v>
          </cell>
          <cell r="GM311" t="e">
            <v>#REF!</v>
          </cell>
          <cell r="GN311" t="e">
            <v>#REF!</v>
          </cell>
          <cell r="GO311" t="e">
            <v>#REF!</v>
          </cell>
          <cell r="GP311" t="e">
            <v>#REF!</v>
          </cell>
          <cell r="GQ311" t="e">
            <v>#REF!</v>
          </cell>
          <cell r="GR311" t="e">
            <v>#REF!</v>
          </cell>
          <cell r="GS311" t="e">
            <v>#REF!</v>
          </cell>
          <cell r="GT311" t="e">
            <v>#REF!</v>
          </cell>
          <cell r="GU311" t="e">
            <v>#REF!</v>
          </cell>
          <cell r="GV311" t="e">
            <v>#REF!</v>
          </cell>
          <cell r="GW311" t="e">
            <v>#REF!</v>
          </cell>
          <cell r="GX311" t="e">
            <v>#REF!</v>
          </cell>
          <cell r="GY311" t="e">
            <v>#REF!</v>
          </cell>
          <cell r="GZ311" t="e">
            <v>#REF!</v>
          </cell>
          <cell r="HA311" t="e">
            <v>#REF!</v>
          </cell>
          <cell r="HB311" t="e">
            <v>#REF!</v>
          </cell>
          <cell r="HC311" t="e">
            <v>#REF!</v>
          </cell>
          <cell r="HD311" t="e">
            <v>#REF!</v>
          </cell>
          <cell r="HE311" t="e">
            <v>#REF!</v>
          </cell>
          <cell r="HF311" t="e">
            <v>#REF!</v>
          </cell>
          <cell r="HG311" t="e">
            <v>#REF!</v>
          </cell>
          <cell r="HH311" t="e">
            <v>#REF!</v>
          </cell>
          <cell r="HI311" t="e">
            <v>#REF!</v>
          </cell>
          <cell r="HJ311" t="e">
            <v>#REF!</v>
          </cell>
          <cell r="HK311" t="e">
            <v>#REF!</v>
          </cell>
          <cell r="HL311" t="e">
            <v>#REF!</v>
          </cell>
          <cell r="HM311" t="e">
            <v>#REF!</v>
          </cell>
          <cell r="HN311" t="e">
            <v>#REF!</v>
          </cell>
          <cell r="HO311" t="e">
            <v>#REF!</v>
          </cell>
          <cell r="HP311" t="e">
            <v>#REF!</v>
          </cell>
          <cell r="HQ311" t="e">
            <v>#REF!</v>
          </cell>
          <cell r="HR311" t="e">
            <v>#REF!</v>
          </cell>
          <cell r="HS311" t="e">
            <v>#REF!</v>
          </cell>
          <cell r="HT311" t="e">
            <v>#REF!</v>
          </cell>
          <cell r="HU311" t="e">
            <v>#REF!</v>
          </cell>
          <cell r="HV311" t="e">
            <v>#REF!</v>
          </cell>
          <cell r="HW311" t="e">
            <v>#REF!</v>
          </cell>
          <cell r="HX311" t="e">
            <v>#REF!</v>
          </cell>
          <cell r="HY311" t="e">
            <v>#REF!</v>
          </cell>
          <cell r="HZ311" t="e">
            <v>#REF!</v>
          </cell>
          <cell r="IA311" t="e">
            <v>#REF!</v>
          </cell>
          <cell r="IB311" t="e">
            <v>#REF!</v>
          </cell>
          <cell r="IC311" t="e">
            <v>#REF!</v>
          </cell>
          <cell r="ID311" t="e">
            <v>#REF!</v>
          </cell>
          <cell r="IE311" t="e">
            <v>#REF!</v>
          </cell>
          <cell r="IF311" t="e">
            <v>#REF!</v>
          </cell>
          <cell r="IG311" t="e">
            <v>#REF!</v>
          </cell>
          <cell r="IH311" t="e">
            <v>#REF!</v>
          </cell>
          <cell r="II311" t="e">
            <v>#REF!</v>
          </cell>
          <cell r="IJ311" t="e">
            <v>#REF!</v>
          </cell>
          <cell r="IK311" t="e">
            <v>#REF!</v>
          </cell>
          <cell r="IL311" t="e">
            <v>#REF!</v>
          </cell>
          <cell r="IM311" t="e">
            <v>#REF!</v>
          </cell>
          <cell r="IN311" t="e">
            <v>#REF!</v>
          </cell>
          <cell r="IO311" t="e">
            <v>#REF!</v>
          </cell>
          <cell r="IP311" t="e">
            <v>#REF!</v>
          </cell>
          <cell r="IQ311" t="e">
            <v>#REF!</v>
          </cell>
          <cell r="IR311" t="e">
            <v>#REF!</v>
          </cell>
          <cell r="IS311" t="e">
            <v>#REF!</v>
          </cell>
          <cell r="IT311" t="e">
            <v>#REF!</v>
          </cell>
          <cell r="IU311" t="e">
            <v>#REF!</v>
          </cell>
          <cell r="IV311" t="e">
            <v>#REF!</v>
          </cell>
          <cell r="IW311" t="e">
            <v>#REF!</v>
          </cell>
          <cell r="IX311" t="e">
            <v>#REF!</v>
          </cell>
          <cell r="IY311" t="e">
            <v>#REF!</v>
          </cell>
          <cell r="IZ311" t="e">
            <v>#REF!</v>
          </cell>
          <cell r="JA311" t="e">
            <v>#REF!</v>
          </cell>
          <cell r="JB311" t="e">
            <v>#REF!</v>
          </cell>
          <cell r="JC311" t="e">
            <v>#REF!</v>
          </cell>
          <cell r="JD311" t="e">
            <v>#REF!</v>
          </cell>
          <cell r="JE311" t="e">
            <v>#REF!</v>
          </cell>
          <cell r="JF311" t="e">
            <v>#REF!</v>
          </cell>
          <cell r="JG311" t="e">
            <v>#REF!</v>
          </cell>
          <cell r="JH311" t="e">
            <v>#REF!</v>
          </cell>
          <cell r="JI311" t="e">
            <v>#REF!</v>
          </cell>
          <cell r="JJ311" t="e">
            <v>#REF!</v>
          </cell>
          <cell r="JK311" t="e">
            <v>#REF!</v>
          </cell>
        </row>
        <row r="312">
          <cell r="C312" t="str">
            <v>Hokchi</v>
          </cell>
          <cell r="D312" t="str">
            <v>4.1.22</v>
          </cell>
          <cell r="E312" t="str">
            <v>Hokchi4.1.22</v>
          </cell>
          <cell r="F312" t="e">
            <v>#REF!</v>
          </cell>
          <cell r="G312" t="e">
            <v>#REF!</v>
          </cell>
          <cell r="H312" t="e">
            <v>#REF!</v>
          </cell>
          <cell r="I312" t="e">
            <v>#REF!</v>
          </cell>
          <cell r="J312" t="e">
            <v>#REF!</v>
          </cell>
          <cell r="K312" t="e">
            <v>#REF!</v>
          </cell>
          <cell r="L312" t="e">
            <v>#REF!</v>
          </cell>
          <cell r="M312" t="e">
            <v>#REF!</v>
          </cell>
          <cell r="N312" t="e">
            <v>#REF!</v>
          </cell>
          <cell r="O312" t="e">
            <v>#REF!</v>
          </cell>
          <cell r="P312" t="e">
            <v>#REF!</v>
          </cell>
          <cell r="Q312" t="e">
            <v>#REF!</v>
          </cell>
          <cell r="R312" t="e">
            <v>#REF!</v>
          </cell>
          <cell r="S312" t="e">
            <v>#REF!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  <cell r="AD312" t="e">
            <v>#REF!</v>
          </cell>
          <cell r="AE312" t="e">
            <v>#REF!</v>
          </cell>
          <cell r="AF312" t="e">
            <v>#REF!</v>
          </cell>
          <cell r="AG312" t="e">
            <v>#REF!</v>
          </cell>
          <cell r="AH312" t="e">
            <v>#REF!</v>
          </cell>
          <cell r="AI312" t="e">
            <v>#REF!</v>
          </cell>
          <cell r="AJ312" t="e">
            <v>#REF!</v>
          </cell>
          <cell r="AK312" t="e">
            <v>#REF!</v>
          </cell>
          <cell r="AL312" t="e">
            <v>#REF!</v>
          </cell>
          <cell r="AM312" t="e">
            <v>#REF!</v>
          </cell>
          <cell r="AN312" t="e">
            <v>#REF!</v>
          </cell>
          <cell r="AO312" t="e">
            <v>#REF!</v>
          </cell>
          <cell r="AP312" t="e">
            <v>#REF!</v>
          </cell>
          <cell r="AQ312" t="e">
            <v>#REF!</v>
          </cell>
          <cell r="AR312" t="e">
            <v>#REF!</v>
          </cell>
          <cell r="AS312" t="e">
            <v>#REF!</v>
          </cell>
          <cell r="AT312" t="e">
            <v>#REF!</v>
          </cell>
          <cell r="AU312" t="e">
            <v>#REF!</v>
          </cell>
          <cell r="AV312" t="e">
            <v>#REF!</v>
          </cell>
          <cell r="AW312" t="e">
            <v>#REF!</v>
          </cell>
          <cell r="AX312" t="e">
            <v>#REF!</v>
          </cell>
          <cell r="AY312" t="e">
            <v>#REF!</v>
          </cell>
          <cell r="AZ312" t="e">
            <v>#REF!</v>
          </cell>
          <cell r="BA312" t="e">
            <v>#REF!</v>
          </cell>
          <cell r="BB312" t="e">
            <v>#REF!</v>
          </cell>
          <cell r="BC312" t="e">
            <v>#REF!</v>
          </cell>
          <cell r="BD312" t="e">
            <v>#REF!</v>
          </cell>
          <cell r="BE312" t="e">
            <v>#REF!</v>
          </cell>
          <cell r="BF312" t="e">
            <v>#REF!</v>
          </cell>
          <cell r="BG312" t="e">
            <v>#REF!</v>
          </cell>
          <cell r="BH312" t="e">
            <v>#REF!</v>
          </cell>
          <cell r="BI312" t="e">
            <v>#REF!</v>
          </cell>
          <cell r="BJ312" t="e">
            <v>#REF!</v>
          </cell>
          <cell r="BK312" t="e">
            <v>#REF!</v>
          </cell>
          <cell r="BL312" t="e">
            <v>#REF!</v>
          </cell>
          <cell r="BM312" t="e">
            <v>#REF!</v>
          </cell>
          <cell r="BN312" t="e">
            <v>#REF!</v>
          </cell>
          <cell r="BO312" t="e">
            <v>#REF!</v>
          </cell>
          <cell r="BP312" t="e">
            <v>#REF!</v>
          </cell>
          <cell r="BQ312" t="e">
            <v>#REF!</v>
          </cell>
          <cell r="BR312" t="e">
            <v>#REF!</v>
          </cell>
          <cell r="BS312" t="e">
            <v>#REF!</v>
          </cell>
          <cell r="BT312" t="e">
            <v>#REF!</v>
          </cell>
          <cell r="BU312" t="e">
            <v>#REF!</v>
          </cell>
          <cell r="BV312" t="e">
            <v>#REF!</v>
          </cell>
          <cell r="BW312" t="e">
            <v>#REF!</v>
          </cell>
          <cell r="BX312" t="e">
            <v>#REF!</v>
          </cell>
          <cell r="BY312" t="e">
            <v>#REF!</v>
          </cell>
          <cell r="BZ312" t="e">
            <v>#REF!</v>
          </cell>
          <cell r="CA312" t="e">
            <v>#REF!</v>
          </cell>
          <cell r="CB312" t="e">
            <v>#REF!</v>
          </cell>
          <cell r="CC312" t="e">
            <v>#REF!</v>
          </cell>
          <cell r="CD312" t="e">
            <v>#REF!</v>
          </cell>
          <cell r="CE312" t="e">
            <v>#REF!</v>
          </cell>
          <cell r="CF312" t="e">
            <v>#REF!</v>
          </cell>
          <cell r="CG312" t="e">
            <v>#REF!</v>
          </cell>
          <cell r="CH312" t="e">
            <v>#REF!</v>
          </cell>
          <cell r="CI312" t="e">
            <v>#REF!</v>
          </cell>
          <cell r="CJ312" t="e">
            <v>#REF!</v>
          </cell>
          <cell r="CK312" t="e">
            <v>#REF!</v>
          </cell>
          <cell r="CL312" t="e">
            <v>#REF!</v>
          </cell>
          <cell r="CM312" t="e">
            <v>#REF!</v>
          </cell>
          <cell r="CN312" t="e">
            <v>#REF!</v>
          </cell>
          <cell r="CO312" t="e">
            <v>#REF!</v>
          </cell>
          <cell r="CP312" t="e">
            <v>#REF!</v>
          </cell>
          <cell r="CQ312" t="e">
            <v>#REF!</v>
          </cell>
          <cell r="CR312" t="e">
            <v>#REF!</v>
          </cell>
          <cell r="CS312" t="e">
            <v>#REF!</v>
          </cell>
          <cell r="CT312" t="e">
            <v>#REF!</v>
          </cell>
          <cell r="CU312" t="e">
            <v>#REF!</v>
          </cell>
          <cell r="CV312" t="e">
            <v>#REF!</v>
          </cell>
          <cell r="CW312" t="e">
            <v>#REF!</v>
          </cell>
          <cell r="CX312" t="e">
            <v>#REF!</v>
          </cell>
          <cell r="CY312" t="e">
            <v>#REF!</v>
          </cell>
          <cell r="CZ312" t="e">
            <v>#REF!</v>
          </cell>
          <cell r="DA312" t="e">
            <v>#REF!</v>
          </cell>
          <cell r="DB312" t="e">
            <v>#REF!</v>
          </cell>
          <cell r="DC312" t="e">
            <v>#REF!</v>
          </cell>
          <cell r="DD312" t="e">
            <v>#REF!</v>
          </cell>
          <cell r="DE312" t="e">
            <v>#REF!</v>
          </cell>
          <cell r="DF312" t="e">
            <v>#REF!</v>
          </cell>
          <cell r="DG312" t="e">
            <v>#REF!</v>
          </cell>
          <cell r="DH312" t="e">
            <v>#REF!</v>
          </cell>
          <cell r="DI312" t="e">
            <v>#REF!</v>
          </cell>
          <cell r="DJ312" t="e">
            <v>#REF!</v>
          </cell>
          <cell r="DK312" t="e">
            <v>#REF!</v>
          </cell>
          <cell r="DL312" t="e">
            <v>#REF!</v>
          </cell>
          <cell r="DM312" t="e">
            <v>#REF!</v>
          </cell>
          <cell r="DN312" t="e">
            <v>#REF!</v>
          </cell>
          <cell r="DO312" t="e">
            <v>#REF!</v>
          </cell>
          <cell r="DP312" t="e">
            <v>#REF!</v>
          </cell>
          <cell r="DQ312" t="e">
            <v>#REF!</v>
          </cell>
          <cell r="DR312" t="e">
            <v>#REF!</v>
          </cell>
          <cell r="DS312" t="e">
            <v>#REF!</v>
          </cell>
          <cell r="DT312" t="e">
            <v>#REF!</v>
          </cell>
          <cell r="DU312" t="e">
            <v>#REF!</v>
          </cell>
          <cell r="DV312" t="e">
            <v>#REF!</v>
          </cell>
          <cell r="DW312" t="e">
            <v>#REF!</v>
          </cell>
          <cell r="DX312" t="e">
            <v>#REF!</v>
          </cell>
          <cell r="DY312" t="e">
            <v>#REF!</v>
          </cell>
          <cell r="DZ312" t="e">
            <v>#REF!</v>
          </cell>
          <cell r="EA312" t="e">
            <v>#REF!</v>
          </cell>
          <cell r="EB312" t="e">
            <v>#REF!</v>
          </cell>
          <cell r="EC312" t="e">
            <v>#REF!</v>
          </cell>
          <cell r="ED312" t="e">
            <v>#REF!</v>
          </cell>
          <cell r="EE312" t="e">
            <v>#REF!</v>
          </cell>
          <cell r="EF312" t="e">
            <v>#REF!</v>
          </cell>
          <cell r="EG312" t="e">
            <v>#REF!</v>
          </cell>
          <cell r="EH312" t="e">
            <v>#REF!</v>
          </cell>
          <cell r="EI312" t="e">
            <v>#REF!</v>
          </cell>
          <cell r="EJ312" t="e">
            <v>#REF!</v>
          </cell>
          <cell r="EK312" t="e">
            <v>#REF!</v>
          </cell>
          <cell r="EL312" t="e">
            <v>#REF!</v>
          </cell>
          <cell r="EM312" t="e">
            <v>#REF!</v>
          </cell>
          <cell r="EN312" t="e">
            <v>#REF!</v>
          </cell>
          <cell r="EO312" t="e">
            <v>#REF!</v>
          </cell>
          <cell r="EP312" t="e">
            <v>#REF!</v>
          </cell>
          <cell r="EQ312" t="e">
            <v>#REF!</v>
          </cell>
          <cell r="ER312" t="e">
            <v>#REF!</v>
          </cell>
          <cell r="ES312" t="e">
            <v>#REF!</v>
          </cell>
          <cell r="ET312" t="e">
            <v>#REF!</v>
          </cell>
          <cell r="EU312" t="e">
            <v>#REF!</v>
          </cell>
          <cell r="EV312" t="e">
            <v>#REF!</v>
          </cell>
          <cell r="EW312" t="e">
            <v>#REF!</v>
          </cell>
          <cell r="EX312" t="e">
            <v>#REF!</v>
          </cell>
          <cell r="EY312" t="e">
            <v>#REF!</v>
          </cell>
          <cell r="EZ312" t="e">
            <v>#REF!</v>
          </cell>
          <cell r="FA312" t="e">
            <v>#REF!</v>
          </cell>
          <cell r="FB312" t="e">
            <v>#REF!</v>
          </cell>
          <cell r="FC312" t="e">
            <v>#REF!</v>
          </cell>
          <cell r="FD312" t="e">
            <v>#REF!</v>
          </cell>
          <cell r="FE312" t="e">
            <v>#REF!</v>
          </cell>
          <cell r="FF312" t="e">
            <v>#REF!</v>
          </cell>
          <cell r="FG312" t="e">
            <v>#REF!</v>
          </cell>
          <cell r="FH312" t="e">
            <v>#REF!</v>
          </cell>
          <cell r="FI312" t="e">
            <v>#REF!</v>
          </cell>
          <cell r="FJ312" t="e">
            <v>#REF!</v>
          </cell>
          <cell r="FK312" t="e">
            <v>#REF!</v>
          </cell>
          <cell r="FL312" t="e">
            <v>#REF!</v>
          </cell>
          <cell r="FM312" t="e">
            <v>#REF!</v>
          </cell>
          <cell r="FN312" t="e">
            <v>#REF!</v>
          </cell>
          <cell r="FO312" t="e">
            <v>#REF!</v>
          </cell>
          <cell r="FP312" t="e">
            <v>#REF!</v>
          </cell>
          <cell r="FQ312" t="e">
            <v>#REF!</v>
          </cell>
          <cell r="FR312" t="e">
            <v>#REF!</v>
          </cell>
          <cell r="FS312" t="e">
            <v>#REF!</v>
          </cell>
          <cell r="FT312" t="e">
            <v>#REF!</v>
          </cell>
          <cell r="FU312" t="e">
            <v>#REF!</v>
          </cell>
          <cell r="FV312" t="e">
            <v>#REF!</v>
          </cell>
          <cell r="FW312" t="e">
            <v>#REF!</v>
          </cell>
          <cell r="FX312" t="e">
            <v>#REF!</v>
          </cell>
          <cell r="FY312" t="e">
            <v>#REF!</v>
          </cell>
          <cell r="FZ312" t="e">
            <v>#REF!</v>
          </cell>
          <cell r="GA312" t="e">
            <v>#REF!</v>
          </cell>
          <cell r="GB312" t="e">
            <v>#REF!</v>
          </cell>
          <cell r="GC312" t="e">
            <v>#REF!</v>
          </cell>
          <cell r="GD312" t="e">
            <v>#REF!</v>
          </cell>
          <cell r="GE312" t="e">
            <v>#REF!</v>
          </cell>
          <cell r="GF312" t="e">
            <v>#REF!</v>
          </cell>
          <cell r="GG312" t="e">
            <v>#REF!</v>
          </cell>
          <cell r="GH312" t="e">
            <v>#REF!</v>
          </cell>
          <cell r="GI312" t="e">
            <v>#REF!</v>
          </cell>
          <cell r="GJ312" t="e">
            <v>#REF!</v>
          </cell>
          <cell r="GK312" t="e">
            <v>#REF!</v>
          </cell>
          <cell r="GL312" t="e">
            <v>#REF!</v>
          </cell>
          <cell r="GM312" t="e">
            <v>#REF!</v>
          </cell>
          <cell r="GN312" t="e">
            <v>#REF!</v>
          </cell>
          <cell r="GO312" t="e">
            <v>#REF!</v>
          </cell>
          <cell r="GP312" t="e">
            <v>#REF!</v>
          </cell>
          <cell r="GQ312" t="e">
            <v>#REF!</v>
          </cell>
          <cell r="GR312" t="e">
            <v>#REF!</v>
          </cell>
          <cell r="GS312" t="e">
            <v>#REF!</v>
          </cell>
          <cell r="GT312" t="e">
            <v>#REF!</v>
          </cell>
          <cell r="GU312" t="e">
            <v>#REF!</v>
          </cell>
          <cell r="GV312" t="e">
            <v>#REF!</v>
          </cell>
          <cell r="GW312" t="e">
            <v>#REF!</v>
          </cell>
          <cell r="GX312" t="e">
            <v>#REF!</v>
          </cell>
          <cell r="GY312" t="e">
            <v>#REF!</v>
          </cell>
          <cell r="GZ312" t="e">
            <v>#REF!</v>
          </cell>
          <cell r="HA312" t="e">
            <v>#REF!</v>
          </cell>
          <cell r="HB312" t="e">
            <v>#REF!</v>
          </cell>
          <cell r="HC312" t="e">
            <v>#REF!</v>
          </cell>
          <cell r="HD312" t="e">
            <v>#REF!</v>
          </cell>
          <cell r="HE312" t="e">
            <v>#REF!</v>
          </cell>
          <cell r="HF312" t="e">
            <v>#REF!</v>
          </cell>
          <cell r="HG312" t="e">
            <v>#REF!</v>
          </cell>
          <cell r="HH312" t="e">
            <v>#REF!</v>
          </cell>
          <cell r="HI312" t="e">
            <v>#REF!</v>
          </cell>
          <cell r="HJ312" t="e">
            <v>#REF!</v>
          </cell>
          <cell r="HK312" t="e">
            <v>#REF!</v>
          </cell>
          <cell r="HL312" t="e">
            <v>#REF!</v>
          </cell>
          <cell r="HM312" t="e">
            <v>#REF!</v>
          </cell>
          <cell r="HN312" t="e">
            <v>#REF!</v>
          </cell>
          <cell r="HO312" t="e">
            <v>#REF!</v>
          </cell>
          <cell r="HP312" t="e">
            <v>#REF!</v>
          </cell>
          <cell r="HQ312" t="e">
            <v>#REF!</v>
          </cell>
          <cell r="HR312" t="e">
            <v>#REF!</v>
          </cell>
          <cell r="HS312" t="e">
            <v>#REF!</v>
          </cell>
          <cell r="HT312" t="e">
            <v>#REF!</v>
          </cell>
          <cell r="HU312" t="e">
            <v>#REF!</v>
          </cell>
          <cell r="HV312" t="e">
            <v>#REF!</v>
          </cell>
          <cell r="HW312" t="e">
            <v>#REF!</v>
          </cell>
          <cell r="HX312" t="e">
            <v>#REF!</v>
          </cell>
          <cell r="HY312" t="e">
            <v>#REF!</v>
          </cell>
          <cell r="HZ312" t="e">
            <v>#REF!</v>
          </cell>
          <cell r="IA312" t="e">
            <v>#REF!</v>
          </cell>
          <cell r="IB312" t="e">
            <v>#REF!</v>
          </cell>
          <cell r="IC312" t="e">
            <v>#REF!</v>
          </cell>
          <cell r="ID312" t="e">
            <v>#REF!</v>
          </cell>
          <cell r="IE312" t="e">
            <v>#REF!</v>
          </cell>
          <cell r="IF312" t="e">
            <v>#REF!</v>
          </cell>
          <cell r="IG312" t="e">
            <v>#REF!</v>
          </cell>
          <cell r="IH312" t="e">
            <v>#REF!</v>
          </cell>
          <cell r="II312" t="e">
            <v>#REF!</v>
          </cell>
          <cell r="IJ312" t="e">
            <v>#REF!</v>
          </cell>
          <cell r="IK312" t="e">
            <v>#REF!</v>
          </cell>
          <cell r="IL312" t="e">
            <v>#REF!</v>
          </cell>
          <cell r="IM312" t="e">
            <v>#REF!</v>
          </cell>
          <cell r="IN312" t="e">
            <v>#REF!</v>
          </cell>
          <cell r="IO312" t="e">
            <v>#REF!</v>
          </cell>
          <cell r="IP312" t="e">
            <v>#REF!</v>
          </cell>
          <cell r="IQ312" t="e">
            <v>#REF!</v>
          </cell>
          <cell r="IR312" t="e">
            <v>#REF!</v>
          </cell>
          <cell r="IS312" t="e">
            <v>#REF!</v>
          </cell>
          <cell r="IT312" t="e">
            <v>#REF!</v>
          </cell>
          <cell r="IU312" t="e">
            <v>#REF!</v>
          </cell>
          <cell r="IV312" t="e">
            <v>#REF!</v>
          </cell>
          <cell r="IW312" t="e">
            <v>#REF!</v>
          </cell>
          <cell r="IX312" t="e">
            <v>#REF!</v>
          </cell>
          <cell r="IY312" t="e">
            <v>#REF!</v>
          </cell>
          <cell r="IZ312" t="e">
            <v>#REF!</v>
          </cell>
          <cell r="JA312" t="e">
            <v>#REF!</v>
          </cell>
          <cell r="JB312" t="e">
            <v>#REF!</v>
          </cell>
          <cell r="JC312" t="e">
            <v>#REF!</v>
          </cell>
          <cell r="JD312" t="e">
            <v>#REF!</v>
          </cell>
          <cell r="JE312" t="e">
            <v>#REF!</v>
          </cell>
          <cell r="JF312" t="e">
            <v>#REF!</v>
          </cell>
          <cell r="JG312" t="e">
            <v>#REF!</v>
          </cell>
          <cell r="JH312" t="e">
            <v>#REF!</v>
          </cell>
          <cell r="JI312" t="e">
            <v>#REF!</v>
          </cell>
          <cell r="JJ312" t="e">
            <v>#REF!</v>
          </cell>
          <cell r="JK312" t="e">
            <v>#REF!</v>
          </cell>
        </row>
        <row r="313">
          <cell r="C313" t="str">
            <v>Hokchi</v>
          </cell>
          <cell r="D313" t="str">
            <v>4.1.26</v>
          </cell>
          <cell r="E313" t="str">
            <v>Hokchi4.1.26</v>
          </cell>
          <cell r="F313" t="e">
            <v>#REF!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  <cell r="K313" t="e">
            <v>#REF!</v>
          </cell>
          <cell r="L313" t="e">
            <v>#REF!</v>
          </cell>
          <cell r="M313" t="e">
            <v>#REF!</v>
          </cell>
          <cell r="N313" t="e">
            <v>#REF!</v>
          </cell>
          <cell r="O313" t="e">
            <v>#REF!</v>
          </cell>
          <cell r="P313" t="e">
            <v>#REF!</v>
          </cell>
          <cell r="Q313" t="e">
            <v>#REF!</v>
          </cell>
          <cell r="R313" t="e">
            <v>#REF!</v>
          </cell>
          <cell r="S313" t="e">
            <v>#REF!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  <cell r="AD313" t="e">
            <v>#REF!</v>
          </cell>
          <cell r="AE313" t="e">
            <v>#REF!</v>
          </cell>
          <cell r="AF313" t="e">
            <v>#REF!</v>
          </cell>
          <cell r="AG313" t="e">
            <v>#REF!</v>
          </cell>
          <cell r="AH313" t="e">
            <v>#REF!</v>
          </cell>
          <cell r="AI313" t="e">
            <v>#REF!</v>
          </cell>
          <cell r="AJ313" t="e">
            <v>#REF!</v>
          </cell>
          <cell r="AK313" t="e">
            <v>#REF!</v>
          </cell>
          <cell r="AL313" t="e">
            <v>#REF!</v>
          </cell>
          <cell r="AM313" t="e">
            <v>#REF!</v>
          </cell>
          <cell r="AN313" t="e">
            <v>#REF!</v>
          </cell>
          <cell r="AO313" t="e">
            <v>#REF!</v>
          </cell>
          <cell r="AP313" t="e">
            <v>#REF!</v>
          </cell>
          <cell r="AQ313" t="e">
            <v>#REF!</v>
          </cell>
          <cell r="AR313" t="e">
            <v>#REF!</v>
          </cell>
          <cell r="AS313" t="e">
            <v>#REF!</v>
          </cell>
          <cell r="AT313" t="e">
            <v>#REF!</v>
          </cell>
          <cell r="AU313" t="e">
            <v>#REF!</v>
          </cell>
          <cell r="AV313" t="e">
            <v>#REF!</v>
          </cell>
          <cell r="AW313" t="e">
            <v>#REF!</v>
          </cell>
          <cell r="AX313" t="e">
            <v>#REF!</v>
          </cell>
          <cell r="AY313" t="e">
            <v>#REF!</v>
          </cell>
          <cell r="AZ313" t="e">
            <v>#REF!</v>
          </cell>
          <cell r="BA313" t="e">
            <v>#REF!</v>
          </cell>
          <cell r="BB313" t="e">
            <v>#REF!</v>
          </cell>
          <cell r="BC313" t="e">
            <v>#REF!</v>
          </cell>
          <cell r="BD313" t="e">
            <v>#REF!</v>
          </cell>
          <cell r="BE313" t="e">
            <v>#REF!</v>
          </cell>
          <cell r="BF313" t="e">
            <v>#REF!</v>
          </cell>
          <cell r="BG313" t="e">
            <v>#REF!</v>
          </cell>
          <cell r="BH313" t="e">
            <v>#REF!</v>
          </cell>
          <cell r="BI313" t="e">
            <v>#REF!</v>
          </cell>
          <cell r="BJ313" t="e">
            <v>#REF!</v>
          </cell>
          <cell r="BK313" t="e">
            <v>#REF!</v>
          </cell>
          <cell r="BL313" t="e">
            <v>#REF!</v>
          </cell>
          <cell r="BM313" t="e">
            <v>#REF!</v>
          </cell>
          <cell r="BN313" t="e">
            <v>#REF!</v>
          </cell>
          <cell r="BO313" t="e">
            <v>#REF!</v>
          </cell>
          <cell r="BP313" t="e">
            <v>#REF!</v>
          </cell>
          <cell r="BQ313" t="e">
            <v>#REF!</v>
          </cell>
          <cell r="BR313" t="e">
            <v>#REF!</v>
          </cell>
          <cell r="BS313" t="e">
            <v>#REF!</v>
          </cell>
          <cell r="BT313" t="e">
            <v>#REF!</v>
          </cell>
          <cell r="BU313" t="e">
            <v>#REF!</v>
          </cell>
          <cell r="BV313" t="e">
            <v>#REF!</v>
          </cell>
          <cell r="BW313" t="e">
            <v>#REF!</v>
          </cell>
          <cell r="BX313" t="e">
            <v>#REF!</v>
          </cell>
          <cell r="BY313" t="e">
            <v>#REF!</v>
          </cell>
          <cell r="BZ313" t="e">
            <v>#REF!</v>
          </cell>
          <cell r="CA313" t="e">
            <v>#REF!</v>
          </cell>
          <cell r="CB313" t="e">
            <v>#REF!</v>
          </cell>
          <cell r="CC313" t="e">
            <v>#REF!</v>
          </cell>
          <cell r="CD313" t="e">
            <v>#REF!</v>
          </cell>
          <cell r="CE313" t="e">
            <v>#REF!</v>
          </cell>
          <cell r="CF313" t="e">
            <v>#REF!</v>
          </cell>
          <cell r="CG313" t="e">
            <v>#REF!</v>
          </cell>
          <cell r="CH313" t="e">
            <v>#REF!</v>
          </cell>
          <cell r="CI313" t="e">
            <v>#REF!</v>
          </cell>
          <cell r="CJ313" t="e">
            <v>#REF!</v>
          </cell>
          <cell r="CK313" t="e">
            <v>#REF!</v>
          </cell>
          <cell r="CL313" t="e">
            <v>#REF!</v>
          </cell>
          <cell r="CM313" t="e">
            <v>#REF!</v>
          </cell>
          <cell r="CN313" t="e">
            <v>#REF!</v>
          </cell>
          <cell r="CO313" t="e">
            <v>#REF!</v>
          </cell>
          <cell r="CP313" t="e">
            <v>#REF!</v>
          </cell>
          <cell r="CQ313" t="e">
            <v>#REF!</v>
          </cell>
          <cell r="CR313" t="e">
            <v>#REF!</v>
          </cell>
          <cell r="CS313" t="e">
            <v>#REF!</v>
          </cell>
          <cell r="CT313" t="e">
            <v>#REF!</v>
          </cell>
          <cell r="CU313" t="e">
            <v>#REF!</v>
          </cell>
          <cell r="CV313" t="e">
            <v>#REF!</v>
          </cell>
          <cell r="CW313" t="e">
            <v>#REF!</v>
          </cell>
          <cell r="CX313" t="e">
            <v>#REF!</v>
          </cell>
          <cell r="CY313" t="e">
            <v>#REF!</v>
          </cell>
          <cell r="CZ313" t="e">
            <v>#REF!</v>
          </cell>
          <cell r="DA313" t="e">
            <v>#REF!</v>
          </cell>
          <cell r="DB313" t="e">
            <v>#REF!</v>
          </cell>
          <cell r="DC313" t="e">
            <v>#REF!</v>
          </cell>
          <cell r="DD313" t="e">
            <v>#REF!</v>
          </cell>
          <cell r="DE313" t="e">
            <v>#REF!</v>
          </cell>
          <cell r="DF313" t="e">
            <v>#REF!</v>
          </cell>
          <cell r="DG313" t="e">
            <v>#REF!</v>
          </cell>
          <cell r="DH313" t="e">
            <v>#REF!</v>
          </cell>
          <cell r="DI313" t="e">
            <v>#REF!</v>
          </cell>
          <cell r="DJ313" t="e">
            <v>#REF!</v>
          </cell>
          <cell r="DK313" t="e">
            <v>#REF!</v>
          </cell>
          <cell r="DL313" t="e">
            <v>#REF!</v>
          </cell>
          <cell r="DM313" t="e">
            <v>#REF!</v>
          </cell>
          <cell r="DN313" t="e">
            <v>#REF!</v>
          </cell>
          <cell r="DO313" t="e">
            <v>#REF!</v>
          </cell>
          <cell r="DP313" t="e">
            <v>#REF!</v>
          </cell>
          <cell r="DQ313" t="e">
            <v>#REF!</v>
          </cell>
          <cell r="DR313" t="e">
            <v>#REF!</v>
          </cell>
          <cell r="DS313" t="e">
            <v>#REF!</v>
          </cell>
          <cell r="DT313" t="e">
            <v>#REF!</v>
          </cell>
          <cell r="DU313" t="e">
            <v>#REF!</v>
          </cell>
          <cell r="DV313" t="e">
            <v>#REF!</v>
          </cell>
          <cell r="DW313" t="e">
            <v>#REF!</v>
          </cell>
          <cell r="DX313" t="e">
            <v>#REF!</v>
          </cell>
          <cell r="DY313" t="e">
            <v>#REF!</v>
          </cell>
          <cell r="DZ313" t="e">
            <v>#REF!</v>
          </cell>
          <cell r="EA313" t="e">
            <v>#REF!</v>
          </cell>
          <cell r="EB313" t="e">
            <v>#REF!</v>
          </cell>
          <cell r="EC313" t="e">
            <v>#REF!</v>
          </cell>
          <cell r="ED313" t="e">
            <v>#REF!</v>
          </cell>
          <cell r="EE313" t="e">
            <v>#REF!</v>
          </cell>
          <cell r="EF313" t="e">
            <v>#REF!</v>
          </cell>
          <cell r="EG313" t="e">
            <v>#REF!</v>
          </cell>
          <cell r="EH313" t="e">
            <v>#REF!</v>
          </cell>
          <cell r="EI313" t="e">
            <v>#REF!</v>
          </cell>
          <cell r="EJ313" t="e">
            <v>#REF!</v>
          </cell>
          <cell r="EK313" t="e">
            <v>#REF!</v>
          </cell>
          <cell r="EL313" t="e">
            <v>#REF!</v>
          </cell>
          <cell r="EM313" t="e">
            <v>#REF!</v>
          </cell>
          <cell r="EN313" t="e">
            <v>#REF!</v>
          </cell>
          <cell r="EO313" t="e">
            <v>#REF!</v>
          </cell>
          <cell r="EP313" t="e">
            <v>#REF!</v>
          </cell>
          <cell r="EQ313" t="e">
            <v>#REF!</v>
          </cell>
          <cell r="ER313" t="e">
            <v>#REF!</v>
          </cell>
          <cell r="ES313" t="e">
            <v>#REF!</v>
          </cell>
          <cell r="ET313" t="e">
            <v>#REF!</v>
          </cell>
          <cell r="EU313" t="e">
            <v>#REF!</v>
          </cell>
          <cell r="EV313" t="e">
            <v>#REF!</v>
          </cell>
          <cell r="EW313" t="e">
            <v>#REF!</v>
          </cell>
          <cell r="EX313" t="e">
            <v>#REF!</v>
          </cell>
          <cell r="EY313" t="e">
            <v>#REF!</v>
          </cell>
          <cell r="EZ313" t="e">
            <v>#REF!</v>
          </cell>
          <cell r="FA313" t="e">
            <v>#REF!</v>
          </cell>
          <cell r="FB313" t="e">
            <v>#REF!</v>
          </cell>
          <cell r="FC313" t="e">
            <v>#REF!</v>
          </cell>
          <cell r="FD313" t="e">
            <v>#REF!</v>
          </cell>
          <cell r="FE313" t="e">
            <v>#REF!</v>
          </cell>
          <cell r="FF313" t="e">
            <v>#REF!</v>
          </cell>
          <cell r="FG313" t="e">
            <v>#REF!</v>
          </cell>
          <cell r="FH313" t="e">
            <v>#REF!</v>
          </cell>
          <cell r="FI313" t="e">
            <v>#REF!</v>
          </cell>
          <cell r="FJ313" t="e">
            <v>#REF!</v>
          </cell>
          <cell r="FK313" t="e">
            <v>#REF!</v>
          </cell>
          <cell r="FL313" t="e">
            <v>#REF!</v>
          </cell>
          <cell r="FM313" t="e">
            <v>#REF!</v>
          </cell>
          <cell r="FN313" t="e">
            <v>#REF!</v>
          </cell>
          <cell r="FO313" t="e">
            <v>#REF!</v>
          </cell>
          <cell r="FP313" t="e">
            <v>#REF!</v>
          </cell>
          <cell r="FQ313" t="e">
            <v>#REF!</v>
          </cell>
          <cell r="FR313" t="e">
            <v>#REF!</v>
          </cell>
          <cell r="FS313" t="e">
            <v>#REF!</v>
          </cell>
          <cell r="FT313" t="e">
            <v>#REF!</v>
          </cell>
          <cell r="FU313" t="e">
            <v>#REF!</v>
          </cell>
          <cell r="FV313" t="e">
            <v>#REF!</v>
          </cell>
          <cell r="FW313" t="e">
            <v>#REF!</v>
          </cell>
          <cell r="FX313" t="e">
            <v>#REF!</v>
          </cell>
          <cell r="FY313" t="e">
            <v>#REF!</v>
          </cell>
          <cell r="FZ313" t="e">
            <v>#REF!</v>
          </cell>
          <cell r="GA313" t="e">
            <v>#REF!</v>
          </cell>
          <cell r="GB313" t="e">
            <v>#REF!</v>
          </cell>
          <cell r="GC313" t="e">
            <v>#REF!</v>
          </cell>
          <cell r="GD313" t="e">
            <v>#REF!</v>
          </cell>
          <cell r="GE313" t="e">
            <v>#REF!</v>
          </cell>
          <cell r="GF313" t="e">
            <v>#REF!</v>
          </cell>
          <cell r="GG313" t="e">
            <v>#REF!</v>
          </cell>
          <cell r="GH313" t="e">
            <v>#REF!</v>
          </cell>
          <cell r="GI313" t="e">
            <v>#REF!</v>
          </cell>
          <cell r="GJ313" t="e">
            <v>#REF!</v>
          </cell>
          <cell r="GK313" t="e">
            <v>#REF!</v>
          </cell>
          <cell r="GL313" t="e">
            <v>#REF!</v>
          </cell>
          <cell r="GM313" t="e">
            <v>#REF!</v>
          </cell>
          <cell r="GN313" t="e">
            <v>#REF!</v>
          </cell>
          <cell r="GO313" t="e">
            <v>#REF!</v>
          </cell>
          <cell r="GP313" t="e">
            <v>#REF!</v>
          </cell>
          <cell r="GQ313" t="e">
            <v>#REF!</v>
          </cell>
          <cell r="GR313" t="e">
            <v>#REF!</v>
          </cell>
          <cell r="GS313" t="e">
            <v>#REF!</v>
          </cell>
          <cell r="GT313" t="e">
            <v>#REF!</v>
          </cell>
          <cell r="GU313" t="e">
            <v>#REF!</v>
          </cell>
          <cell r="GV313" t="e">
            <v>#REF!</v>
          </cell>
          <cell r="GW313" t="e">
            <v>#REF!</v>
          </cell>
          <cell r="GX313" t="e">
            <v>#REF!</v>
          </cell>
          <cell r="GY313" t="e">
            <v>#REF!</v>
          </cell>
          <cell r="GZ313" t="e">
            <v>#REF!</v>
          </cell>
          <cell r="HA313" t="e">
            <v>#REF!</v>
          </cell>
          <cell r="HB313" t="e">
            <v>#REF!</v>
          </cell>
          <cell r="HC313" t="e">
            <v>#REF!</v>
          </cell>
          <cell r="HD313" t="e">
            <v>#REF!</v>
          </cell>
          <cell r="HE313" t="e">
            <v>#REF!</v>
          </cell>
          <cell r="HF313" t="e">
            <v>#REF!</v>
          </cell>
          <cell r="HG313" t="e">
            <v>#REF!</v>
          </cell>
          <cell r="HH313" t="e">
            <v>#REF!</v>
          </cell>
          <cell r="HI313" t="e">
            <v>#REF!</v>
          </cell>
          <cell r="HJ313" t="e">
            <v>#REF!</v>
          </cell>
          <cell r="HK313" t="e">
            <v>#REF!</v>
          </cell>
          <cell r="HL313" t="e">
            <v>#REF!</v>
          </cell>
          <cell r="HM313" t="e">
            <v>#REF!</v>
          </cell>
          <cell r="HN313" t="e">
            <v>#REF!</v>
          </cell>
          <cell r="HO313" t="e">
            <v>#REF!</v>
          </cell>
          <cell r="HP313" t="e">
            <v>#REF!</v>
          </cell>
          <cell r="HQ313" t="e">
            <v>#REF!</v>
          </cell>
          <cell r="HR313" t="e">
            <v>#REF!</v>
          </cell>
          <cell r="HS313" t="e">
            <v>#REF!</v>
          </cell>
          <cell r="HT313" t="e">
            <v>#REF!</v>
          </cell>
          <cell r="HU313" t="e">
            <v>#REF!</v>
          </cell>
          <cell r="HV313" t="e">
            <v>#REF!</v>
          </cell>
          <cell r="HW313" t="e">
            <v>#REF!</v>
          </cell>
          <cell r="HX313" t="e">
            <v>#REF!</v>
          </cell>
          <cell r="HY313" t="e">
            <v>#REF!</v>
          </cell>
          <cell r="HZ313" t="e">
            <v>#REF!</v>
          </cell>
          <cell r="IA313" t="e">
            <v>#REF!</v>
          </cell>
          <cell r="IB313" t="e">
            <v>#REF!</v>
          </cell>
          <cell r="IC313" t="e">
            <v>#REF!</v>
          </cell>
          <cell r="ID313" t="e">
            <v>#REF!</v>
          </cell>
          <cell r="IE313" t="e">
            <v>#REF!</v>
          </cell>
          <cell r="IF313" t="e">
            <v>#REF!</v>
          </cell>
          <cell r="IG313" t="e">
            <v>#REF!</v>
          </cell>
          <cell r="IH313" t="e">
            <v>#REF!</v>
          </cell>
          <cell r="II313" t="e">
            <v>#REF!</v>
          </cell>
          <cell r="IJ313" t="e">
            <v>#REF!</v>
          </cell>
          <cell r="IK313" t="e">
            <v>#REF!</v>
          </cell>
          <cell r="IL313" t="e">
            <v>#REF!</v>
          </cell>
          <cell r="IM313" t="e">
            <v>#REF!</v>
          </cell>
          <cell r="IN313" t="e">
            <v>#REF!</v>
          </cell>
          <cell r="IO313" t="e">
            <v>#REF!</v>
          </cell>
          <cell r="IP313" t="e">
            <v>#REF!</v>
          </cell>
          <cell r="IQ313" t="e">
            <v>#REF!</v>
          </cell>
          <cell r="IR313" t="e">
            <v>#REF!</v>
          </cell>
          <cell r="IS313" t="e">
            <v>#REF!</v>
          </cell>
          <cell r="IT313" t="e">
            <v>#REF!</v>
          </cell>
          <cell r="IU313" t="e">
            <v>#REF!</v>
          </cell>
          <cell r="IV313" t="e">
            <v>#REF!</v>
          </cell>
          <cell r="IW313" t="e">
            <v>#REF!</v>
          </cell>
          <cell r="IX313" t="e">
            <v>#REF!</v>
          </cell>
          <cell r="IY313" t="e">
            <v>#REF!</v>
          </cell>
          <cell r="IZ313" t="e">
            <v>#REF!</v>
          </cell>
          <cell r="JA313" t="e">
            <v>#REF!</v>
          </cell>
          <cell r="JB313" t="e">
            <v>#REF!</v>
          </cell>
          <cell r="JC313" t="e">
            <v>#REF!</v>
          </cell>
          <cell r="JD313" t="e">
            <v>#REF!</v>
          </cell>
          <cell r="JE313" t="e">
            <v>#REF!</v>
          </cell>
          <cell r="JF313" t="e">
            <v>#REF!</v>
          </cell>
          <cell r="JG313" t="e">
            <v>#REF!</v>
          </cell>
          <cell r="JH313" t="e">
            <v>#REF!</v>
          </cell>
          <cell r="JI313" t="e">
            <v>#REF!</v>
          </cell>
          <cell r="JJ313" t="e">
            <v>#REF!</v>
          </cell>
          <cell r="JK313" t="e">
            <v>#REF!</v>
          </cell>
        </row>
        <row r="314">
          <cell r="C314" t="str">
            <v>Hokchi</v>
          </cell>
          <cell r="D314" t="str">
            <v>4.1.27</v>
          </cell>
          <cell r="E314" t="str">
            <v>Hokchi4.1.27</v>
          </cell>
          <cell r="F314" t="e">
            <v>#REF!</v>
          </cell>
          <cell r="G314" t="e">
            <v>#REF!</v>
          </cell>
          <cell r="H314" t="e">
            <v>#REF!</v>
          </cell>
          <cell r="I314" t="e">
            <v>#REF!</v>
          </cell>
          <cell r="J314" t="e">
            <v>#REF!</v>
          </cell>
          <cell r="K314" t="e">
            <v>#REF!</v>
          </cell>
          <cell r="L314" t="e">
            <v>#REF!</v>
          </cell>
          <cell r="M314" t="e">
            <v>#REF!</v>
          </cell>
          <cell r="N314" t="e">
            <v>#REF!</v>
          </cell>
          <cell r="O314" t="e">
            <v>#REF!</v>
          </cell>
          <cell r="P314" t="e">
            <v>#REF!</v>
          </cell>
          <cell r="Q314" t="e">
            <v>#REF!</v>
          </cell>
          <cell r="R314" t="e">
            <v>#REF!</v>
          </cell>
          <cell r="S314" t="e">
            <v>#REF!</v>
          </cell>
          <cell r="X314" t="e">
            <v>#REF!</v>
          </cell>
          <cell r="Y314" t="e">
            <v>#REF!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  <cell r="AD314" t="e">
            <v>#REF!</v>
          </cell>
          <cell r="AE314" t="e">
            <v>#REF!</v>
          </cell>
          <cell r="AF314" t="e">
            <v>#REF!</v>
          </cell>
          <cell r="AG314" t="e">
            <v>#REF!</v>
          </cell>
          <cell r="AH314" t="e">
            <v>#REF!</v>
          </cell>
          <cell r="AI314" t="e">
            <v>#REF!</v>
          </cell>
          <cell r="AJ314" t="e">
            <v>#REF!</v>
          </cell>
          <cell r="AK314" t="e">
            <v>#REF!</v>
          </cell>
          <cell r="AL314" t="e">
            <v>#REF!</v>
          </cell>
          <cell r="AM314" t="e">
            <v>#REF!</v>
          </cell>
          <cell r="AN314" t="e">
            <v>#REF!</v>
          </cell>
          <cell r="AO314" t="e">
            <v>#REF!</v>
          </cell>
          <cell r="AP314" t="e">
            <v>#REF!</v>
          </cell>
          <cell r="AQ314" t="e">
            <v>#REF!</v>
          </cell>
          <cell r="AR314" t="e">
            <v>#REF!</v>
          </cell>
          <cell r="AS314" t="e">
            <v>#REF!</v>
          </cell>
          <cell r="AT314" t="e">
            <v>#REF!</v>
          </cell>
          <cell r="AU314" t="e">
            <v>#REF!</v>
          </cell>
          <cell r="AV314" t="e">
            <v>#REF!</v>
          </cell>
          <cell r="AW314" t="e">
            <v>#REF!</v>
          </cell>
          <cell r="AX314" t="e">
            <v>#REF!</v>
          </cell>
          <cell r="AY314" t="e">
            <v>#REF!</v>
          </cell>
          <cell r="AZ314" t="e">
            <v>#REF!</v>
          </cell>
          <cell r="BA314" t="e">
            <v>#REF!</v>
          </cell>
          <cell r="BB314" t="e">
            <v>#REF!</v>
          </cell>
          <cell r="BC314" t="e">
            <v>#REF!</v>
          </cell>
          <cell r="BD314" t="e">
            <v>#REF!</v>
          </cell>
          <cell r="BE314" t="e">
            <v>#REF!</v>
          </cell>
          <cell r="BF314" t="e">
            <v>#REF!</v>
          </cell>
          <cell r="BG314" t="e">
            <v>#REF!</v>
          </cell>
          <cell r="BH314" t="e">
            <v>#REF!</v>
          </cell>
          <cell r="BI314" t="e">
            <v>#REF!</v>
          </cell>
          <cell r="BJ314" t="e">
            <v>#REF!</v>
          </cell>
          <cell r="BK314" t="e">
            <v>#REF!</v>
          </cell>
          <cell r="BL314" t="e">
            <v>#REF!</v>
          </cell>
          <cell r="BM314" t="e">
            <v>#REF!</v>
          </cell>
          <cell r="BN314" t="e">
            <v>#REF!</v>
          </cell>
          <cell r="BO314" t="e">
            <v>#REF!</v>
          </cell>
          <cell r="BP314" t="e">
            <v>#REF!</v>
          </cell>
          <cell r="BQ314" t="e">
            <v>#REF!</v>
          </cell>
          <cell r="BR314" t="e">
            <v>#REF!</v>
          </cell>
          <cell r="BS314" t="e">
            <v>#REF!</v>
          </cell>
          <cell r="BT314" t="e">
            <v>#REF!</v>
          </cell>
          <cell r="BU314" t="e">
            <v>#REF!</v>
          </cell>
          <cell r="BV314" t="e">
            <v>#REF!</v>
          </cell>
          <cell r="BW314" t="e">
            <v>#REF!</v>
          </cell>
          <cell r="BX314" t="e">
            <v>#REF!</v>
          </cell>
          <cell r="BY314" t="e">
            <v>#REF!</v>
          </cell>
          <cell r="BZ314" t="e">
            <v>#REF!</v>
          </cell>
          <cell r="CA314" t="e">
            <v>#REF!</v>
          </cell>
          <cell r="CB314" t="e">
            <v>#REF!</v>
          </cell>
          <cell r="CC314" t="e">
            <v>#REF!</v>
          </cell>
          <cell r="CD314" t="e">
            <v>#REF!</v>
          </cell>
          <cell r="CE314" t="e">
            <v>#REF!</v>
          </cell>
          <cell r="CF314" t="e">
            <v>#REF!</v>
          </cell>
          <cell r="CG314" t="e">
            <v>#REF!</v>
          </cell>
          <cell r="CH314" t="e">
            <v>#REF!</v>
          </cell>
          <cell r="CI314" t="e">
            <v>#REF!</v>
          </cell>
          <cell r="CJ314" t="e">
            <v>#REF!</v>
          </cell>
          <cell r="CK314" t="e">
            <v>#REF!</v>
          </cell>
          <cell r="CL314" t="e">
            <v>#REF!</v>
          </cell>
          <cell r="CM314" t="e">
            <v>#REF!</v>
          </cell>
          <cell r="CN314" t="e">
            <v>#REF!</v>
          </cell>
          <cell r="CO314" t="e">
            <v>#REF!</v>
          </cell>
          <cell r="CP314" t="e">
            <v>#REF!</v>
          </cell>
          <cell r="CQ314" t="e">
            <v>#REF!</v>
          </cell>
          <cell r="CR314" t="e">
            <v>#REF!</v>
          </cell>
          <cell r="CS314" t="e">
            <v>#REF!</v>
          </cell>
          <cell r="CT314" t="e">
            <v>#REF!</v>
          </cell>
          <cell r="CU314" t="e">
            <v>#REF!</v>
          </cell>
          <cell r="CV314" t="e">
            <v>#REF!</v>
          </cell>
          <cell r="CW314" t="e">
            <v>#REF!</v>
          </cell>
          <cell r="CX314" t="e">
            <v>#REF!</v>
          </cell>
          <cell r="CY314" t="e">
            <v>#REF!</v>
          </cell>
          <cell r="CZ314" t="e">
            <v>#REF!</v>
          </cell>
          <cell r="DA314" t="e">
            <v>#REF!</v>
          </cell>
          <cell r="DB314" t="e">
            <v>#REF!</v>
          </cell>
          <cell r="DC314" t="e">
            <v>#REF!</v>
          </cell>
          <cell r="DD314" t="e">
            <v>#REF!</v>
          </cell>
          <cell r="DE314" t="e">
            <v>#REF!</v>
          </cell>
          <cell r="DF314" t="e">
            <v>#REF!</v>
          </cell>
          <cell r="DG314" t="e">
            <v>#REF!</v>
          </cell>
          <cell r="DH314" t="e">
            <v>#REF!</v>
          </cell>
          <cell r="DI314" t="e">
            <v>#REF!</v>
          </cell>
          <cell r="DJ314" t="e">
            <v>#REF!</v>
          </cell>
          <cell r="DK314" t="e">
            <v>#REF!</v>
          </cell>
          <cell r="DL314" t="e">
            <v>#REF!</v>
          </cell>
          <cell r="DM314" t="e">
            <v>#REF!</v>
          </cell>
          <cell r="DN314" t="e">
            <v>#REF!</v>
          </cell>
          <cell r="DO314" t="e">
            <v>#REF!</v>
          </cell>
          <cell r="DP314" t="e">
            <v>#REF!</v>
          </cell>
          <cell r="DQ314" t="e">
            <v>#REF!</v>
          </cell>
          <cell r="DR314" t="e">
            <v>#REF!</v>
          </cell>
          <cell r="DS314" t="e">
            <v>#REF!</v>
          </cell>
          <cell r="DT314" t="e">
            <v>#REF!</v>
          </cell>
          <cell r="DU314" t="e">
            <v>#REF!</v>
          </cell>
          <cell r="DV314" t="e">
            <v>#REF!</v>
          </cell>
          <cell r="DW314" t="e">
            <v>#REF!</v>
          </cell>
          <cell r="DX314" t="e">
            <v>#REF!</v>
          </cell>
          <cell r="DY314" t="e">
            <v>#REF!</v>
          </cell>
          <cell r="DZ314" t="e">
            <v>#REF!</v>
          </cell>
          <cell r="EA314" t="e">
            <v>#REF!</v>
          </cell>
          <cell r="EB314" t="e">
            <v>#REF!</v>
          </cell>
          <cell r="EC314" t="e">
            <v>#REF!</v>
          </cell>
          <cell r="ED314" t="e">
            <v>#REF!</v>
          </cell>
          <cell r="EE314" t="e">
            <v>#REF!</v>
          </cell>
          <cell r="EF314" t="e">
            <v>#REF!</v>
          </cell>
          <cell r="EG314" t="e">
            <v>#REF!</v>
          </cell>
          <cell r="EH314" t="e">
            <v>#REF!</v>
          </cell>
          <cell r="EI314" t="e">
            <v>#REF!</v>
          </cell>
          <cell r="EJ314" t="e">
            <v>#REF!</v>
          </cell>
          <cell r="EK314" t="e">
            <v>#REF!</v>
          </cell>
          <cell r="EL314" t="e">
            <v>#REF!</v>
          </cell>
          <cell r="EM314" t="e">
            <v>#REF!</v>
          </cell>
          <cell r="EN314" t="e">
            <v>#REF!</v>
          </cell>
          <cell r="EO314" t="e">
            <v>#REF!</v>
          </cell>
          <cell r="EP314" t="e">
            <v>#REF!</v>
          </cell>
          <cell r="EQ314" t="e">
            <v>#REF!</v>
          </cell>
          <cell r="ER314" t="e">
            <v>#REF!</v>
          </cell>
          <cell r="ES314" t="e">
            <v>#REF!</v>
          </cell>
          <cell r="ET314" t="e">
            <v>#REF!</v>
          </cell>
          <cell r="EU314" t="e">
            <v>#REF!</v>
          </cell>
          <cell r="EV314" t="e">
            <v>#REF!</v>
          </cell>
          <cell r="EW314" t="e">
            <v>#REF!</v>
          </cell>
          <cell r="EX314" t="e">
            <v>#REF!</v>
          </cell>
          <cell r="EY314" t="e">
            <v>#REF!</v>
          </cell>
          <cell r="EZ314" t="e">
            <v>#REF!</v>
          </cell>
          <cell r="FA314" t="e">
            <v>#REF!</v>
          </cell>
          <cell r="FB314" t="e">
            <v>#REF!</v>
          </cell>
          <cell r="FC314" t="e">
            <v>#REF!</v>
          </cell>
          <cell r="FD314" t="e">
            <v>#REF!</v>
          </cell>
          <cell r="FE314" t="e">
            <v>#REF!</v>
          </cell>
          <cell r="FF314" t="e">
            <v>#REF!</v>
          </cell>
          <cell r="FG314" t="e">
            <v>#REF!</v>
          </cell>
          <cell r="FH314" t="e">
            <v>#REF!</v>
          </cell>
          <cell r="FI314" t="e">
            <v>#REF!</v>
          </cell>
          <cell r="FJ314" t="e">
            <v>#REF!</v>
          </cell>
          <cell r="FK314" t="e">
            <v>#REF!</v>
          </cell>
          <cell r="FL314" t="e">
            <v>#REF!</v>
          </cell>
          <cell r="FM314" t="e">
            <v>#REF!</v>
          </cell>
          <cell r="FN314" t="e">
            <v>#REF!</v>
          </cell>
          <cell r="FO314" t="e">
            <v>#REF!</v>
          </cell>
          <cell r="FP314" t="e">
            <v>#REF!</v>
          </cell>
          <cell r="FQ314" t="e">
            <v>#REF!</v>
          </cell>
          <cell r="FR314" t="e">
            <v>#REF!</v>
          </cell>
          <cell r="FS314" t="e">
            <v>#REF!</v>
          </cell>
          <cell r="FT314" t="e">
            <v>#REF!</v>
          </cell>
          <cell r="FU314" t="e">
            <v>#REF!</v>
          </cell>
          <cell r="FV314" t="e">
            <v>#REF!</v>
          </cell>
          <cell r="FW314" t="e">
            <v>#REF!</v>
          </cell>
          <cell r="FX314" t="e">
            <v>#REF!</v>
          </cell>
          <cell r="FY314" t="e">
            <v>#REF!</v>
          </cell>
          <cell r="FZ314" t="e">
            <v>#REF!</v>
          </cell>
          <cell r="GA314" t="e">
            <v>#REF!</v>
          </cell>
          <cell r="GB314" t="e">
            <v>#REF!</v>
          </cell>
          <cell r="GC314" t="e">
            <v>#REF!</v>
          </cell>
          <cell r="GD314" t="e">
            <v>#REF!</v>
          </cell>
          <cell r="GE314" t="e">
            <v>#REF!</v>
          </cell>
          <cell r="GF314" t="e">
            <v>#REF!</v>
          </cell>
          <cell r="GG314" t="e">
            <v>#REF!</v>
          </cell>
          <cell r="GH314" t="e">
            <v>#REF!</v>
          </cell>
          <cell r="GI314" t="e">
            <v>#REF!</v>
          </cell>
          <cell r="GJ314" t="e">
            <v>#REF!</v>
          </cell>
          <cell r="GK314" t="e">
            <v>#REF!</v>
          </cell>
          <cell r="GL314" t="e">
            <v>#REF!</v>
          </cell>
          <cell r="GM314" t="e">
            <v>#REF!</v>
          </cell>
          <cell r="GN314" t="e">
            <v>#REF!</v>
          </cell>
          <cell r="GO314" t="e">
            <v>#REF!</v>
          </cell>
          <cell r="GP314" t="e">
            <v>#REF!</v>
          </cell>
          <cell r="GQ314" t="e">
            <v>#REF!</v>
          </cell>
          <cell r="GR314" t="e">
            <v>#REF!</v>
          </cell>
          <cell r="GS314" t="e">
            <v>#REF!</v>
          </cell>
          <cell r="GT314" t="e">
            <v>#REF!</v>
          </cell>
          <cell r="GU314" t="e">
            <v>#REF!</v>
          </cell>
          <cell r="GV314" t="e">
            <v>#REF!</v>
          </cell>
          <cell r="GW314" t="e">
            <v>#REF!</v>
          </cell>
          <cell r="GX314" t="e">
            <v>#REF!</v>
          </cell>
          <cell r="GY314" t="e">
            <v>#REF!</v>
          </cell>
          <cell r="GZ314" t="e">
            <v>#REF!</v>
          </cell>
          <cell r="HA314" t="e">
            <v>#REF!</v>
          </cell>
          <cell r="HB314" t="e">
            <v>#REF!</v>
          </cell>
          <cell r="HC314" t="e">
            <v>#REF!</v>
          </cell>
          <cell r="HD314" t="e">
            <v>#REF!</v>
          </cell>
          <cell r="HE314" t="e">
            <v>#REF!</v>
          </cell>
          <cell r="HF314" t="e">
            <v>#REF!</v>
          </cell>
          <cell r="HG314" t="e">
            <v>#REF!</v>
          </cell>
          <cell r="HH314" t="e">
            <v>#REF!</v>
          </cell>
          <cell r="HI314" t="e">
            <v>#REF!</v>
          </cell>
          <cell r="HJ314" t="e">
            <v>#REF!</v>
          </cell>
          <cell r="HK314" t="e">
            <v>#REF!</v>
          </cell>
          <cell r="HL314" t="e">
            <v>#REF!</v>
          </cell>
          <cell r="HM314" t="e">
            <v>#REF!</v>
          </cell>
          <cell r="HN314" t="e">
            <v>#REF!</v>
          </cell>
          <cell r="HO314" t="e">
            <v>#REF!</v>
          </cell>
          <cell r="HP314" t="e">
            <v>#REF!</v>
          </cell>
          <cell r="HQ314" t="e">
            <v>#REF!</v>
          </cell>
          <cell r="HR314" t="e">
            <v>#REF!</v>
          </cell>
          <cell r="HS314" t="e">
            <v>#REF!</v>
          </cell>
          <cell r="HT314" t="e">
            <v>#REF!</v>
          </cell>
          <cell r="HU314" t="e">
            <v>#REF!</v>
          </cell>
          <cell r="HV314" t="e">
            <v>#REF!</v>
          </cell>
          <cell r="HW314" t="e">
            <v>#REF!</v>
          </cell>
          <cell r="HX314" t="e">
            <v>#REF!</v>
          </cell>
          <cell r="HY314" t="e">
            <v>#REF!</v>
          </cell>
          <cell r="HZ314" t="e">
            <v>#REF!</v>
          </cell>
          <cell r="IA314" t="e">
            <v>#REF!</v>
          </cell>
          <cell r="IB314" t="e">
            <v>#REF!</v>
          </cell>
          <cell r="IC314" t="e">
            <v>#REF!</v>
          </cell>
          <cell r="ID314" t="e">
            <v>#REF!</v>
          </cell>
          <cell r="IE314" t="e">
            <v>#REF!</v>
          </cell>
          <cell r="IF314" t="e">
            <v>#REF!</v>
          </cell>
          <cell r="IG314" t="e">
            <v>#REF!</v>
          </cell>
          <cell r="IH314" t="e">
            <v>#REF!</v>
          </cell>
          <cell r="II314" t="e">
            <v>#REF!</v>
          </cell>
          <cell r="IJ314" t="e">
            <v>#REF!</v>
          </cell>
          <cell r="IK314" t="e">
            <v>#REF!</v>
          </cell>
          <cell r="IL314" t="e">
            <v>#REF!</v>
          </cell>
          <cell r="IM314" t="e">
            <v>#REF!</v>
          </cell>
          <cell r="IN314" t="e">
            <v>#REF!</v>
          </cell>
          <cell r="IO314" t="e">
            <v>#REF!</v>
          </cell>
          <cell r="IP314" t="e">
            <v>#REF!</v>
          </cell>
          <cell r="IQ314" t="e">
            <v>#REF!</v>
          </cell>
          <cell r="IR314" t="e">
            <v>#REF!</v>
          </cell>
          <cell r="IS314" t="e">
            <v>#REF!</v>
          </cell>
          <cell r="IT314" t="e">
            <v>#REF!</v>
          </cell>
          <cell r="IU314" t="e">
            <v>#REF!</v>
          </cell>
          <cell r="IV314" t="e">
            <v>#REF!</v>
          </cell>
          <cell r="IW314" t="e">
            <v>#REF!</v>
          </cell>
          <cell r="IX314" t="e">
            <v>#REF!</v>
          </cell>
          <cell r="IY314" t="e">
            <v>#REF!</v>
          </cell>
          <cell r="IZ314" t="e">
            <v>#REF!</v>
          </cell>
          <cell r="JA314" t="e">
            <v>#REF!</v>
          </cell>
          <cell r="JB314" t="e">
            <v>#REF!</v>
          </cell>
          <cell r="JC314" t="e">
            <v>#REF!</v>
          </cell>
          <cell r="JD314" t="e">
            <v>#REF!</v>
          </cell>
          <cell r="JE314" t="e">
            <v>#REF!</v>
          </cell>
          <cell r="JF314" t="e">
            <v>#REF!</v>
          </cell>
          <cell r="JG314" t="e">
            <v>#REF!</v>
          </cell>
          <cell r="JH314" t="e">
            <v>#REF!</v>
          </cell>
          <cell r="JI314" t="e">
            <v>#REF!</v>
          </cell>
          <cell r="JJ314" t="e">
            <v>#REF!</v>
          </cell>
          <cell r="JK314" t="e">
            <v>#REF!</v>
          </cell>
        </row>
        <row r="315">
          <cell r="C315" t="str">
            <v>Hokchi</v>
          </cell>
          <cell r="D315" t="str">
            <v>4.1.28</v>
          </cell>
          <cell r="E315" t="str">
            <v>Hokchi4.1.28</v>
          </cell>
          <cell r="F315" t="e">
            <v>#REF!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  <cell r="K315" t="e">
            <v>#REF!</v>
          </cell>
          <cell r="L315" t="e">
            <v>#REF!</v>
          </cell>
          <cell r="M315" t="e">
            <v>#REF!</v>
          </cell>
          <cell r="N315" t="e">
            <v>#REF!</v>
          </cell>
          <cell r="O315" t="e">
            <v>#REF!</v>
          </cell>
          <cell r="P315" t="e">
            <v>#REF!</v>
          </cell>
          <cell r="Q315" t="e">
            <v>#REF!</v>
          </cell>
          <cell r="R315" t="e">
            <v>#REF!</v>
          </cell>
          <cell r="S315" t="e">
            <v>#REF!</v>
          </cell>
          <cell r="X315" t="e">
            <v>#REF!</v>
          </cell>
          <cell r="Y315" t="e">
            <v>#REF!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  <cell r="AD315" t="e">
            <v>#REF!</v>
          </cell>
          <cell r="AE315" t="e">
            <v>#REF!</v>
          </cell>
          <cell r="AF315" t="e">
            <v>#REF!</v>
          </cell>
          <cell r="AG315" t="e">
            <v>#REF!</v>
          </cell>
          <cell r="AH315" t="e">
            <v>#REF!</v>
          </cell>
          <cell r="AI315" t="e">
            <v>#REF!</v>
          </cell>
          <cell r="AJ315" t="e">
            <v>#REF!</v>
          </cell>
          <cell r="AK315" t="e">
            <v>#REF!</v>
          </cell>
          <cell r="AL315" t="e">
            <v>#REF!</v>
          </cell>
          <cell r="AM315" t="e">
            <v>#REF!</v>
          </cell>
          <cell r="AN315" t="e">
            <v>#REF!</v>
          </cell>
          <cell r="AO315" t="e">
            <v>#REF!</v>
          </cell>
          <cell r="AP315" t="e">
            <v>#REF!</v>
          </cell>
          <cell r="AQ315" t="e">
            <v>#REF!</v>
          </cell>
          <cell r="AR315" t="e">
            <v>#REF!</v>
          </cell>
          <cell r="AS315" t="e">
            <v>#REF!</v>
          </cell>
          <cell r="AT315" t="e">
            <v>#REF!</v>
          </cell>
          <cell r="AU315" t="e">
            <v>#REF!</v>
          </cell>
          <cell r="AV315" t="e">
            <v>#REF!</v>
          </cell>
          <cell r="AW315" t="e">
            <v>#REF!</v>
          </cell>
          <cell r="AX315" t="e">
            <v>#REF!</v>
          </cell>
          <cell r="AY315" t="e">
            <v>#REF!</v>
          </cell>
          <cell r="AZ315" t="e">
            <v>#REF!</v>
          </cell>
          <cell r="BA315" t="e">
            <v>#REF!</v>
          </cell>
          <cell r="BB315" t="e">
            <v>#REF!</v>
          </cell>
          <cell r="BC315" t="e">
            <v>#REF!</v>
          </cell>
          <cell r="BD315" t="e">
            <v>#REF!</v>
          </cell>
          <cell r="BE315" t="e">
            <v>#REF!</v>
          </cell>
          <cell r="BF315" t="e">
            <v>#REF!</v>
          </cell>
          <cell r="BG315" t="e">
            <v>#REF!</v>
          </cell>
          <cell r="BH315" t="e">
            <v>#REF!</v>
          </cell>
          <cell r="BI315" t="e">
            <v>#REF!</v>
          </cell>
          <cell r="BJ315" t="e">
            <v>#REF!</v>
          </cell>
          <cell r="BK315" t="e">
            <v>#REF!</v>
          </cell>
          <cell r="BL315" t="e">
            <v>#REF!</v>
          </cell>
          <cell r="BM315" t="e">
            <v>#REF!</v>
          </cell>
          <cell r="BN315" t="e">
            <v>#REF!</v>
          </cell>
          <cell r="BO315" t="e">
            <v>#REF!</v>
          </cell>
          <cell r="BP315" t="e">
            <v>#REF!</v>
          </cell>
          <cell r="BQ315" t="e">
            <v>#REF!</v>
          </cell>
          <cell r="BR315" t="e">
            <v>#REF!</v>
          </cell>
          <cell r="BS315" t="e">
            <v>#REF!</v>
          </cell>
          <cell r="BT315" t="e">
            <v>#REF!</v>
          </cell>
          <cell r="BU315" t="e">
            <v>#REF!</v>
          </cell>
          <cell r="BV315" t="e">
            <v>#REF!</v>
          </cell>
          <cell r="BW315" t="e">
            <v>#REF!</v>
          </cell>
          <cell r="BX315" t="e">
            <v>#REF!</v>
          </cell>
          <cell r="BY315" t="e">
            <v>#REF!</v>
          </cell>
          <cell r="BZ315" t="e">
            <v>#REF!</v>
          </cell>
          <cell r="CA315" t="e">
            <v>#REF!</v>
          </cell>
          <cell r="CB315" t="e">
            <v>#REF!</v>
          </cell>
          <cell r="CC315" t="e">
            <v>#REF!</v>
          </cell>
          <cell r="CD315" t="e">
            <v>#REF!</v>
          </cell>
          <cell r="CE315" t="e">
            <v>#REF!</v>
          </cell>
          <cell r="CF315" t="e">
            <v>#REF!</v>
          </cell>
          <cell r="CG315" t="e">
            <v>#REF!</v>
          </cell>
          <cell r="CH315" t="e">
            <v>#REF!</v>
          </cell>
          <cell r="CI315" t="e">
            <v>#REF!</v>
          </cell>
          <cell r="CJ315" t="e">
            <v>#REF!</v>
          </cell>
          <cell r="CK315" t="e">
            <v>#REF!</v>
          </cell>
          <cell r="CL315" t="e">
            <v>#REF!</v>
          </cell>
          <cell r="CM315" t="e">
            <v>#REF!</v>
          </cell>
          <cell r="CN315" t="e">
            <v>#REF!</v>
          </cell>
          <cell r="CO315" t="e">
            <v>#REF!</v>
          </cell>
          <cell r="CP315" t="e">
            <v>#REF!</v>
          </cell>
          <cell r="CQ315" t="e">
            <v>#REF!</v>
          </cell>
          <cell r="CR315" t="e">
            <v>#REF!</v>
          </cell>
          <cell r="CS315" t="e">
            <v>#REF!</v>
          </cell>
          <cell r="CT315" t="e">
            <v>#REF!</v>
          </cell>
          <cell r="CU315" t="e">
            <v>#REF!</v>
          </cell>
          <cell r="CV315" t="e">
            <v>#REF!</v>
          </cell>
          <cell r="CW315" t="e">
            <v>#REF!</v>
          </cell>
          <cell r="CX315" t="e">
            <v>#REF!</v>
          </cell>
          <cell r="CY315" t="e">
            <v>#REF!</v>
          </cell>
          <cell r="CZ315" t="e">
            <v>#REF!</v>
          </cell>
          <cell r="DA315" t="e">
            <v>#REF!</v>
          </cell>
          <cell r="DB315" t="e">
            <v>#REF!</v>
          </cell>
          <cell r="DC315" t="e">
            <v>#REF!</v>
          </cell>
          <cell r="DD315" t="e">
            <v>#REF!</v>
          </cell>
          <cell r="DE315" t="e">
            <v>#REF!</v>
          </cell>
          <cell r="DF315" t="e">
            <v>#REF!</v>
          </cell>
          <cell r="DG315" t="e">
            <v>#REF!</v>
          </cell>
          <cell r="DH315" t="e">
            <v>#REF!</v>
          </cell>
          <cell r="DI315" t="e">
            <v>#REF!</v>
          </cell>
          <cell r="DJ315" t="e">
            <v>#REF!</v>
          </cell>
          <cell r="DK315" t="e">
            <v>#REF!</v>
          </cell>
          <cell r="DL315" t="e">
            <v>#REF!</v>
          </cell>
          <cell r="DM315" t="e">
            <v>#REF!</v>
          </cell>
          <cell r="DN315" t="e">
            <v>#REF!</v>
          </cell>
          <cell r="DO315" t="e">
            <v>#REF!</v>
          </cell>
          <cell r="DP315" t="e">
            <v>#REF!</v>
          </cell>
          <cell r="DQ315" t="e">
            <v>#REF!</v>
          </cell>
          <cell r="DR315" t="e">
            <v>#REF!</v>
          </cell>
          <cell r="DS315" t="e">
            <v>#REF!</v>
          </cell>
          <cell r="DT315" t="e">
            <v>#REF!</v>
          </cell>
          <cell r="DU315" t="e">
            <v>#REF!</v>
          </cell>
          <cell r="DV315" t="e">
            <v>#REF!</v>
          </cell>
          <cell r="DW315" t="e">
            <v>#REF!</v>
          </cell>
          <cell r="DX315" t="e">
            <v>#REF!</v>
          </cell>
          <cell r="DY315" t="e">
            <v>#REF!</v>
          </cell>
          <cell r="DZ315" t="e">
            <v>#REF!</v>
          </cell>
          <cell r="EA315" t="e">
            <v>#REF!</v>
          </cell>
          <cell r="EB315" t="e">
            <v>#REF!</v>
          </cell>
          <cell r="EC315" t="e">
            <v>#REF!</v>
          </cell>
          <cell r="ED315" t="e">
            <v>#REF!</v>
          </cell>
          <cell r="EE315" t="e">
            <v>#REF!</v>
          </cell>
          <cell r="EF315" t="e">
            <v>#REF!</v>
          </cell>
          <cell r="EG315" t="e">
            <v>#REF!</v>
          </cell>
          <cell r="EH315" t="e">
            <v>#REF!</v>
          </cell>
          <cell r="EI315" t="e">
            <v>#REF!</v>
          </cell>
          <cell r="EJ315" t="e">
            <v>#REF!</v>
          </cell>
          <cell r="EK315" t="e">
            <v>#REF!</v>
          </cell>
          <cell r="EL315" t="e">
            <v>#REF!</v>
          </cell>
          <cell r="EM315" t="e">
            <v>#REF!</v>
          </cell>
          <cell r="EN315" t="e">
            <v>#REF!</v>
          </cell>
          <cell r="EO315" t="e">
            <v>#REF!</v>
          </cell>
          <cell r="EP315" t="e">
            <v>#REF!</v>
          </cell>
          <cell r="EQ315" t="e">
            <v>#REF!</v>
          </cell>
          <cell r="ER315" t="e">
            <v>#REF!</v>
          </cell>
          <cell r="ES315" t="e">
            <v>#REF!</v>
          </cell>
          <cell r="ET315" t="e">
            <v>#REF!</v>
          </cell>
          <cell r="EU315" t="e">
            <v>#REF!</v>
          </cell>
          <cell r="EV315" t="e">
            <v>#REF!</v>
          </cell>
          <cell r="EW315" t="e">
            <v>#REF!</v>
          </cell>
          <cell r="EX315" t="e">
            <v>#REF!</v>
          </cell>
          <cell r="EY315" t="e">
            <v>#REF!</v>
          </cell>
          <cell r="EZ315" t="e">
            <v>#REF!</v>
          </cell>
          <cell r="FA315" t="e">
            <v>#REF!</v>
          </cell>
          <cell r="FB315" t="e">
            <v>#REF!</v>
          </cell>
          <cell r="FC315" t="e">
            <v>#REF!</v>
          </cell>
          <cell r="FD315" t="e">
            <v>#REF!</v>
          </cell>
          <cell r="FE315" t="e">
            <v>#REF!</v>
          </cell>
          <cell r="FF315" t="e">
            <v>#REF!</v>
          </cell>
          <cell r="FG315" t="e">
            <v>#REF!</v>
          </cell>
          <cell r="FH315" t="e">
            <v>#REF!</v>
          </cell>
          <cell r="FI315" t="e">
            <v>#REF!</v>
          </cell>
          <cell r="FJ315" t="e">
            <v>#REF!</v>
          </cell>
          <cell r="FK315" t="e">
            <v>#REF!</v>
          </cell>
          <cell r="FL315" t="e">
            <v>#REF!</v>
          </cell>
          <cell r="FM315" t="e">
            <v>#REF!</v>
          </cell>
          <cell r="FN315" t="e">
            <v>#REF!</v>
          </cell>
          <cell r="FO315" t="e">
            <v>#REF!</v>
          </cell>
          <cell r="FP315" t="e">
            <v>#REF!</v>
          </cell>
          <cell r="FQ315" t="e">
            <v>#REF!</v>
          </cell>
          <cell r="FR315" t="e">
            <v>#REF!</v>
          </cell>
          <cell r="FS315" t="e">
            <v>#REF!</v>
          </cell>
          <cell r="FT315" t="e">
            <v>#REF!</v>
          </cell>
          <cell r="FU315" t="e">
            <v>#REF!</v>
          </cell>
          <cell r="FV315" t="e">
            <v>#REF!</v>
          </cell>
          <cell r="FW315" t="e">
            <v>#REF!</v>
          </cell>
          <cell r="FX315" t="e">
            <v>#REF!</v>
          </cell>
          <cell r="FY315" t="e">
            <v>#REF!</v>
          </cell>
          <cell r="FZ315" t="e">
            <v>#REF!</v>
          </cell>
          <cell r="GA315" t="e">
            <v>#REF!</v>
          </cell>
          <cell r="GB315" t="e">
            <v>#REF!</v>
          </cell>
          <cell r="GC315" t="e">
            <v>#REF!</v>
          </cell>
          <cell r="GD315" t="e">
            <v>#REF!</v>
          </cell>
          <cell r="GE315" t="e">
            <v>#REF!</v>
          </cell>
          <cell r="GF315" t="e">
            <v>#REF!</v>
          </cell>
          <cell r="GG315" t="e">
            <v>#REF!</v>
          </cell>
          <cell r="GH315" t="e">
            <v>#REF!</v>
          </cell>
          <cell r="GI315" t="e">
            <v>#REF!</v>
          </cell>
          <cell r="GJ315" t="e">
            <v>#REF!</v>
          </cell>
          <cell r="GK315" t="e">
            <v>#REF!</v>
          </cell>
          <cell r="GL315" t="e">
            <v>#REF!</v>
          </cell>
          <cell r="GM315" t="e">
            <v>#REF!</v>
          </cell>
          <cell r="GN315" t="e">
            <v>#REF!</v>
          </cell>
          <cell r="GO315" t="e">
            <v>#REF!</v>
          </cell>
          <cell r="GP315" t="e">
            <v>#REF!</v>
          </cell>
          <cell r="GQ315" t="e">
            <v>#REF!</v>
          </cell>
          <cell r="GR315" t="e">
            <v>#REF!</v>
          </cell>
          <cell r="GS315" t="e">
            <v>#REF!</v>
          </cell>
          <cell r="GT315" t="e">
            <v>#REF!</v>
          </cell>
          <cell r="GU315" t="e">
            <v>#REF!</v>
          </cell>
          <cell r="GV315" t="e">
            <v>#REF!</v>
          </cell>
          <cell r="GW315" t="e">
            <v>#REF!</v>
          </cell>
          <cell r="GX315" t="e">
            <v>#REF!</v>
          </cell>
          <cell r="GY315" t="e">
            <v>#REF!</v>
          </cell>
          <cell r="GZ315" t="e">
            <v>#REF!</v>
          </cell>
          <cell r="HA315" t="e">
            <v>#REF!</v>
          </cell>
          <cell r="HB315" t="e">
            <v>#REF!</v>
          </cell>
          <cell r="HC315" t="e">
            <v>#REF!</v>
          </cell>
          <cell r="HD315" t="e">
            <v>#REF!</v>
          </cell>
          <cell r="HE315" t="e">
            <v>#REF!</v>
          </cell>
          <cell r="HF315" t="e">
            <v>#REF!</v>
          </cell>
          <cell r="HG315" t="e">
            <v>#REF!</v>
          </cell>
          <cell r="HH315" t="e">
            <v>#REF!</v>
          </cell>
          <cell r="HI315" t="e">
            <v>#REF!</v>
          </cell>
          <cell r="HJ315" t="e">
            <v>#REF!</v>
          </cell>
          <cell r="HK315" t="e">
            <v>#REF!</v>
          </cell>
          <cell r="HL315" t="e">
            <v>#REF!</v>
          </cell>
          <cell r="HM315" t="e">
            <v>#REF!</v>
          </cell>
          <cell r="HN315" t="e">
            <v>#REF!</v>
          </cell>
          <cell r="HO315" t="e">
            <v>#REF!</v>
          </cell>
          <cell r="HP315" t="e">
            <v>#REF!</v>
          </cell>
          <cell r="HQ315" t="e">
            <v>#REF!</v>
          </cell>
          <cell r="HR315" t="e">
            <v>#REF!</v>
          </cell>
          <cell r="HS315" t="e">
            <v>#REF!</v>
          </cell>
          <cell r="HT315" t="e">
            <v>#REF!</v>
          </cell>
          <cell r="HU315" t="e">
            <v>#REF!</v>
          </cell>
          <cell r="HV315" t="e">
            <v>#REF!</v>
          </cell>
          <cell r="HW315" t="e">
            <v>#REF!</v>
          </cell>
          <cell r="HX315" t="e">
            <v>#REF!</v>
          </cell>
          <cell r="HY315" t="e">
            <v>#REF!</v>
          </cell>
          <cell r="HZ315" t="e">
            <v>#REF!</v>
          </cell>
          <cell r="IA315" t="e">
            <v>#REF!</v>
          </cell>
          <cell r="IB315" t="e">
            <v>#REF!</v>
          </cell>
          <cell r="IC315" t="e">
            <v>#REF!</v>
          </cell>
          <cell r="ID315" t="e">
            <v>#REF!</v>
          </cell>
          <cell r="IE315" t="e">
            <v>#REF!</v>
          </cell>
          <cell r="IF315" t="e">
            <v>#REF!</v>
          </cell>
          <cell r="IG315" t="e">
            <v>#REF!</v>
          </cell>
          <cell r="IH315" t="e">
            <v>#REF!</v>
          </cell>
          <cell r="II315" t="e">
            <v>#REF!</v>
          </cell>
          <cell r="IJ315" t="e">
            <v>#REF!</v>
          </cell>
          <cell r="IK315" t="e">
            <v>#REF!</v>
          </cell>
          <cell r="IL315" t="e">
            <v>#REF!</v>
          </cell>
          <cell r="IM315" t="e">
            <v>#REF!</v>
          </cell>
          <cell r="IN315" t="e">
            <v>#REF!</v>
          </cell>
          <cell r="IO315" t="e">
            <v>#REF!</v>
          </cell>
          <cell r="IP315" t="e">
            <v>#REF!</v>
          </cell>
          <cell r="IQ315" t="e">
            <v>#REF!</v>
          </cell>
          <cell r="IR315" t="e">
            <v>#REF!</v>
          </cell>
          <cell r="IS315" t="e">
            <v>#REF!</v>
          </cell>
          <cell r="IT315" t="e">
            <v>#REF!</v>
          </cell>
          <cell r="IU315" t="e">
            <v>#REF!</v>
          </cell>
          <cell r="IV315" t="e">
            <v>#REF!</v>
          </cell>
          <cell r="IW315" t="e">
            <v>#REF!</v>
          </cell>
          <cell r="IX315" t="e">
            <v>#REF!</v>
          </cell>
          <cell r="IY315" t="e">
            <v>#REF!</v>
          </cell>
          <cell r="IZ315" t="e">
            <v>#REF!</v>
          </cell>
          <cell r="JA315" t="e">
            <v>#REF!</v>
          </cell>
          <cell r="JB315" t="e">
            <v>#REF!</v>
          </cell>
          <cell r="JC315" t="e">
            <v>#REF!</v>
          </cell>
          <cell r="JD315" t="e">
            <v>#REF!</v>
          </cell>
          <cell r="JE315" t="e">
            <v>#REF!</v>
          </cell>
          <cell r="JF315" t="e">
            <v>#REF!</v>
          </cell>
          <cell r="JG315" t="e">
            <v>#REF!</v>
          </cell>
          <cell r="JH315" t="e">
            <v>#REF!</v>
          </cell>
          <cell r="JI315" t="e">
            <v>#REF!</v>
          </cell>
          <cell r="JJ315" t="e">
            <v>#REF!</v>
          </cell>
          <cell r="JK315" t="e">
            <v>#REF!</v>
          </cell>
        </row>
        <row r="316">
          <cell r="C316" t="str">
            <v>Hokchi</v>
          </cell>
          <cell r="D316" t="str">
            <v>4.1.29</v>
          </cell>
          <cell r="E316" t="str">
            <v>Hokchi4.1.29</v>
          </cell>
          <cell r="F316" t="e">
            <v>#REF!</v>
          </cell>
          <cell r="G316" t="e">
            <v>#REF!</v>
          </cell>
          <cell r="H316" t="e">
            <v>#REF!</v>
          </cell>
          <cell r="I316" t="e">
            <v>#REF!</v>
          </cell>
          <cell r="J316" t="e">
            <v>#REF!</v>
          </cell>
          <cell r="K316" t="e">
            <v>#REF!</v>
          </cell>
          <cell r="L316" t="e">
            <v>#REF!</v>
          </cell>
          <cell r="M316" t="e">
            <v>#REF!</v>
          </cell>
          <cell r="N316" t="e">
            <v>#REF!</v>
          </cell>
          <cell r="O316" t="e">
            <v>#REF!</v>
          </cell>
          <cell r="P316" t="e">
            <v>#REF!</v>
          </cell>
          <cell r="Q316" t="e">
            <v>#REF!</v>
          </cell>
          <cell r="R316" t="e">
            <v>#REF!</v>
          </cell>
          <cell r="S316" t="e">
            <v>#REF!</v>
          </cell>
          <cell r="X316" t="e">
            <v>#REF!</v>
          </cell>
          <cell r="Y316" t="e">
            <v>#REF!</v>
          </cell>
          <cell r="Z316" t="e">
            <v>#REF!</v>
          </cell>
          <cell r="AA316" t="e">
            <v>#REF!</v>
          </cell>
          <cell r="AB316" t="e">
            <v>#REF!</v>
          </cell>
          <cell r="AC316" t="e">
            <v>#REF!</v>
          </cell>
          <cell r="AD316" t="e">
            <v>#REF!</v>
          </cell>
          <cell r="AE316" t="e">
            <v>#REF!</v>
          </cell>
          <cell r="AF316" t="e">
            <v>#REF!</v>
          </cell>
          <cell r="AG316" t="e">
            <v>#REF!</v>
          </cell>
          <cell r="AH316" t="e">
            <v>#REF!</v>
          </cell>
          <cell r="AI316" t="e">
            <v>#REF!</v>
          </cell>
          <cell r="AJ316" t="e">
            <v>#REF!</v>
          </cell>
          <cell r="AK316" t="e">
            <v>#REF!</v>
          </cell>
          <cell r="AL316" t="e">
            <v>#REF!</v>
          </cell>
          <cell r="AM316" t="e">
            <v>#REF!</v>
          </cell>
          <cell r="AN316" t="e">
            <v>#REF!</v>
          </cell>
          <cell r="AO316" t="e">
            <v>#REF!</v>
          </cell>
          <cell r="AP316" t="e">
            <v>#REF!</v>
          </cell>
          <cell r="AQ316" t="e">
            <v>#REF!</v>
          </cell>
          <cell r="AR316" t="e">
            <v>#REF!</v>
          </cell>
          <cell r="AS316" t="e">
            <v>#REF!</v>
          </cell>
          <cell r="AT316" t="e">
            <v>#REF!</v>
          </cell>
          <cell r="AU316" t="e">
            <v>#REF!</v>
          </cell>
          <cell r="AV316" t="e">
            <v>#REF!</v>
          </cell>
          <cell r="AW316" t="e">
            <v>#REF!</v>
          </cell>
          <cell r="AX316" t="e">
            <v>#REF!</v>
          </cell>
          <cell r="AY316" t="e">
            <v>#REF!</v>
          </cell>
          <cell r="AZ316" t="e">
            <v>#REF!</v>
          </cell>
          <cell r="BA316" t="e">
            <v>#REF!</v>
          </cell>
          <cell r="BB316" t="e">
            <v>#REF!</v>
          </cell>
          <cell r="BC316" t="e">
            <v>#REF!</v>
          </cell>
          <cell r="BD316" t="e">
            <v>#REF!</v>
          </cell>
          <cell r="BE316" t="e">
            <v>#REF!</v>
          </cell>
          <cell r="BF316" t="e">
            <v>#REF!</v>
          </cell>
          <cell r="BG316" t="e">
            <v>#REF!</v>
          </cell>
          <cell r="BH316" t="e">
            <v>#REF!</v>
          </cell>
          <cell r="BI316" t="e">
            <v>#REF!</v>
          </cell>
          <cell r="BJ316" t="e">
            <v>#REF!</v>
          </cell>
          <cell r="BK316" t="e">
            <v>#REF!</v>
          </cell>
          <cell r="BL316" t="e">
            <v>#REF!</v>
          </cell>
          <cell r="BM316" t="e">
            <v>#REF!</v>
          </cell>
          <cell r="BN316" t="e">
            <v>#REF!</v>
          </cell>
          <cell r="BO316" t="e">
            <v>#REF!</v>
          </cell>
          <cell r="BP316" t="e">
            <v>#REF!</v>
          </cell>
          <cell r="BQ316" t="e">
            <v>#REF!</v>
          </cell>
          <cell r="BR316" t="e">
            <v>#REF!</v>
          </cell>
          <cell r="BS316" t="e">
            <v>#REF!</v>
          </cell>
          <cell r="BT316" t="e">
            <v>#REF!</v>
          </cell>
          <cell r="BU316" t="e">
            <v>#REF!</v>
          </cell>
          <cell r="BV316" t="e">
            <v>#REF!</v>
          </cell>
          <cell r="BW316" t="e">
            <v>#REF!</v>
          </cell>
          <cell r="BX316" t="e">
            <v>#REF!</v>
          </cell>
          <cell r="BY316" t="e">
            <v>#REF!</v>
          </cell>
          <cell r="BZ316" t="e">
            <v>#REF!</v>
          </cell>
          <cell r="CA316" t="e">
            <v>#REF!</v>
          </cell>
          <cell r="CB316" t="e">
            <v>#REF!</v>
          </cell>
          <cell r="CC316" t="e">
            <v>#REF!</v>
          </cell>
          <cell r="CD316" t="e">
            <v>#REF!</v>
          </cell>
          <cell r="CE316" t="e">
            <v>#REF!</v>
          </cell>
          <cell r="CF316" t="e">
            <v>#REF!</v>
          </cell>
          <cell r="CG316" t="e">
            <v>#REF!</v>
          </cell>
          <cell r="CH316" t="e">
            <v>#REF!</v>
          </cell>
          <cell r="CI316" t="e">
            <v>#REF!</v>
          </cell>
          <cell r="CJ316" t="e">
            <v>#REF!</v>
          </cell>
          <cell r="CK316" t="e">
            <v>#REF!</v>
          </cell>
          <cell r="CL316" t="e">
            <v>#REF!</v>
          </cell>
          <cell r="CM316" t="e">
            <v>#REF!</v>
          </cell>
          <cell r="CN316" t="e">
            <v>#REF!</v>
          </cell>
          <cell r="CO316" t="e">
            <v>#REF!</v>
          </cell>
          <cell r="CP316" t="e">
            <v>#REF!</v>
          </cell>
          <cell r="CQ316" t="e">
            <v>#REF!</v>
          </cell>
          <cell r="CR316" t="e">
            <v>#REF!</v>
          </cell>
          <cell r="CS316" t="e">
            <v>#REF!</v>
          </cell>
          <cell r="CT316" t="e">
            <v>#REF!</v>
          </cell>
          <cell r="CU316" t="e">
            <v>#REF!</v>
          </cell>
          <cell r="CV316" t="e">
            <v>#REF!</v>
          </cell>
          <cell r="CW316" t="e">
            <v>#REF!</v>
          </cell>
          <cell r="CX316" t="e">
            <v>#REF!</v>
          </cell>
          <cell r="CY316" t="e">
            <v>#REF!</v>
          </cell>
          <cell r="CZ316" t="e">
            <v>#REF!</v>
          </cell>
          <cell r="DA316" t="e">
            <v>#REF!</v>
          </cell>
          <cell r="DB316" t="e">
            <v>#REF!</v>
          </cell>
          <cell r="DC316" t="e">
            <v>#REF!</v>
          </cell>
          <cell r="DD316" t="e">
            <v>#REF!</v>
          </cell>
          <cell r="DE316" t="e">
            <v>#REF!</v>
          </cell>
          <cell r="DF316" t="e">
            <v>#REF!</v>
          </cell>
          <cell r="DG316" t="e">
            <v>#REF!</v>
          </cell>
          <cell r="DH316" t="e">
            <v>#REF!</v>
          </cell>
          <cell r="DI316" t="e">
            <v>#REF!</v>
          </cell>
          <cell r="DJ316" t="e">
            <v>#REF!</v>
          </cell>
          <cell r="DK316" t="e">
            <v>#REF!</v>
          </cell>
          <cell r="DL316" t="e">
            <v>#REF!</v>
          </cell>
          <cell r="DM316" t="e">
            <v>#REF!</v>
          </cell>
          <cell r="DN316" t="e">
            <v>#REF!</v>
          </cell>
          <cell r="DO316" t="e">
            <v>#REF!</v>
          </cell>
          <cell r="DP316" t="e">
            <v>#REF!</v>
          </cell>
          <cell r="DQ316" t="e">
            <v>#REF!</v>
          </cell>
          <cell r="DR316" t="e">
            <v>#REF!</v>
          </cell>
          <cell r="DS316" t="e">
            <v>#REF!</v>
          </cell>
          <cell r="DT316" t="e">
            <v>#REF!</v>
          </cell>
          <cell r="DU316" t="e">
            <v>#REF!</v>
          </cell>
          <cell r="DV316" t="e">
            <v>#REF!</v>
          </cell>
          <cell r="DW316" t="e">
            <v>#REF!</v>
          </cell>
          <cell r="DX316" t="e">
            <v>#REF!</v>
          </cell>
          <cell r="DY316" t="e">
            <v>#REF!</v>
          </cell>
          <cell r="DZ316" t="e">
            <v>#REF!</v>
          </cell>
          <cell r="EA316" t="e">
            <v>#REF!</v>
          </cell>
          <cell r="EB316" t="e">
            <v>#REF!</v>
          </cell>
          <cell r="EC316" t="e">
            <v>#REF!</v>
          </cell>
          <cell r="ED316" t="e">
            <v>#REF!</v>
          </cell>
          <cell r="EE316" t="e">
            <v>#REF!</v>
          </cell>
          <cell r="EF316" t="e">
            <v>#REF!</v>
          </cell>
          <cell r="EG316" t="e">
            <v>#REF!</v>
          </cell>
          <cell r="EH316" t="e">
            <v>#REF!</v>
          </cell>
          <cell r="EI316" t="e">
            <v>#REF!</v>
          </cell>
          <cell r="EJ316" t="e">
            <v>#REF!</v>
          </cell>
          <cell r="EK316" t="e">
            <v>#REF!</v>
          </cell>
          <cell r="EL316" t="e">
            <v>#REF!</v>
          </cell>
          <cell r="EM316" t="e">
            <v>#REF!</v>
          </cell>
          <cell r="EN316" t="e">
            <v>#REF!</v>
          </cell>
          <cell r="EO316" t="e">
            <v>#REF!</v>
          </cell>
          <cell r="EP316" t="e">
            <v>#REF!</v>
          </cell>
          <cell r="EQ316" t="e">
            <v>#REF!</v>
          </cell>
          <cell r="ER316" t="e">
            <v>#REF!</v>
          </cell>
          <cell r="ES316" t="e">
            <v>#REF!</v>
          </cell>
          <cell r="ET316" t="e">
            <v>#REF!</v>
          </cell>
          <cell r="EU316" t="e">
            <v>#REF!</v>
          </cell>
          <cell r="EV316" t="e">
            <v>#REF!</v>
          </cell>
          <cell r="EW316" t="e">
            <v>#REF!</v>
          </cell>
          <cell r="EX316" t="e">
            <v>#REF!</v>
          </cell>
          <cell r="EY316" t="e">
            <v>#REF!</v>
          </cell>
          <cell r="EZ316" t="e">
            <v>#REF!</v>
          </cell>
          <cell r="FA316" t="e">
            <v>#REF!</v>
          </cell>
          <cell r="FB316" t="e">
            <v>#REF!</v>
          </cell>
          <cell r="FC316" t="e">
            <v>#REF!</v>
          </cell>
          <cell r="FD316" t="e">
            <v>#REF!</v>
          </cell>
          <cell r="FE316" t="e">
            <v>#REF!</v>
          </cell>
          <cell r="FF316" t="e">
            <v>#REF!</v>
          </cell>
          <cell r="FG316" t="e">
            <v>#REF!</v>
          </cell>
          <cell r="FH316" t="e">
            <v>#REF!</v>
          </cell>
          <cell r="FI316" t="e">
            <v>#REF!</v>
          </cell>
          <cell r="FJ316" t="e">
            <v>#REF!</v>
          </cell>
          <cell r="FK316" t="e">
            <v>#REF!</v>
          </cell>
          <cell r="FL316" t="e">
            <v>#REF!</v>
          </cell>
          <cell r="FM316" t="e">
            <v>#REF!</v>
          </cell>
          <cell r="FN316" t="e">
            <v>#REF!</v>
          </cell>
          <cell r="FO316" t="e">
            <v>#REF!</v>
          </cell>
          <cell r="FP316" t="e">
            <v>#REF!</v>
          </cell>
          <cell r="FQ316" t="e">
            <v>#REF!</v>
          </cell>
          <cell r="FR316" t="e">
            <v>#REF!</v>
          </cell>
          <cell r="FS316" t="e">
            <v>#REF!</v>
          </cell>
          <cell r="FT316" t="e">
            <v>#REF!</v>
          </cell>
          <cell r="FU316" t="e">
            <v>#REF!</v>
          </cell>
          <cell r="FV316" t="e">
            <v>#REF!</v>
          </cell>
          <cell r="FW316" t="e">
            <v>#REF!</v>
          </cell>
          <cell r="FX316" t="e">
            <v>#REF!</v>
          </cell>
          <cell r="FY316" t="e">
            <v>#REF!</v>
          </cell>
          <cell r="FZ316" t="e">
            <v>#REF!</v>
          </cell>
          <cell r="GA316" t="e">
            <v>#REF!</v>
          </cell>
          <cell r="GB316" t="e">
            <v>#REF!</v>
          </cell>
          <cell r="GC316" t="e">
            <v>#REF!</v>
          </cell>
          <cell r="GD316" t="e">
            <v>#REF!</v>
          </cell>
          <cell r="GE316" t="e">
            <v>#REF!</v>
          </cell>
          <cell r="GF316" t="e">
            <v>#REF!</v>
          </cell>
          <cell r="GG316" t="e">
            <v>#REF!</v>
          </cell>
          <cell r="GH316" t="e">
            <v>#REF!</v>
          </cell>
          <cell r="GI316" t="e">
            <v>#REF!</v>
          </cell>
          <cell r="GJ316" t="e">
            <v>#REF!</v>
          </cell>
          <cell r="GK316" t="e">
            <v>#REF!</v>
          </cell>
          <cell r="GL316" t="e">
            <v>#REF!</v>
          </cell>
          <cell r="GM316" t="e">
            <v>#REF!</v>
          </cell>
          <cell r="GN316" t="e">
            <v>#REF!</v>
          </cell>
          <cell r="GO316" t="e">
            <v>#REF!</v>
          </cell>
          <cell r="GP316" t="e">
            <v>#REF!</v>
          </cell>
          <cell r="GQ316" t="e">
            <v>#REF!</v>
          </cell>
          <cell r="GR316" t="e">
            <v>#REF!</v>
          </cell>
          <cell r="GS316" t="e">
            <v>#REF!</v>
          </cell>
          <cell r="GT316" t="e">
            <v>#REF!</v>
          </cell>
          <cell r="GU316" t="e">
            <v>#REF!</v>
          </cell>
          <cell r="GV316" t="e">
            <v>#REF!</v>
          </cell>
          <cell r="GW316" t="e">
            <v>#REF!</v>
          </cell>
          <cell r="GX316" t="e">
            <v>#REF!</v>
          </cell>
          <cell r="GY316" t="e">
            <v>#REF!</v>
          </cell>
          <cell r="GZ316" t="e">
            <v>#REF!</v>
          </cell>
          <cell r="HA316" t="e">
            <v>#REF!</v>
          </cell>
          <cell r="HB316" t="e">
            <v>#REF!</v>
          </cell>
          <cell r="HC316" t="e">
            <v>#REF!</v>
          </cell>
          <cell r="HD316" t="e">
            <v>#REF!</v>
          </cell>
          <cell r="HE316" t="e">
            <v>#REF!</v>
          </cell>
          <cell r="HF316" t="e">
            <v>#REF!</v>
          </cell>
          <cell r="HG316" t="e">
            <v>#REF!</v>
          </cell>
          <cell r="HH316" t="e">
            <v>#REF!</v>
          </cell>
          <cell r="HI316" t="e">
            <v>#REF!</v>
          </cell>
          <cell r="HJ316" t="e">
            <v>#REF!</v>
          </cell>
          <cell r="HK316" t="e">
            <v>#REF!</v>
          </cell>
          <cell r="HL316" t="e">
            <v>#REF!</v>
          </cell>
          <cell r="HM316" t="e">
            <v>#REF!</v>
          </cell>
          <cell r="HN316" t="e">
            <v>#REF!</v>
          </cell>
          <cell r="HO316" t="e">
            <v>#REF!</v>
          </cell>
          <cell r="HP316" t="e">
            <v>#REF!</v>
          </cell>
          <cell r="HQ316" t="e">
            <v>#REF!</v>
          </cell>
          <cell r="HR316" t="e">
            <v>#REF!</v>
          </cell>
          <cell r="HS316" t="e">
            <v>#REF!</v>
          </cell>
          <cell r="HT316" t="e">
            <v>#REF!</v>
          </cell>
          <cell r="HU316" t="e">
            <v>#REF!</v>
          </cell>
          <cell r="HV316" t="e">
            <v>#REF!</v>
          </cell>
          <cell r="HW316" t="e">
            <v>#REF!</v>
          </cell>
          <cell r="HX316" t="e">
            <v>#REF!</v>
          </cell>
          <cell r="HY316" t="e">
            <v>#REF!</v>
          </cell>
          <cell r="HZ316" t="e">
            <v>#REF!</v>
          </cell>
          <cell r="IA316" t="e">
            <v>#REF!</v>
          </cell>
          <cell r="IB316" t="e">
            <v>#REF!</v>
          </cell>
          <cell r="IC316" t="e">
            <v>#REF!</v>
          </cell>
          <cell r="ID316" t="e">
            <v>#REF!</v>
          </cell>
          <cell r="IE316" t="e">
            <v>#REF!</v>
          </cell>
          <cell r="IF316" t="e">
            <v>#REF!</v>
          </cell>
          <cell r="IG316" t="e">
            <v>#REF!</v>
          </cell>
          <cell r="IH316" t="e">
            <v>#REF!</v>
          </cell>
          <cell r="II316" t="e">
            <v>#REF!</v>
          </cell>
          <cell r="IJ316" t="e">
            <v>#REF!</v>
          </cell>
          <cell r="IK316" t="e">
            <v>#REF!</v>
          </cell>
          <cell r="IL316" t="e">
            <v>#REF!</v>
          </cell>
          <cell r="IM316" t="e">
            <v>#REF!</v>
          </cell>
          <cell r="IN316" t="e">
            <v>#REF!</v>
          </cell>
          <cell r="IO316" t="e">
            <v>#REF!</v>
          </cell>
          <cell r="IP316" t="e">
            <v>#REF!</v>
          </cell>
          <cell r="IQ316" t="e">
            <v>#REF!</v>
          </cell>
          <cell r="IR316" t="e">
            <v>#REF!</v>
          </cell>
          <cell r="IS316" t="e">
            <v>#REF!</v>
          </cell>
          <cell r="IT316" t="e">
            <v>#REF!</v>
          </cell>
          <cell r="IU316" t="e">
            <v>#REF!</v>
          </cell>
          <cell r="IV316" t="e">
            <v>#REF!</v>
          </cell>
          <cell r="IW316" t="e">
            <v>#REF!</v>
          </cell>
          <cell r="IX316" t="e">
            <v>#REF!</v>
          </cell>
          <cell r="IY316" t="e">
            <v>#REF!</v>
          </cell>
          <cell r="IZ316" t="e">
            <v>#REF!</v>
          </cell>
          <cell r="JA316" t="e">
            <v>#REF!</v>
          </cell>
          <cell r="JB316" t="e">
            <v>#REF!</v>
          </cell>
          <cell r="JC316" t="e">
            <v>#REF!</v>
          </cell>
          <cell r="JD316" t="e">
            <v>#REF!</v>
          </cell>
          <cell r="JE316" t="e">
            <v>#REF!</v>
          </cell>
          <cell r="JF316" t="e">
            <v>#REF!</v>
          </cell>
          <cell r="JG316" t="e">
            <v>#REF!</v>
          </cell>
          <cell r="JH316" t="e">
            <v>#REF!</v>
          </cell>
          <cell r="JI316" t="e">
            <v>#REF!</v>
          </cell>
          <cell r="JJ316" t="e">
            <v>#REF!</v>
          </cell>
          <cell r="JK316" t="e">
            <v>#REF!</v>
          </cell>
        </row>
        <row r="317">
          <cell r="C317" t="str">
            <v>Hokchi</v>
          </cell>
          <cell r="D317" t="str">
            <v>4.1.28</v>
          </cell>
          <cell r="E317" t="str">
            <v>Hokchi4.1.28</v>
          </cell>
          <cell r="F317" t="e">
            <v>#REF!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  <cell r="K317" t="e">
            <v>#REF!</v>
          </cell>
          <cell r="L317" t="e">
            <v>#REF!</v>
          </cell>
          <cell r="M317" t="e">
            <v>#REF!</v>
          </cell>
          <cell r="N317" t="e">
            <v>#REF!</v>
          </cell>
          <cell r="O317" t="e">
            <v>#REF!</v>
          </cell>
          <cell r="P317" t="e">
            <v>#REF!</v>
          </cell>
          <cell r="Q317" t="e">
            <v>#REF!</v>
          </cell>
          <cell r="R317" t="e">
            <v>#REF!</v>
          </cell>
          <cell r="S317" t="e">
            <v>#REF!</v>
          </cell>
          <cell r="X317" t="e">
            <v>#REF!</v>
          </cell>
          <cell r="Y317" t="e">
            <v>#REF!</v>
          </cell>
          <cell r="Z317" t="e">
            <v>#REF!</v>
          </cell>
          <cell r="AA317" t="e">
            <v>#REF!</v>
          </cell>
          <cell r="AB317" t="e">
            <v>#REF!</v>
          </cell>
          <cell r="AC317" t="e">
            <v>#REF!</v>
          </cell>
          <cell r="AD317" t="e">
            <v>#REF!</v>
          </cell>
          <cell r="AE317" t="e">
            <v>#REF!</v>
          </cell>
          <cell r="AF317" t="e">
            <v>#REF!</v>
          </cell>
          <cell r="AG317" t="e">
            <v>#REF!</v>
          </cell>
          <cell r="AH317" t="e">
            <v>#REF!</v>
          </cell>
          <cell r="AI317" t="e">
            <v>#REF!</v>
          </cell>
          <cell r="AJ317" t="e">
            <v>#REF!</v>
          </cell>
          <cell r="AK317" t="e">
            <v>#REF!</v>
          </cell>
          <cell r="AL317" t="e">
            <v>#REF!</v>
          </cell>
          <cell r="AM317" t="e">
            <v>#REF!</v>
          </cell>
          <cell r="AN317" t="e">
            <v>#REF!</v>
          </cell>
          <cell r="AO317" t="e">
            <v>#REF!</v>
          </cell>
          <cell r="AP317" t="e">
            <v>#REF!</v>
          </cell>
          <cell r="AQ317" t="e">
            <v>#REF!</v>
          </cell>
          <cell r="AR317" t="e">
            <v>#REF!</v>
          </cell>
          <cell r="AS317" t="e">
            <v>#REF!</v>
          </cell>
          <cell r="AT317" t="e">
            <v>#REF!</v>
          </cell>
          <cell r="AU317" t="e">
            <v>#REF!</v>
          </cell>
          <cell r="AV317" t="e">
            <v>#REF!</v>
          </cell>
          <cell r="AW317" t="e">
            <v>#REF!</v>
          </cell>
          <cell r="AX317" t="e">
            <v>#REF!</v>
          </cell>
          <cell r="AY317" t="e">
            <v>#REF!</v>
          </cell>
          <cell r="AZ317" t="e">
            <v>#REF!</v>
          </cell>
          <cell r="BA317" t="e">
            <v>#REF!</v>
          </cell>
          <cell r="BB317" t="e">
            <v>#REF!</v>
          </cell>
          <cell r="BC317" t="e">
            <v>#REF!</v>
          </cell>
          <cell r="BD317" t="e">
            <v>#REF!</v>
          </cell>
          <cell r="BE317" t="e">
            <v>#REF!</v>
          </cell>
          <cell r="BF317" t="e">
            <v>#REF!</v>
          </cell>
          <cell r="BG317" t="e">
            <v>#REF!</v>
          </cell>
          <cell r="BH317" t="e">
            <v>#REF!</v>
          </cell>
          <cell r="BI317" t="e">
            <v>#REF!</v>
          </cell>
          <cell r="BJ317" t="e">
            <v>#REF!</v>
          </cell>
          <cell r="BK317" t="e">
            <v>#REF!</v>
          </cell>
          <cell r="BL317" t="e">
            <v>#REF!</v>
          </cell>
          <cell r="BM317" t="e">
            <v>#REF!</v>
          </cell>
          <cell r="BN317" t="e">
            <v>#REF!</v>
          </cell>
          <cell r="BO317" t="e">
            <v>#REF!</v>
          </cell>
          <cell r="BP317" t="e">
            <v>#REF!</v>
          </cell>
          <cell r="BQ317" t="e">
            <v>#REF!</v>
          </cell>
          <cell r="BR317" t="e">
            <v>#REF!</v>
          </cell>
          <cell r="BS317" t="e">
            <v>#REF!</v>
          </cell>
          <cell r="BT317" t="e">
            <v>#REF!</v>
          </cell>
          <cell r="BU317" t="e">
            <v>#REF!</v>
          </cell>
          <cell r="BV317" t="e">
            <v>#REF!</v>
          </cell>
          <cell r="BW317" t="e">
            <v>#REF!</v>
          </cell>
          <cell r="BX317" t="e">
            <v>#REF!</v>
          </cell>
          <cell r="BY317" t="e">
            <v>#REF!</v>
          </cell>
          <cell r="BZ317" t="e">
            <v>#REF!</v>
          </cell>
          <cell r="CA317" t="e">
            <v>#REF!</v>
          </cell>
          <cell r="CB317" t="e">
            <v>#REF!</v>
          </cell>
          <cell r="CC317" t="e">
            <v>#REF!</v>
          </cell>
          <cell r="CD317" t="e">
            <v>#REF!</v>
          </cell>
          <cell r="CE317" t="e">
            <v>#REF!</v>
          </cell>
          <cell r="CF317" t="e">
            <v>#REF!</v>
          </cell>
          <cell r="CG317" t="e">
            <v>#REF!</v>
          </cell>
          <cell r="CH317" t="e">
            <v>#REF!</v>
          </cell>
          <cell r="CI317" t="e">
            <v>#REF!</v>
          </cell>
          <cell r="CJ317" t="e">
            <v>#REF!</v>
          </cell>
          <cell r="CK317" t="e">
            <v>#REF!</v>
          </cell>
          <cell r="CL317" t="e">
            <v>#REF!</v>
          </cell>
          <cell r="CM317" t="e">
            <v>#REF!</v>
          </cell>
          <cell r="CN317" t="e">
            <v>#REF!</v>
          </cell>
          <cell r="CO317" t="e">
            <v>#REF!</v>
          </cell>
          <cell r="CP317" t="e">
            <v>#REF!</v>
          </cell>
          <cell r="CQ317" t="e">
            <v>#REF!</v>
          </cell>
          <cell r="CR317" t="e">
            <v>#REF!</v>
          </cell>
          <cell r="CS317" t="e">
            <v>#REF!</v>
          </cell>
          <cell r="CT317" t="e">
            <v>#REF!</v>
          </cell>
          <cell r="CU317" t="e">
            <v>#REF!</v>
          </cell>
          <cell r="CV317" t="e">
            <v>#REF!</v>
          </cell>
          <cell r="CW317" t="e">
            <v>#REF!</v>
          </cell>
          <cell r="CX317" t="e">
            <v>#REF!</v>
          </cell>
          <cell r="CY317" t="e">
            <v>#REF!</v>
          </cell>
          <cell r="CZ317" t="e">
            <v>#REF!</v>
          </cell>
          <cell r="DA317" t="e">
            <v>#REF!</v>
          </cell>
          <cell r="DB317" t="e">
            <v>#REF!</v>
          </cell>
          <cell r="DC317" t="e">
            <v>#REF!</v>
          </cell>
          <cell r="DD317" t="e">
            <v>#REF!</v>
          </cell>
          <cell r="DE317" t="e">
            <v>#REF!</v>
          </cell>
          <cell r="DF317" t="e">
            <v>#REF!</v>
          </cell>
          <cell r="DG317" t="e">
            <v>#REF!</v>
          </cell>
          <cell r="DH317" t="e">
            <v>#REF!</v>
          </cell>
          <cell r="DI317" t="e">
            <v>#REF!</v>
          </cell>
          <cell r="DJ317" t="e">
            <v>#REF!</v>
          </cell>
          <cell r="DK317" t="e">
            <v>#REF!</v>
          </cell>
          <cell r="DL317" t="e">
            <v>#REF!</v>
          </cell>
          <cell r="DM317" t="e">
            <v>#REF!</v>
          </cell>
          <cell r="DN317" t="e">
            <v>#REF!</v>
          </cell>
          <cell r="DO317" t="e">
            <v>#REF!</v>
          </cell>
          <cell r="DP317" t="e">
            <v>#REF!</v>
          </cell>
          <cell r="DQ317" t="e">
            <v>#REF!</v>
          </cell>
          <cell r="DR317" t="e">
            <v>#REF!</v>
          </cell>
          <cell r="DS317" t="e">
            <v>#REF!</v>
          </cell>
          <cell r="DT317" t="e">
            <v>#REF!</v>
          </cell>
          <cell r="DU317" t="e">
            <v>#REF!</v>
          </cell>
          <cell r="DV317" t="e">
            <v>#REF!</v>
          </cell>
          <cell r="DW317" t="e">
            <v>#REF!</v>
          </cell>
          <cell r="DX317" t="e">
            <v>#REF!</v>
          </cell>
          <cell r="DY317" t="e">
            <v>#REF!</v>
          </cell>
          <cell r="DZ317" t="e">
            <v>#REF!</v>
          </cell>
          <cell r="EA317" t="e">
            <v>#REF!</v>
          </cell>
          <cell r="EB317" t="e">
            <v>#REF!</v>
          </cell>
          <cell r="EC317" t="e">
            <v>#REF!</v>
          </cell>
          <cell r="ED317" t="e">
            <v>#REF!</v>
          </cell>
          <cell r="EE317" t="e">
            <v>#REF!</v>
          </cell>
          <cell r="EF317" t="e">
            <v>#REF!</v>
          </cell>
          <cell r="EG317" t="e">
            <v>#REF!</v>
          </cell>
          <cell r="EH317" t="e">
            <v>#REF!</v>
          </cell>
          <cell r="EI317" t="e">
            <v>#REF!</v>
          </cell>
          <cell r="EJ317" t="e">
            <v>#REF!</v>
          </cell>
          <cell r="EK317" t="e">
            <v>#REF!</v>
          </cell>
          <cell r="EL317" t="e">
            <v>#REF!</v>
          </cell>
          <cell r="EM317" t="e">
            <v>#REF!</v>
          </cell>
          <cell r="EN317" t="e">
            <v>#REF!</v>
          </cell>
          <cell r="EO317" t="e">
            <v>#REF!</v>
          </cell>
          <cell r="EP317" t="e">
            <v>#REF!</v>
          </cell>
          <cell r="EQ317" t="e">
            <v>#REF!</v>
          </cell>
          <cell r="ER317" t="e">
            <v>#REF!</v>
          </cell>
          <cell r="ES317" t="e">
            <v>#REF!</v>
          </cell>
          <cell r="ET317" t="e">
            <v>#REF!</v>
          </cell>
          <cell r="EU317" t="e">
            <v>#REF!</v>
          </cell>
          <cell r="EV317" t="e">
            <v>#REF!</v>
          </cell>
          <cell r="EW317" t="e">
            <v>#REF!</v>
          </cell>
          <cell r="EX317" t="e">
            <v>#REF!</v>
          </cell>
          <cell r="EY317" t="e">
            <v>#REF!</v>
          </cell>
          <cell r="EZ317" t="e">
            <v>#REF!</v>
          </cell>
          <cell r="FA317" t="e">
            <v>#REF!</v>
          </cell>
          <cell r="FB317" t="e">
            <v>#REF!</v>
          </cell>
          <cell r="FC317" t="e">
            <v>#REF!</v>
          </cell>
          <cell r="FD317" t="e">
            <v>#REF!</v>
          </cell>
          <cell r="FE317" t="e">
            <v>#REF!</v>
          </cell>
          <cell r="FF317" t="e">
            <v>#REF!</v>
          </cell>
          <cell r="FG317" t="e">
            <v>#REF!</v>
          </cell>
          <cell r="FH317" t="e">
            <v>#REF!</v>
          </cell>
          <cell r="FI317" t="e">
            <v>#REF!</v>
          </cell>
          <cell r="FJ317" t="e">
            <v>#REF!</v>
          </cell>
          <cell r="FK317" t="e">
            <v>#REF!</v>
          </cell>
          <cell r="FL317" t="e">
            <v>#REF!</v>
          </cell>
          <cell r="FM317" t="e">
            <v>#REF!</v>
          </cell>
          <cell r="FN317" t="e">
            <v>#REF!</v>
          </cell>
          <cell r="FO317" t="e">
            <v>#REF!</v>
          </cell>
          <cell r="FP317" t="e">
            <v>#REF!</v>
          </cell>
          <cell r="FQ317" t="e">
            <v>#REF!</v>
          </cell>
          <cell r="FR317" t="e">
            <v>#REF!</v>
          </cell>
          <cell r="FS317" t="e">
            <v>#REF!</v>
          </cell>
          <cell r="FT317" t="e">
            <v>#REF!</v>
          </cell>
          <cell r="FU317" t="e">
            <v>#REF!</v>
          </cell>
          <cell r="FV317" t="e">
            <v>#REF!</v>
          </cell>
          <cell r="FW317" t="e">
            <v>#REF!</v>
          </cell>
          <cell r="FX317" t="e">
            <v>#REF!</v>
          </cell>
          <cell r="FY317" t="e">
            <v>#REF!</v>
          </cell>
          <cell r="FZ317" t="e">
            <v>#REF!</v>
          </cell>
          <cell r="GA317" t="e">
            <v>#REF!</v>
          </cell>
          <cell r="GB317" t="e">
            <v>#REF!</v>
          </cell>
          <cell r="GC317" t="e">
            <v>#REF!</v>
          </cell>
          <cell r="GD317" t="e">
            <v>#REF!</v>
          </cell>
          <cell r="GE317" t="e">
            <v>#REF!</v>
          </cell>
          <cell r="GF317" t="e">
            <v>#REF!</v>
          </cell>
          <cell r="GG317" t="e">
            <v>#REF!</v>
          </cell>
          <cell r="GH317" t="e">
            <v>#REF!</v>
          </cell>
          <cell r="GI317" t="e">
            <v>#REF!</v>
          </cell>
          <cell r="GJ317" t="e">
            <v>#REF!</v>
          </cell>
          <cell r="GK317" t="e">
            <v>#REF!</v>
          </cell>
          <cell r="GL317" t="e">
            <v>#REF!</v>
          </cell>
          <cell r="GM317" t="e">
            <v>#REF!</v>
          </cell>
          <cell r="GN317" t="e">
            <v>#REF!</v>
          </cell>
          <cell r="GO317" t="e">
            <v>#REF!</v>
          </cell>
          <cell r="GP317" t="e">
            <v>#REF!</v>
          </cell>
          <cell r="GQ317" t="e">
            <v>#REF!</v>
          </cell>
          <cell r="GR317" t="e">
            <v>#REF!</v>
          </cell>
          <cell r="GS317" t="e">
            <v>#REF!</v>
          </cell>
          <cell r="GT317" t="e">
            <v>#REF!</v>
          </cell>
          <cell r="GU317" t="e">
            <v>#REF!</v>
          </cell>
          <cell r="GV317" t="e">
            <v>#REF!</v>
          </cell>
          <cell r="GW317" t="e">
            <v>#REF!</v>
          </cell>
          <cell r="GX317" t="e">
            <v>#REF!</v>
          </cell>
          <cell r="GY317" t="e">
            <v>#REF!</v>
          </cell>
          <cell r="GZ317" t="e">
            <v>#REF!</v>
          </cell>
          <cell r="HA317" t="e">
            <v>#REF!</v>
          </cell>
          <cell r="HB317" t="e">
            <v>#REF!</v>
          </cell>
          <cell r="HC317" t="e">
            <v>#REF!</v>
          </cell>
          <cell r="HD317" t="e">
            <v>#REF!</v>
          </cell>
          <cell r="HE317" t="e">
            <v>#REF!</v>
          </cell>
          <cell r="HF317" t="e">
            <v>#REF!</v>
          </cell>
          <cell r="HG317" t="e">
            <v>#REF!</v>
          </cell>
          <cell r="HH317" t="e">
            <v>#REF!</v>
          </cell>
          <cell r="HI317" t="e">
            <v>#REF!</v>
          </cell>
          <cell r="HJ317" t="e">
            <v>#REF!</v>
          </cell>
          <cell r="HK317" t="e">
            <v>#REF!</v>
          </cell>
          <cell r="HL317" t="e">
            <v>#REF!</v>
          </cell>
          <cell r="HM317" t="e">
            <v>#REF!</v>
          </cell>
          <cell r="HN317" t="e">
            <v>#REF!</v>
          </cell>
          <cell r="HO317" t="e">
            <v>#REF!</v>
          </cell>
          <cell r="HP317" t="e">
            <v>#REF!</v>
          </cell>
          <cell r="HQ317" t="e">
            <v>#REF!</v>
          </cell>
          <cell r="HR317" t="e">
            <v>#REF!</v>
          </cell>
          <cell r="HS317" t="e">
            <v>#REF!</v>
          </cell>
          <cell r="HT317" t="e">
            <v>#REF!</v>
          </cell>
          <cell r="HU317" t="e">
            <v>#REF!</v>
          </cell>
          <cell r="HV317" t="e">
            <v>#REF!</v>
          </cell>
          <cell r="HW317" t="e">
            <v>#REF!</v>
          </cell>
          <cell r="HX317" t="e">
            <v>#REF!</v>
          </cell>
          <cell r="HY317" t="e">
            <v>#REF!</v>
          </cell>
          <cell r="HZ317" t="e">
            <v>#REF!</v>
          </cell>
          <cell r="IA317" t="e">
            <v>#REF!</v>
          </cell>
          <cell r="IB317" t="e">
            <v>#REF!</v>
          </cell>
          <cell r="IC317" t="e">
            <v>#REF!</v>
          </cell>
          <cell r="ID317" t="e">
            <v>#REF!</v>
          </cell>
          <cell r="IE317" t="e">
            <v>#REF!</v>
          </cell>
          <cell r="IF317" t="e">
            <v>#REF!</v>
          </cell>
          <cell r="IG317" t="e">
            <v>#REF!</v>
          </cell>
          <cell r="IH317" t="e">
            <v>#REF!</v>
          </cell>
          <cell r="II317" t="e">
            <v>#REF!</v>
          </cell>
          <cell r="IJ317" t="e">
            <v>#REF!</v>
          </cell>
          <cell r="IK317" t="e">
            <v>#REF!</v>
          </cell>
          <cell r="IL317" t="e">
            <v>#REF!</v>
          </cell>
          <cell r="IM317" t="e">
            <v>#REF!</v>
          </cell>
          <cell r="IN317" t="e">
            <v>#REF!</v>
          </cell>
          <cell r="IO317" t="e">
            <v>#REF!</v>
          </cell>
          <cell r="IP317" t="e">
            <v>#REF!</v>
          </cell>
          <cell r="IQ317" t="e">
            <v>#REF!</v>
          </cell>
          <cell r="IR317" t="e">
            <v>#REF!</v>
          </cell>
          <cell r="IS317" t="e">
            <v>#REF!</v>
          </cell>
          <cell r="IT317" t="e">
            <v>#REF!</v>
          </cell>
          <cell r="IU317" t="e">
            <v>#REF!</v>
          </cell>
          <cell r="IV317" t="e">
            <v>#REF!</v>
          </cell>
          <cell r="IW317" t="e">
            <v>#REF!</v>
          </cell>
          <cell r="IX317" t="e">
            <v>#REF!</v>
          </cell>
          <cell r="IY317" t="e">
            <v>#REF!</v>
          </cell>
          <cell r="IZ317" t="e">
            <v>#REF!</v>
          </cell>
          <cell r="JA317" t="e">
            <v>#REF!</v>
          </cell>
          <cell r="JB317" t="e">
            <v>#REF!</v>
          </cell>
          <cell r="JC317" t="e">
            <v>#REF!</v>
          </cell>
          <cell r="JD317" t="e">
            <v>#REF!</v>
          </cell>
          <cell r="JE317" t="e">
            <v>#REF!</v>
          </cell>
          <cell r="JF317" t="e">
            <v>#REF!</v>
          </cell>
          <cell r="JG317" t="e">
            <v>#REF!</v>
          </cell>
          <cell r="JH317" t="e">
            <v>#REF!</v>
          </cell>
          <cell r="JI317" t="e">
            <v>#REF!</v>
          </cell>
          <cell r="JJ317" t="e">
            <v>#REF!</v>
          </cell>
          <cell r="JK317" t="e">
            <v>#REF!</v>
          </cell>
        </row>
        <row r="318">
          <cell r="C318" t="str">
            <v>Hokchi</v>
          </cell>
          <cell r="D318" t="str">
            <v>4.1.30</v>
          </cell>
          <cell r="E318" t="str">
            <v>Hokchi4.1.30</v>
          </cell>
          <cell r="F318" t="e">
            <v>#REF!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  <cell r="K318" t="e">
            <v>#REF!</v>
          </cell>
          <cell r="L318" t="e">
            <v>#REF!</v>
          </cell>
          <cell r="M318" t="e">
            <v>#REF!</v>
          </cell>
          <cell r="N318" t="e">
            <v>#REF!</v>
          </cell>
          <cell r="O318" t="e">
            <v>#REF!</v>
          </cell>
          <cell r="P318" t="e">
            <v>#REF!</v>
          </cell>
          <cell r="Q318" t="e">
            <v>#REF!</v>
          </cell>
          <cell r="R318" t="e">
            <v>#REF!</v>
          </cell>
          <cell r="S318" t="e">
            <v>#REF!</v>
          </cell>
          <cell r="X318" t="e">
            <v>#REF!</v>
          </cell>
          <cell r="Y318" t="e">
            <v>#REF!</v>
          </cell>
          <cell r="Z318" t="e">
            <v>#REF!</v>
          </cell>
          <cell r="AA318" t="e">
            <v>#REF!</v>
          </cell>
          <cell r="AB318" t="e">
            <v>#REF!</v>
          </cell>
          <cell r="AC318" t="e">
            <v>#REF!</v>
          </cell>
          <cell r="AD318" t="e">
            <v>#REF!</v>
          </cell>
          <cell r="AE318" t="e">
            <v>#REF!</v>
          </cell>
          <cell r="AF318" t="e">
            <v>#REF!</v>
          </cell>
          <cell r="AG318" t="e">
            <v>#REF!</v>
          </cell>
          <cell r="AH318" t="e">
            <v>#REF!</v>
          </cell>
          <cell r="AI318" t="e">
            <v>#REF!</v>
          </cell>
          <cell r="AJ318" t="e">
            <v>#REF!</v>
          </cell>
          <cell r="AK318" t="e">
            <v>#REF!</v>
          </cell>
          <cell r="AL318" t="e">
            <v>#REF!</v>
          </cell>
          <cell r="AM318" t="e">
            <v>#REF!</v>
          </cell>
          <cell r="AN318" t="e">
            <v>#REF!</v>
          </cell>
          <cell r="AO318" t="e">
            <v>#REF!</v>
          </cell>
          <cell r="AP318" t="e">
            <v>#REF!</v>
          </cell>
          <cell r="AQ318" t="e">
            <v>#REF!</v>
          </cell>
          <cell r="AR318" t="e">
            <v>#REF!</v>
          </cell>
          <cell r="AS318" t="e">
            <v>#REF!</v>
          </cell>
          <cell r="AT318" t="e">
            <v>#REF!</v>
          </cell>
          <cell r="AU318" t="e">
            <v>#REF!</v>
          </cell>
          <cell r="AV318" t="e">
            <v>#REF!</v>
          </cell>
          <cell r="AW318" t="e">
            <v>#REF!</v>
          </cell>
          <cell r="AX318" t="e">
            <v>#REF!</v>
          </cell>
          <cell r="AY318" t="e">
            <v>#REF!</v>
          </cell>
          <cell r="AZ318" t="e">
            <v>#REF!</v>
          </cell>
          <cell r="BA318" t="e">
            <v>#REF!</v>
          </cell>
          <cell r="BB318" t="e">
            <v>#REF!</v>
          </cell>
          <cell r="BC318" t="e">
            <v>#REF!</v>
          </cell>
          <cell r="BD318" t="e">
            <v>#REF!</v>
          </cell>
          <cell r="BE318" t="e">
            <v>#REF!</v>
          </cell>
          <cell r="BF318" t="e">
            <v>#REF!</v>
          </cell>
          <cell r="BG318" t="e">
            <v>#REF!</v>
          </cell>
          <cell r="BH318" t="e">
            <v>#REF!</v>
          </cell>
          <cell r="BI318" t="e">
            <v>#REF!</v>
          </cell>
          <cell r="BJ318" t="e">
            <v>#REF!</v>
          </cell>
          <cell r="BK318" t="e">
            <v>#REF!</v>
          </cell>
          <cell r="BL318" t="e">
            <v>#REF!</v>
          </cell>
          <cell r="BM318" t="e">
            <v>#REF!</v>
          </cell>
          <cell r="BN318" t="e">
            <v>#REF!</v>
          </cell>
          <cell r="BO318" t="e">
            <v>#REF!</v>
          </cell>
          <cell r="BP318" t="e">
            <v>#REF!</v>
          </cell>
          <cell r="BQ318" t="e">
            <v>#REF!</v>
          </cell>
          <cell r="BR318" t="e">
            <v>#REF!</v>
          </cell>
          <cell r="BS318" t="e">
            <v>#REF!</v>
          </cell>
          <cell r="BT318" t="e">
            <v>#REF!</v>
          </cell>
          <cell r="BU318" t="e">
            <v>#REF!</v>
          </cell>
          <cell r="BV318" t="e">
            <v>#REF!</v>
          </cell>
          <cell r="BW318" t="e">
            <v>#REF!</v>
          </cell>
          <cell r="BX318" t="e">
            <v>#REF!</v>
          </cell>
          <cell r="BY318" t="e">
            <v>#REF!</v>
          </cell>
          <cell r="BZ318" t="e">
            <v>#REF!</v>
          </cell>
          <cell r="CA318" t="e">
            <v>#REF!</v>
          </cell>
          <cell r="CB318" t="e">
            <v>#REF!</v>
          </cell>
          <cell r="CC318" t="e">
            <v>#REF!</v>
          </cell>
          <cell r="CD318" t="e">
            <v>#REF!</v>
          </cell>
          <cell r="CE318" t="e">
            <v>#REF!</v>
          </cell>
          <cell r="CF318" t="e">
            <v>#REF!</v>
          </cell>
          <cell r="CG318" t="e">
            <v>#REF!</v>
          </cell>
          <cell r="CH318" t="e">
            <v>#REF!</v>
          </cell>
          <cell r="CI318" t="e">
            <v>#REF!</v>
          </cell>
          <cell r="CJ318" t="e">
            <v>#REF!</v>
          </cell>
          <cell r="CK318" t="e">
            <v>#REF!</v>
          </cell>
          <cell r="CL318" t="e">
            <v>#REF!</v>
          </cell>
          <cell r="CM318" t="e">
            <v>#REF!</v>
          </cell>
          <cell r="CN318" t="e">
            <v>#REF!</v>
          </cell>
          <cell r="CO318" t="e">
            <v>#REF!</v>
          </cell>
          <cell r="CP318" t="e">
            <v>#REF!</v>
          </cell>
          <cell r="CQ318" t="e">
            <v>#REF!</v>
          </cell>
          <cell r="CR318" t="e">
            <v>#REF!</v>
          </cell>
          <cell r="CS318" t="e">
            <v>#REF!</v>
          </cell>
          <cell r="CT318" t="e">
            <v>#REF!</v>
          </cell>
          <cell r="CU318" t="e">
            <v>#REF!</v>
          </cell>
          <cell r="CV318" t="e">
            <v>#REF!</v>
          </cell>
          <cell r="CW318" t="e">
            <v>#REF!</v>
          </cell>
          <cell r="CX318" t="e">
            <v>#REF!</v>
          </cell>
          <cell r="CY318" t="e">
            <v>#REF!</v>
          </cell>
          <cell r="CZ318" t="e">
            <v>#REF!</v>
          </cell>
          <cell r="DA318" t="e">
            <v>#REF!</v>
          </cell>
          <cell r="DB318" t="e">
            <v>#REF!</v>
          </cell>
          <cell r="DC318" t="e">
            <v>#REF!</v>
          </cell>
          <cell r="DD318" t="e">
            <v>#REF!</v>
          </cell>
          <cell r="DE318" t="e">
            <v>#REF!</v>
          </cell>
          <cell r="DF318" t="e">
            <v>#REF!</v>
          </cell>
          <cell r="DG318" t="e">
            <v>#REF!</v>
          </cell>
          <cell r="DH318" t="e">
            <v>#REF!</v>
          </cell>
          <cell r="DI318" t="e">
            <v>#REF!</v>
          </cell>
          <cell r="DJ318" t="e">
            <v>#REF!</v>
          </cell>
          <cell r="DK318" t="e">
            <v>#REF!</v>
          </cell>
          <cell r="DL318" t="e">
            <v>#REF!</v>
          </cell>
          <cell r="DM318" t="e">
            <v>#REF!</v>
          </cell>
          <cell r="DN318" t="e">
            <v>#REF!</v>
          </cell>
          <cell r="DO318" t="e">
            <v>#REF!</v>
          </cell>
          <cell r="DP318" t="e">
            <v>#REF!</v>
          </cell>
          <cell r="DQ318" t="e">
            <v>#REF!</v>
          </cell>
          <cell r="DR318" t="e">
            <v>#REF!</v>
          </cell>
          <cell r="DS318" t="e">
            <v>#REF!</v>
          </cell>
          <cell r="DT318" t="e">
            <v>#REF!</v>
          </cell>
          <cell r="DU318" t="e">
            <v>#REF!</v>
          </cell>
          <cell r="DV318" t="e">
            <v>#REF!</v>
          </cell>
          <cell r="DW318" t="e">
            <v>#REF!</v>
          </cell>
          <cell r="DX318" t="e">
            <v>#REF!</v>
          </cell>
          <cell r="DY318" t="e">
            <v>#REF!</v>
          </cell>
          <cell r="DZ318" t="e">
            <v>#REF!</v>
          </cell>
          <cell r="EA318" t="e">
            <v>#REF!</v>
          </cell>
          <cell r="EB318" t="e">
            <v>#REF!</v>
          </cell>
          <cell r="EC318" t="e">
            <v>#REF!</v>
          </cell>
          <cell r="ED318" t="e">
            <v>#REF!</v>
          </cell>
          <cell r="EE318" t="e">
            <v>#REF!</v>
          </cell>
          <cell r="EF318" t="e">
            <v>#REF!</v>
          </cell>
          <cell r="EG318" t="e">
            <v>#REF!</v>
          </cell>
          <cell r="EH318" t="e">
            <v>#REF!</v>
          </cell>
          <cell r="EI318" t="e">
            <v>#REF!</v>
          </cell>
          <cell r="EJ318" t="e">
            <v>#REF!</v>
          </cell>
          <cell r="EK318" t="e">
            <v>#REF!</v>
          </cell>
          <cell r="EL318" t="e">
            <v>#REF!</v>
          </cell>
          <cell r="EM318" t="e">
            <v>#REF!</v>
          </cell>
          <cell r="EN318" t="e">
            <v>#REF!</v>
          </cell>
          <cell r="EO318" t="e">
            <v>#REF!</v>
          </cell>
          <cell r="EP318" t="e">
            <v>#REF!</v>
          </cell>
          <cell r="EQ318" t="e">
            <v>#REF!</v>
          </cell>
          <cell r="ER318" t="e">
            <v>#REF!</v>
          </cell>
          <cell r="ES318" t="e">
            <v>#REF!</v>
          </cell>
          <cell r="ET318" t="e">
            <v>#REF!</v>
          </cell>
          <cell r="EU318" t="e">
            <v>#REF!</v>
          </cell>
          <cell r="EV318" t="e">
            <v>#REF!</v>
          </cell>
          <cell r="EW318" t="e">
            <v>#REF!</v>
          </cell>
          <cell r="EX318" t="e">
            <v>#REF!</v>
          </cell>
          <cell r="EY318" t="e">
            <v>#REF!</v>
          </cell>
          <cell r="EZ318" t="e">
            <v>#REF!</v>
          </cell>
          <cell r="FA318" t="e">
            <v>#REF!</v>
          </cell>
          <cell r="FB318" t="e">
            <v>#REF!</v>
          </cell>
          <cell r="FC318" t="e">
            <v>#REF!</v>
          </cell>
          <cell r="FD318" t="e">
            <v>#REF!</v>
          </cell>
          <cell r="FE318" t="e">
            <v>#REF!</v>
          </cell>
          <cell r="FF318" t="e">
            <v>#REF!</v>
          </cell>
          <cell r="FG318" t="e">
            <v>#REF!</v>
          </cell>
          <cell r="FH318" t="e">
            <v>#REF!</v>
          </cell>
          <cell r="FI318" t="e">
            <v>#REF!</v>
          </cell>
          <cell r="FJ318" t="e">
            <v>#REF!</v>
          </cell>
          <cell r="FK318" t="e">
            <v>#REF!</v>
          </cell>
          <cell r="FL318" t="e">
            <v>#REF!</v>
          </cell>
          <cell r="FM318" t="e">
            <v>#REF!</v>
          </cell>
          <cell r="FN318" t="e">
            <v>#REF!</v>
          </cell>
          <cell r="FO318" t="e">
            <v>#REF!</v>
          </cell>
          <cell r="FP318" t="e">
            <v>#REF!</v>
          </cell>
          <cell r="FQ318" t="e">
            <v>#REF!</v>
          </cell>
          <cell r="FR318" t="e">
            <v>#REF!</v>
          </cell>
          <cell r="FS318" t="e">
            <v>#REF!</v>
          </cell>
          <cell r="FT318" t="e">
            <v>#REF!</v>
          </cell>
          <cell r="FU318" t="e">
            <v>#REF!</v>
          </cell>
          <cell r="FV318" t="e">
            <v>#REF!</v>
          </cell>
          <cell r="FW318" t="e">
            <v>#REF!</v>
          </cell>
          <cell r="FX318" t="e">
            <v>#REF!</v>
          </cell>
          <cell r="FY318" t="e">
            <v>#REF!</v>
          </cell>
          <cell r="FZ318" t="e">
            <v>#REF!</v>
          </cell>
          <cell r="GA318" t="e">
            <v>#REF!</v>
          </cell>
          <cell r="GB318" t="e">
            <v>#REF!</v>
          </cell>
          <cell r="GC318" t="e">
            <v>#REF!</v>
          </cell>
          <cell r="GD318" t="e">
            <v>#REF!</v>
          </cell>
          <cell r="GE318" t="e">
            <v>#REF!</v>
          </cell>
          <cell r="GF318" t="e">
            <v>#REF!</v>
          </cell>
          <cell r="GG318" t="e">
            <v>#REF!</v>
          </cell>
          <cell r="GH318" t="e">
            <v>#REF!</v>
          </cell>
          <cell r="GI318" t="e">
            <v>#REF!</v>
          </cell>
          <cell r="GJ318" t="e">
            <v>#REF!</v>
          </cell>
          <cell r="GK318" t="e">
            <v>#REF!</v>
          </cell>
          <cell r="GL318" t="e">
            <v>#REF!</v>
          </cell>
          <cell r="GM318" t="e">
            <v>#REF!</v>
          </cell>
          <cell r="GN318" t="e">
            <v>#REF!</v>
          </cell>
          <cell r="GO318" t="e">
            <v>#REF!</v>
          </cell>
          <cell r="GP318" t="e">
            <v>#REF!</v>
          </cell>
          <cell r="GQ318" t="e">
            <v>#REF!</v>
          </cell>
          <cell r="GR318" t="e">
            <v>#REF!</v>
          </cell>
          <cell r="GS318" t="e">
            <v>#REF!</v>
          </cell>
          <cell r="GT318" t="e">
            <v>#REF!</v>
          </cell>
          <cell r="GU318" t="e">
            <v>#REF!</v>
          </cell>
          <cell r="GV318" t="e">
            <v>#REF!</v>
          </cell>
          <cell r="GW318" t="e">
            <v>#REF!</v>
          </cell>
          <cell r="GX318" t="e">
            <v>#REF!</v>
          </cell>
          <cell r="GY318" t="e">
            <v>#REF!</v>
          </cell>
          <cell r="GZ318" t="e">
            <v>#REF!</v>
          </cell>
          <cell r="HA318" t="e">
            <v>#REF!</v>
          </cell>
          <cell r="HB318" t="e">
            <v>#REF!</v>
          </cell>
          <cell r="HC318" t="e">
            <v>#REF!</v>
          </cell>
          <cell r="HD318" t="e">
            <v>#REF!</v>
          </cell>
          <cell r="HE318" t="e">
            <v>#REF!</v>
          </cell>
          <cell r="HF318" t="e">
            <v>#REF!</v>
          </cell>
          <cell r="HG318" t="e">
            <v>#REF!</v>
          </cell>
          <cell r="HH318" t="e">
            <v>#REF!</v>
          </cell>
          <cell r="HI318" t="e">
            <v>#REF!</v>
          </cell>
          <cell r="HJ318" t="e">
            <v>#REF!</v>
          </cell>
          <cell r="HK318" t="e">
            <v>#REF!</v>
          </cell>
          <cell r="HL318" t="e">
            <v>#REF!</v>
          </cell>
          <cell r="HM318" t="e">
            <v>#REF!</v>
          </cell>
          <cell r="HN318" t="e">
            <v>#REF!</v>
          </cell>
          <cell r="HO318" t="e">
            <v>#REF!</v>
          </cell>
          <cell r="HP318" t="e">
            <v>#REF!</v>
          </cell>
          <cell r="HQ318" t="e">
            <v>#REF!</v>
          </cell>
          <cell r="HR318" t="e">
            <v>#REF!</v>
          </cell>
          <cell r="HS318" t="e">
            <v>#REF!</v>
          </cell>
          <cell r="HT318" t="e">
            <v>#REF!</v>
          </cell>
          <cell r="HU318" t="e">
            <v>#REF!</v>
          </cell>
          <cell r="HV318" t="e">
            <v>#REF!</v>
          </cell>
          <cell r="HW318" t="e">
            <v>#REF!</v>
          </cell>
          <cell r="HX318" t="e">
            <v>#REF!</v>
          </cell>
          <cell r="HY318" t="e">
            <v>#REF!</v>
          </cell>
          <cell r="HZ318" t="e">
            <v>#REF!</v>
          </cell>
          <cell r="IA318" t="e">
            <v>#REF!</v>
          </cell>
          <cell r="IB318" t="e">
            <v>#REF!</v>
          </cell>
          <cell r="IC318" t="e">
            <v>#REF!</v>
          </cell>
          <cell r="ID318" t="e">
            <v>#REF!</v>
          </cell>
          <cell r="IE318" t="e">
            <v>#REF!</v>
          </cell>
          <cell r="IF318" t="e">
            <v>#REF!</v>
          </cell>
          <cell r="IG318" t="e">
            <v>#REF!</v>
          </cell>
          <cell r="IH318" t="e">
            <v>#REF!</v>
          </cell>
          <cell r="II318" t="e">
            <v>#REF!</v>
          </cell>
          <cell r="IJ318" t="e">
            <v>#REF!</v>
          </cell>
          <cell r="IK318" t="e">
            <v>#REF!</v>
          </cell>
          <cell r="IL318" t="e">
            <v>#REF!</v>
          </cell>
          <cell r="IM318" t="e">
            <v>#REF!</v>
          </cell>
          <cell r="IN318" t="e">
            <v>#REF!</v>
          </cell>
          <cell r="IO318" t="e">
            <v>#REF!</v>
          </cell>
          <cell r="IP318" t="e">
            <v>#REF!</v>
          </cell>
          <cell r="IQ318" t="e">
            <v>#REF!</v>
          </cell>
          <cell r="IR318" t="e">
            <v>#REF!</v>
          </cell>
          <cell r="IS318" t="e">
            <v>#REF!</v>
          </cell>
          <cell r="IT318" t="e">
            <v>#REF!</v>
          </cell>
          <cell r="IU318" t="e">
            <v>#REF!</v>
          </cell>
          <cell r="IV318" t="e">
            <v>#REF!</v>
          </cell>
          <cell r="IW318" t="e">
            <v>#REF!</v>
          </cell>
          <cell r="IX318" t="e">
            <v>#REF!</v>
          </cell>
          <cell r="IY318" t="e">
            <v>#REF!</v>
          </cell>
          <cell r="IZ318" t="e">
            <v>#REF!</v>
          </cell>
          <cell r="JA318" t="e">
            <v>#REF!</v>
          </cell>
          <cell r="JB318" t="e">
            <v>#REF!</v>
          </cell>
          <cell r="JC318" t="e">
            <v>#REF!</v>
          </cell>
          <cell r="JD318" t="e">
            <v>#REF!</v>
          </cell>
          <cell r="JE318" t="e">
            <v>#REF!</v>
          </cell>
          <cell r="JF318" t="e">
            <v>#REF!</v>
          </cell>
          <cell r="JG318" t="e">
            <v>#REF!</v>
          </cell>
          <cell r="JH318" t="e">
            <v>#REF!</v>
          </cell>
          <cell r="JI318" t="e">
            <v>#REF!</v>
          </cell>
          <cell r="JJ318" t="e">
            <v>#REF!</v>
          </cell>
          <cell r="JK318" t="e">
            <v>#REF!</v>
          </cell>
        </row>
        <row r="319">
          <cell r="C319" t="str">
            <v>Hokchi</v>
          </cell>
          <cell r="D319" t="str">
            <v>4.1.31</v>
          </cell>
          <cell r="E319" t="str">
            <v>Hokchi4.1.31</v>
          </cell>
          <cell r="F319" t="e">
            <v>#REF!</v>
          </cell>
          <cell r="G319" t="e">
            <v>#REF!</v>
          </cell>
          <cell r="H319" t="e">
            <v>#REF!</v>
          </cell>
          <cell r="I319" t="e">
            <v>#REF!</v>
          </cell>
          <cell r="J319" t="e">
            <v>#REF!</v>
          </cell>
          <cell r="K319" t="e">
            <v>#REF!</v>
          </cell>
          <cell r="L319" t="e">
            <v>#REF!</v>
          </cell>
          <cell r="M319" t="e">
            <v>#REF!</v>
          </cell>
          <cell r="N319" t="e">
            <v>#REF!</v>
          </cell>
          <cell r="O319" t="e">
            <v>#REF!</v>
          </cell>
          <cell r="P319" t="e">
            <v>#REF!</v>
          </cell>
          <cell r="Q319" t="e">
            <v>#REF!</v>
          </cell>
          <cell r="R319" t="e">
            <v>#REF!</v>
          </cell>
          <cell r="S319" t="e">
            <v>#REF!</v>
          </cell>
          <cell r="X319" t="e">
            <v>#REF!</v>
          </cell>
          <cell r="Y319" t="e">
            <v>#REF!</v>
          </cell>
          <cell r="Z319" t="e">
            <v>#REF!</v>
          </cell>
          <cell r="AA319" t="e">
            <v>#REF!</v>
          </cell>
          <cell r="AB319" t="e">
            <v>#REF!</v>
          </cell>
          <cell r="AC319" t="e">
            <v>#REF!</v>
          </cell>
          <cell r="AD319" t="e">
            <v>#REF!</v>
          </cell>
          <cell r="AE319" t="e">
            <v>#REF!</v>
          </cell>
          <cell r="AF319" t="e">
            <v>#REF!</v>
          </cell>
          <cell r="AG319" t="e">
            <v>#REF!</v>
          </cell>
          <cell r="AH319" t="e">
            <v>#REF!</v>
          </cell>
          <cell r="AI319" t="e">
            <v>#REF!</v>
          </cell>
          <cell r="AJ319" t="e">
            <v>#REF!</v>
          </cell>
          <cell r="AK319" t="e">
            <v>#REF!</v>
          </cell>
          <cell r="AL319" t="e">
            <v>#REF!</v>
          </cell>
          <cell r="AM319" t="e">
            <v>#REF!</v>
          </cell>
          <cell r="AN319" t="e">
            <v>#REF!</v>
          </cell>
          <cell r="AO319" t="e">
            <v>#REF!</v>
          </cell>
          <cell r="AP319" t="e">
            <v>#REF!</v>
          </cell>
          <cell r="AQ319" t="e">
            <v>#REF!</v>
          </cell>
          <cell r="AR319" t="e">
            <v>#REF!</v>
          </cell>
          <cell r="AS319" t="e">
            <v>#REF!</v>
          </cell>
          <cell r="AT319" t="e">
            <v>#REF!</v>
          </cell>
          <cell r="AU319" t="e">
            <v>#REF!</v>
          </cell>
          <cell r="AV319" t="e">
            <v>#REF!</v>
          </cell>
          <cell r="AW319" t="e">
            <v>#REF!</v>
          </cell>
          <cell r="AX319" t="e">
            <v>#REF!</v>
          </cell>
          <cell r="AY319" t="e">
            <v>#REF!</v>
          </cell>
          <cell r="AZ319" t="e">
            <v>#REF!</v>
          </cell>
          <cell r="BA319" t="e">
            <v>#REF!</v>
          </cell>
          <cell r="BB319" t="e">
            <v>#REF!</v>
          </cell>
          <cell r="BC319" t="e">
            <v>#REF!</v>
          </cell>
          <cell r="BD319" t="e">
            <v>#REF!</v>
          </cell>
          <cell r="BE319" t="e">
            <v>#REF!</v>
          </cell>
          <cell r="BF319" t="e">
            <v>#REF!</v>
          </cell>
          <cell r="BG319" t="e">
            <v>#REF!</v>
          </cell>
          <cell r="BH319" t="e">
            <v>#REF!</v>
          </cell>
          <cell r="BI319" t="e">
            <v>#REF!</v>
          </cell>
          <cell r="BJ319" t="e">
            <v>#REF!</v>
          </cell>
          <cell r="BK319" t="e">
            <v>#REF!</v>
          </cell>
          <cell r="BL319" t="e">
            <v>#REF!</v>
          </cell>
          <cell r="BM319" t="e">
            <v>#REF!</v>
          </cell>
          <cell r="BN319" t="e">
            <v>#REF!</v>
          </cell>
          <cell r="BO319" t="e">
            <v>#REF!</v>
          </cell>
          <cell r="BP319" t="e">
            <v>#REF!</v>
          </cell>
          <cell r="BQ319" t="e">
            <v>#REF!</v>
          </cell>
          <cell r="BR319" t="e">
            <v>#REF!</v>
          </cell>
          <cell r="BS319" t="e">
            <v>#REF!</v>
          </cell>
          <cell r="BT319" t="e">
            <v>#REF!</v>
          </cell>
          <cell r="BU319" t="e">
            <v>#REF!</v>
          </cell>
          <cell r="BV319" t="e">
            <v>#REF!</v>
          </cell>
          <cell r="BW319" t="e">
            <v>#REF!</v>
          </cell>
          <cell r="BX319" t="e">
            <v>#REF!</v>
          </cell>
          <cell r="BY319" t="e">
            <v>#REF!</v>
          </cell>
          <cell r="BZ319" t="e">
            <v>#REF!</v>
          </cell>
          <cell r="CA319" t="e">
            <v>#REF!</v>
          </cell>
          <cell r="CB319" t="e">
            <v>#REF!</v>
          </cell>
          <cell r="CC319" t="e">
            <v>#REF!</v>
          </cell>
          <cell r="CD319" t="e">
            <v>#REF!</v>
          </cell>
          <cell r="CE319" t="e">
            <v>#REF!</v>
          </cell>
          <cell r="CF319" t="e">
            <v>#REF!</v>
          </cell>
          <cell r="CG319" t="e">
            <v>#REF!</v>
          </cell>
          <cell r="CH319" t="e">
            <v>#REF!</v>
          </cell>
          <cell r="CI319" t="e">
            <v>#REF!</v>
          </cell>
          <cell r="CJ319" t="e">
            <v>#REF!</v>
          </cell>
          <cell r="CK319" t="e">
            <v>#REF!</v>
          </cell>
          <cell r="CL319" t="e">
            <v>#REF!</v>
          </cell>
          <cell r="CM319" t="e">
            <v>#REF!</v>
          </cell>
          <cell r="CN319" t="e">
            <v>#REF!</v>
          </cell>
          <cell r="CO319" t="e">
            <v>#REF!</v>
          </cell>
          <cell r="CP319" t="e">
            <v>#REF!</v>
          </cell>
          <cell r="CQ319" t="e">
            <v>#REF!</v>
          </cell>
          <cell r="CR319" t="e">
            <v>#REF!</v>
          </cell>
          <cell r="CS319" t="e">
            <v>#REF!</v>
          </cell>
          <cell r="CT319" t="e">
            <v>#REF!</v>
          </cell>
          <cell r="CU319" t="e">
            <v>#REF!</v>
          </cell>
          <cell r="CV319" t="e">
            <v>#REF!</v>
          </cell>
          <cell r="CW319" t="e">
            <v>#REF!</v>
          </cell>
          <cell r="CX319" t="e">
            <v>#REF!</v>
          </cell>
          <cell r="CY319" t="e">
            <v>#REF!</v>
          </cell>
          <cell r="CZ319" t="e">
            <v>#REF!</v>
          </cell>
          <cell r="DA319" t="e">
            <v>#REF!</v>
          </cell>
          <cell r="DB319" t="e">
            <v>#REF!</v>
          </cell>
          <cell r="DC319" t="e">
            <v>#REF!</v>
          </cell>
          <cell r="DD319" t="e">
            <v>#REF!</v>
          </cell>
          <cell r="DE319" t="e">
            <v>#REF!</v>
          </cell>
          <cell r="DF319" t="e">
            <v>#REF!</v>
          </cell>
          <cell r="DG319" t="e">
            <v>#REF!</v>
          </cell>
          <cell r="DH319" t="e">
            <v>#REF!</v>
          </cell>
          <cell r="DI319" t="e">
            <v>#REF!</v>
          </cell>
          <cell r="DJ319" t="e">
            <v>#REF!</v>
          </cell>
          <cell r="DK319" t="e">
            <v>#REF!</v>
          </cell>
          <cell r="DL319" t="e">
            <v>#REF!</v>
          </cell>
          <cell r="DM319" t="e">
            <v>#REF!</v>
          </cell>
          <cell r="DN319" t="e">
            <v>#REF!</v>
          </cell>
          <cell r="DO319" t="e">
            <v>#REF!</v>
          </cell>
          <cell r="DP319" t="e">
            <v>#REF!</v>
          </cell>
          <cell r="DQ319" t="e">
            <v>#REF!</v>
          </cell>
          <cell r="DR319" t="e">
            <v>#REF!</v>
          </cell>
          <cell r="DS319" t="e">
            <v>#REF!</v>
          </cell>
          <cell r="DT319" t="e">
            <v>#REF!</v>
          </cell>
          <cell r="DU319" t="e">
            <v>#REF!</v>
          </cell>
          <cell r="DV319" t="e">
            <v>#REF!</v>
          </cell>
          <cell r="DW319" t="e">
            <v>#REF!</v>
          </cell>
          <cell r="DX319" t="e">
            <v>#REF!</v>
          </cell>
          <cell r="DY319" t="e">
            <v>#REF!</v>
          </cell>
          <cell r="DZ319" t="e">
            <v>#REF!</v>
          </cell>
          <cell r="EA319" t="e">
            <v>#REF!</v>
          </cell>
          <cell r="EB319" t="e">
            <v>#REF!</v>
          </cell>
          <cell r="EC319" t="e">
            <v>#REF!</v>
          </cell>
          <cell r="ED319" t="e">
            <v>#REF!</v>
          </cell>
          <cell r="EE319" t="e">
            <v>#REF!</v>
          </cell>
          <cell r="EF319" t="e">
            <v>#REF!</v>
          </cell>
          <cell r="EG319" t="e">
            <v>#REF!</v>
          </cell>
          <cell r="EH319" t="e">
            <v>#REF!</v>
          </cell>
          <cell r="EI319" t="e">
            <v>#REF!</v>
          </cell>
          <cell r="EJ319" t="e">
            <v>#REF!</v>
          </cell>
          <cell r="EK319" t="e">
            <v>#REF!</v>
          </cell>
          <cell r="EL319" t="e">
            <v>#REF!</v>
          </cell>
          <cell r="EM319" t="e">
            <v>#REF!</v>
          </cell>
          <cell r="EN319" t="e">
            <v>#REF!</v>
          </cell>
          <cell r="EO319" t="e">
            <v>#REF!</v>
          </cell>
          <cell r="EP319" t="e">
            <v>#REF!</v>
          </cell>
          <cell r="EQ319" t="e">
            <v>#REF!</v>
          </cell>
          <cell r="ER319" t="e">
            <v>#REF!</v>
          </cell>
          <cell r="ES319" t="e">
            <v>#REF!</v>
          </cell>
          <cell r="ET319" t="e">
            <v>#REF!</v>
          </cell>
          <cell r="EU319" t="e">
            <v>#REF!</v>
          </cell>
          <cell r="EV319" t="e">
            <v>#REF!</v>
          </cell>
          <cell r="EW319" t="e">
            <v>#REF!</v>
          </cell>
          <cell r="EX319" t="e">
            <v>#REF!</v>
          </cell>
          <cell r="EY319" t="e">
            <v>#REF!</v>
          </cell>
          <cell r="EZ319" t="e">
            <v>#REF!</v>
          </cell>
          <cell r="FA319" t="e">
            <v>#REF!</v>
          </cell>
          <cell r="FB319" t="e">
            <v>#REF!</v>
          </cell>
          <cell r="FC319" t="e">
            <v>#REF!</v>
          </cell>
          <cell r="FD319" t="e">
            <v>#REF!</v>
          </cell>
          <cell r="FE319" t="e">
            <v>#REF!</v>
          </cell>
          <cell r="FF319" t="e">
            <v>#REF!</v>
          </cell>
          <cell r="FG319" t="e">
            <v>#REF!</v>
          </cell>
          <cell r="FH319" t="e">
            <v>#REF!</v>
          </cell>
          <cell r="FI319" t="e">
            <v>#REF!</v>
          </cell>
          <cell r="FJ319" t="e">
            <v>#REF!</v>
          </cell>
          <cell r="FK319" t="e">
            <v>#REF!</v>
          </cell>
          <cell r="FL319" t="e">
            <v>#REF!</v>
          </cell>
          <cell r="FM319" t="e">
            <v>#REF!</v>
          </cell>
          <cell r="FN319" t="e">
            <v>#REF!</v>
          </cell>
          <cell r="FO319" t="e">
            <v>#REF!</v>
          </cell>
          <cell r="FP319" t="e">
            <v>#REF!</v>
          </cell>
          <cell r="FQ319" t="e">
            <v>#REF!</v>
          </cell>
          <cell r="FR319" t="e">
            <v>#REF!</v>
          </cell>
          <cell r="FS319" t="e">
            <v>#REF!</v>
          </cell>
          <cell r="FT319" t="e">
            <v>#REF!</v>
          </cell>
          <cell r="FU319" t="e">
            <v>#REF!</v>
          </cell>
          <cell r="FV319" t="e">
            <v>#REF!</v>
          </cell>
          <cell r="FW319" t="e">
            <v>#REF!</v>
          </cell>
          <cell r="FX319" t="e">
            <v>#REF!</v>
          </cell>
          <cell r="FY319" t="e">
            <v>#REF!</v>
          </cell>
          <cell r="FZ319" t="e">
            <v>#REF!</v>
          </cell>
          <cell r="GA319" t="e">
            <v>#REF!</v>
          </cell>
          <cell r="GB319" t="e">
            <v>#REF!</v>
          </cell>
          <cell r="GC319" t="e">
            <v>#REF!</v>
          </cell>
          <cell r="GD319" t="e">
            <v>#REF!</v>
          </cell>
          <cell r="GE319" t="e">
            <v>#REF!</v>
          </cell>
          <cell r="GF319" t="e">
            <v>#REF!</v>
          </cell>
          <cell r="GG319" t="e">
            <v>#REF!</v>
          </cell>
          <cell r="GH319" t="e">
            <v>#REF!</v>
          </cell>
          <cell r="GI319" t="e">
            <v>#REF!</v>
          </cell>
          <cell r="GJ319" t="e">
            <v>#REF!</v>
          </cell>
          <cell r="GK319" t="e">
            <v>#REF!</v>
          </cell>
          <cell r="GL319" t="e">
            <v>#REF!</v>
          </cell>
          <cell r="GM319" t="e">
            <v>#REF!</v>
          </cell>
          <cell r="GN319" t="e">
            <v>#REF!</v>
          </cell>
          <cell r="GO319" t="e">
            <v>#REF!</v>
          </cell>
          <cell r="GP319" t="e">
            <v>#REF!</v>
          </cell>
          <cell r="GQ319" t="e">
            <v>#REF!</v>
          </cell>
          <cell r="GR319" t="e">
            <v>#REF!</v>
          </cell>
          <cell r="GS319" t="e">
            <v>#REF!</v>
          </cell>
          <cell r="GT319" t="e">
            <v>#REF!</v>
          </cell>
          <cell r="GU319" t="e">
            <v>#REF!</v>
          </cell>
          <cell r="GV319" t="e">
            <v>#REF!</v>
          </cell>
          <cell r="GW319" t="e">
            <v>#REF!</v>
          </cell>
          <cell r="GX319" t="e">
            <v>#REF!</v>
          </cell>
          <cell r="GY319" t="e">
            <v>#REF!</v>
          </cell>
          <cell r="GZ319" t="e">
            <v>#REF!</v>
          </cell>
          <cell r="HA319" t="e">
            <v>#REF!</v>
          </cell>
          <cell r="HB319" t="e">
            <v>#REF!</v>
          </cell>
          <cell r="HC319" t="e">
            <v>#REF!</v>
          </cell>
          <cell r="HD319" t="e">
            <v>#REF!</v>
          </cell>
          <cell r="HE319" t="e">
            <v>#REF!</v>
          </cell>
          <cell r="HF319" t="e">
            <v>#REF!</v>
          </cell>
          <cell r="HG319" t="e">
            <v>#REF!</v>
          </cell>
          <cell r="HH319" t="e">
            <v>#REF!</v>
          </cell>
          <cell r="HI319" t="e">
            <v>#REF!</v>
          </cell>
          <cell r="HJ319" t="e">
            <v>#REF!</v>
          </cell>
          <cell r="HK319" t="e">
            <v>#REF!</v>
          </cell>
          <cell r="HL319" t="e">
            <v>#REF!</v>
          </cell>
          <cell r="HM319" t="e">
            <v>#REF!</v>
          </cell>
          <cell r="HN319" t="e">
            <v>#REF!</v>
          </cell>
          <cell r="HO319" t="e">
            <v>#REF!</v>
          </cell>
          <cell r="HP319" t="e">
            <v>#REF!</v>
          </cell>
          <cell r="HQ319" t="e">
            <v>#REF!</v>
          </cell>
          <cell r="HR319" t="e">
            <v>#REF!</v>
          </cell>
          <cell r="HS319" t="e">
            <v>#REF!</v>
          </cell>
          <cell r="HT319" t="e">
            <v>#REF!</v>
          </cell>
          <cell r="HU319" t="e">
            <v>#REF!</v>
          </cell>
          <cell r="HV319" t="e">
            <v>#REF!</v>
          </cell>
          <cell r="HW319" t="e">
            <v>#REF!</v>
          </cell>
          <cell r="HX319" t="e">
            <v>#REF!</v>
          </cell>
          <cell r="HY319" t="e">
            <v>#REF!</v>
          </cell>
          <cell r="HZ319" t="e">
            <v>#REF!</v>
          </cell>
          <cell r="IA319" t="e">
            <v>#REF!</v>
          </cell>
          <cell r="IB319" t="e">
            <v>#REF!</v>
          </cell>
          <cell r="IC319" t="e">
            <v>#REF!</v>
          </cell>
          <cell r="ID319" t="e">
            <v>#REF!</v>
          </cell>
          <cell r="IE319" t="e">
            <v>#REF!</v>
          </cell>
          <cell r="IF319" t="e">
            <v>#REF!</v>
          </cell>
          <cell r="IG319" t="e">
            <v>#REF!</v>
          </cell>
          <cell r="IH319" t="e">
            <v>#REF!</v>
          </cell>
          <cell r="II319" t="e">
            <v>#REF!</v>
          </cell>
          <cell r="IJ319" t="e">
            <v>#REF!</v>
          </cell>
          <cell r="IK319" t="e">
            <v>#REF!</v>
          </cell>
          <cell r="IL319" t="e">
            <v>#REF!</v>
          </cell>
          <cell r="IM319" t="e">
            <v>#REF!</v>
          </cell>
          <cell r="IN319" t="e">
            <v>#REF!</v>
          </cell>
          <cell r="IO319" t="e">
            <v>#REF!</v>
          </cell>
          <cell r="IP319" t="e">
            <v>#REF!</v>
          </cell>
          <cell r="IQ319" t="e">
            <v>#REF!</v>
          </cell>
          <cell r="IR319" t="e">
            <v>#REF!</v>
          </cell>
          <cell r="IS319" t="e">
            <v>#REF!</v>
          </cell>
          <cell r="IT319" t="e">
            <v>#REF!</v>
          </cell>
          <cell r="IU319" t="e">
            <v>#REF!</v>
          </cell>
          <cell r="IV319" t="e">
            <v>#REF!</v>
          </cell>
          <cell r="IW319" t="e">
            <v>#REF!</v>
          </cell>
          <cell r="IX319" t="e">
            <v>#REF!</v>
          </cell>
          <cell r="IY319" t="e">
            <v>#REF!</v>
          </cell>
          <cell r="IZ319" t="e">
            <v>#REF!</v>
          </cell>
          <cell r="JA319" t="e">
            <v>#REF!</v>
          </cell>
          <cell r="JB319" t="e">
            <v>#REF!</v>
          </cell>
          <cell r="JC319" t="e">
            <v>#REF!</v>
          </cell>
          <cell r="JD319" t="e">
            <v>#REF!</v>
          </cell>
          <cell r="JE319" t="e">
            <v>#REF!</v>
          </cell>
          <cell r="JF319" t="e">
            <v>#REF!</v>
          </cell>
          <cell r="JG319" t="e">
            <v>#REF!</v>
          </cell>
          <cell r="JH319" t="e">
            <v>#REF!</v>
          </cell>
          <cell r="JI319" t="e">
            <v>#REF!</v>
          </cell>
          <cell r="JJ319" t="e">
            <v>#REF!</v>
          </cell>
          <cell r="JK319" t="e">
            <v>#REF!</v>
          </cell>
        </row>
        <row r="320">
          <cell r="C320" t="str">
            <v>Hokchi</v>
          </cell>
          <cell r="D320" t="str">
            <v>4.1.31</v>
          </cell>
          <cell r="E320" t="str">
            <v>Hokchi4.1.31</v>
          </cell>
          <cell r="F320" t="e">
            <v>#REF!</v>
          </cell>
          <cell r="G320" t="e">
            <v>#REF!</v>
          </cell>
          <cell r="H320" t="e">
            <v>#REF!</v>
          </cell>
          <cell r="I320" t="e">
            <v>#REF!</v>
          </cell>
          <cell r="J320" t="e">
            <v>#REF!</v>
          </cell>
          <cell r="K320" t="e">
            <v>#REF!</v>
          </cell>
          <cell r="L320" t="e">
            <v>#REF!</v>
          </cell>
          <cell r="M320" t="e">
            <v>#REF!</v>
          </cell>
          <cell r="N320" t="e">
            <v>#REF!</v>
          </cell>
          <cell r="O320" t="e">
            <v>#REF!</v>
          </cell>
          <cell r="P320" t="e">
            <v>#REF!</v>
          </cell>
          <cell r="Q320" t="e">
            <v>#REF!</v>
          </cell>
          <cell r="R320" t="e">
            <v>#REF!</v>
          </cell>
          <cell r="S320" t="e">
            <v>#REF!</v>
          </cell>
          <cell r="X320" t="e">
            <v>#REF!</v>
          </cell>
          <cell r="Y320" t="e">
            <v>#REF!</v>
          </cell>
          <cell r="Z320" t="e">
            <v>#REF!</v>
          </cell>
          <cell r="AA320" t="e">
            <v>#REF!</v>
          </cell>
          <cell r="AB320" t="e">
            <v>#REF!</v>
          </cell>
          <cell r="AC320" t="e">
            <v>#REF!</v>
          </cell>
          <cell r="AD320" t="e">
            <v>#REF!</v>
          </cell>
          <cell r="AE320" t="e">
            <v>#REF!</v>
          </cell>
          <cell r="AF320" t="e">
            <v>#REF!</v>
          </cell>
          <cell r="AG320" t="e">
            <v>#REF!</v>
          </cell>
          <cell r="AH320" t="e">
            <v>#REF!</v>
          </cell>
          <cell r="AI320" t="e">
            <v>#REF!</v>
          </cell>
          <cell r="AJ320" t="e">
            <v>#REF!</v>
          </cell>
          <cell r="AK320" t="e">
            <v>#REF!</v>
          </cell>
          <cell r="AL320" t="e">
            <v>#REF!</v>
          </cell>
          <cell r="AM320" t="e">
            <v>#REF!</v>
          </cell>
          <cell r="AN320" t="e">
            <v>#REF!</v>
          </cell>
          <cell r="AO320" t="e">
            <v>#REF!</v>
          </cell>
          <cell r="AP320" t="e">
            <v>#REF!</v>
          </cell>
          <cell r="AQ320" t="e">
            <v>#REF!</v>
          </cell>
          <cell r="AR320" t="e">
            <v>#REF!</v>
          </cell>
          <cell r="AS320" t="e">
            <v>#REF!</v>
          </cell>
          <cell r="AT320" t="e">
            <v>#REF!</v>
          </cell>
          <cell r="AU320" t="e">
            <v>#REF!</v>
          </cell>
          <cell r="AV320" t="e">
            <v>#REF!</v>
          </cell>
          <cell r="AW320" t="e">
            <v>#REF!</v>
          </cell>
          <cell r="AX320" t="e">
            <v>#REF!</v>
          </cell>
          <cell r="AY320" t="e">
            <v>#REF!</v>
          </cell>
          <cell r="AZ320" t="e">
            <v>#REF!</v>
          </cell>
          <cell r="BA320" t="e">
            <v>#REF!</v>
          </cell>
          <cell r="BB320" t="e">
            <v>#REF!</v>
          </cell>
          <cell r="BC320" t="e">
            <v>#REF!</v>
          </cell>
          <cell r="BD320" t="e">
            <v>#REF!</v>
          </cell>
          <cell r="BE320" t="e">
            <v>#REF!</v>
          </cell>
          <cell r="BF320" t="e">
            <v>#REF!</v>
          </cell>
          <cell r="BG320" t="e">
            <v>#REF!</v>
          </cell>
          <cell r="BH320" t="e">
            <v>#REF!</v>
          </cell>
          <cell r="BI320" t="e">
            <v>#REF!</v>
          </cell>
          <cell r="BJ320" t="e">
            <v>#REF!</v>
          </cell>
          <cell r="BK320" t="e">
            <v>#REF!</v>
          </cell>
          <cell r="BL320" t="e">
            <v>#REF!</v>
          </cell>
          <cell r="BM320" t="e">
            <v>#REF!</v>
          </cell>
          <cell r="BN320" t="e">
            <v>#REF!</v>
          </cell>
          <cell r="BO320" t="e">
            <v>#REF!</v>
          </cell>
          <cell r="BP320" t="e">
            <v>#REF!</v>
          </cell>
          <cell r="BQ320" t="e">
            <v>#REF!</v>
          </cell>
          <cell r="BR320" t="e">
            <v>#REF!</v>
          </cell>
          <cell r="BS320" t="e">
            <v>#REF!</v>
          </cell>
          <cell r="BT320" t="e">
            <v>#REF!</v>
          </cell>
          <cell r="BU320" t="e">
            <v>#REF!</v>
          </cell>
          <cell r="BV320" t="e">
            <v>#REF!</v>
          </cell>
          <cell r="BW320" t="e">
            <v>#REF!</v>
          </cell>
          <cell r="BX320" t="e">
            <v>#REF!</v>
          </cell>
          <cell r="BY320" t="e">
            <v>#REF!</v>
          </cell>
          <cell r="BZ320" t="e">
            <v>#REF!</v>
          </cell>
          <cell r="CA320" t="e">
            <v>#REF!</v>
          </cell>
          <cell r="CB320" t="e">
            <v>#REF!</v>
          </cell>
          <cell r="CC320" t="e">
            <v>#REF!</v>
          </cell>
          <cell r="CD320" t="e">
            <v>#REF!</v>
          </cell>
          <cell r="CE320" t="e">
            <v>#REF!</v>
          </cell>
          <cell r="CF320" t="e">
            <v>#REF!</v>
          </cell>
          <cell r="CG320" t="e">
            <v>#REF!</v>
          </cell>
          <cell r="CH320" t="e">
            <v>#REF!</v>
          </cell>
          <cell r="CI320" t="e">
            <v>#REF!</v>
          </cell>
          <cell r="CJ320" t="e">
            <v>#REF!</v>
          </cell>
          <cell r="CK320" t="e">
            <v>#REF!</v>
          </cell>
          <cell r="CL320" t="e">
            <v>#REF!</v>
          </cell>
          <cell r="CM320" t="e">
            <v>#REF!</v>
          </cell>
          <cell r="CN320" t="e">
            <v>#REF!</v>
          </cell>
          <cell r="CO320" t="e">
            <v>#REF!</v>
          </cell>
          <cell r="CP320" t="e">
            <v>#REF!</v>
          </cell>
          <cell r="CQ320" t="e">
            <v>#REF!</v>
          </cell>
          <cell r="CR320" t="e">
            <v>#REF!</v>
          </cell>
          <cell r="CS320" t="e">
            <v>#REF!</v>
          </cell>
          <cell r="CT320" t="e">
            <v>#REF!</v>
          </cell>
          <cell r="CU320" t="e">
            <v>#REF!</v>
          </cell>
          <cell r="CV320" t="e">
            <v>#REF!</v>
          </cell>
          <cell r="CW320" t="e">
            <v>#REF!</v>
          </cell>
          <cell r="CX320" t="e">
            <v>#REF!</v>
          </cell>
          <cell r="CY320" t="e">
            <v>#REF!</v>
          </cell>
          <cell r="CZ320" t="e">
            <v>#REF!</v>
          </cell>
          <cell r="DA320" t="e">
            <v>#REF!</v>
          </cell>
          <cell r="DB320" t="e">
            <v>#REF!</v>
          </cell>
          <cell r="DC320" t="e">
            <v>#REF!</v>
          </cell>
          <cell r="DD320" t="e">
            <v>#REF!</v>
          </cell>
          <cell r="DE320" t="e">
            <v>#REF!</v>
          </cell>
          <cell r="DF320" t="e">
            <v>#REF!</v>
          </cell>
          <cell r="DG320" t="e">
            <v>#REF!</v>
          </cell>
          <cell r="DH320" t="e">
            <v>#REF!</v>
          </cell>
          <cell r="DI320" t="e">
            <v>#REF!</v>
          </cell>
          <cell r="DJ320" t="e">
            <v>#REF!</v>
          </cell>
          <cell r="DK320" t="e">
            <v>#REF!</v>
          </cell>
          <cell r="DL320" t="e">
            <v>#REF!</v>
          </cell>
          <cell r="DM320" t="e">
            <v>#REF!</v>
          </cell>
          <cell r="DN320" t="e">
            <v>#REF!</v>
          </cell>
          <cell r="DO320" t="e">
            <v>#REF!</v>
          </cell>
          <cell r="DP320" t="e">
            <v>#REF!</v>
          </cell>
          <cell r="DQ320" t="e">
            <v>#REF!</v>
          </cell>
          <cell r="DR320" t="e">
            <v>#REF!</v>
          </cell>
          <cell r="DS320" t="e">
            <v>#REF!</v>
          </cell>
          <cell r="DT320" t="e">
            <v>#REF!</v>
          </cell>
          <cell r="DU320" t="e">
            <v>#REF!</v>
          </cell>
          <cell r="DV320" t="e">
            <v>#REF!</v>
          </cell>
          <cell r="DW320" t="e">
            <v>#REF!</v>
          </cell>
          <cell r="DX320" t="e">
            <v>#REF!</v>
          </cell>
          <cell r="DY320" t="e">
            <v>#REF!</v>
          </cell>
          <cell r="DZ320" t="e">
            <v>#REF!</v>
          </cell>
          <cell r="EA320" t="e">
            <v>#REF!</v>
          </cell>
          <cell r="EB320" t="e">
            <v>#REF!</v>
          </cell>
          <cell r="EC320" t="e">
            <v>#REF!</v>
          </cell>
          <cell r="ED320" t="e">
            <v>#REF!</v>
          </cell>
          <cell r="EE320" t="e">
            <v>#REF!</v>
          </cell>
          <cell r="EF320" t="e">
            <v>#REF!</v>
          </cell>
          <cell r="EG320" t="e">
            <v>#REF!</v>
          </cell>
          <cell r="EH320" t="e">
            <v>#REF!</v>
          </cell>
          <cell r="EI320" t="e">
            <v>#REF!</v>
          </cell>
          <cell r="EJ320" t="e">
            <v>#REF!</v>
          </cell>
          <cell r="EK320" t="e">
            <v>#REF!</v>
          </cell>
          <cell r="EL320" t="e">
            <v>#REF!</v>
          </cell>
          <cell r="EM320" t="e">
            <v>#REF!</v>
          </cell>
          <cell r="EN320" t="e">
            <v>#REF!</v>
          </cell>
          <cell r="EO320" t="e">
            <v>#REF!</v>
          </cell>
          <cell r="EP320" t="e">
            <v>#REF!</v>
          </cell>
          <cell r="EQ320" t="e">
            <v>#REF!</v>
          </cell>
          <cell r="ER320" t="e">
            <v>#REF!</v>
          </cell>
          <cell r="ES320" t="e">
            <v>#REF!</v>
          </cell>
          <cell r="ET320" t="e">
            <v>#REF!</v>
          </cell>
          <cell r="EU320" t="e">
            <v>#REF!</v>
          </cell>
          <cell r="EV320" t="e">
            <v>#REF!</v>
          </cell>
          <cell r="EW320" t="e">
            <v>#REF!</v>
          </cell>
          <cell r="EX320" t="e">
            <v>#REF!</v>
          </cell>
          <cell r="EY320" t="e">
            <v>#REF!</v>
          </cell>
          <cell r="EZ320" t="e">
            <v>#REF!</v>
          </cell>
          <cell r="FA320" t="e">
            <v>#REF!</v>
          </cell>
          <cell r="FB320" t="e">
            <v>#REF!</v>
          </cell>
          <cell r="FC320" t="e">
            <v>#REF!</v>
          </cell>
          <cell r="FD320" t="e">
            <v>#REF!</v>
          </cell>
          <cell r="FE320" t="e">
            <v>#REF!</v>
          </cell>
          <cell r="FF320" t="e">
            <v>#REF!</v>
          </cell>
          <cell r="FG320" t="e">
            <v>#REF!</v>
          </cell>
          <cell r="FH320" t="e">
            <v>#REF!</v>
          </cell>
          <cell r="FI320" t="e">
            <v>#REF!</v>
          </cell>
          <cell r="FJ320" t="e">
            <v>#REF!</v>
          </cell>
          <cell r="FK320" t="e">
            <v>#REF!</v>
          </cell>
          <cell r="FL320" t="e">
            <v>#REF!</v>
          </cell>
          <cell r="FM320" t="e">
            <v>#REF!</v>
          </cell>
          <cell r="FN320" t="e">
            <v>#REF!</v>
          </cell>
          <cell r="FO320" t="e">
            <v>#REF!</v>
          </cell>
          <cell r="FP320" t="e">
            <v>#REF!</v>
          </cell>
          <cell r="FQ320" t="e">
            <v>#REF!</v>
          </cell>
          <cell r="FR320" t="e">
            <v>#REF!</v>
          </cell>
          <cell r="FS320" t="e">
            <v>#REF!</v>
          </cell>
          <cell r="FT320" t="e">
            <v>#REF!</v>
          </cell>
          <cell r="FU320" t="e">
            <v>#REF!</v>
          </cell>
          <cell r="FV320" t="e">
            <v>#REF!</v>
          </cell>
          <cell r="FW320" t="e">
            <v>#REF!</v>
          </cell>
          <cell r="FX320" t="e">
            <v>#REF!</v>
          </cell>
          <cell r="FY320" t="e">
            <v>#REF!</v>
          </cell>
          <cell r="FZ320" t="e">
            <v>#REF!</v>
          </cell>
          <cell r="GA320" t="e">
            <v>#REF!</v>
          </cell>
          <cell r="GB320" t="e">
            <v>#REF!</v>
          </cell>
          <cell r="GC320" t="e">
            <v>#REF!</v>
          </cell>
          <cell r="GD320" t="e">
            <v>#REF!</v>
          </cell>
          <cell r="GE320" t="e">
            <v>#REF!</v>
          </cell>
          <cell r="GF320" t="e">
            <v>#REF!</v>
          </cell>
          <cell r="GG320" t="e">
            <v>#REF!</v>
          </cell>
          <cell r="GH320" t="e">
            <v>#REF!</v>
          </cell>
          <cell r="GI320" t="e">
            <v>#REF!</v>
          </cell>
          <cell r="GJ320" t="e">
            <v>#REF!</v>
          </cell>
          <cell r="GK320" t="e">
            <v>#REF!</v>
          </cell>
          <cell r="GL320" t="e">
            <v>#REF!</v>
          </cell>
          <cell r="GM320" t="e">
            <v>#REF!</v>
          </cell>
          <cell r="GN320" t="e">
            <v>#REF!</v>
          </cell>
          <cell r="GO320" t="e">
            <v>#REF!</v>
          </cell>
          <cell r="GP320" t="e">
            <v>#REF!</v>
          </cell>
          <cell r="GQ320" t="e">
            <v>#REF!</v>
          </cell>
          <cell r="GR320" t="e">
            <v>#REF!</v>
          </cell>
          <cell r="GS320" t="e">
            <v>#REF!</v>
          </cell>
          <cell r="GT320" t="e">
            <v>#REF!</v>
          </cell>
          <cell r="GU320" t="e">
            <v>#REF!</v>
          </cell>
          <cell r="GV320" t="e">
            <v>#REF!</v>
          </cell>
          <cell r="GW320" t="e">
            <v>#REF!</v>
          </cell>
          <cell r="GX320" t="e">
            <v>#REF!</v>
          </cell>
          <cell r="GY320" t="e">
            <v>#REF!</v>
          </cell>
          <cell r="GZ320" t="e">
            <v>#REF!</v>
          </cell>
          <cell r="HA320" t="e">
            <v>#REF!</v>
          </cell>
          <cell r="HB320" t="e">
            <v>#REF!</v>
          </cell>
          <cell r="HC320" t="e">
            <v>#REF!</v>
          </cell>
          <cell r="HD320" t="e">
            <v>#REF!</v>
          </cell>
          <cell r="HE320" t="e">
            <v>#REF!</v>
          </cell>
          <cell r="HF320" t="e">
            <v>#REF!</v>
          </cell>
          <cell r="HG320" t="e">
            <v>#REF!</v>
          </cell>
          <cell r="HH320" t="e">
            <v>#REF!</v>
          </cell>
          <cell r="HI320" t="e">
            <v>#REF!</v>
          </cell>
          <cell r="HJ320" t="e">
            <v>#REF!</v>
          </cell>
          <cell r="HK320" t="e">
            <v>#REF!</v>
          </cell>
          <cell r="HL320" t="e">
            <v>#REF!</v>
          </cell>
          <cell r="HM320" t="e">
            <v>#REF!</v>
          </cell>
          <cell r="HN320" t="e">
            <v>#REF!</v>
          </cell>
          <cell r="HO320" t="e">
            <v>#REF!</v>
          </cell>
          <cell r="HP320" t="e">
            <v>#REF!</v>
          </cell>
          <cell r="HQ320" t="e">
            <v>#REF!</v>
          </cell>
          <cell r="HR320" t="e">
            <v>#REF!</v>
          </cell>
          <cell r="HS320" t="e">
            <v>#REF!</v>
          </cell>
          <cell r="HT320" t="e">
            <v>#REF!</v>
          </cell>
          <cell r="HU320" t="e">
            <v>#REF!</v>
          </cell>
          <cell r="HV320" t="e">
            <v>#REF!</v>
          </cell>
          <cell r="HW320" t="e">
            <v>#REF!</v>
          </cell>
          <cell r="HX320" t="e">
            <v>#REF!</v>
          </cell>
          <cell r="HY320" t="e">
            <v>#REF!</v>
          </cell>
          <cell r="HZ320" t="e">
            <v>#REF!</v>
          </cell>
          <cell r="IA320" t="e">
            <v>#REF!</v>
          </cell>
          <cell r="IB320" t="e">
            <v>#REF!</v>
          </cell>
          <cell r="IC320" t="e">
            <v>#REF!</v>
          </cell>
          <cell r="ID320" t="e">
            <v>#REF!</v>
          </cell>
          <cell r="IE320" t="e">
            <v>#REF!</v>
          </cell>
          <cell r="IF320" t="e">
            <v>#REF!</v>
          </cell>
          <cell r="IG320" t="e">
            <v>#REF!</v>
          </cell>
          <cell r="IH320" t="e">
            <v>#REF!</v>
          </cell>
          <cell r="II320" t="e">
            <v>#REF!</v>
          </cell>
          <cell r="IJ320" t="e">
            <v>#REF!</v>
          </cell>
          <cell r="IK320" t="e">
            <v>#REF!</v>
          </cell>
          <cell r="IL320" t="e">
            <v>#REF!</v>
          </cell>
          <cell r="IM320" t="e">
            <v>#REF!</v>
          </cell>
          <cell r="IN320" t="e">
            <v>#REF!</v>
          </cell>
          <cell r="IO320" t="e">
            <v>#REF!</v>
          </cell>
          <cell r="IP320" t="e">
            <v>#REF!</v>
          </cell>
          <cell r="IQ320" t="e">
            <v>#REF!</v>
          </cell>
          <cell r="IR320" t="e">
            <v>#REF!</v>
          </cell>
          <cell r="IS320" t="e">
            <v>#REF!</v>
          </cell>
          <cell r="IT320" t="e">
            <v>#REF!</v>
          </cell>
          <cell r="IU320" t="e">
            <v>#REF!</v>
          </cell>
          <cell r="IV320" t="e">
            <v>#REF!</v>
          </cell>
          <cell r="IW320" t="e">
            <v>#REF!</v>
          </cell>
          <cell r="IX320" t="e">
            <v>#REF!</v>
          </cell>
          <cell r="IY320" t="e">
            <v>#REF!</v>
          </cell>
          <cell r="IZ320" t="e">
            <v>#REF!</v>
          </cell>
          <cell r="JA320" t="e">
            <v>#REF!</v>
          </cell>
          <cell r="JB320" t="e">
            <v>#REF!</v>
          </cell>
          <cell r="JC320" t="e">
            <v>#REF!</v>
          </cell>
          <cell r="JD320" t="e">
            <v>#REF!</v>
          </cell>
          <cell r="JE320" t="e">
            <v>#REF!</v>
          </cell>
          <cell r="JF320" t="e">
            <v>#REF!</v>
          </cell>
          <cell r="JG320" t="e">
            <v>#REF!</v>
          </cell>
          <cell r="JH320" t="e">
            <v>#REF!</v>
          </cell>
          <cell r="JI320" t="e">
            <v>#REF!</v>
          </cell>
          <cell r="JJ320" t="e">
            <v>#REF!</v>
          </cell>
          <cell r="JK320" t="e">
            <v>#REF!</v>
          </cell>
        </row>
        <row r="321">
          <cell r="C321" t="str">
            <v>Hokchi</v>
          </cell>
          <cell r="D321" t="str">
            <v>4.1.31</v>
          </cell>
          <cell r="E321" t="str">
            <v>Hokchi4.1.31</v>
          </cell>
          <cell r="F321" t="e">
            <v>#REF!</v>
          </cell>
          <cell r="G321" t="e">
            <v>#REF!</v>
          </cell>
          <cell r="H321" t="e">
            <v>#REF!</v>
          </cell>
          <cell r="I321" t="e">
            <v>#REF!</v>
          </cell>
          <cell r="J321" t="e">
            <v>#REF!</v>
          </cell>
          <cell r="K321" t="e">
            <v>#REF!</v>
          </cell>
          <cell r="L321" t="e">
            <v>#REF!</v>
          </cell>
          <cell r="M321" t="e">
            <v>#REF!</v>
          </cell>
          <cell r="N321" t="e">
            <v>#REF!</v>
          </cell>
          <cell r="O321" t="e">
            <v>#REF!</v>
          </cell>
          <cell r="P321" t="e">
            <v>#REF!</v>
          </cell>
          <cell r="Q321" t="e">
            <v>#REF!</v>
          </cell>
          <cell r="R321" t="e">
            <v>#REF!</v>
          </cell>
          <cell r="S321" t="e">
            <v>#REF!</v>
          </cell>
          <cell r="X321" t="e">
            <v>#REF!</v>
          </cell>
          <cell r="Y321" t="e">
            <v>#REF!</v>
          </cell>
          <cell r="Z321" t="e">
            <v>#REF!</v>
          </cell>
          <cell r="AA321" t="e">
            <v>#REF!</v>
          </cell>
          <cell r="AB321" t="e">
            <v>#REF!</v>
          </cell>
          <cell r="AC321" t="e">
            <v>#REF!</v>
          </cell>
          <cell r="AD321" t="e">
            <v>#REF!</v>
          </cell>
          <cell r="AE321" t="e">
            <v>#REF!</v>
          </cell>
          <cell r="AF321" t="e">
            <v>#REF!</v>
          </cell>
          <cell r="AG321" t="e">
            <v>#REF!</v>
          </cell>
          <cell r="AH321" t="e">
            <v>#REF!</v>
          </cell>
          <cell r="AI321" t="e">
            <v>#REF!</v>
          </cell>
          <cell r="AJ321" t="e">
            <v>#REF!</v>
          </cell>
          <cell r="AK321" t="e">
            <v>#REF!</v>
          </cell>
          <cell r="AL321" t="e">
            <v>#REF!</v>
          </cell>
          <cell r="AM321" t="e">
            <v>#REF!</v>
          </cell>
          <cell r="AN321" t="e">
            <v>#REF!</v>
          </cell>
          <cell r="AO321" t="e">
            <v>#REF!</v>
          </cell>
          <cell r="AP321" t="e">
            <v>#REF!</v>
          </cell>
          <cell r="AQ321" t="e">
            <v>#REF!</v>
          </cell>
          <cell r="AR321" t="e">
            <v>#REF!</v>
          </cell>
          <cell r="AS321" t="e">
            <v>#REF!</v>
          </cell>
          <cell r="AT321" t="e">
            <v>#REF!</v>
          </cell>
          <cell r="AU321" t="e">
            <v>#REF!</v>
          </cell>
          <cell r="AV321" t="e">
            <v>#REF!</v>
          </cell>
          <cell r="AW321" t="e">
            <v>#REF!</v>
          </cell>
          <cell r="AX321" t="e">
            <v>#REF!</v>
          </cell>
          <cell r="AY321" t="e">
            <v>#REF!</v>
          </cell>
          <cell r="AZ321" t="e">
            <v>#REF!</v>
          </cell>
          <cell r="BA321" t="e">
            <v>#REF!</v>
          </cell>
          <cell r="BB321" t="e">
            <v>#REF!</v>
          </cell>
          <cell r="BC321" t="e">
            <v>#REF!</v>
          </cell>
          <cell r="BD321" t="e">
            <v>#REF!</v>
          </cell>
          <cell r="BE321" t="e">
            <v>#REF!</v>
          </cell>
          <cell r="BF321" t="e">
            <v>#REF!</v>
          </cell>
          <cell r="BG321" t="e">
            <v>#REF!</v>
          </cell>
          <cell r="BH321" t="e">
            <v>#REF!</v>
          </cell>
          <cell r="BI321" t="e">
            <v>#REF!</v>
          </cell>
          <cell r="BJ321" t="e">
            <v>#REF!</v>
          </cell>
          <cell r="BK321" t="e">
            <v>#REF!</v>
          </cell>
          <cell r="BL321" t="e">
            <v>#REF!</v>
          </cell>
          <cell r="BM321" t="e">
            <v>#REF!</v>
          </cell>
          <cell r="BN321" t="e">
            <v>#REF!</v>
          </cell>
          <cell r="BO321" t="e">
            <v>#REF!</v>
          </cell>
          <cell r="BP321" t="e">
            <v>#REF!</v>
          </cell>
          <cell r="BQ321" t="e">
            <v>#REF!</v>
          </cell>
          <cell r="BR321" t="e">
            <v>#REF!</v>
          </cell>
          <cell r="BS321" t="e">
            <v>#REF!</v>
          </cell>
          <cell r="BT321" t="e">
            <v>#REF!</v>
          </cell>
          <cell r="BU321" t="e">
            <v>#REF!</v>
          </cell>
          <cell r="BV321" t="e">
            <v>#REF!</v>
          </cell>
          <cell r="BW321" t="e">
            <v>#REF!</v>
          </cell>
          <cell r="BX321" t="e">
            <v>#REF!</v>
          </cell>
          <cell r="BY321" t="e">
            <v>#REF!</v>
          </cell>
          <cell r="BZ321" t="e">
            <v>#REF!</v>
          </cell>
          <cell r="CA321" t="e">
            <v>#REF!</v>
          </cell>
          <cell r="CB321" t="e">
            <v>#REF!</v>
          </cell>
          <cell r="CC321" t="e">
            <v>#REF!</v>
          </cell>
          <cell r="CD321" t="e">
            <v>#REF!</v>
          </cell>
          <cell r="CE321" t="e">
            <v>#REF!</v>
          </cell>
          <cell r="CF321" t="e">
            <v>#REF!</v>
          </cell>
          <cell r="CG321" t="e">
            <v>#REF!</v>
          </cell>
          <cell r="CH321" t="e">
            <v>#REF!</v>
          </cell>
          <cell r="CI321" t="e">
            <v>#REF!</v>
          </cell>
          <cell r="CJ321" t="e">
            <v>#REF!</v>
          </cell>
          <cell r="CK321" t="e">
            <v>#REF!</v>
          </cell>
          <cell r="CL321" t="e">
            <v>#REF!</v>
          </cell>
          <cell r="CM321" t="e">
            <v>#REF!</v>
          </cell>
          <cell r="CN321" t="e">
            <v>#REF!</v>
          </cell>
          <cell r="CO321" t="e">
            <v>#REF!</v>
          </cell>
          <cell r="CP321" t="e">
            <v>#REF!</v>
          </cell>
          <cell r="CQ321" t="e">
            <v>#REF!</v>
          </cell>
          <cell r="CR321" t="e">
            <v>#REF!</v>
          </cell>
          <cell r="CS321" t="e">
            <v>#REF!</v>
          </cell>
          <cell r="CT321" t="e">
            <v>#REF!</v>
          </cell>
          <cell r="CU321" t="e">
            <v>#REF!</v>
          </cell>
          <cell r="CV321" t="e">
            <v>#REF!</v>
          </cell>
          <cell r="CW321" t="e">
            <v>#REF!</v>
          </cell>
          <cell r="CX321" t="e">
            <v>#REF!</v>
          </cell>
          <cell r="CY321" t="e">
            <v>#REF!</v>
          </cell>
          <cell r="CZ321" t="e">
            <v>#REF!</v>
          </cell>
          <cell r="DA321" t="e">
            <v>#REF!</v>
          </cell>
          <cell r="DB321" t="e">
            <v>#REF!</v>
          </cell>
          <cell r="DC321" t="e">
            <v>#REF!</v>
          </cell>
          <cell r="DD321" t="e">
            <v>#REF!</v>
          </cell>
          <cell r="DE321" t="e">
            <v>#REF!</v>
          </cell>
          <cell r="DF321" t="e">
            <v>#REF!</v>
          </cell>
          <cell r="DG321" t="e">
            <v>#REF!</v>
          </cell>
          <cell r="DH321" t="e">
            <v>#REF!</v>
          </cell>
          <cell r="DI321" t="e">
            <v>#REF!</v>
          </cell>
          <cell r="DJ321" t="e">
            <v>#REF!</v>
          </cell>
          <cell r="DK321" t="e">
            <v>#REF!</v>
          </cell>
          <cell r="DL321" t="e">
            <v>#REF!</v>
          </cell>
          <cell r="DM321" t="e">
            <v>#REF!</v>
          </cell>
          <cell r="DN321" t="e">
            <v>#REF!</v>
          </cell>
          <cell r="DO321" t="e">
            <v>#REF!</v>
          </cell>
          <cell r="DP321" t="e">
            <v>#REF!</v>
          </cell>
          <cell r="DQ321" t="e">
            <v>#REF!</v>
          </cell>
          <cell r="DR321" t="e">
            <v>#REF!</v>
          </cell>
          <cell r="DS321" t="e">
            <v>#REF!</v>
          </cell>
          <cell r="DT321" t="e">
            <v>#REF!</v>
          </cell>
          <cell r="DU321" t="e">
            <v>#REF!</v>
          </cell>
          <cell r="DV321" t="e">
            <v>#REF!</v>
          </cell>
          <cell r="DW321" t="e">
            <v>#REF!</v>
          </cell>
          <cell r="DX321" t="e">
            <v>#REF!</v>
          </cell>
          <cell r="DY321" t="e">
            <v>#REF!</v>
          </cell>
          <cell r="DZ321" t="e">
            <v>#REF!</v>
          </cell>
          <cell r="EA321" t="e">
            <v>#REF!</v>
          </cell>
          <cell r="EB321" t="e">
            <v>#REF!</v>
          </cell>
          <cell r="EC321" t="e">
            <v>#REF!</v>
          </cell>
          <cell r="ED321" t="e">
            <v>#REF!</v>
          </cell>
          <cell r="EE321" t="e">
            <v>#REF!</v>
          </cell>
          <cell r="EF321" t="e">
            <v>#REF!</v>
          </cell>
          <cell r="EG321" t="e">
            <v>#REF!</v>
          </cell>
          <cell r="EH321" t="e">
            <v>#REF!</v>
          </cell>
          <cell r="EI321" t="e">
            <v>#REF!</v>
          </cell>
          <cell r="EJ321" t="e">
            <v>#REF!</v>
          </cell>
          <cell r="EK321" t="e">
            <v>#REF!</v>
          </cell>
          <cell r="EL321" t="e">
            <v>#REF!</v>
          </cell>
          <cell r="EM321" t="e">
            <v>#REF!</v>
          </cell>
          <cell r="EN321" t="e">
            <v>#REF!</v>
          </cell>
          <cell r="EO321" t="e">
            <v>#REF!</v>
          </cell>
          <cell r="EP321" t="e">
            <v>#REF!</v>
          </cell>
          <cell r="EQ321" t="e">
            <v>#REF!</v>
          </cell>
          <cell r="ER321" t="e">
            <v>#REF!</v>
          </cell>
          <cell r="ES321" t="e">
            <v>#REF!</v>
          </cell>
          <cell r="ET321" t="e">
            <v>#REF!</v>
          </cell>
          <cell r="EU321" t="e">
            <v>#REF!</v>
          </cell>
          <cell r="EV321" t="e">
            <v>#REF!</v>
          </cell>
          <cell r="EW321" t="e">
            <v>#REF!</v>
          </cell>
          <cell r="EX321" t="e">
            <v>#REF!</v>
          </cell>
          <cell r="EY321" t="e">
            <v>#REF!</v>
          </cell>
          <cell r="EZ321" t="e">
            <v>#REF!</v>
          </cell>
          <cell r="FA321" t="e">
            <v>#REF!</v>
          </cell>
          <cell r="FB321" t="e">
            <v>#REF!</v>
          </cell>
          <cell r="FC321" t="e">
            <v>#REF!</v>
          </cell>
          <cell r="FD321" t="e">
            <v>#REF!</v>
          </cell>
          <cell r="FE321" t="e">
            <v>#REF!</v>
          </cell>
          <cell r="FF321" t="e">
            <v>#REF!</v>
          </cell>
          <cell r="FG321" t="e">
            <v>#REF!</v>
          </cell>
          <cell r="FH321" t="e">
            <v>#REF!</v>
          </cell>
          <cell r="FI321" t="e">
            <v>#REF!</v>
          </cell>
          <cell r="FJ321" t="e">
            <v>#REF!</v>
          </cell>
          <cell r="FK321" t="e">
            <v>#REF!</v>
          </cell>
          <cell r="FL321" t="e">
            <v>#REF!</v>
          </cell>
          <cell r="FM321" t="e">
            <v>#REF!</v>
          </cell>
          <cell r="FN321" t="e">
            <v>#REF!</v>
          </cell>
          <cell r="FO321" t="e">
            <v>#REF!</v>
          </cell>
          <cell r="FP321" t="e">
            <v>#REF!</v>
          </cell>
          <cell r="FQ321" t="e">
            <v>#REF!</v>
          </cell>
          <cell r="FR321" t="e">
            <v>#REF!</v>
          </cell>
          <cell r="FS321" t="e">
            <v>#REF!</v>
          </cell>
          <cell r="FT321" t="e">
            <v>#REF!</v>
          </cell>
          <cell r="FU321" t="e">
            <v>#REF!</v>
          </cell>
          <cell r="FV321" t="e">
            <v>#REF!</v>
          </cell>
          <cell r="FW321" t="e">
            <v>#REF!</v>
          </cell>
          <cell r="FX321" t="e">
            <v>#REF!</v>
          </cell>
          <cell r="FY321" t="e">
            <v>#REF!</v>
          </cell>
          <cell r="FZ321" t="e">
            <v>#REF!</v>
          </cell>
          <cell r="GA321" t="e">
            <v>#REF!</v>
          </cell>
          <cell r="GB321" t="e">
            <v>#REF!</v>
          </cell>
          <cell r="GC321" t="e">
            <v>#REF!</v>
          </cell>
          <cell r="GD321" t="e">
            <v>#REF!</v>
          </cell>
          <cell r="GE321" t="e">
            <v>#REF!</v>
          </cell>
          <cell r="GF321" t="e">
            <v>#REF!</v>
          </cell>
          <cell r="GG321" t="e">
            <v>#REF!</v>
          </cell>
          <cell r="GH321" t="e">
            <v>#REF!</v>
          </cell>
          <cell r="GI321" t="e">
            <v>#REF!</v>
          </cell>
          <cell r="GJ321" t="e">
            <v>#REF!</v>
          </cell>
          <cell r="GK321" t="e">
            <v>#REF!</v>
          </cell>
          <cell r="GL321" t="e">
            <v>#REF!</v>
          </cell>
          <cell r="GM321" t="e">
            <v>#REF!</v>
          </cell>
          <cell r="GN321" t="e">
            <v>#REF!</v>
          </cell>
          <cell r="GO321" t="e">
            <v>#REF!</v>
          </cell>
          <cell r="GP321" t="e">
            <v>#REF!</v>
          </cell>
          <cell r="GQ321" t="e">
            <v>#REF!</v>
          </cell>
          <cell r="GR321" t="e">
            <v>#REF!</v>
          </cell>
          <cell r="GS321" t="e">
            <v>#REF!</v>
          </cell>
          <cell r="GT321" t="e">
            <v>#REF!</v>
          </cell>
          <cell r="GU321" t="e">
            <v>#REF!</v>
          </cell>
          <cell r="GV321" t="e">
            <v>#REF!</v>
          </cell>
          <cell r="GW321" t="e">
            <v>#REF!</v>
          </cell>
          <cell r="GX321" t="e">
            <v>#REF!</v>
          </cell>
          <cell r="GY321" t="e">
            <v>#REF!</v>
          </cell>
          <cell r="GZ321" t="e">
            <v>#REF!</v>
          </cell>
          <cell r="HA321" t="e">
            <v>#REF!</v>
          </cell>
          <cell r="HB321" t="e">
            <v>#REF!</v>
          </cell>
          <cell r="HC321" t="e">
            <v>#REF!</v>
          </cell>
          <cell r="HD321" t="e">
            <v>#REF!</v>
          </cell>
          <cell r="HE321" t="e">
            <v>#REF!</v>
          </cell>
          <cell r="HF321" t="e">
            <v>#REF!</v>
          </cell>
          <cell r="HG321" t="e">
            <v>#REF!</v>
          </cell>
          <cell r="HH321" t="e">
            <v>#REF!</v>
          </cell>
          <cell r="HI321" t="e">
            <v>#REF!</v>
          </cell>
          <cell r="HJ321" t="e">
            <v>#REF!</v>
          </cell>
          <cell r="HK321" t="e">
            <v>#REF!</v>
          </cell>
          <cell r="HL321" t="e">
            <v>#REF!</v>
          </cell>
          <cell r="HM321" t="e">
            <v>#REF!</v>
          </cell>
          <cell r="HN321" t="e">
            <v>#REF!</v>
          </cell>
          <cell r="HO321" t="e">
            <v>#REF!</v>
          </cell>
          <cell r="HP321" t="e">
            <v>#REF!</v>
          </cell>
          <cell r="HQ321" t="e">
            <v>#REF!</v>
          </cell>
          <cell r="HR321" t="e">
            <v>#REF!</v>
          </cell>
          <cell r="HS321" t="e">
            <v>#REF!</v>
          </cell>
          <cell r="HT321" t="e">
            <v>#REF!</v>
          </cell>
          <cell r="HU321" t="e">
            <v>#REF!</v>
          </cell>
          <cell r="HV321" t="e">
            <v>#REF!</v>
          </cell>
          <cell r="HW321" t="e">
            <v>#REF!</v>
          </cell>
          <cell r="HX321" t="e">
            <v>#REF!</v>
          </cell>
          <cell r="HY321" t="e">
            <v>#REF!</v>
          </cell>
          <cell r="HZ321" t="e">
            <v>#REF!</v>
          </cell>
          <cell r="IA321" t="e">
            <v>#REF!</v>
          </cell>
          <cell r="IB321" t="e">
            <v>#REF!</v>
          </cell>
          <cell r="IC321" t="e">
            <v>#REF!</v>
          </cell>
          <cell r="ID321" t="e">
            <v>#REF!</v>
          </cell>
          <cell r="IE321" t="e">
            <v>#REF!</v>
          </cell>
          <cell r="IF321" t="e">
            <v>#REF!</v>
          </cell>
          <cell r="IG321" t="e">
            <v>#REF!</v>
          </cell>
          <cell r="IH321" t="e">
            <v>#REF!</v>
          </cell>
          <cell r="II321" t="e">
            <v>#REF!</v>
          </cell>
          <cell r="IJ321" t="e">
            <v>#REF!</v>
          </cell>
          <cell r="IK321" t="e">
            <v>#REF!</v>
          </cell>
          <cell r="IL321" t="e">
            <v>#REF!</v>
          </cell>
          <cell r="IM321" t="e">
            <v>#REF!</v>
          </cell>
          <cell r="IN321" t="e">
            <v>#REF!</v>
          </cell>
          <cell r="IO321" t="e">
            <v>#REF!</v>
          </cell>
          <cell r="IP321" t="e">
            <v>#REF!</v>
          </cell>
          <cell r="IQ321" t="e">
            <v>#REF!</v>
          </cell>
          <cell r="IR321" t="e">
            <v>#REF!</v>
          </cell>
          <cell r="IS321" t="e">
            <v>#REF!</v>
          </cell>
          <cell r="IT321" t="e">
            <v>#REF!</v>
          </cell>
          <cell r="IU321" t="e">
            <v>#REF!</v>
          </cell>
          <cell r="IV321" t="e">
            <v>#REF!</v>
          </cell>
          <cell r="IW321" t="e">
            <v>#REF!</v>
          </cell>
          <cell r="IX321" t="e">
            <v>#REF!</v>
          </cell>
          <cell r="IY321" t="e">
            <v>#REF!</v>
          </cell>
          <cell r="IZ321" t="e">
            <v>#REF!</v>
          </cell>
          <cell r="JA321" t="e">
            <v>#REF!</v>
          </cell>
          <cell r="JB321" t="e">
            <v>#REF!</v>
          </cell>
          <cell r="JC321" t="e">
            <v>#REF!</v>
          </cell>
          <cell r="JD321" t="e">
            <v>#REF!</v>
          </cell>
          <cell r="JE321" t="e">
            <v>#REF!</v>
          </cell>
          <cell r="JF321" t="e">
            <v>#REF!</v>
          </cell>
          <cell r="JG321" t="e">
            <v>#REF!</v>
          </cell>
          <cell r="JH321" t="e">
            <v>#REF!</v>
          </cell>
          <cell r="JI321" t="e">
            <v>#REF!</v>
          </cell>
          <cell r="JJ321" t="e">
            <v>#REF!</v>
          </cell>
          <cell r="JK321" t="e">
            <v>#REF!</v>
          </cell>
        </row>
        <row r="322">
          <cell r="C322" t="str">
            <v>Hokchi</v>
          </cell>
          <cell r="D322" t="str">
            <v>4.1.32</v>
          </cell>
          <cell r="E322" t="str">
            <v>Hokchi4.1.32</v>
          </cell>
          <cell r="F322" t="e">
            <v>#REF!</v>
          </cell>
          <cell r="G322" t="e">
            <v>#REF!</v>
          </cell>
          <cell r="H322" t="e">
            <v>#REF!</v>
          </cell>
          <cell r="I322" t="e">
            <v>#REF!</v>
          </cell>
          <cell r="J322" t="e">
            <v>#REF!</v>
          </cell>
          <cell r="K322" t="e">
            <v>#REF!</v>
          </cell>
          <cell r="L322" t="e">
            <v>#REF!</v>
          </cell>
          <cell r="M322" t="e">
            <v>#REF!</v>
          </cell>
          <cell r="N322" t="e">
            <v>#REF!</v>
          </cell>
          <cell r="O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I322" t="e">
            <v>#REF!</v>
          </cell>
          <cell r="AJ322" t="e">
            <v>#REF!</v>
          </cell>
          <cell r="AK322" t="e">
            <v>#REF!</v>
          </cell>
          <cell r="AL322" t="e">
            <v>#REF!</v>
          </cell>
          <cell r="AM322" t="e">
            <v>#REF!</v>
          </cell>
          <cell r="AN322" t="e">
            <v>#REF!</v>
          </cell>
          <cell r="AO322" t="e">
            <v>#REF!</v>
          </cell>
          <cell r="AP322" t="e">
            <v>#REF!</v>
          </cell>
          <cell r="AQ322" t="e">
            <v>#REF!</v>
          </cell>
          <cell r="AR322" t="e">
            <v>#REF!</v>
          </cell>
          <cell r="AS322" t="e">
            <v>#REF!</v>
          </cell>
          <cell r="AT322" t="e">
            <v>#REF!</v>
          </cell>
          <cell r="AU322" t="e">
            <v>#REF!</v>
          </cell>
          <cell r="AV322" t="e">
            <v>#REF!</v>
          </cell>
          <cell r="AW322" t="e">
            <v>#REF!</v>
          </cell>
          <cell r="AX322" t="e">
            <v>#REF!</v>
          </cell>
          <cell r="AY322" t="e">
            <v>#REF!</v>
          </cell>
          <cell r="AZ322" t="e">
            <v>#REF!</v>
          </cell>
          <cell r="BA322" t="e">
            <v>#REF!</v>
          </cell>
          <cell r="BB322" t="e">
            <v>#REF!</v>
          </cell>
          <cell r="BC322" t="e">
            <v>#REF!</v>
          </cell>
          <cell r="BD322" t="e">
            <v>#REF!</v>
          </cell>
          <cell r="BE322" t="e">
            <v>#REF!</v>
          </cell>
          <cell r="BF322" t="e">
            <v>#REF!</v>
          </cell>
          <cell r="BG322" t="e">
            <v>#REF!</v>
          </cell>
          <cell r="BH322" t="e">
            <v>#REF!</v>
          </cell>
          <cell r="BI322" t="e">
            <v>#REF!</v>
          </cell>
          <cell r="BJ322" t="e">
            <v>#REF!</v>
          </cell>
          <cell r="BK322" t="e">
            <v>#REF!</v>
          </cell>
          <cell r="BL322" t="e">
            <v>#REF!</v>
          </cell>
          <cell r="BM322" t="e">
            <v>#REF!</v>
          </cell>
          <cell r="BN322" t="e">
            <v>#REF!</v>
          </cell>
          <cell r="BO322" t="e">
            <v>#REF!</v>
          </cell>
          <cell r="BP322" t="e">
            <v>#REF!</v>
          </cell>
          <cell r="BQ322" t="e">
            <v>#REF!</v>
          </cell>
          <cell r="BR322" t="e">
            <v>#REF!</v>
          </cell>
          <cell r="BS322" t="e">
            <v>#REF!</v>
          </cell>
          <cell r="BT322" t="e">
            <v>#REF!</v>
          </cell>
          <cell r="BU322" t="e">
            <v>#REF!</v>
          </cell>
          <cell r="BV322" t="e">
            <v>#REF!</v>
          </cell>
          <cell r="BW322" t="e">
            <v>#REF!</v>
          </cell>
          <cell r="BX322" t="e">
            <v>#REF!</v>
          </cell>
          <cell r="BY322" t="e">
            <v>#REF!</v>
          </cell>
          <cell r="BZ322" t="e">
            <v>#REF!</v>
          </cell>
          <cell r="CA322" t="e">
            <v>#REF!</v>
          </cell>
          <cell r="CB322" t="e">
            <v>#REF!</v>
          </cell>
          <cell r="CC322" t="e">
            <v>#REF!</v>
          </cell>
          <cell r="CD322" t="e">
            <v>#REF!</v>
          </cell>
          <cell r="CE322" t="e">
            <v>#REF!</v>
          </cell>
          <cell r="CF322" t="e">
            <v>#REF!</v>
          </cell>
          <cell r="CG322" t="e">
            <v>#REF!</v>
          </cell>
          <cell r="CH322" t="e">
            <v>#REF!</v>
          </cell>
          <cell r="CI322" t="e">
            <v>#REF!</v>
          </cell>
          <cell r="CJ322" t="e">
            <v>#REF!</v>
          </cell>
          <cell r="CK322" t="e">
            <v>#REF!</v>
          </cell>
          <cell r="CL322" t="e">
            <v>#REF!</v>
          </cell>
          <cell r="CM322" t="e">
            <v>#REF!</v>
          </cell>
          <cell r="CN322" t="e">
            <v>#REF!</v>
          </cell>
          <cell r="CO322" t="e">
            <v>#REF!</v>
          </cell>
          <cell r="CP322" t="e">
            <v>#REF!</v>
          </cell>
          <cell r="CQ322" t="e">
            <v>#REF!</v>
          </cell>
          <cell r="CR322" t="e">
            <v>#REF!</v>
          </cell>
          <cell r="CS322" t="e">
            <v>#REF!</v>
          </cell>
          <cell r="CT322" t="e">
            <v>#REF!</v>
          </cell>
          <cell r="CU322" t="e">
            <v>#REF!</v>
          </cell>
          <cell r="CV322" t="e">
            <v>#REF!</v>
          </cell>
          <cell r="CW322" t="e">
            <v>#REF!</v>
          </cell>
          <cell r="CX322" t="e">
            <v>#REF!</v>
          </cell>
          <cell r="CY322" t="e">
            <v>#REF!</v>
          </cell>
          <cell r="CZ322" t="e">
            <v>#REF!</v>
          </cell>
          <cell r="DA322" t="e">
            <v>#REF!</v>
          </cell>
          <cell r="DB322" t="e">
            <v>#REF!</v>
          </cell>
          <cell r="DC322" t="e">
            <v>#REF!</v>
          </cell>
          <cell r="DD322" t="e">
            <v>#REF!</v>
          </cell>
          <cell r="DE322" t="e">
            <v>#REF!</v>
          </cell>
          <cell r="DF322" t="e">
            <v>#REF!</v>
          </cell>
          <cell r="DG322" t="e">
            <v>#REF!</v>
          </cell>
          <cell r="DH322" t="e">
            <v>#REF!</v>
          </cell>
          <cell r="DI322" t="e">
            <v>#REF!</v>
          </cell>
          <cell r="DJ322" t="e">
            <v>#REF!</v>
          </cell>
          <cell r="DK322" t="e">
            <v>#REF!</v>
          </cell>
          <cell r="DL322" t="e">
            <v>#REF!</v>
          </cell>
          <cell r="DM322" t="e">
            <v>#REF!</v>
          </cell>
          <cell r="DN322" t="e">
            <v>#REF!</v>
          </cell>
          <cell r="DO322" t="e">
            <v>#REF!</v>
          </cell>
          <cell r="DP322" t="e">
            <v>#REF!</v>
          </cell>
          <cell r="DQ322" t="e">
            <v>#REF!</v>
          </cell>
          <cell r="DR322" t="e">
            <v>#REF!</v>
          </cell>
          <cell r="DS322" t="e">
            <v>#REF!</v>
          </cell>
          <cell r="DT322" t="e">
            <v>#REF!</v>
          </cell>
          <cell r="DU322" t="e">
            <v>#REF!</v>
          </cell>
          <cell r="DV322" t="e">
            <v>#REF!</v>
          </cell>
          <cell r="DW322" t="e">
            <v>#REF!</v>
          </cell>
          <cell r="DX322" t="e">
            <v>#REF!</v>
          </cell>
          <cell r="DY322" t="e">
            <v>#REF!</v>
          </cell>
          <cell r="DZ322" t="e">
            <v>#REF!</v>
          </cell>
          <cell r="EA322" t="e">
            <v>#REF!</v>
          </cell>
          <cell r="EB322" t="e">
            <v>#REF!</v>
          </cell>
          <cell r="EC322" t="e">
            <v>#REF!</v>
          </cell>
          <cell r="ED322" t="e">
            <v>#REF!</v>
          </cell>
          <cell r="EE322" t="e">
            <v>#REF!</v>
          </cell>
          <cell r="EF322" t="e">
            <v>#REF!</v>
          </cell>
          <cell r="EG322" t="e">
            <v>#REF!</v>
          </cell>
          <cell r="EH322" t="e">
            <v>#REF!</v>
          </cell>
          <cell r="EI322" t="e">
            <v>#REF!</v>
          </cell>
          <cell r="EJ322" t="e">
            <v>#REF!</v>
          </cell>
          <cell r="EK322" t="e">
            <v>#REF!</v>
          </cell>
          <cell r="EL322" t="e">
            <v>#REF!</v>
          </cell>
          <cell r="EM322" t="e">
            <v>#REF!</v>
          </cell>
          <cell r="EN322" t="e">
            <v>#REF!</v>
          </cell>
          <cell r="EO322" t="e">
            <v>#REF!</v>
          </cell>
          <cell r="EP322" t="e">
            <v>#REF!</v>
          </cell>
          <cell r="EQ322" t="e">
            <v>#REF!</v>
          </cell>
          <cell r="ER322" t="e">
            <v>#REF!</v>
          </cell>
          <cell r="ES322" t="e">
            <v>#REF!</v>
          </cell>
          <cell r="ET322" t="e">
            <v>#REF!</v>
          </cell>
          <cell r="EU322" t="e">
            <v>#REF!</v>
          </cell>
          <cell r="EV322" t="e">
            <v>#REF!</v>
          </cell>
          <cell r="EW322" t="e">
            <v>#REF!</v>
          </cell>
          <cell r="EX322" t="e">
            <v>#REF!</v>
          </cell>
          <cell r="EY322" t="e">
            <v>#REF!</v>
          </cell>
          <cell r="EZ322" t="e">
            <v>#REF!</v>
          </cell>
          <cell r="FA322" t="e">
            <v>#REF!</v>
          </cell>
          <cell r="FB322" t="e">
            <v>#REF!</v>
          </cell>
          <cell r="FC322" t="e">
            <v>#REF!</v>
          </cell>
          <cell r="FD322" t="e">
            <v>#REF!</v>
          </cell>
          <cell r="FE322" t="e">
            <v>#REF!</v>
          </cell>
          <cell r="FF322" t="e">
            <v>#REF!</v>
          </cell>
          <cell r="FG322" t="e">
            <v>#REF!</v>
          </cell>
          <cell r="FH322" t="e">
            <v>#REF!</v>
          </cell>
          <cell r="FI322" t="e">
            <v>#REF!</v>
          </cell>
          <cell r="FJ322" t="e">
            <v>#REF!</v>
          </cell>
          <cell r="FK322" t="e">
            <v>#REF!</v>
          </cell>
          <cell r="FL322" t="e">
            <v>#REF!</v>
          </cell>
          <cell r="FM322" t="e">
            <v>#REF!</v>
          </cell>
          <cell r="FN322" t="e">
            <v>#REF!</v>
          </cell>
          <cell r="FO322" t="e">
            <v>#REF!</v>
          </cell>
          <cell r="FP322" t="e">
            <v>#REF!</v>
          </cell>
          <cell r="FQ322" t="e">
            <v>#REF!</v>
          </cell>
          <cell r="FR322" t="e">
            <v>#REF!</v>
          </cell>
          <cell r="FS322" t="e">
            <v>#REF!</v>
          </cell>
          <cell r="FT322" t="e">
            <v>#REF!</v>
          </cell>
          <cell r="FU322" t="e">
            <v>#REF!</v>
          </cell>
          <cell r="FV322" t="e">
            <v>#REF!</v>
          </cell>
          <cell r="FW322" t="e">
            <v>#REF!</v>
          </cell>
          <cell r="FX322" t="e">
            <v>#REF!</v>
          </cell>
          <cell r="FY322" t="e">
            <v>#REF!</v>
          </cell>
          <cell r="FZ322" t="e">
            <v>#REF!</v>
          </cell>
          <cell r="GA322" t="e">
            <v>#REF!</v>
          </cell>
          <cell r="GB322" t="e">
            <v>#REF!</v>
          </cell>
          <cell r="GC322" t="e">
            <v>#REF!</v>
          </cell>
          <cell r="GD322" t="e">
            <v>#REF!</v>
          </cell>
          <cell r="GE322" t="e">
            <v>#REF!</v>
          </cell>
          <cell r="GF322" t="e">
            <v>#REF!</v>
          </cell>
          <cell r="GG322" t="e">
            <v>#REF!</v>
          </cell>
          <cell r="GH322" t="e">
            <v>#REF!</v>
          </cell>
          <cell r="GI322" t="e">
            <v>#REF!</v>
          </cell>
          <cell r="GJ322" t="e">
            <v>#REF!</v>
          </cell>
          <cell r="GK322" t="e">
            <v>#REF!</v>
          </cell>
          <cell r="GL322" t="e">
            <v>#REF!</v>
          </cell>
          <cell r="GM322" t="e">
            <v>#REF!</v>
          </cell>
          <cell r="GN322" t="e">
            <v>#REF!</v>
          </cell>
          <cell r="GO322" t="e">
            <v>#REF!</v>
          </cell>
          <cell r="GP322" t="e">
            <v>#REF!</v>
          </cell>
          <cell r="GQ322" t="e">
            <v>#REF!</v>
          </cell>
          <cell r="GR322" t="e">
            <v>#REF!</v>
          </cell>
          <cell r="GS322" t="e">
            <v>#REF!</v>
          </cell>
          <cell r="GT322" t="e">
            <v>#REF!</v>
          </cell>
          <cell r="GU322" t="e">
            <v>#REF!</v>
          </cell>
          <cell r="GV322" t="e">
            <v>#REF!</v>
          </cell>
          <cell r="GW322" t="e">
            <v>#REF!</v>
          </cell>
          <cell r="GX322" t="e">
            <v>#REF!</v>
          </cell>
          <cell r="GY322" t="e">
            <v>#REF!</v>
          </cell>
          <cell r="GZ322" t="e">
            <v>#REF!</v>
          </cell>
          <cell r="HA322" t="e">
            <v>#REF!</v>
          </cell>
          <cell r="HB322" t="e">
            <v>#REF!</v>
          </cell>
          <cell r="HC322" t="e">
            <v>#REF!</v>
          </cell>
          <cell r="HD322" t="e">
            <v>#REF!</v>
          </cell>
          <cell r="HE322" t="e">
            <v>#REF!</v>
          </cell>
          <cell r="HF322" t="e">
            <v>#REF!</v>
          </cell>
          <cell r="HG322" t="e">
            <v>#REF!</v>
          </cell>
          <cell r="HH322" t="e">
            <v>#REF!</v>
          </cell>
          <cell r="HI322" t="e">
            <v>#REF!</v>
          </cell>
          <cell r="HJ322" t="e">
            <v>#REF!</v>
          </cell>
          <cell r="HK322" t="e">
            <v>#REF!</v>
          </cell>
          <cell r="HL322" t="e">
            <v>#REF!</v>
          </cell>
          <cell r="HM322" t="e">
            <v>#REF!</v>
          </cell>
          <cell r="HN322" t="e">
            <v>#REF!</v>
          </cell>
          <cell r="HO322" t="e">
            <v>#REF!</v>
          </cell>
          <cell r="HP322" t="e">
            <v>#REF!</v>
          </cell>
          <cell r="HQ322" t="e">
            <v>#REF!</v>
          </cell>
          <cell r="HR322" t="e">
            <v>#REF!</v>
          </cell>
          <cell r="HS322" t="e">
            <v>#REF!</v>
          </cell>
          <cell r="HT322" t="e">
            <v>#REF!</v>
          </cell>
          <cell r="HU322" t="e">
            <v>#REF!</v>
          </cell>
          <cell r="HV322" t="e">
            <v>#REF!</v>
          </cell>
          <cell r="HW322" t="e">
            <v>#REF!</v>
          </cell>
          <cell r="HX322" t="e">
            <v>#REF!</v>
          </cell>
          <cell r="HY322" t="e">
            <v>#REF!</v>
          </cell>
          <cell r="HZ322" t="e">
            <v>#REF!</v>
          </cell>
          <cell r="IA322" t="e">
            <v>#REF!</v>
          </cell>
          <cell r="IB322" t="e">
            <v>#REF!</v>
          </cell>
          <cell r="IC322" t="e">
            <v>#REF!</v>
          </cell>
          <cell r="ID322" t="e">
            <v>#REF!</v>
          </cell>
          <cell r="IE322" t="e">
            <v>#REF!</v>
          </cell>
          <cell r="IF322" t="e">
            <v>#REF!</v>
          </cell>
          <cell r="IG322" t="e">
            <v>#REF!</v>
          </cell>
          <cell r="IH322" t="e">
            <v>#REF!</v>
          </cell>
          <cell r="II322" t="e">
            <v>#REF!</v>
          </cell>
          <cell r="IJ322" t="e">
            <v>#REF!</v>
          </cell>
          <cell r="IK322" t="e">
            <v>#REF!</v>
          </cell>
          <cell r="IL322" t="e">
            <v>#REF!</v>
          </cell>
          <cell r="IM322" t="e">
            <v>#REF!</v>
          </cell>
          <cell r="IN322" t="e">
            <v>#REF!</v>
          </cell>
          <cell r="IO322" t="e">
            <v>#REF!</v>
          </cell>
          <cell r="IP322" t="e">
            <v>#REF!</v>
          </cell>
          <cell r="IQ322" t="e">
            <v>#REF!</v>
          </cell>
          <cell r="IR322" t="e">
            <v>#REF!</v>
          </cell>
          <cell r="IS322" t="e">
            <v>#REF!</v>
          </cell>
          <cell r="IT322" t="e">
            <v>#REF!</v>
          </cell>
          <cell r="IU322" t="e">
            <v>#REF!</v>
          </cell>
          <cell r="IV322" t="e">
            <v>#REF!</v>
          </cell>
          <cell r="IW322" t="e">
            <v>#REF!</v>
          </cell>
          <cell r="IX322" t="e">
            <v>#REF!</v>
          </cell>
          <cell r="IY322" t="e">
            <v>#REF!</v>
          </cell>
          <cell r="IZ322" t="e">
            <v>#REF!</v>
          </cell>
          <cell r="JA322" t="e">
            <v>#REF!</v>
          </cell>
          <cell r="JB322" t="e">
            <v>#REF!</v>
          </cell>
          <cell r="JC322" t="e">
            <v>#REF!</v>
          </cell>
          <cell r="JD322" t="e">
            <v>#REF!</v>
          </cell>
          <cell r="JE322" t="e">
            <v>#REF!</v>
          </cell>
          <cell r="JF322" t="e">
            <v>#REF!</v>
          </cell>
          <cell r="JG322" t="e">
            <v>#REF!</v>
          </cell>
          <cell r="JH322" t="e">
            <v>#REF!</v>
          </cell>
          <cell r="JI322" t="e">
            <v>#REF!</v>
          </cell>
          <cell r="JJ322" t="e">
            <v>#REF!</v>
          </cell>
          <cell r="JK322" t="e">
            <v>#REF!</v>
          </cell>
        </row>
      </sheetData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"/>
      <sheetName val="MODELO"/>
      <sheetName val="Hoja1"/>
      <sheetName val="Programa Operativo"/>
      <sheetName val="Tiempos"/>
      <sheetName val="Base de pozos"/>
      <sheetName val="Datos Pozos"/>
      <sheetName val="CURVA_AVANCE"/>
      <sheetName val="CNH"/>
      <sheetName val="PARAMETROS"/>
      <sheetName val="TAR_SI_SLB_B31"/>
      <sheetName val="TAR_SI_SLB_B2"/>
      <sheetName val="TAR_JU_BORR"/>
      <sheetName val="TAR_CASING"/>
      <sheetName val="TAR_CABEZALES"/>
      <sheetName val="TAR_MAT_TERMINACION"/>
      <sheetName val="TAR_NO_INDEXADAS"/>
      <sheetName val="TAR_PERSONAL"/>
      <sheetName val="TAR_ESTUDIOS"/>
      <sheetName val="TAR_SOPORTE"/>
      <sheetName val="MEX_Modelo_de_Costeo_04_10 v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SELECCIÓN DE ITEMS</v>
          </cell>
        </row>
      </sheetData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PARAMETROS"/>
      <sheetName val="TARIFARIO"/>
      <sheetName val="FISHING"/>
      <sheetName val="LIH"/>
      <sheetName val="SERVICIO_PESCA"/>
      <sheetName val="VALOR_CONTRATO"/>
      <sheetName val="COSTO_POZO"/>
      <sheetName val="ANEXO 10 - Planillas de Cálc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y clasific"/>
      <sheetName val="Comparativa"/>
      <sheetName val="Esquemas de pozos"/>
      <sheetName val="Lechadas"/>
      <sheetName val="Simulaciones"/>
      <sheetName val="Operacion en Campo"/>
      <sheetName val="Hoja1"/>
      <sheetName val="Vertical "/>
      <sheetName val="Vertical Cont 1"/>
      <sheetName val="Vertical Cont 2"/>
      <sheetName val="Vertical Cont 3"/>
      <sheetName val="Desviado"/>
      <sheetName val="Desviado cont 1"/>
      <sheetName val="Desviado cont 2"/>
      <sheetName val="Desviado cont 3"/>
      <sheetName val="Altamente desv."/>
      <sheetName val="Altamente desv. Cont 1"/>
      <sheetName val="Altamente desv. Cont 2"/>
    </sheetNames>
    <sheetDataSet>
      <sheetData sheetId="0">
        <row r="71">
          <cell r="N71" t="str">
            <v>Opcion A - Pozo Normal sin contingencias:</v>
          </cell>
        </row>
        <row r="72">
          <cell r="N72" t="str">
            <v>Opcion A - Pozo Normal contingencia 1:</v>
          </cell>
        </row>
        <row r="73">
          <cell r="N73" t="str">
            <v>Opcion A - Pozo Normal contingencia 2:</v>
          </cell>
        </row>
        <row r="74">
          <cell r="N74" t="str">
            <v>Opcion A - Pozo Normal contingencia 3:</v>
          </cell>
        </row>
        <row r="76">
          <cell r="N76" t="str">
            <v>Opcion B - Pozo Normal sin contingencias:</v>
          </cell>
        </row>
        <row r="77">
          <cell r="N77" t="str">
            <v>Opcion B - Pozo Normal contingencia 1:</v>
          </cell>
        </row>
        <row r="78">
          <cell r="N78" t="str">
            <v>Opcion B - Pozo Normal contingencia 2:</v>
          </cell>
        </row>
        <row r="79">
          <cell r="N79" t="str">
            <v>Opcion B - Pozo Normal contingencia 3:</v>
          </cell>
        </row>
        <row r="81">
          <cell r="N81" t="str">
            <v>Opcion C - Pozo Normal sin contingencias:</v>
          </cell>
        </row>
        <row r="82">
          <cell r="N82" t="str">
            <v>Opcion C - Pozo Normal contingencia 1:</v>
          </cell>
        </row>
        <row r="83">
          <cell r="N83" t="str">
            <v>Opcion C - Pozo Normal contingencia 2:</v>
          </cell>
        </row>
      </sheetData>
      <sheetData sheetId="1">
        <row r="165">
          <cell r="C165" t="str">
            <v>CO T1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96"/>
  <sheetViews>
    <sheetView showGridLines="0" zoomScale="85" zoomScaleNormal="85" workbookViewId="0">
      <selection sqref="A1:XFD1048576"/>
    </sheetView>
  </sheetViews>
  <sheetFormatPr baseColWidth="10" defaultColWidth="11.42578125" defaultRowHeight="15"/>
  <cols>
    <col min="1" max="1" width="1.7109375" style="3" customWidth="1"/>
    <col min="2" max="2" width="0.85546875" style="3" customWidth="1"/>
    <col min="3" max="3" width="1.7109375" style="3" customWidth="1"/>
    <col min="4" max="4" width="8.85546875" style="3" customWidth="1"/>
    <col min="5" max="14" width="12.140625" style="3" customWidth="1"/>
    <col min="15" max="15" width="1.7109375" style="3" customWidth="1"/>
    <col min="16" max="16" width="0.85546875" style="3" customWidth="1"/>
    <col min="17" max="17" width="1.7109375" style="3" customWidth="1"/>
    <col min="18" max="16384" width="11.42578125" style="3"/>
  </cols>
  <sheetData>
    <row r="2" spans="2:16">
      <c r="B2" s="1"/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</row>
    <row r="3" spans="2:16">
      <c r="B3" s="1"/>
      <c r="P3" s="1"/>
    </row>
    <row r="4" spans="2:16">
      <c r="B4" s="1"/>
      <c r="D4" s="3" t="s">
        <v>500</v>
      </c>
      <c r="P4" s="1"/>
    </row>
    <row r="5" spans="2:16">
      <c r="B5" s="1"/>
      <c r="P5" s="1"/>
    </row>
    <row r="6" spans="2:16">
      <c r="B6" s="1"/>
      <c r="D6" s="4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P6" s="1"/>
    </row>
    <row r="7" spans="2:16" ht="5.0999999999999996" customHeight="1">
      <c r="B7" s="1"/>
      <c r="P7" s="1"/>
    </row>
    <row r="8" spans="2:16">
      <c r="B8" s="1"/>
      <c r="P8" s="1"/>
    </row>
    <row r="9" spans="2:16">
      <c r="B9" s="1"/>
      <c r="P9" s="1"/>
    </row>
    <row r="10" spans="2:16">
      <c r="B10" s="1"/>
      <c r="P10" s="1"/>
    </row>
    <row r="11" spans="2:16">
      <c r="B11" s="1"/>
      <c r="D11" s="4" t="s">
        <v>2</v>
      </c>
      <c r="E11" s="5"/>
      <c r="F11" s="5"/>
      <c r="G11" s="5"/>
      <c r="H11" s="5"/>
      <c r="I11" s="5"/>
      <c r="J11" s="5"/>
      <c r="K11" s="5"/>
      <c r="L11" s="5"/>
      <c r="M11" s="5"/>
      <c r="N11" s="5"/>
      <c r="P11" s="1"/>
    </row>
    <row r="12" spans="2:16" ht="5.0999999999999996" customHeight="1">
      <c r="B12" s="1"/>
      <c r="P12" s="1"/>
    </row>
    <row r="13" spans="2:16">
      <c r="B13" s="1"/>
      <c r="D13" s="6" t="s">
        <v>46</v>
      </c>
      <c r="P13" s="1"/>
    </row>
    <row r="14" spans="2:16">
      <c r="B14" s="1"/>
      <c r="P14" s="1"/>
    </row>
    <row r="15" spans="2:16">
      <c r="B15" s="1"/>
      <c r="P15" s="1"/>
    </row>
    <row r="16" spans="2:16">
      <c r="B16" s="1"/>
      <c r="P16" s="1"/>
    </row>
    <row r="17" spans="2:16">
      <c r="B17" s="1"/>
      <c r="P17" s="1"/>
    </row>
    <row r="18" spans="2:16">
      <c r="B18" s="1"/>
      <c r="P18" s="1"/>
    </row>
    <row r="19" spans="2:16">
      <c r="B19" s="1"/>
      <c r="D19" s="6" t="s">
        <v>3</v>
      </c>
      <c r="E19" s="7"/>
      <c r="F19" s="8"/>
      <c r="G19" s="8"/>
      <c r="H19" s="8"/>
      <c r="I19" s="8"/>
      <c r="J19" s="8"/>
      <c r="K19" s="9"/>
      <c r="L19" s="8"/>
      <c r="M19" s="10"/>
      <c r="N19" s="8"/>
      <c r="P19" s="1"/>
    </row>
    <row r="20" spans="2:16">
      <c r="B20" s="1"/>
      <c r="D20" s="6" t="s">
        <v>4</v>
      </c>
      <c r="P20" s="1"/>
    </row>
    <row r="21" spans="2:16">
      <c r="B21" s="1"/>
      <c r="D21" s="6" t="s">
        <v>5</v>
      </c>
      <c r="P21" s="1"/>
    </row>
    <row r="22" spans="2:16">
      <c r="B22" s="1"/>
      <c r="D22" s="6" t="s">
        <v>6</v>
      </c>
      <c r="P22" s="1"/>
    </row>
    <row r="23" spans="2:16">
      <c r="B23" s="1"/>
      <c r="D23" s="6" t="s">
        <v>7</v>
      </c>
      <c r="P23" s="1"/>
    </row>
    <row r="24" spans="2:16">
      <c r="B24" s="1"/>
      <c r="P24" s="1"/>
    </row>
    <row r="25" spans="2:16">
      <c r="B25" s="1"/>
      <c r="D25" s="11" t="s">
        <v>8</v>
      </c>
      <c r="P25" s="1"/>
    </row>
    <row r="26" spans="2:16">
      <c r="B26" s="1"/>
      <c r="P26" s="1"/>
    </row>
    <row r="27" spans="2:16">
      <c r="B27" s="1"/>
      <c r="D27" s="4" t="s">
        <v>9</v>
      </c>
      <c r="E27" s="5"/>
      <c r="F27" s="5"/>
      <c r="G27" s="5"/>
      <c r="H27" s="5"/>
      <c r="I27" s="5"/>
      <c r="J27" s="5"/>
      <c r="K27" s="5"/>
      <c r="L27" s="5"/>
      <c r="M27" s="5"/>
      <c r="N27" s="5"/>
      <c r="P27" s="1"/>
    </row>
    <row r="28" spans="2:16" ht="5.0999999999999996" customHeight="1">
      <c r="B28" s="1"/>
      <c r="P28" s="1"/>
    </row>
    <row r="29" spans="2:16">
      <c r="B29" s="1"/>
      <c r="D29" s="6" t="s">
        <v>10</v>
      </c>
      <c r="P29" s="1"/>
    </row>
    <row r="30" spans="2:16">
      <c r="B30" s="1"/>
      <c r="P30" s="1"/>
    </row>
    <row r="31" spans="2:16">
      <c r="B31" s="1"/>
      <c r="E31" s="12" t="s">
        <v>11</v>
      </c>
      <c r="P31" s="1"/>
    </row>
    <row r="32" spans="2:16">
      <c r="B32" s="1"/>
      <c r="E32" s="6" t="s">
        <v>12</v>
      </c>
      <c r="G32" s="6"/>
      <c r="P32" s="1"/>
    </row>
    <row r="33" spans="2:16">
      <c r="B33" s="1"/>
      <c r="E33" s="6" t="s">
        <v>13</v>
      </c>
      <c r="G33" s="6"/>
      <c r="P33" s="1"/>
    </row>
    <row r="34" spans="2:16">
      <c r="B34" s="1"/>
      <c r="E34" s="6" t="s">
        <v>14</v>
      </c>
      <c r="G34" s="6"/>
      <c r="P34" s="1"/>
    </row>
    <row r="35" spans="2:16">
      <c r="B35" s="1"/>
      <c r="E35" s="6" t="s">
        <v>15</v>
      </c>
      <c r="G35" s="6"/>
      <c r="P35" s="1"/>
    </row>
    <row r="36" spans="2:16">
      <c r="B36" s="1"/>
      <c r="E36" s="12" t="s">
        <v>16</v>
      </c>
      <c r="P36" s="1"/>
    </row>
    <row r="37" spans="2:16">
      <c r="B37" s="1"/>
      <c r="E37" s="6" t="s">
        <v>17</v>
      </c>
      <c r="G37" s="6"/>
      <c r="P37" s="1"/>
    </row>
    <row r="38" spans="2:16">
      <c r="B38" s="1"/>
      <c r="E38" s="6" t="s">
        <v>18</v>
      </c>
      <c r="G38" s="6"/>
      <c r="P38" s="1"/>
    </row>
    <row r="39" spans="2:16">
      <c r="B39" s="1"/>
      <c r="E39" s="6" t="s">
        <v>19</v>
      </c>
      <c r="G39" s="6"/>
      <c r="P39" s="1"/>
    </row>
    <row r="40" spans="2:16">
      <c r="B40" s="1"/>
      <c r="E40" s="6" t="s">
        <v>20</v>
      </c>
      <c r="G40" s="6"/>
      <c r="P40" s="1"/>
    </row>
    <row r="41" spans="2:16">
      <c r="B41" s="1"/>
      <c r="E41" s="12" t="s">
        <v>21</v>
      </c>
      <c r="P41" s="1"/>
    </row>
    <row r="42" spans="2:16">
      <c r="B42" s="1"/>
      <c r="E42" s="6" t="s">
        <v>22</v>
      </c>
      <c r="G42" s="6"/>
      <c r="P42" s="1"/>
    </row>
    <row r="43" spans="2:16">
      <c r="B43" s="1"/>
      <c r="E43" s="6" t="s">
        <v>23</v>
      </c>
      <c r="G43" s="6"/>
      <c r="P43" s="1"/>
    </row>
    <row r="44" spans="2:16">
      <c r="B44" s="1"/>
      <c r="E44" s="6" t="s">
        <v>24</v>
      </c>
      <c r="G44" s="6"/>
      <c r="P44" s="1"/>
    </row>
    <row r="45" spans="2:16">
      <c r="B45" s="1"/>
      <c r="E45" s="6" t="s">
        <v>25</v>
      </c>
      <c r="G45" s="6"/>
      <c r="P45" s="1"/>
    </row>
    <row r="46" spans="2:16">
      <c r="B46" s="1"/>
      <c r="E46" s="6" t="s">
        <v>26</v>
      </c>
      <c r="G46" s="6"/>
      <c r="P46" s="1"/>
    </row>
    <row r="47" spans="2:16">
      <c r="B47" s="1"/>
      <c r="E47" s="6" t="s">
        <v>27</v>
      </c>
      <c r="G47" s="6"/>
      <c r="P47" s="1"/>
    </row>
    <row r="48" spans="2:16">
      <c r="B48" s="1"/>
      <c r="E48" s="6" t="s">
        <v>28</v>
      </c>
      <c r="G48" s="6"/>
      <c r="P48" s="1"/>
    </row>
    <row r="49" spans="2:16">
      <c r="B49" s="1"/>
      <c r="E49" s="12" t="s">
        <v>29</v>
      </c>
      <c r="P49" s="1"/>
    </row>
    <row r="50" spans="2:16">
      <c r="B50" s="1"/>
      <c r="E50" s="6" t="s">
        <v>30</v>
      </c>
      <c r="G50" s="6"/>
      <c r="P50" s="1"/>
    </row>
    <row r="51" spans="2:16">
      <c r="B51" s="1"/>
      <c r="E51" s="12" t="s">
        <v>31</v>
      </c>
      <c r="P51" s="1"/>
    </row>
    <row r="52" spans="2:16">
      <c r="B52" s="1"/>
      <c r="E52" s="6" t="s">
        <v>32</v>
      </c>
      <c r="G52" s="6"/>
      <c r="P52" s="1"/>
    </row>
    <row r="53" spans="2:16">
      <c r="B53" s="1"/>
      <c r="E53" s="12" t="s">
        <v>33</v>
      </c>
      <c r="G53" s="6"/>
      <c r="P53" s="1"/>
    </row>
    <row r="54" spans="2:16">
      <c r="B54" s="1"/>
      <c r="E54" s="6" t="s">
        <v>34</v>
      </c>
      <c r="G54" s="6"/>
      <c r="P54" s="1"/>
    </row>
    <row r="55" spans="2:16">
      <c r="B55" s="1"/>
      <c r="E55" s="6" t="s">
        <v>35</v>
      </c>
      <c r="G55" s="6"/>
      <c r="P55" s="1"/>
    </row>
    <row r="56" spans="2:16">
      <c r="B56" s="1"/>
      <c r="E56" s="6" t="s">
        <v>36</v>
      </c>
      <c r="G56" s="6"/>
      <c r="P56" s="1"/>
    </row>
    <row r="57" spans="2:16">
      <c r="B57" s="1"/>
      <c r="E57" s="6" t="s">
        <v>47</v>
      </c>
      <c r="G57" s="6"/>
      <c r="P57" s="1"/>
    </row>
    <row r="58" spans="2:16">
      <c r="B58" s="1"/>
      <c r="E58" s="12" t="s">
        <v>37</v>
      </c>
      <c r="G58" s="6"/>
      <c r="P58" s="1"/>
    </row>
    <row r="59" spans="2:16">
      <c r="B59" s="1"/>
      <c r="E59" s="6" t="s">
        <v>38</v>
      </c>
      <c r="G59" s="6"/>
      <c r="P59" s="1"/>
    </row>
    <row r="60" spans="2:16">
      <c r="B60" s="1"/>
      <c r="E60" s="12" t="s">
        <v>501</v>
      </c>
      <c r="P60" s="1"/>
    </row>
    <row r="61" spans="2:16">
      <c r="B61" s="1"/>
      <c r="E61" s="6" t="s">
        <v>39</v>
      </c>
      <c r="G61" s="6"/>
      <c r="P61" s="1"/>
    </row>
    <row r="62" spans="2:16">
      <c r="B62" s="1"/>
      <c r="E62" s="12" t="s">
        <v>48</v>
      </c>
      <c r="P62" s="1"/>
    </row>
    <row r="63" spans="2:16">
      <c r="B63" s="1"/>
      <c r="E63" s="6" t="s">
        <v>49</v>
      </c>
      <c r="G63" s="6"/>
      <c r="P63" s="1"/>
    </row>
    <row r="64" spans="2:16">
      <c r="B64" s="1"/>
      <c r="E64" s="12" t="s">
        <v>50</v>
      </c>
      <c r="G64" s="6"/>
      <c r="P64" s="1"/>
    </row>
    <row r="65" spans="2:16">
      <c r="B65" s="1"/>
      <c r="E65" s="6" t="s">
        <v>51</v>
      </c>
      <c r="G65" s="6"/>
      <c r="P65" s="1"/>
    </row>
    <row r="66" spans="2:16">
      <c r="B66" s="1"/>
      <c r="E66" s="12" t="s">
        <v>52</v>
      </c>
      <c r="G66" s="6"/>
      <c r="P66" s="1"/>
    </row>
    <row r="67" spans="2:16">
      <c r="B67" s="1"/>
      <c r="E67" s="6" t="s">
        <v>53</v>
      </c>
      <c r="G67" s="6"/>
      <c r="P67" s="1"/>
    </row>
    <row r="68" spans="2:16">
      <c r="B68" s="1"/>
      <c r="E68" s="12" t="s">
        <v>54</v>
      </c>
      <c r="G68" s="6"/>
      <c r="P68" s="1"/>
    </row>
    <row r="69" spans="2:16">
      <c r="B69" s="1"/>
      <c r="E69" s="6" t="s">
        <v>55</v>
      </c>
      <c r="G69" s="6"/>
      <c r="P69" s="1"/>
    </row>
    <row r="70" spans="2:16">
      <c r="B70" s="1"/>
      <c r="E70" s="12" t="s">
        <v>801</v>
      </c>
      <c r="G70" s="6"/>
      <c r="P70" s="1"/>
    </row>
    <row r="71" spans="2:16" ht="5.0999999999999996" customHeight="1">
      <c r="B71" s="1"/>
      <c r="P71" s="1"/>
    </row>
    <row r="72" spans="2:16">
      <c r="B72" s="1"/>
      <c r="D72" s="6" t="s">
        <v>502</v>
      </c>
      <c r="P72" s="1"/>
    </row>
    <row r="73" spans="2:16">
      <c r="B73" s="1"/>
      <c r="D73" s="6" t="s">
        <v>487</v>
      </c>
      <c r="P73" s="1"/>
    </row>
    <row r="74" spans="2:16">
      <c r="B74" s="1"/>
      <c r="E74" s="6"/>
      <c r="G74" s="6"/>
      <c r="P74" s="1"/>
    </row>
    <row r="75" spans="2:16">
      <c r="B75" s="1"/>
      <c r="D75" s="4" t="s">
        <v>40</v>
      </c>
      <c r="E75" s="5"/>
      <c r="F75" s="5"/>
      <c r="G75" s="5"/>
      <c r="H75" s="5"/>
      <c r="I75" s="5"/>
      <c r="J75" s="5"/>
      <c r="K75" s="5"/>
      <c r="L75" s="5"/>
      <c r="M75" s="5"/>
      <c r="N75" s="5"/>
      <c r="P75" s="1"/>
    </row>
    <row r="76" spans="2:16" ht="5.0999999999999996" customHeight="1">
      <c r="B76" s="1"/>
      <c r="P76" s="1"/>
    </row>
    <row r="77" spans="2:16">
      <c r="B77" s="1"/>
      <c r="D77" s="6" t="s">
        <v>56</v>
      </c>
      <c r="P77" s="1"/>
    </row>
    <row r="78" spans="2:16">
      <c r="B78" s="1"/>
      <c r="D78" s="6" t="s">
        <v>791</v>
      </c>
      <c r="P78" s="1"/>
    </row>
    <row r="79" spans="2:16">
      <c r="B79" s="1"/>
      <c r="D79" s="6" t="s">
        <v>792</v>
      </c>
      <c r="P79" s="1"/>
    </row>
    <row r="80" spans="2:16">
      <c r="B80" s="1"/>
      <c r="D80" s="6" t="s">
        <v>793</v>
      </c>
      <c r="P80" s="1"/>
    </row>
    <row r="81" spans="2:16">
      <c r="B81" s="1"/>
      <c r="D81" s="6" t="s">
        <v>794</v>
      </c>
      <c r="P81" s="1"/>
    </row>
    <row r="82" spans="2:16">
      <c r="B82" s="1"/>
      <c r="D82" s="4" t="s">
        <v>41</v>
      </c>
      <c r="E82" s="5"/>
      <c r="F82" s="5"/>
      <c r="G82" s="5"/>
      <c r="H82" s="5"/>
      <c r="I82" s="5"/>
      <c r="J82" s="5"/>
      <c r="K82" s="5"/>
      <c r="L82" s="5"/>
      <c r="M82" s="5"/>
      <c r="N82" s="5"/>
      <c r="P82" s="1"/>
    </row>
    <row r="83" spans="2:16" ht="5.0999999999999996" customHeight="1">
      <c r="B83" s="1"/>
      <c r="P83" s="1"/>
    </row>
    <row r="84" spans="2:16">
      <c r="B84" s="1"/>
      <c r="D84" s="6" t="s">
        <v>42</v>
      </c>
      <c r="P84" s="1"/>
    </row>
    <row r="85" spans="2:16">
      <c r="B85" s="1"/>
      <c r="P85" s="1"/>
    </row>
    <row r="86" spans="2:16">
      <c r="B86" s="1"/>
      <c r="D86" s="4" t="s">
        <v>43</v>
      </c>
      <c r="E86" s="5"/>
      <c r="F86" s="5"/>
      <c r="G86" s="5"/>
      <c r="H86" s="5"/>
      <c r="I86" s="5"/>
      <c r="J86" s="5"/>
      <c r="K86" s="5"/>
      <c r="L86" s="5"/>
      <c r="M86" s="5"/>
      <c r="N86" s="5"/>
      <c r="P86" s="1"/>
    </row>
    <row r="87" spans="2:16" ht="5.0999999999999996" customHeight="1">
      <c r="B87" s="1"/>
      <c r="P87" s="1"/>
    </row>
    <row r="88" spans="2:16">
      <c r="B88" s="1"/>
      <c r="D88" s="6" t="s">
        <v>44</v>
      </c>
      <c r="P88" s="1"/>
    </row>
    <row r="89" spans="2:16">
      <c r="B89" s="1"/>
      <c r="D89" s="6" t="s">
        <v>45</v>
      </c>
      <c r="P89" s="1"/>
    </row>
    <row r="90" spans="2:16">
      <c r="B90" s="1"/>
      <c r="D90" s="6"/>
      <c r="P90" s="1"/>
    </row>
    <row r="91" spans="2:16">
      <c r="B91" s="1"/>
      <c r="D91" s="4" t="s">
        <v>57</v>
      </c>
      <c r="E91" s="5"/>
      <c r="F91" s="5"/>
      <c r="G91" s="5"/>
      <c r="H91" s="5"/>
      <c r="I91" s="5"/>
      <c r="J91" s="5"/>
      <c r="K91" s="5"/>
      <c r="L91" s="5"/>
      <c r="M91" s="5"/>
      <c r="N91" s="5"/>
      <c r="P91" s="1"/>
    </row>
    <row r="92" spans="2:16" ht="5.0999999999999996" customHeight="1">
      <c r="B92" s="1"/>
      <c r="P92" s="1"/>
    </row>
    <row r="93" spans="2:16">
      <c r="B93" s="1"/>
      <c r="D93" s="6" t="s">
        <v>58</v>
      </c>
      <c r="P93" s="1"/>
    </row>
    <row r="94" spans="2:16">
      <c r="B94" s="1"/>
      <c r="D94" s="6" t="s">
        <v>59</v>
      </c>
      <c r="P94" s="1"/>
    </row>
    <row r="95" spans="2:16">
      <c r="B95" s="1"/>
      <c r="P95" s="1"/>
    </row>
    <row r="96" spans="2:16" ht="5.0999999999999996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</sheetData>
  <sheetProtection algorithmName="SHA-512" hashValue="eeKJ5wFtxVKmsOMCOKmbZXiw5aSNnz+BWAQCZzxK2IK99DHhgRC/lL0Ai7a35LAwN+lbsg2+DWaYvDDZvW8DCw==" saltValue="elBrsdO4M/uZUM5ROy2AGw==" spinCount="100000" sheet="1" objects="1" scenarios="1"/>
  <pageMargins left="0.70866141732283472" right="0.70866141732283472" top="0.35433070866141736" bottom="0.35433070866141736" header="0.31496062992125984" footer="0.31496062992125984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DU931"/>
  <sheetViews>
    <sheetView showGridLines="0" tabSelected="1" topLeftCell="G16" zoomScale="70" zoomScaleNormal="70" workbookViewId="0">
      <selection activeCell="K34" sqref="K34"/>
    </sheetView>
  </sheetViews>
  <sheetFormatPr baseColWidth="10" defaultColWidth="7.7109375" defaultRowHeight="15" outlineLevelRow="1"/>
  <cols>
    <col min="1" max="2" width="7.7109375" style="37" hidden="1" customWidth="1"/>
    <col min="3" max="3" width="7.85546875" style="37" hidden="1" customWidth="1"/>
    <col min="4" max="6" width="7.7109375" style="37" hidden="1" customWidth="1"/>
    <col min="7" max="7" width="3" style="37" customWidth="1"/>
    <col min="8" max="8" width="3.85546875" style="37" customWidth="1"/>
    <col min="9" max="9" width="14.42578125" style="37" customWidth="1"/>
    <col min="10" max="10" width="29.28515625" style="37" customWidth="1"/>
    <col min="11" max="11" width="9.7109375" style="37" customWidth="1"/>
    <col min="12" max="12" width="9.28515625" style="37" customWidth="1"/>
    <col min="13" max="13" width="9.7109375" style="37" customWidth="1"/>
    <col min="14" max="14" width="10" style="37" customWidth="1"/>
    <col min="15" max="15" width="30.85546875" style="37" customWidth="1"/>
    <col min="16" max="16" width="19.28515625" style="37" customWidth="1"/>
    <col min="17" max="17" width="13.140625" style="37" customWidth="1"/>
    <col min="18" max="18" width="13.42578125" style="37" customWidth="1"/>
    <col min="19" max="19" width="14.85546875" style="37" customWidth="1"/>
    <col min="20" max="20" width="2" style="37" customWidth="1"/>
    <col min="21" max="21" width="3.28515625" style="37" customWidth="1"/>
    <col min="22" max="22" width="2.7109375" style="37" customWidth="1"/>
    <col min="23" max="23" width="19.28515625" style="37" customWidth="1"/>
    <col min="24" max="24" width="7.7109375" style="37" customWidth="1"/>
    <col min="25" max="26" width="14.7109375" style="37" customWidth="1"/>
    <col min="27" max="27" width="14.7109375" style="39" customWidth="1"/>
    <col min="28" max="28" width="14.7109375" style="37" customWidth="1"/>
    <col min="29" max="29" width="14.7109375" style="39" customWidth="1"/>
    <col min="30" max="33" width="14.7109375" style="37" customWidth="1"/>
    <col min="34" max="42" width="14.7109375" style="37" hidden="1" customWidth="1"/>
    <col min="43" max="44" width="14.7109375" style="37" customWidth="1"/>
    <col min="45" max="45" width="3.28515625" style="37" customWidth="1"/>
    <col min="46" max="46" width="1.85546875" style="37" customWidth="1"/>
    <col min="47" max="47" width="2.85546875" style="37" customWidth="1"/>
    <col min="48" max="48" width="19.28515625" style="37" customWidth="1"/>
    <col min="49" max="49" width="7.7109375" style="37" customWidth="1"/>
    <col min="50" max="61" width="14.7109375" style="37" customWidth="1"/>
    <col min="62" max="62" width="14.7109375" style="37" hidden="1" customWidth="1"/>
    <col min="63" max="63" width="14.7109375" style="37" customWidth="1"/>
    <col min="64" max="66" width="14.7109375" style="37" hidden="1" customWidth="1"/>
    <col min="67" max="69" width="14.7109375" style="37" customWidth="1"/>
    <col min="70" max="70" width="3.28515625" style="37" customWidth="1"/>
    <col min="71" max="71" width="1.85546875" style="37" customWidth="1"/>
    <col min="72" max="72" width="2.85546875" style="37" customWidth="1"/>
    <col min="73" max="73" width="19.28515625" style="37" customWidth="1"/>
    <col min="74" max="74" width="7.7109375" style="37" customWidth="1"/>
    <col min="75" max="87" width="14.7109375" style="37" customWidth="1"/>
    <col min="88" max="93" width="14.7109375" style="37" hidden="1" customWidth="1"/>
    <col min="94" max="94" width="14.7109375" style="37" customWidth="1"/>
    <col min="95" max="95" width="3.28515625" style="37" customWidth="1"/>
    <col min="96" max="96" width="1.85546875" style="37" customWidth="1"/>
    <col min="97" max="97" width="2.85546875" style="37" customWidth="1"/>
    <col min="98" max="98" width="19.28515625" style="37" customWidth="1"/>
    <col min="99" max="99" width="7.7109375" style="37" customWidth="1"/>
    <col min="100" max="104" width="14.7109375" style="37" customWidth="1"/>
    <col min="105" max="105" width="13.85546875" style="37" customWidth="1"/>
    <col min="106" max="106" width="15.85546875" style="37" customWidth="1"/>
    <col min="107" max="109" width="14.7109375" style="37" customWidth="1"/>
    <col min="110" max="118" width="14.7109375" style="37" hidden="1" customWidth="1"/>
    <col min="119" max="119" width="14.7109375" style="37" customWidth="1"/>
    <col min="120" max="120" width="3.28515625" style="37" customWidth="1"/>
    <col min="121" max="121" width="1.85546875" style="37" customWidth="1"/>
    <col min="122" max="122" width="3.28515625" style="37" customWidth="1"/>
    <col min="123" max="123" width="1.85546875" style="37" customWidth="1"/>
    <col min="124" max="124" width="2.85546875" style="37" customWidth="1"/>
    <col min="125" max="125" width="12" style="37" bestFit="1" customWidth="1"/>
    <col min="126" max="16384" width="7.7109375" style="37"/>
  </cols>
  <sheetData>
    <row r="1" spans="2:125">
      <c r="AA1" s="37"/>
      <c r="AC1" s="37"/>
    </row>
    <row r="2" spans="2:125" s="3" customFormat="1"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Y2" s="3">
        <v>1</v>
      </c>
      <c r="Z2" s="3">
        <v>2</v>
      </c>
      <c r="AA2" s="3">
        <v>3</v>
      </c>
      <c r="AB2" s="3">
        <v>4</v>
      </c>
      <c r="AC2" s="3">
        <v>5</v>
      </c>
      <c r="AD2" s="3">
        <v>6</v>
      </c>
      <c r="AE2" s="3">
        <v>7</v>
      </c>
      <c r="AF2" s="3">
        <v>8</v>
      </c>
      <c r="AG2" s="3">
        <v>9</v>
      </c>
      <c r="AH2" s="3">
        <v>10</v>
      </c>
      <c r="AI2" s="3">
        <v>11</v>
      </c>
      <c r="AJ2" s="3">
        <v>12</v>
      </c>
      <c r="AK2" s="3">
        <v>13</v>
      </c>
      <c r="AL2" s="3">
        <v>14</v>
      </c>
      <c r="AM2" s="3">
        <v>15</v>
      </c>
      <c r="AN2" s="3">
        <v>16</v>
      </c>
      <c r="AO2" s="3">
        <v>17</v>
      </c>
      <c r="AP2" s="3">
        <v>18</v>
      </c>
      <c r="AQ2" s="3">
        <v>19</v>
      </c>
      <c r="AX2" s="3">
        <v>1</v>
      </c>
      <c r="AY2" s="3">
        <v>2</v>
      </c>
      <c r="AZ2" s="3">
        <v>3</v>
      </c>
      <c r="BA2" s="3">
        <v>4</v>
      </c>
      <c r="BB2" s="3">
        <v>5</v>
      </c>
      <c r="BC2" s="3">
        <v>6</v>
      </c>
      <c r="BD2" s="3">
        <v>7</v>
      </c>
      <c r="BE2" s="3">
        <v>8</v>
      </c>
      <c r="BF2" s="3">
        <v>9</v>
      </c>
      <c r="BG2" s="3">
        <v>10</v>
      </c>
      <c r="BH2" s="3">
        <v>11</v>
      </c>
      <c r="BI2" s="3">
        <v>12</v>
      </c>
      <c r="BJ2" s="3">
        <v>13</v>
      </c>
      <c r="BK2" s="3">
        <v>14</v>
      </c>
      <c r="BL2" s="3">
        <v>15</v>
      </c>
      <c r="BM2" s="3">
        <v>16</v>
      </c>
      <c r="BN2" s="3">
        <v>17</v>
      </c>
      <c r="BO2" s="3">
        <v>18</v>
      </c>
      <c r="BP2" s="3">
        <v>19</v>
      </c>
      <c r="BW2" s="3">
        <v>1</v>
      </c>
      <c r="BX2" s="3">
        <v>2</v>
      </c>
      <c r="BY2" s="3">
        <v>3</v>
      </c>
      <c r="BZ2" s="3">
        <v>4</v>
      </c>
      <c r="CA2" s="3">
        <v>5</v>
      </c>
      <c r="CB2" s="3">
        <v>6</v>
      </c>
      <c r="CC2" s="3">
        <v>7</v>
      </c>
      <c r="CD2" s="3">
        <v>8</v>
      </c>
      <c r="CE2" s="3">
        <v>9</v>
      </c>
      <c r="CF2" s="3">
        <v>10</v>
      </c>
      <c r="CG2" s="3">
        <v>11</v>
      </c>
      <c r="CH2" s="3">
        <v>12</v>
      </c>
      <c r="CI2" s="3">
        <v>13</v>
      </c>
      <c r="CJ2" s="3">
        <v>14</v>
      </c>
      <c r="CK2" s="3">
        <v>15</v>
      </c>
      <c r="CL2" s="3">
        <v>16</v>
      </c>
      <c r="CM2" s="3">
        <v>17</v>
      </c>
      <c r="CN2" s="3">
        <v>18</v>
      </c>
      <c r="CO2" s="3">
        <v>19</v>
      </c>
      <c r="CV2" s="3">
        <v>1</v>
      </c>
      <c r="CW2" s="3">
        <v>2</v>
      </c>
      <c r="CX2" s="3">
        <v>3</v>
      </c>
      <c r="CY2" s="3">
        <v>4</v>
      </c>
      <c r="CZ2" s="3">
        <v>5</v>
      </c>
      <c r="DA2" s="3">
        <v>6</v>
      </c>
      <c r="DB2" s="3">
        <v>7</v>
      </c>
      <c r="DC2" s="3">
        <v>8</v>
      </c>
      <c r="DD2" s="3">
        <v>9</v>
      </c>
      <c r="DE2" s="3">
        <v>10</v>
      </c>
      <c r="DF2" s="3">
        <v>11</v>
      </c>
      <c r="DG2" s="3">
        <v>12</v>
      </c>
      <c r="DH2" s="3">
        <v>13</v>
      </c>
      <c r="DI2" s="3">
        <v>14</v>
      </c>
      <c r="DJ2" s="3">
        <v>15</v>
      </c>
      <c r="DK2" s="3">
        <v>16</v>
      </c>
      <c r="DL2" s="3">
        <v>17</v>
      </c>
      <c r="DM2" s="3">
        <v>18</v>
      </c>
      <c r="DN2" s="3">
        <v>19</v>
      </c>
    </row>
    <row r="3" spans="2:125" s="267" customFormat="1">
      <c r="B3" s="268" t="s">
        <v>486</v>
      </c>
      <c r="C3" s="268"/>
      <c r="D3" s="268"/>
      <c r="E3" s="268"/>
      <c r="G3" s="269"/>
      <c r="H3" s="269"/>
      <c r="I3" s="271" t="s">
        <v>485</v>
      </c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69"/>
      <c r="U3" s="269"/>
      <c r="V3" s="3"/>
      <c r="W3" s="268" t="str">
        <f>+"POZO | "&amp;W4&amp;" | CANTIDADES Y MONTOS"</f>
        <v>POZO | XAXAMANI 3 DEL | CANTIDADES Y MONTOS</v>
      </c>
      <c r="X3" s="268"/>
      <c r="Y3" s="268"/>
      <c r="Z3" s="268"/>
      <c r="AA3" s="270"/>
      <c r="AB3" s="268"/>
      <c r="AC3" s="270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T3" s="269"/>
      <c r="AU3" s="3"/>
      <c r="AV3" s="268" t="str">
        <f>+"POZO | "&amp;AV4&amp;" | CANTIDADES Y MONTOS"</f>
        <v>POZO | XAXAMANI 4DEL | CANTIDADES Y MONTOS</v>
      </c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S3" s="269"/>
      <c r="BT3" s="3"/>
      <c r="BU3" s="268" t="str">
        <f>+"POZO | "&amp;BU4&amp;" | CANTIDADES Y MONTOS"</f>
        <v>POZO | XAXAMANI 5DEL | CANTIDADES Y MONTOS</v>
      </c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R3" s="269"/>
      <c r="CS3" s="3"/>
      <c r="CT3" s="268" t="str">
        <f>+"POZO | "&amp;CT4&amp;" | CANTIDADES Y MONTOS"</f>
        <v>POZO | XAXAMANI 6DEL | CANTIDADES Y MONTOS</v>
      </c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Q3" s="269"/>
    </row>
    <row r="4" spans="2:125" ht="15.75" thickBot="1">
      <c r="G4" s="210"/>
      <c r="I4" s="266"/>
      <c r="J4" s="265"/>
      <c r="K4" s="265"/>
      <c r="L4" s="265"/>
      <c r="M4" s="265"/>
      <c r="N4" s="265"/>
      <c r="O4" s="265"/>
      <c r="P4" s="251"/>
      <c r="Q4" s="251"/>
      <c r="R4" s="68"/>
      <c r="S4" s="39"/>
      <c r="T4" s="258"/>
      <c r="U4" s="210"/>
      <c r="V4" s="3"/>
      <c r="W4" s="37" t="s">
        <v>517</v>
      </c>
      <c r="AS4" s="258"/>
      <c r="AT4" s="210"/>
      <c r="AU4" s="3"/>
      <c r="AV4" s="284" t="s">
        <v>677</v>
      </c>
      <c r="BR4" s="258"/>
      <c r="BS4" s="210"/>
      <c r="BT4" s="3"/>
      <c r="BU4" s="285" t="s">
        <v>797</v>
      </c>
      <c r="CQ4" s="258"/>
      <c r="CR4" s="210"/>
      <c r="CS4" s="3"/>
      <c r="CT4" s="285" t="s">
        <v>798</v>
      </c>
      <c r="DP4" s="258"/>
      <c r="DQ4" s="210"/>
    </row>
    <row r="5" spans="2:125" ht="15" customHeight="1">
      <c r="G5" s="210"/>
      <c r="I5" s="253" t="s">
        <v>484</v>
      </c>
      <c r="J5" s="252"/>
      <c r="K5" s="345" t="s">
        <v>516</v>
      </c>
      <c r="L5" s="346"/>
      <c r="M5" s="346"/>
      <c r="N5" s="346"/>
      <c r="O5" s="347"/>
      <c r="P5" s="251"/>
      <c r="Q5" s="251"/>
      <c r="R5" s="68"/>
      <c r="S5" s="39"/>
      <c r="T5" s="258"/>
      <c r="U5" s="210"/>
      <c r="V5" s="3"/>
      <c r="W5" s="264"/>
      <c r="Y5" s="292" t="s">
        <v>507</v>
      </c>
      <c r="Z5" s="292" t="s">
        <v>508</v>
      </c>
      <c r="AA5" s="292" t="s">
        <v>509</v>
      </c>
      <c r="AB5" s="292" t="s">
        <v>510</v>
      </c>
      <c r="AC5" s="292" t="s">
        <v>511</v>
      </c>
      <c r="AD5" s="292" t="s">
        <v>512</v>
      </c>
      <c r="AE5" s="292" t="s">
        <v>513</v>
      </c>
      <c r="AF5" s="292" t="s">
        <v>514</v>
      </c>
      <c r="AG5" s="292" t="s">
        <v>515</v>
      </c>
      <c r="AH5" s="292"/>
      <c r="AI5" s="292"/>
      <c r="AJ5" s="292"/>
      <c r="AK5" s="262"/>
      <c r="AL5" s="262"/>
      <c r="AM5" s="262"/>
      <c r="AN5" s="262"/>
      <c r="AO5" s="262"/>
      <c r="AP5" s="262"/>
      <c r="AQ5" s="260"/>
      <c r="AR5" s="259"/>
      <c r="AS5" s="258"/>
      <c r="AT5" s="210"/>
      <c r="AU5" s="3"/>
      <c r="AV5" s="264"/>
      <c r="AX5" s="348" t="s">
        <v>507</v>
      </c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59"/>
      <c r="BR5" s="258"/>
      <c r="BS5" s="210"/>
      <c r="BT5" s="3"/>
      <c r="BU5" s="264"/>
      <c r="BW5" s="348" t="s">
        <v>507</v>
      </c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324"/>
      <c r="CK5" s="324"/>
      <c r="CL5" s="324"/>
      <c r="CM5" s="324"/>
      <c r="CN5" s="324"/>
      <c r="CO5" s="324"/>
      <c r="CP5" s="259"/>
      <c r="CQ5" s="258"/>
      <c r="CR5" s="210"/>
      <c r="CS5" s="3"/>
      <c r="CT5" s="264"/>
      <c r="CV5" s="263"/>
      <c r="CW5" s="261"/>
      <c r="CX5" s="261"/>
      <c r="CY5" s="261"/>
      <c r="CZ5" s="261"/>
      <c r="DA5" s="261"/>
      <c r="DB5" s="261"/>
      <c r="DC5" s="262"/>
      <c r="DD5" s="262"/>
      <c r="DE5" s="260"/>
      <c r="DF5" s="339"/>
      <c r="DG5" s="339"/>
      <c r="DH5" s="339"/>
      <c r="DI5" s="339"/>
      <c r="DJ5" s="339"/>
      <c r="DK5" s="339"/>
      <c r="DL5" s="339"/>
      <c r="DM5" s="339"/>
      <c r="DN5" s="339"/>
      <c r="DO5" s="259"/>
      <c r="DP5" s="258"/>
      <c r="DQ5" s="210"/>
    </row>
    <row r="6" spans="2:125">
      <c r="G6" s="210"/>
      <c r="I6" s="253" t="s">
        <v>483</v>
      </c>
      <c r="J6" s="252"/>
      <c r="K6" s="351"/>
      <c r="L6" s="343"/>
      <c r="M6" s="343"/>
      <c r="N6" s="343"/>
      <c r="O6" s="344"/>
      <c r="P6" s="251"/>
      <c r="Q6" s="251"/>
      <c r="R6" s="68"/>
      <c r="S6" s="39"/>
      <c r="T6" s="258"/>
      <c r="U6" s="210"/>
      <c r="V6" s="3"/>
      <c r="W6" s="257"/>
      <c r="Y6" s="293"/>
      <c r="Z6" s="293" t="s">
        <v>482</v>
      </c>
      <c r="AA6" s="293" t="s">
        <v>481</v>
      </c>
      <c r="AB6" s="293" t="s">
        <v>482</v>
      </c>
      <c r="AC6" s="293" t="s">
        <v>481</v>
      </c>
      <c r="AD6" s="293" t="s">
        <v>482</v>
      </c>
      <c r="AE6" s="293" t="s">
        <v>481</v>
      </c>
      <c r="AF6" s="293" t="s">
        <v>482</v>
      </c>
      <c r="AG6" s="293" t="s">
        <v>481</v>
      </c>
      <c r="AH6" s="293"/>
      <c r="AI6" s="293"/>
      <c r="AJ6" s="293"/>
      <c r="AK6" s="255"/>
      <c r="AL6" s="255"/>
      <c r="AM6" s="255"/>
      <c r="AN6" s="255"/>
      <c r="AO6" s="255"/>
      <c r="AP6" s="255"/>
      <c r="AQ6" s="255" t="s">
        <v>479</v>
      </c>
      <c r="AR6" s="254"/>
      <c r="AS6" s="258"/>
      <c r="AT6" s="210"/>
      <c r="AU6" s="3"/>
      <c r="AV6" s="257"/>
      <c r="AX6" s="34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54"/>
      <c r="BR6" s="258"/>
      <c r="BS6" s="210"/>
      <c r="BT6" s="3"/>
      <c r="BU6" s="257"/>
      <c r="BW6" s="34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325"/>
      <c r="CK6" s="325"/>
      <c r="CL6" s="325"/>
      <c r="CM6" s="325"/>
      <c r="CN6" s="325"/>
      <c r="CO6" s="325"/>
      <c r="CP6" s="254"/>
      <c r="CQ6" s="258"/>
      <c r="CR6" s="210"/>
      <c r="CS6" s="3"/>
      <c r="CT6" s="257"/>
      <c r="CV6" s="256"/>
      <c r="CW6" s="255" t="s">
        <v>482</v>
      </c>
      <c r="CX6" s="255" t="s">
        <v>481</v>
      </c>
      <c r="CY6" s="255" t="s">
        <v>482</v>
      </c>
      <c r="CZ6" s="255" t="s">
        <v>481</v>
      </c>
      <c r="DA6" s="255" t="s">
        <v>482</v>
      </c>
      <c r="DB6" s="255" t="s">
        <v>480</v>
      </c>
      <c r="DC6" s="255"/>
      <c r="DD6" s="255"/>
      <c r="DE6" s="255" t="s">
        <v>479</v>
      </c>
      <c r="DF6" s="340"/>
      <c r="DG6" s="340"/>
      <c r="DH6" s="340"/>
      <c r="DI6" s="340"/>
      <c r="DJ6" s="340"/>
      <c r="DK6" s="340"/>
      <c r="DL6" s="340"/>
      <c r="DM6" s="340"/>
      <c r="DN6" s="340"/>
      <c r="DO6" s="254"/>
      <c r="DP6" s="258"/>
      <c r="DQ6" s="210"/>
    </row>
    <row r="7" spans="2:125" ht="45">
      <c r="G7" s="210"/>
      <c r="I7" s="253" t="s">
        <v>478</v>
      </c>
      <c r="J7" s="252"/>
      <c r="K7" s="342">
        <v>0</v>
      </c>
      <c r="L7" s="343"/>
      <c r="M7" s="343"/>
      <c r="N7" s="343"/>
      <c r="O7" s="344"/>
      <c r="P7" s="251"/>
      <c r="Q7" s="251"/>
      <c r="R7" s="68"/>
      <c r="S7" s="39"/>
      <c r="U7" s="210"/>
      <c r="V7" s="3"/>
      <c r="W7" s="250" t="s">
        <v>477</v>
      </c>
      <c r="X7" s="3"/>
      <c r="Y7" s="294"/>
      <c r="Z7" s="294" t="s">
        <v>508</v>
      </c>
      <c r="AA7" s="294" t="s">
        <v>509</v>
      </c>
      <c r="AB7" s="294" t="s">
        <v>510</v>
      </c>
      <c r="AC7" s="294" t="s">
        <v>511</v>
      </c>
      <c r="AD7" s="294" t="s">
        <v>512</v>
      </c>
      <c r="AE7" s="294" t="s">
        <v>513</v>
      </c>
      <c r="AF7" s="294" t="s">
        <v>514</v>
      </c>
      <c r="AG7" s="294" t="s">
        <v>515</v>
      </c>
      <c r="AH7" s="294"/>
      <c r="AI7" s="294"/>
      <c r="AJ7" s="294"/>
      <c r="AK7" s="249"/>
      <c r="AL7" s="249"/>
      <c r="AM7" s="249"/>
      <c r="AN7" s="249"/>
      <c r="AO7" s="249"/>
      <c r="AP7" s="249"/>
      <c r="AQ7" s="249"/>
      <c r="AR7" s="248" t="s">
        <v>106</v>
      </c>
      <c r="AT7" s="210"/>
      <c r="AU7" s="3"/>
      <c r="AV7" s="250" t="s">
        <v>477</v>
      </c>
      <c r="AW7" s="3"/>
      <c r="AX7" s="350"/>
      <c r="AY7" s="300" t="s">
        <v>678</v>
      </c>
      <c r="AZ7" s="300" t="s">
        <v>679</v>
      </c>
      <c r="BA7" s="300" t="s">
        <v>508</v>
      </c>
      <c r="BB7" s="300" t="s">
        <v>509</v>
      </c>
      <c r="BC7" s="300" t="s">
        <v>510</v>
      </c>
      <c r="BD7" s="300" t="s">
        <v>511</v>
      </c>
      <c r="BE7" s="300" t="s">
        <v>680</v>
      </c>
      <c r="BF7" s="300" t="s">
        <v>681</v>
      </c>
      <c r="BG7" s="300" t="s">
        <v>512</v>
      </c>
      <c r="BH7" s="300" t="s">
        <v>513</v>
      </c>
      <c r="BI7" s="300" t="s">
        <v>514</v>
      </c>
      <c r="BJ7" s="300"/>
      <c r="BK7" s="300" t="s">
        <v>515</v>
      </c>
      <c r="BL7" s="300"/>
      <c r="BM7" s="300"/>
      <c r="BN7" s="300"/>
      <c r="BO7" s="300" t="s">
        <v>479</v>
      </c>
      <c r="BP7" s="300" t="s">
        <v>682</v>
      </c>
      <c r="BQ7" s="248" t="s">
        <v>106</v>
      </c>
      <c r="BS7" s="210"/>
      <c r="BT7" s="3"/>
      <c r="BU7" s="250" t="s">
        <v>477</v>
      </c>
      <c r="BV7" s="3"/>
      <c r="BW7" s="350"/>
      <c r="BX7" s="300" t="s">
        <v>508</v>
      </c>
      <c r="BY7" s="300" t="s">
        <v>509</v>
      </c>
      <c r="BZ7" s="300" t="s">
        <v>510</v>
      </c>
      <c r="CA7" s="300" t="s">
        <v>511</v>
      </c>
      <c r="CB7" s="300" t="s">
        <v>680</v>
      </c>
      <c r="CC7" s="300" t="s">
        <v>681</v>
      </c>
      <c r="CD7" s="300" t="s">
        <v>512</v>
      </c>
      <c r="CE7" s="300" t="s">
        <v>513</v>
      </c>
      <c r="CF7" s="300" t="s">
        <v>514</v>
      </c>
      <c r="CG7" s="300" t="s">
        <v>515</v>
      </c>
      <c r="CH7" s="300" t="s">
        <v>479</v>
      </c>
      <c r="CI7" s="300" t="s">
        <v>682</v>
      </c>
      <c r="CJ7" s="326"/>
      <c r="CK7" s="326"/>
      <c r="CL7" s="326"/>
      <c r="CM7" s="326"/>
      <c r="CN7" s="326"/>
      <c r="CO7" s="326"/>
      <c r="CP7" s="248" t="s">
        <v>106</v>
      </c>
      <c r="CR7" s="210"/>
      <c r="CS7" s="3"/>
      <c r="CT7" s="250" t="s">
        <v>477</v>
      </c>
      <c r="CU7" s="3"/>
      <c r="CV7" s="297" t="s">
        <v>507</v>
      </c>
      <c r="CW7" s="300" t="s">
        <v>508</v>
      </c>
      <c r="CX7" s="300" t="s">
        <v>509</v>
      </c>
      <c r="CY7" s="300" t="s">
        <v>510</v>
      </c>
      <c r="CZ7" s="300" t="s">
        <v>511</v>
      </c>
      <c r="DA7" s="300" t="s">
        <v>684</v>
      </c>
      <c r="DB7" s="300" t="s">
        <v>685</v>
      </c>
      <c r="DC7" s="249" t="s">
        <v>515</v>
      </c>
      <c r="DD7" s="249" t="s">
        <v>683</v>
      </c>
      <c r="DE7" s="249" t="s">
        <v>682</v>
      </c>
      <c r="DF7" s="341"/>
      <c r="DG7" s="341"/>
      <c r="DH7" s="341"/>
      <c r="DI7" s="341"/>
      <c r="DJ7" s="341"/>
      <c r="DK7" s="341"/>
      <c r="DL7" s="341"/>
      <c r="DM7" s="341"/>
      <c r="DN7" s="341"/>
      <c r="DO7" s="248" t="s">
        <v>106</v>
      </c>
      <c r="DQ7" s="210"/>
    </row>
    <row r="8" spans="2:125">
      <c r="G8" s="210"/>
      <c r="I8" s="236"/>
      <c r="J8" s="236"/>
      <c r="K8" s="236"/>
      <c r="L8" s="236"/>
      <c r="M8" s="236"/>
      <c r="N8" s="236"/>
      <c r="O8" s="236"/>
      <c r="P8" s="225" t="s">
        <v>476</v>
      </c>
      <c r="Q8" s="223"/>
      <c r="R8" s="222" t="s">
        <v>475</v>
      </c>
      <c r="S8" s="221"/>
      <c r="U8" s="210"/>
      <c r="W8" s="247" t="s">
        <v>474</v>
      </c>
      <c r="X8" s="3"/>
      <c r="Y8" s="242">
        <v>0</v>
      </c>
      <c r="Z8" s="241">
        <v>200</v>
      </c>
      <c r="AA8" s="246">
        <v>200</v>
      </c>
      <c r="AB8" s="241">
        <v>500</v>
      </c>
      <c r="AC8" s="246">
        <v>500</v>
      </c>
      <c r="AD8" s="241">
        <v>900</v>
      </c>
      <c r="AE8" s="239">
        <v>900</v>
      </c>
      <c r="AF8" s="239"/>
      <c r="AG8" s="239">
        <v>0</v>
      </c>
      <c r="AH8" s="239"/>
      <c r="AI8" s="239"/>
      <c r="AJ8" s="240"/>
      <c r="AK8" s="245"/>
      <c r="AL8" s="245"/>
      <c r="AM8" s="245"/>
      <c r="AN8" s="245"/>
      <c r="AO8" s="245"/>
      <c r="AP8" s="245"/>
      <c r="AQ8" s="238"/>
      <c r="AR8" s="237">
        <f>+AQ8</f>
        <v>0</v>
      </c>
      <c r="AT8" s="210"/>
      <c r="AV8" s="243" t="s">
        <v>474</v>
      </c>
      <c r="AW8" s="182"/>
      <c r="AX8" s="242">
        <v>0</v>
      </c>
      <c r="AY8" s="241"/>
      <c r="AZ8" s="241"/>
      <c r="BA8" s="241">
        <v>200</v>
      </c>
      <c r="BB8" s="241">
        <v>200</v>
      </c>
      <c r="BC8" s="241">
        <v>565</v>
      </c>
      <c r="BD8" s="239">
        <v>565</v>
      </c>
      <c r="BE8" s="239">
        <v>927</v>
      </c>
      <c r="BF8" s="239">
        <v>927</v>
      </c>
      <c r="BG8" s="239">
        <v>1470</v>
      </c>
      <c r="BH8" s="239">
        <v>1470</v>
      </c>
      <c r="BI8" s="240"/>
      <c r="BJ8" s="245"/>
      <c r="BK8" s="245">
        <v>0</v>
      </c>
      <c r="BL8" s="245"/>
      <c r="BM8" s="245"/>
      <c r="BN8" s="245"/>
      <c r="BO8" s="245"/>
      <c r="BP8" s="238"/>
      <c r="BQ8" s="237">
        <f>+BP8</f>
        <v>0</v>
      </c>
      <c r="BS8" s="210"/>
      <c r="BU8" s="244" t="s">
        <v>474</v>
      </c>
      <c r="BV8" s="3"/>
      <c r="BW8" s="242">
        <v>0</v>
      </c>
      <c r="BX8" s="241">
        <v>200</v>
      </c>
      <c r="BY8" s="241">
        <v>200</v>
      </c>
      <c r="BZ8" s="241">
        <v>582</v>
      </c>
      <c r="CA8" s="241">
        <v>582</v>
      </c>
      <c r="CB8" s="241">
        <v>995</v>
      </c>
      <c r="CC8" s="239">
        <v>995</v>
      </c>
      <c r="CD8" s="239">
        <v>1270</v>
      </c>
      <c r="CE8" s="239"/>
      <c r="CF8" s="239"/>
      <c r="CG8" s="239"/>
      <c r="CH8" s="240"/>
      <c r="CI8" s="245"/>
      <c r="CJ8" s="245"/>
      <c r="CK8" s="245"/>
      <c r="CL8" s="245"/>
      <c r="CM8" s="245"/>
      <c r="CN8" s="245"/>
      <c r="CO8" s="245"/>
      <c r="CP8" s="237">
        <f>+CI8</f>
        <v>0</v>
      </c>
      <c r="CR8" s="210"/>
      <c r="CT8" s="244" t="s">
        <v>474</v>
      </c>
      <c r="CU8" s="3"/>
      <c r="CV8" s="242">
        <v>0</v>
      </c>
      <c r="CW8" s="241">
        <v>200</v>
      </c>
      <c r="CX8" s="241">
        <v>200</v>
      </c>
      <c r="CY8" s="241">
        <v>565</v>
      </c>
      <c r="CZ8" s="239">
        <v>565</v>
      </c>
      <c r="DA8" s="239">
        <v>950</v>
      </c>
      <c r="DB8" s="239">
        <v>950</v>
      </c>
      <c r="DC8" s="245"/>
      <c r="DD8" s="245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7">
        <f>+DE8</f>
        <v>0</v>
      </c>
      <c r="DQ8" s="210"/>
    </row>
    <row r="9" spans="2:125">
      <c r="G9" s="210"/>
      <c r="I9" s="236"/>
      <c r="J9" s="236"/>
      <c r="K9" s="236"/>
      <c r="L9" s="236"/>
      <c r="M9" s="236"/>
      <c r="N9" s="236"/>
      <c r="O9" s="236"/>
      <c r="P9" s="235" t="s">
        <v>473</v>
      </c>
      <c r="Q9" s="235" t="s">
        <v>472</v>
      </c>
      <c r="R9" s="234" t="s">
        <v>471</v>
      </c>
      <c r="S9" s="234" t="s">
        <v>470</v>
      </c>
      <c r="U9" s="210"/>
      <c r="W9" s="231" t="s">
        <v>469</v>
      </c>
      <c r="X9" s="3"/>
      <c r="Y9" s="230"/>
      <c r="Z9" s="229">
        <v>200</v>
      </c>
      <c r="AA9" s="233"/>
      <c r="AB9" s="229">
        <f>+AB8-AA8</f>
        <v>300</v>
      </c>
      <c r="AC9" s="233"/>
      <c r="AD9" s="229">
        <f>+AD8-AC8</f>
        <v>400</v>
      </c>
      <c r="AE9" s="228">
        <v>0</v>
      </c>
      <c r="AF9" s="229"/>
      <c r="AG9" s="228"/>
      <c r="AH9" s="229"/>
      <c r="AI9" s="228"/>
      <c r="AJ9" s="229"/>
      <c r="AK9" s="232"/>
      <c r="AL9" s="232"/>
      <c r="AM9" s="232"/>
      <c r="AN9" s="232"/>
      <c r="AO9" s="232"/>
      <c r="AP9" s="232"/>
      <c r="AQ9" s="227"/>
      <c r="AR9" s="226"/>
      <c r="AT9" s="210"/>
      <c r="AV9" s="231" t="s">
        <v>469</v>
      </c>
      <c r="AW9" s="3"/>
      <c r="AX9" s="230"/>
      <c r="AY9" s="229"/>
      <c r="AZ9" s="229"/>
      <c r="BA9" s="229">
        <v>200</v>
      </c>
      <c r="BB9" s="229"/>
      <c r="BC9" s="229">
        <f>+BC8-BA8</f>
        <v>365</v>
      </c>
      <c r="BD9" s="228"/>
      <c r="BE9" s="229">
        <f>+BE8-BD8</f>
        <v>362</v>
      </c>
      <c r="BF9" s="228"/>
      <c r="BG9" s="229">
        <f>+BG8-BF8</f>
        <v>543</v>
      </c>
      <c r="BH9" s="228"/>
      <c r="BI9" s="229"/>
      <c r="BJ9" s="232"/>
      <c r="BK9" s="232"/>
      <c r="BL9" s="232"/>
      <c r="BM9" s="232"/>
      <c r="BN9" s="232"/>
      <c r="BO9" s="232"/>
      <c r="BP9" s="227"/>
      <c r="BQ9" s="226"/>
      <c r="BS9" s="210"/>
      <c r="BU9" s="231" t="s">
        <v>469</v>
      </c>
      <c r="BV9" s="3"/>
      <c r="BW9" s="230"/>
      <c r="BX9" s="229">
        <v>124</v>
      </c>
      <c r="BY9" s="229"/>
      <c r="BZ9" s="229">
        <f>+BZ8-BY8</f>
        <v>382</v>
      </c>
      <c r="CA9" s="229"/>
      <c r="CB9" s="229">
        <f>+CB8-CA8</f>
        <v>413</v>
      </c>
      <c r="CC9" s="228"/>
      <c r="CD9" s="229">
        <f>+CD8-CC8</f>
        <v>275</v>
      </c>
      <c r="CE9" s="228"/>
      <c r="CF9" s="229"/>
      <c r="CG9" s="228"/>
      <c r="CH9" s="229"/>
      <c r="CI9" s="232"/>
      <c r="CJ9" s="232"/>
      <c r="CK9" s="232"/>
      <c r="CL9" s="232"/>
      <c r="CM9" s="232"/>
      <c r="CN9" s="232"/>
      <c r="CO9" s="232"/>
      <c r="CP9" s="226"/>
      <c r="CR9" s="210"/>
      <c r="CT9" s="231" t="s">
        <v>469</v>
      </c>
      <c r="CU9" s="3"/>
      <c r="CV9" s="230"/>
      <c r="CW9" s="229">
        <v>200</v>
      </c>
      <c r="CX9" s="229"/>
      <c r="CY9" s="229">
        <f>+CY8-CX8</f>
        <v>365</v>
      </c>
      <c r="CZ9" s="228"/>
      <c r="DA9" s="229">
        <f>+DA8-CZ8</f>
        <v>385</v>
      </c>
      <c r="DB9" s="228"/>
      <c r="DC9" s="232"/>
      <c r="DD9" s="232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6"/>
      <c r="DQ9" s="210"/>
    </row>
    <row r="10" spans="2:125">
      <c r="B10" s="212" t="s">
        <v>468</v>
      </c>
      <c r="C10" s="212" t="s">
        <v>467</v>
      </c>
      <c r="D10" s="212" t="s">
        <v>466</v>
      </c>
      <c r="G10" s="210"/>
      <c r="I10" s="223" t="s">
        <v>465</v>
      </c>
      <c r="J10" s="224" t="s">
        <v>464</v>
      </c>
      <c r="K10" s="225"/>
      <c r="L10" s="225"/>
      <c r="M10" s="225"/>
      <c r="N10" s="225"/>
      <c r="O10" s="223"/>
      <c r="P10" s="224" t="s">
        <v>463</v>
      </c>
      <c r="Q10" s="223" t="s">
        <v>462</v>
      </c>
      <c r="R10" s="222" t="s">
        <v>463</v>
      </c>
      <c r="S10" s="221" t="s">
        <v>462</v>
      </c>
      <c r="U10" s="210"/>
      <c r="W10" s="220" t="s">
        <v>461</v>
      </c>
      <c r="Y10" s="219">
        <v>0</v>
      </c>
      <c r="Z10" s="217">
        <v>0.9</v>
      </c>
      <c r="AA10" s="218">
        <v>3.3</v>
      </c>
      <c r="AB10" s="217">
        <v>0.7</v>
      </c>
      <c r="AC10" s="218">
        <v>6.4</v>
      </c>
      <c r="AD10" s="217">
        <v>1</v>
      </c>
      <c r="AE10" s="216">
        <v>10.4</v>
      </c>
      <c r="AF10" s="216"/>
      <c r="AG10" s="216">
        <v>8</v>
      </c>
      <c r="AH10" s="216"/>
      <c r="AI10" s="216"/>
      <c r="AJ10" s="216"/>
      <c r="AK10" s="215"/>
      <c r="AL10" s="215"/>
      <c r="AM10" s="215"/>
      <c r="AN10" s="215"/>
      <c r="AO10" s="215"/>
      <c r="AP10" s="215"/>
      <c r="AQ10" s="214"/>
      <c r="AR10" s="213">
        <f>SUM(Y10:AQ10)</f>
        <v>30.700000000000003</v>
      </c>
      <c r="AT10" s="210"/>
      <c r="AV10" s="220" t="s">
        <v>461</v>
      </c>
      <c r="AX10" s="219">
        <v>2</v>
      </c>
      <c r="AY10" s="217">
        <v>0</v>
      </c>
      <c r="AZ10" s="218">
        <v>0</v>
      </c>
      <c r="BA10" s="217">
        <v>0.95</v>
      </c>
      <c r="BB10" s="218">
        <v>3.3</v>
      </c>
      <c r="BC10" s="217">
        <v>1.1000000000000001</v>
      </c>
      <c r="BD10" s="216">
        <v>6.3</v>
      </c>
      <c r="BE10" s="216">
        <v>0.6</v>
      </c>
      <c r="BF10" s="216">
        <v>5.4</v>
      </c>
      <c r="BG10" s="216">
        <v>0.4</v>
      </c>
      <c r="BH10" s="216">
        <v>3.8</v>
      </c>
      <c r="BI10" s="216"/>
      <c r="BJ10" s="215"/>
      <c r="BK10" s="215">
        <v>8</v>
      </c>
      <c r="BL10" s="215"/>
      <c r="BM10" s="215"/>
      <c r="BN10" s="215"/>
      <c r="BO10" s="215"/>
      <c r="BP10" s="214"/>
      <c r="BQ10" s="213">
        <f>SUM(AX10:BP10)</f>
        <v>31.849999999999998</v>
      </c>
      <c r="BS10" s="210"/>
      <c r="BU10" s="220" t="s">
        <v>461</v>
      </c>
      <c r="BW10" s="219">
        <v>2</v>
      </c>
      <c r="BX10" s="217">
        <v>0.9</v>
      </c>
      <c r="BY10" s="218">
        <v>3.3</v>
      </c>
      <c r="BZ10" s="217">
        <v>1.1000000000000001</v>
      </c>
      <c r="CA10" s="218">
        <v>6.3</v>
      </c>
      <c r="CB10" s="217">
        <v>0.6</v>
      </c>
      <c r="CC10" s="216">
        <v>5.4</v>
      </c>
      <c r="CD10" s="216">
        <v>0.2</v>
      </c>
      <c r="CE10" s="216">
        <v>3.6</v>
      </c>
      <c r="CF10" s="216">
        <v>1.8</v>
      </c>
      <c r="CG10" s="216">
        <v>8</v>
      </c>
      <c r="CH10" s="216">
        <v>8.4</v>
      </c>
      <c r="CI10" s="215">
        <v>11.4</v>
      </c>
      <c r="CJ10" s="215"/>
      <c r="CK10" s="215"/>
      <c r="CL10" s="215"/>
      <c r="CM10" s="215"/>
      <c r="CN10" s="215"/>
      <c r="CO10" s="215"/>
      <c r="CP10" s="213">
        <f>SUM(BW10:CI10)</f>
        <v>53</v>
      </c>
      <c r="CR10" s="210"/>
      <c r="CT10" s="220" t="s">
        <v>461</v>
      </c>
      <c r="CV10" s="219">
        <v>8</v>
      </c>
      <c r="CW10" s="217">
        <v>0.9</v>
      </c>
      <c r="CX10" s="218">
        <v>3.3</v>
      </c>
      <c r="CY10" s="217">
        <v>0.8</v>
      </c>
      <c r="CZ10" s="216">
        <v>6.6</v>
      </c>
      <c r="DA10" s="216">
        <v>0.3</v>
      </c>
      <c r="DB10" s="216">
        <v>3.4</v>
      </c>
      <c r="DC10" s="215">
        <v>8</v>
      </c>
      <c r="DD10" s="215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3">
        <f>SUM(CV10:DE10)</f>
        <v>31.3</v>
      </c>
      <c r="DQ10" s="210"/>
      <c r="DS10" s="210"/>
    </row>
    <row r="11" spans="2:125">
      <c r="B11" s="212" t="s">
        <v>460</v>
      </c>
      <c r="C11" s="212" t="s">
        <v>459</v>
      </c>
      <c r="D11" s="212" t="s">
        <v>458</v>
      </c>
      <c r="G11" s="210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U11" s="210"/>
      <c r="AA11" s="37"/>
      <c r="AC11" s="37"/>
      <c r="AT11" s="210"/>
      <c r="BS11" s="210"/>
      <c r="CR11" s="210"/>
      <c r="DQ11" s="210"/>
    </row>
    <row r="12" spans="2:125">
      <c r="B12" s="88"/>
      <c r="C12" s="88" t="str">
        <f>IF(ISERROR(I12+1)=TRUE,I12,IF(I12="","",MAX(C11:C$15)+1))</f>
        <v/>
      </c>
      <c r="D12" s="88" t="str">
        <f t="shared" ref="D12:D45" si="0">IF(I12="","",IF(ISERROR(I12+1)=TRUE,"",1))</f>
        <v/>
      </c>
      <c r="G12" s="210"/>
      <c r="I12" s="163"/>
      <c r="J12" s="108"/>
      <c r="K12" s="108"/>
      <c r="L12" s="108"/>
      <c r="M12" s="108"/>
      <c r="N12" s="108"/>
      <c r="O12" s="108"/>
      <c r="P12" s="108"/>
      <c r="Q12" s="108"/>
      <c r="R12" s="108"/>
      <c r="S12" s="107"/>
      <c r="U12" s="210"/>
      <c r="W12" s="69" t="s">
        <v>118</v>
      </c>
      <c r="X12" s="68"/>
      <c r="Y12" s="67">
        <f t="shared" ref="Y12:AQ12" si="1">SUMIFS(Y$18:Y$983,$W$18:$W$983,$W12)</f>
        <v>0</v>
      </c>
      <c r="Z12" s="67">
        <f t="shared" si="1"/>
        <v>0</v>
      </c>
      <c r="AA12" s="67">
        <f t="shared" si="1"/>
        <v>0</v>
      </c>
      <c r="AB12" s="67">
        <f t="shared" si="1"/>
        <v>0</v>
      </c>
      <c r="AC12" s="67">
        <f t="shared" si="1"/>
        <v>0</v>
      </c>
      <c r="AD12" s="67">
        <f t="shared" si="1"/>
        <v>0</v>
      </c>
      <c r="AE12" s="67">
        <f t="shared" si="1"/>
        <v>0</v>
      </c>
      <c r="AF12" s="67">
        <f t="shared" si="1"/>
        <v>0</v>
      </c>
      <c r="AG12" s="67">
        <f t="shared" si="1"/>
        <v>0</v>
      </c>
      <c r="AH12" s="67">
        <f t="shared" si="1"/>
        <v>0</v>
      </c>
      <c r="AI12" s="67">
        <f t="shared" si="1"/>
        <v>0</v>
      </c>
      <c r="AJ12" s="67">
        <f t="shared" si="1"/>
        <v>0</v>
      </c>
      <c r="AK12" s="67">
        <f t="shared" si="1"/>
        <v>0</v>
      </c>
      <c r="AL12" s="67">
        <f t="shared" si="1"/>
        <v>0</v>
      </c>
      <c r="AM12" s="67">
        <f t="shared" si="1"/>
        <v>0</v>
      </c>
      <c r="AN12" s="67">
        <f t="shared" si="1"/>
        <v>0</v>
      </c>
      <c r="AO12" s="67">
        <f t="shared" si="1"/>
        <v>0</v>
      </c>
      <c r="AP12" s="67">
        <f t="shared" si="1"/>
        <v>0</v>
      </c>
      <c r="AQ12" s="67">
        <f t="shared" si="1"/>
        <v>0</v>
      </c>
      <c r="AR12" s="66">
        <f>SUM(Y12:AQ12)</f>
        <v>0</v>
      </c>
      <c r="AT12" s="210"/>
      <c r="AV12" s="69" t="s">
        <v>118</v>
      </c>
      <c r="AW12" s="68"/>
      <c r="AX12" s="67">
        <f t="shared" ref="AX12:BP12" si="2">SUMIFS(AX$18:AX$983,$W$18:$W$983,$W12)</f>
        <v>0</v>
      </c>
      <c r="AY12" s="67">
        <f t="shared" si="2"/>
        <v>0</v>
      </c>
      <c r="AZ12" s="67">
        <f t="shared" si="2"/>
        <v>0</v>
      </c>
      <c r="BA12" s="67">
        <f t="shared" si="2"/>
        <v>0</v>
      </c>
      <c r="BB12" s="67">
        <f t="shared" si="2"/>
        <v>0</v>
      </c>
      <c r="BC12" s="67">
        <f t="shared" si="2"/>
        <v>0</v>
      </c>
      <c r="BD12" s="67">
        <f t="shared" si="2"/>
        <v>0</v>
      </c>
      <c r="BE12" s="67">
        <f t="shared" si="2"/>
        <v>0</v>
      </c>
      <c r="BF12" s="67">
        <f t="shared" si="2"/>
        <v>0</v>
      </c>
      <c r="BG12" s="67">
        <f t="shared" si="2"/>
        <v>0</v>
      </c>
      <c r="BH12" s="67">
        <f t="shared" si="2"/>
        <v>0</v>
      </c>
      <c r="BI12" s="67">
        <f t="shared" si="2"/>
        <v>0</v>
      </c>
      <c r="BJ12" s="67">
        <f t="shared" si="2"/>
        <v>0</v>
      </c>
      <c r="BK12" s="67">
        <f t="shared" si="2"/>
        <v>0</v>
      </c>
      <c r="BL12" s="67">
        <f t="shared" si="2"/>
        <v>0</v>
      </c>
      <c r="BM12" s="67">
        <f t="shared" si="2"/>
        <v>0</v>
      </c>
      <c r="BN12" s="67">
        <f t="shared" si="2"/>
        <v>0</v>
      </c>
      <c r="BO12" s="67">
        <f t="shared" si="2"/>
        <v>0</v>
      </c>
      <c r="BP12" s="67">
        <f t="shared" si="2"/>
        <v>0</v>
      </c>
      <c r="BQ12" s="66">
        <f>SUM(AX12:BP12)</f>
        <v>0</v>
      </c>
      <c r="BS12" s="210"/>
      <c r="BU12" s="69" t="s">
        <v>118</v>
      </c>
      <c r="BV12" s="68"/>
      <c r="BW12" s="67">
        <f t="shared" ref="BW12:CI12" si="3">SUMIFS(BW$18:BW$983,$W$18:$W$983,$W12)</f>
        <v>0</v>
      </c>
      <c r="BX12" s="67">
        <f t="shared" si="3"/>
        <v>0</v>
      </c>
      <c r="BY12" s="67">
        <f t="shared" si="3"/>
        <v>0</v>
      </c>
      <c r="BZ12" s="67">
        <f t="shared" si="3"/>
        <v>0</v>
      </c>
      <c r="CA12" s="67">
        <f t="shared" si="3"/>
        <v>0</v>
      </c>
      <c r="CB12" s="67">
        <f t="shared" si="3"/>
        <v>0</v>
      </c>
      <c r="CC12" s="67">
        <f t="shared" si="3"/>
        <v>0</v>
      </c>
      <c r="CD12" s="67">
        <f t="shared" si="3"/>
        <v>0</v>
      </c>
      <c r="CE12" s="67">
        <f t="shared" si="3"/>
        <v>0</v>
      </c>
      <c r="CF12" s="67">
        <f t="shared" si="3"/>
        <v>0</v>
      </c>
      <c r="CG12" s="67">
        <f t="shared" si="3"/>
        <v>0</v>
      </c>
      <c r="CH12" s="67">
        <f t="shared" si="3"/>
        <v>0</v>
      </c>
      <c r="CI12" s="67">
        <f t="shared" si="3"/>
        <v>0</v>
      </c>
      <c r="CJ12" s="67"/>
      <c r="CK12" s="67"/>
      <c r="CL12" s="67"/>
      <c r="CM12" s="67"/>
      <c r="CN12" s="67"/>
      <c r="CO12" s="67"/>
      <c r="CP12" s="66">
        <f>SUM(BW12:CI12)</f>
        <v>0</v>
      </c>
      <c r="CR12" s="210"/>
      <c r="CT12" s="69" t="s">
        <v>118</v>
      </c>
      <c r="CU12" s="68"/>
      <c r="CV12" s="67">
        <f t="shared" ref="CV12:DE12" si="4">SUMIFS(CV$18:CV$983,$W$18:$W$983,$W12)</f>
        <v>0</v>
      </c>
      <c r="CW12" s="67">
        <f t="shared" si="4"/>
        <v>0</v>
      </c>
      <c r="CX12" s="67">
        <f t="shared" si="4"/>
        <v>0</v>
      </c>
      <c r="CY12" s="67">
        <f t="shared" si="4"/>
        <v>0</v>
      </c>
      <c r="CZ12" s="67">
        <f t="shared" si="4"/>
        <v>0</v>
      </c>
      <c r="DA12" s="67">
        <f t="shared" si="4"/>
        <v>0</v>
      </c>
      <c r="DB12" s="67">
        <f t="shared" si="4"/>
        <v>0</v>
      </c>
      <c r="DC12" s="67">
        <f t="shared" si="4"/>
        <v>0</v>
      </c>
      <c r="DD12" s="67">
        <f t="shared" si="4"/>
        <v>0</v>
      </c>
      <c r="DE12" s="67">
        <f t="shared" si="4"/>
        <v>0</v>
      </c>
      <c r="DF12" s="67"/>
      <c r="DG12" s="67"/>
      <c r="DH12" s="67"/>
      <c r="DI12" s="67"/>
      <c r="DJ12" s="67"/>
      <c r="DK12" s="67"/>
      <c r="DL12" s="67"/>
      <c r="DM12" s="67"/>
      <c r="DN12" s="67"/>
      <c r="DO12" s="66">
        <f>SUM(CV12:DE12)</f>
        <v>0</v>
      </c>
      <c r="DQ12" s="210"/>
      <c r="DU12" s="41"/>
    </row>
    <row r="13" spans="2:125" s="3" customFormat="1">
      <c r="B13" s="208"/>
      <c r="C13" s="88" t="str">
        <f>IF(ISERROR(I13+1)=TRUE,I13,IF(I13="","",MAX(C12:C$15)+1))</f>
        <v/>
      </c>
      <c r="D13" s="208" t="str">
        <f t="shared" si="0"/>
        <v/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AA13" s="106"/>
      <c r="AC13" s="106"/>
    </row>
    <row r="14" spans="2:125" s="3" customFormat="1">
      <c r="B14" s="208"/>
      <c r="C14" s="88" t="str">
        <f>IF(ISERROR(I14+1)=TRUE,I14,IF(I14="","",MAX(C13:C$15)+1))</f>
        <v>1. | PERFORACION</v>
      </c>
      <c r="D14" s="208" t="str">
        <f t="shared" si="0"/>
        <v/>
      </c>
      <c r="G14" s="184"/>
      <c r="H14" s="184"/>
      <c r="I14" s="187" t="s">
        <v>66</v>
      </c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187"/>
      <c r="U14" s="184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</row>
    <row r="15" spans="2:125" s="3" customFormat="1">
      <c r="B15" s="208"/>
      <c r="C15" s="88" t="str">
        <f>IF(ISERROR(I15+1)=TRUE,I15,IF(I15="","",MAX(C14:C$15)+1))</f>
        <v/>
      </c>
      <c r="D15" s="208" t="str">
        <f t="shared" si="0"/>
        <v/>
      </c>
      <c r="G15" s="184"/>
      <c r="I15" s="37" t="s">
        <v>112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U15" s="184"/>
      <c r="AA15" s="106"/>
      <c r="AC15" s="106"/>
      <c r="AZ15" s="106"/>
      <c r="BB15" s="106"/>
      <c r="BY15" s="106"/>
      <c r="CA15" s="106"/>
      <c r="CX15" s="106"/>
    </row>
    <row r="16" spans="2:125">
      <c r="B16" s="88"/>
      <c r="C16" s="88" t="str">
        <f>IF(ISERROR(I16+1)=TRUE,I16,IF(I16="","",MAX(C$15:C15)+1))</f>
        <v>1.1 | TARIFAS DE PERFORACIÓN</v>
      </c>
      <c r="D16" s="88" t="str">
        <f t="shared" si="0"/>
        <v/>
      </c>
      <c r="E16" s="3"/>
      <c r="G16" s="184"/>
      <c r="I16" s="187" t="s">
        <v>67</v>
      </c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U16" s="184"/>
      <c r="W16" s="187" t="str">
        <f>W$3</f>
        <v>POZO | XAXAMANI 3 DEL | CANTIDADES Y MONTOS</v>
      </c>
      <c r="X16" s="187"/>
      <c r="Y16" s="187"/>
      <c r="Z16" s="187"/>
      <c r="AA16" s="188"/>
      <c r="AB16" s="187"/>
      <c r="AC16" s="188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T16" s="184"/>
      <c r="AV16" s="187" t="str">
        <f>AV$3</f>
        <v>POZO | XAXAMANI 4DEL | CANTIDADES Y MONTOS</v>
      </c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S16" s="184"/>
      <c r="BU16" s="187" t="str">
        <f>BU$3</f>
        <v>POZO | XAXAMANI 5DEL | CANTIDADES Y MONTOS</v>
      </c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R16" s="184"/>
      <c r="CT16" s="187" t="str">
        <f>CT$3</f>
        <v>POZO | XAXAMANI 6DEL | CANTIDADES Y MONTOS</v>
      </c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Q16" s="184"/>
    </row>
    <row r="17" spans="2:121">
      <c r="B17" s="88"/>
      <c r="C17" s="88" t="str">
        <f>IF(ISERROR(I17+1)=TRUE,I17,IF(I17="","",MAX(C$15:C16)+1))</f>
        <v/>
      </c>
      <c r="D17" s="88" t="str">
        <f t="shared" si="0"/>
        <v/>
      </c>
      <c r="E17" s="3"/>
      <c r="G17" s="184"/>
      <c r="I17" s="37" t="s">
        <v>112</v>
      </c>
      <c r="U17" s="184"/>
      <c r="AT17" s="184"/>
      <c r="BS17" s="184"/>
      <c r="CR17" s="184"/>
      <c r="DQ17" s="184"/>
    </row>
    <row r="18" spans="2:121" outlineLevel="1">
      <c r="B18" s="88"/>
      <c r="C18" s="88" t="str">
        <f>IF(ISERROR(I18+1)=TRUE,I18,IF(I18="","",MAX(C$15:C17)+1))</f>
        <v/>
      </c>
      <c r="D18" s="88" t="str">
        <f t="shared" si="0"/>
        <v/>
      </c>
      <c r="E18" s="3"/>
      <c r="G18" s="184"/>
      <c r="I18" s="94"/>
      <c r="J18" s="93"/>
      <c r="K18" s="92"/>
      <c r="L18" s="92"/>
      <c r="M18" s="92"/>
      <c r="N18" s="92"/>
      <c r="O18" s="91"/>
      <c r="P18" s="94"/>
      <c r="Q18" s="272"/>
      <c r="R18" s="283"/>
      <c r="S18" s="273"/>
      <c r="U18" s="184"/>
      <c r="V18" s="41"/>
      <c r="W18" s="99"/>
      <c r="Y18" s="98"/>
      <c r="Z18" s="97"/>
      <c r="AA18" s="100"/>
      <c r="AB18" s="97"/>
      <c r="AC18" s="100"/>
      <c r="AD18" s="97"/>
      <c r="AE18" s="97"/>
      <c r="AF18" s="97"/>
      <c r="AG18" s="97"/>
      <c r="AH18" s="97"/>
      <c r="AI18" s="97"/>
      <c r="AJ18" s="97"/>
      <c r="AK18" s="96"/>
      <c r="AL18" s="96"/>
      <c r="AM18" s="96"/>
      <c r="AN18" s="96"/>
      <c r="AO18" s="96"/>
      <c r="AP18" s="96"/>
      <c r="AQ18" s="96"/>
      <c r="AR18" s="95">
        <f t="shared" ref="AR18:AR59" si="5">SUM(Y18:AQ18)*$Q18</f>
        <v>0</v>
      </c>
      <c r="AT18" s="184"/>
      <c r="AV18" s="99"/>
      <c r="AX18" s="98"/>
      <c r="AY18" s="132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6"/>
      <c r="BK18" s="96"/>
      <c r="BL18" s="96"/>
      <c r="BM18" s="96"/>
      <c r="BN18" s="96"/>
      <c r="BO18" s="96"/>
      <c r="BP18" s="96"/>
      <c r="BQ18" s="95">
        <f t="shared" ref="BQ18:BQ59" si="6">SUM(AX18:BP18)*$Q18</f>
        <v>0</v>
      </c>
      <c r="BS18" s="184"/>
      <c r="BU18" s="99"/>
      <c r="BW18" s="98"/>
      <c r="BX18" s="132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6"/>
      <c r="CJ18" s="327"/>
      <c r="CK18" s="327"/>
      <c r="CL18" s="327"/>
      <c r="CM18" s="327"/>
      <c r="CN18" s="327"/>
      <c r="CO18" s="327"/>
      <c r="CP18" s="95">
        <f t="shared" ref="CP18:CP59" si="7">SUM(BW18:CI18)*$Q18</f>
        <v>0</v>
      </c>
      <c r="CR18" s="184"/>
      <c r="CT18" s="99"/>
      <c r="CV18" s="98"/>
      <c r="CW18" s="97"/>
      <c r="CX18" s="97"/>
      <c r="CY18" s="97"/>
      <c r="CZ18" s="97"/>
      <c r="DA18" s="97"/>
      <c r="DB18" s="97"/>
      <c r="DC18" s="96"/>
      <c r="DD18" s="96"/>
      <c r="DE18" s="96"/>
      <c r="DF18" s="327"/>
      <c r="DG18" s="327"/>
      <c r="DH18" s="327"/>
      <c r="DI18" s="327"/>
      <c r="DJ18" s="327"/>
      <c r="DK18" s="327"/>
      <c r="DL18" s="327"/>
      <c r="DM18" s="327"/>
      <c r="DN18" s="327"/>
      <c r="DO18" s="95">
        <f t="shared" ref="DO18:DO59" si="8">SUM(CV18:DE18)*$Q18</f>
        <v>0</v>
      </c>
      <c r="DQ18" s="184"/>
    </row>
    <row r="19" spans="2:121" outlineLevel="1">
      <c r="B19" s="88"/>
      <c r="C19" s="88" t="str">
        <f>IF(ISERROR(I19+1)=TRUE,I19,IF(I19="","",MAX(C$15:C18)+1))</f>
        <v/>
      </c>
      <c r="D19" s="88" t="str">
        <f t="shared" si="0"/>
        <v/>
      </c>
      <c r="E19" s="3"/>
      <c r="G19" s="184"/>
      <c r="I19" s="94"/>
      <c r="J19" s="93"/>
      <c r="K19" s="92"/>
      <c r="L19" s="92"/>
      <c r="M19" s="92"/>
      <c r="N19" s="92"/>
      <c r="O19" s="91"/>
      <c r="P19" s="94"/>
      <c r="Q19" s="272"/>
      <c r="R19" s="124"/>
      <c r="S19" s="273"/>
      <c r="U19" s="184"/>
      <c r="V19" s="41"/>
      <c r="W19" s="77"/>
      <c r="Y19" s="76"/>
      <c r="Z19" s="113"/>
      <c r="AA19" s="78"/>
      <c r="AB19" s="75"/>
      <c r="AC19" s="78"/>
      <c r="AD19" s="75"/>
      <c r="AE19" s="75"/>
      <c r="AF19" s="75"/>
      <c r="AG19" s="75"/>
      <c r="AH19" s="75"/>
      <c r="AI19" s="75"/>
      <c r="AJ19" s="75"/>
      <c r="AK19" s="74"/>
      <c r="AL19" s="74"/>
      <c r="AM19" s="74"/>
      <c r="AN19" s="74"/>
      <c r="AO19" s="74"/>
      <c r="AP19" s="74"/>
      <c r="AQ19" s="74"/>
      <c r="AR19" s="95">
        <f t="shared" si="5"/>
        <v>0</v>
      </c>
      <c r="AT19" s="184"/>
      <c r="AV19" s="77"/>
      <c r="AX19" s="76"/>
      <c r="AY19" s="113">
        <f>+AY9</f>
        <v>0</v>
      </c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4"/>
      <c r="BK19" s="74"/>
      <c r="BL19" s="74"/>
      <c r="BM19" s="74"/>
      <c r="BN19" s="74"/>
      <c r="BO19" s="74"/>
      <c r="BP19" s="74"/>
      <c r="BQ19" s="95">
        <f t="shared" si="6"/>
        <v>0</v>
      </c>
      <c r="BS19" s="184"/>
      <c r="BU19" s="77"/>
      <c r="BW19" s="76"/>
      <c r="BX19" s="113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4"/>
      <c r="CJ19" s="328"/>
      <c r="CK19" s="328"/>
      <c r="CL19" s="328"/>
      <c r="CM19" s="328"/>
      <c r="CN19" s="328"/>
      <c r="CO19" s="328"/>
      <c r="CP19" s="95">
        <f t="shared" si="7"/>
        <v>0</v>
      </c>
      <c r="CR19" s="184"/>
      <c r="CT19" s="77"/>
      <c r="CV19" s="76"/>
      <c r="CW19" s="75"/>
      <c r="CX19" s="75"/>
      <c r="CY19" s="75"/>
      <c r="CZ19" s="75"/>
      <c r="DA19" s="75"/>
      <c r="DB19" s="75"/>
      <c r="DC19" s="74"/>
      <c r="DD19" s="74"/>
      <c r="DE19" s="74"/>
      <c r="DF19" s="328"/>
      <c r="DG19" s="328"/>
      <c r="DH19" s="328"/>
      <c r="DI19" s="328"/>
      <c r="DJ19" s="328"/>
      <c r="DK19" s="328"/>
      <c r="DL19" s="328"/>
      <c r="DM19" s="328"/>
      <c r="DN19" s="328"/>
      <c r="DO19" s="95">
        <f t="shared" si="8"/>
        <v>0</v>
      </c>
      <c r="DQ19" s="184"/>
    </row>
    <row r="20" spans="2:121" s="38" customFormat="1" outlineLevel="1">
      <c r="B20" s="87"/>
      <c r="C20" s="88">
        <f>IF(ISERROR(I20+1)=TRUE,I20,IF(I20="","",MAX(C$15:C19)+1))</f>
        <v>1</v>
      </c>
      <c r="D20" s="87">
        <f t="shared" si="0"/>
        <v>1</v>
      </c>
      <c r="E20" s="3"/>
      <c r="G20" s="184"/>
      <c r="I20" s="94">
        <f t="shared" ref="I20:I59" si="9">+I19+1</f>
        <v>1</v>
      </c>
      <c r="J20" s="93" t="s">
        <v>457</v>
      </c>
      <c r="K20" s="92"/>
      <c r="L20" s="92"/>
      <c r="M20" s="92"/>
      <c r="N20" s="92"/>
      <c r="O20" s="91"/>
      <c r="P20" s="94" t="s">
        <v>420</v>
      </c>
      <c r="Q20" s="272"/>
      <c r="R20" s="124" t="s">
        <v>133</v>
      </c>
      <c r="S20" s="273"/>
      <c r="U20" s="184"/>
      <c r="V20" s="41"/>
      <c r="W20" s="77"/>
      <c r="Y20" s="204"/>
      <c r="Z20" s="203"/>
      <c r="AA20" s="205"/>
      <c r="AB20" s="203"/>
      <c r="AC20" s="205"/>
      <c r="AD20" s="203"/>
      <c r="AE20" s="203"/>
      <c r="AF20" s="203"/>
      <c r="AG20" s="203"/>
      <c r="AH20" s="203"/>
      <c r="AI20" s="203"/>
      <c r="AJ20" s="203"/>
      <c r="AK20" s="202"/>
      <c r="AL20" s="202"/>
      <c r="AM20" s="202"/>
      <c r="AN20" s="202"/>
      <c r="AO20" s="202"/>
      <c r="AP20" s="202"/>
      <c r="AQ20" s="202"/>
      <c r="AR20" s="95">
        <f t="shared" si="5"/>
        <v>0</v>
      </c>
      <c r="AT20" s="184"/>
      <c r="AV20" s="77"/>
      <c r="AX20" s="204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2"/>
      <c r="BK20" s="202"/>
      <c r="BL20" s="202"/>
      <c r="BM20" s="202"/>
      <c r="BN20" s="202"/>
      <c r="BO20" s="202"/>
      <c r="BP20" s="202"/>
      <c r="BQ20" s="95">
        <f t="shared" si="6"/>
        <v>0</v>
      </c>
      <c r="BS20" s="184"/>
      <c r="BU20" s="77"/>
      <c r="BW20" s="204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2"/>
      <c r="CJ20" s="329"/>
      <c r="CK20" s="329"/>
      <c r="CL20" s="329"/>
      <c r="CM20" s="329"/>
      <c r="CN20" s="329"/>
      <c r="CO20" s="329"/>
      <c r="CP20" s="95">
        <f t="shared" si="7"/>
        <v>0</v>
      </c>
      <c r="CR20" s="184"/>
      <c r="CT20" s="77"/>
      <c r="CV20" s="204"/>
      <c r="CW20" s="203"/>
      <c r="CX20" s="203"/>
      <c r="CY20" s="203"/>
      <c r="CZ20" s="203"/>
      <c r="DA20" s="203"/>
      <c r="DB20" s="203"/>
      <c r="DC20" s="202"/>
      <c r="DD20" s="202"/>
      <c r="DE20" s="202"/>
      <c r="DF20" s="329"/>
      <c r="DG20" s="329"/>
      <c r="DH20" s="329"/>
      <c r="DI20" s="329"/>
      <c r="DJ20" s="329"/>
      <c r="DK20" s="329"/>
      <c r="DL20" s="329"/>
      <c r="DM20" s="329"/>
      <c r="DN20" s="329"/>
      <c r="DO20" s="95">
        <f t="shared" si="8"/>
        <v>0</v>
      </c>
      <c r="DQ20" s="184"/>
    </row>
    <row r="21" spans="2:121" outlineLevel="1">
      <c r="B21" s="88"/>
      <c r="C21" s="88">
        <f>IF(ISERROR(I21+1)=TRUE,I21,IF(I21="","",MAX(C$15:C20)+1))</f>
        <v>2</v>
      </c>
      <c r="D21" s="88">
        <f t="shared" si="0"/>
        <v>1</v>
      </c>
      <c r="E21" s="3"/>
      <c r="G21" s="184"/>
      <c r="I21" s="94">
        <f t="shared" si="9"/>
        <v>2</v>
      </c>
      <c r="J21" s="93" t="s">
        <v>456</v>
      </c>
      <c r="K21" s="92"/>
      <c r="L21" s="92"/>
      <c r="M21" s="92"/>
      <c r="N21" s="92"/>
      <c r="O21" s="91"/>
      <c r="P21" s="94" t="s">
        <v>420</v>
      </c>
      <c r="Q21" s="272"/>
      <c r="R21" s="124" t="s">
        <v>133</v>
      </c>
      <c r="S21" s="273"/>
      <c r="U21" s="184"/>
      <c r="V21" s="41"/>
      <c r="W21" s="77"/>
      <c r="Y21" s="76"/>
      <c r="Z21" s="113">
        <v>200</v>
      </c>
      <c r="AA21" s="78"/>
      <c r="AB21" s="113"/>
      <c r="AC21" s="78"/>
      <c r="AD21" s="75"/>
      <c r="AE21" s="75"/>
      <c r="AF21" s="75"/>
      <c r="AG21" s="75"/>
      <c r="AH21" s="75"/>
      <c r="AI21" s="75"/>
      <c r="AJ21" s="75"/>
      <c r="AK21" s="74"/>
      <c r="AL21" s="74"/>
      <c r="AM21" s="74"/>
      <c r="AN21" s="74"/>
      <c r="AO21" s="74"/>
      <c r="AP21" s="74"/>
      <c r="AQ21" s="74"/>
      <c r="AR21" s="95">
        <f t="shared" si="5"/>
        <v>0</v>
      </c>
      <c r="AT21" s="184"/>
      <c r="AV21" s="77"/>
      <c r="AX21" s="76"/>
      <c r="AY21" s="75"/>
      <c r="AZ21" s="75"/>
      <c r="BA21" s="113">
        <f>+BA9</f>
        <v>200</v>
      </c>
      <c r="BB21" s="75"/>
      <c r="BC21" s="75"/>
      <c r="BD21" s="75"/>
      <c r="BE21" s="75"/>
      <c r="BF21" s="75"/>
      <c r="BG21" s="75"/>
      <c r="BH21" s="75"/>
      <c r="BI21" s="75"/>
      <c r="BJ21" s="74"/>
      <c r="BK21" s="74"/>
      <c r="BL21" s="74"/>
      <c r="BM21" s="74"/>
      <c r="BN21" s="74"/>
      <c r="BO21" s="74"/>
      <c r="BP21" s="74"/>
      <c r="BQ21" s="95">
        <f t="shared" si="6"/>
        <v>0</v>
      </c>
      <c r="BS21" s="184"/>
      <c r="BU21" s="77"/>
      <c r="BW21" s="76"/>
      <c r="BX21" s="75">
        <v>124</v>
      </c>
      <c r="BY21" s="75"/>
      <c r="BZ21" s="113"/>
      <c r="CA21" s="75"/>
      <c r="CB21" s="75"/>
      <c r="CC21" s="75"/>
      <c r="CD21" s="75"/>
      <c r="CE21" s="75"/>
      <c r="CF21" s="75"/>
      <c r="CG21" s="75"/>
      <c r="CH21" s="75"/>
      <c r="CI21" s="74"/>
      <c r="CJ21" s="328"/>
      <c r="CK21" s="328"/>
      <c r="CL21" s="328"/>
      <c r="CM21" s="328"/>
      <c r="CN21" s="328"/>
      <c r="CO21" s="328"/>
      <c r="CP21" s="95">
        <f t="shared" si="7"/>
        <v>0</v>
      </c>
      <c r="CR21" s="184"/>
      <c r="CT21" s="77"/>
      <c r="CV21" s="76"/>
      <c r="CW21" s="113">
        <f>+CW9</f>
        <v>200</v>
      </c>
      <c r="CX21" s="75"/>
      <c r="CY21" s="75"/>
      <c r="CZ21" s="75"/>
      <c r="DA21" s="75"/>
      <c r="DB21" s="75"/>
      <c r="DC21" s="74"/>
      <c r="DD21" s="74"/>
      <c r="DE21" s="74"/>
      <c r="DF21" s="328"/>
      <c r="DG21" s="328"/>
      <c r="DH21" s="328"/>
      <c r="DI21" s="328"/>
      <c r="DJ21" s="328"/>
      <c r="DK21" s="328"/>
      <c r="DL21" s="328"/>
      <c r="DM21" s="328"/>
      <c r="DN21" s="328"/>
      <c r="DO21" s="95">
        <f t="shared" si="8"/>
        <v>0</v>
      </c>
      <c r="DQ21" s="184"/>
    </row>
    <row r="22" spans="2:121" outlineLevel="1">
      <c r="B22" s="88"/>
      <c r="C22" s="88">
        <f>IF(ISERROR(I22+1)=TRUE,I22,IF(I22="","",MAX(C$15:C21)+1))</f>
        <v>3</v>
      </c>
      <c r="D22" s="88">
        <f t="shared" si="0"/>
        <v>1</v>
      </c>
      <c r="E22" s="3"/>
      <c r="G22" s="184"/>
      <c r="I22" s="94">
        <f t="shared" si="9"/>
        <v>3</v>
      </c>
      <c r="J22" s="93" t="s">
        <v>455</v>
      </c>
      <c r="K22" s="92"/>
      <c r="L22" s="92"/>
      <c r="M22" s="92"/>
      <c r="N22" s="92"/>
      <c r="O22" s="91"/>
      <c r="P22" s="94" t="s">
        <v>420</v>
      </c>
      <c r="Q22" s="272"/>
      <c r="R22" s="124" t="s">
        <v>133</v>
      </c>
      <c r="S22" s="273"/>
      <c r="U22" s="184"/>
      <c r="V22" s="41"/>
      <c r="W22" s="77"/>
      <c r="Y22" s="76"/>
      <c r="Z22" s="75"/>
      <c r="AA22" s="78"/>
      <c r="AB22" s="75"/>
      <c r="AC22" s="78"/>
      <c r="AD22" s="75"/>
      <c r="AE22" s="75"/>
      <c r="AF22" s="75"/>
      <c r="AG22" s="75"/>
      <c r="AH22" s="75"/>
      <c r="AI22" s="75"/>
      <c r="AJ22" s="75"/>
      <c r="AK22" s="74"/>
      <c r="AL22" s="74"/>
      <c r="AM22" s="74"/>
      <c r="AN22" s="74"/>
      <c r="AO22" s="74"/>
      <c r="AP22" s="74"/>
      <c r="AQ22" s="74"/>
      <c r="AR22" s="95">
        <f t="shared" si="5"/>
        <v>0</v>
      </c>
      <c r="AT22" s="184"/>
      <c r="AV22" s="77"/>
      <c r="AX22" s="76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4"/>
      <c r="BK22" s="74"/>
      <c r="BL22" s="74"/>
      <c r="BM22" s="74"/>
      <c r="BN22" s="74"/>
      <c r="BO22" s="74"/>
      <c r="BP22" s="74"/>
      <c r="BQ22" s="95">
        <f t="shared" si="6"/>
        <v>0</v>
      </c>
      <c r="BS22" s="184"/>
      <c r="BU22" s="77"/>
      <c r="BW22" s="76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4"/>
      <c r="CJ22" s="328"/>
      <c r="CK22" s="328"/>
      <c r="CL22" s="328"/>
      <c r="CM22" s="328"/>
      <c r="CN22" s="328"/>
      <c r="CO22" s="328"/>
      <c r="CP22" s="95">
        <f t="shared" si="7"/>
        <v>0</v>
      </c>
      <c r="CR22" s="184"/>
      <c r="CT22" s="77"/>
      <c r="CV22" s="76"/>
      <c r="CW22" s="75"/>
      <c r="CX22" s="75"/>
      <c r="CY22" s="75"/>
      <c r="CZ22" s="75"/>
      <c r="DA22" s="75"/>
      <c r="DB22" s="75"/>
      <c r="DC22" s="74"/>
      <c r="DD22" s="74"/>
      <c r="DE22" s="74"/>
      <c r="DF22" s="328"/>
      <c r="DG22" s="328"/>
      <c r="DH22" s="328"/>
      <c r="DI22" s="328"/>
      <c r="DJ22" s="328"/>
      <c r="DK22" s="328"/>
      <c r="DL22" s="328"/>
      <c r="DM22" s="328"/>
      <c r="DN22" s="328"/>
      <c r="DO22" s="95">
        <f t="shared" si="8"/>
        <v>0</v>
      </c>
      <c r="DQ22" s="184"/>
    </row>
    <row r="23" spans="2:121" outlineLevel="1">
      <c r="B23" s="88"/>
      <c r="C23" s="88">
        <f>IF(ISERROR(I23+1)=TRUE,I23,IF(I23="","",MAX(C$15:C22)+1))</f>
        <v>4</v>
      </c>
      <c r="D23" s="88">
        <f t="shared" si="0"/>
        <v>1</v>
      </c>
      <c r="E23" s="3"/>
      <c r="G23" s="184"/>
      <c r="I23" s="94">
        <f t="shared" si="9"/>
        <v>4</v>
      </c>
      <c r="J23" s="93" t="s">
        <v>454</v>
      </c>
      <c r="K23" s="92"/>
      <c r="L23" s="92"/>
      <c r="M23" s="92"/>
      <c r="N23" s="92"/>
      <c r="O23" s="91"/>
      <c r="P23" s="94" t="s">
        <v>420</v>
      </c>
      <c r="Q23" s="272"/>
      <c r="R23" s="124" t="s">
        <v>133</v>
      </c>
      <c r="S23" s="273"/>
      <c r="U23" s="184"/>
      <c r="V23" s="41"/>
      <c r="W23" s="77"/>
      <c r="Y23" s="76"/>
      <c r="Z23" s="75"/>
      <c r="AA23" s="78"/>
      <c r="AB23" s="113"/>
      <c r="AC23" s="78"/>
      <c r="AD23" s="113"/>
      <c r="AE23" s="75"/>
      <c r="AF23" s="75"/>
      <c r="AG23" s="75"/>
      <c r="AH23" s="75"/>
      <c r="AI23" s="75"/>
      <c r="AJ23" s="75"/>
      <c r="AK23" s="74"/>
      <c r="AL23" s="74"/>
      <c r="AM23" s="74"/>
      <c r="AN23" s="74"/>
      <c r="AO23" s="74"/>
      <c r="AP23" s="74"/>
      <c r="AQ23" s="74"/>
      <c r="AR23" s="95">
        <f t="shared" si="5"/>
        <v>0</v>
      </c>
      <c r="AT23" s="184"/>
      <c r="AV23" s="77"/>
      <c r="AX23" s="76"/>
      <c r="AY23" s="75"/>
      <c r="AZ23" s="75"/>
      <c r="BA23" s="75"/>
      <c r="BB23" s="75"/>
      <c r="BD23" s="75"/>
      <c r="BE23" s="75"/>
      <c r="BF23" s="75"/>
      <c r="BG23" s="75"/>
      <c r="BH23" s="75"/>
      <c r="BI23" s="75"/>
      <c r="BJ23" s="74"/>
      <c r="BK23" s="74"/>
      <c r="BL23" s="74"/>
      <c r="BM23" s="74"/>
      <c r="BN23" s="74"/>
      <c r="BO23" s="74"/>
      <c r="BP23" s="74"/>
      <c r="BQ23" s="95">
        <f t="shared" si="6"/>
        <v>0</v>
      </c>
      <c r="BS23" s="184"/>
      <c r="BU23" s="77"/>
      <c r="BW23" s="76"/>
      <c r="BX23" s="75"/>
      <c r="BY23" s="75"/>
      <c r="CA23" s="75"/>
      <c r="CB23" s="113"/>
      <c r="CC23" s="75"/>
      <c r="CD23" s="75"/>
      <c r="CE23" s="75"/>
      <c r="CF23" s="75"/>
      <c r="CG23" s="75"/>
      <c r="CH23" s="75"/>
      <c r="CI23" s="74"/>
      <c r="CJ23" s="328"/>
      <c r="CK23" s="328"/>
      <c r="CL23" s="328"/>
      <c r="CM23" s="328"/>
      <c r="CN23" s="328"/>
      <c r="CO23" s="328"/>
      <c r="CP23" s="95">
        <f t="shared" si="7"/>
        <v>0</v>
      </c>
      <c r="CR23" s="184"/>
      <c r="CT23" s="77"/>
      <c r="CV23" s="76"/>
      <c r="CW23" s="75"/>
      <c r="CX23" s="75"/>
      <c r="CZ23" s="75"/>
      <c r="DA23" s="75"/>
      <c r="DB23" s="75"/>
      <c r="DC23" s="74"/>
      <c r="DD23" s="74"/>
      <c r="DE23" s="74"/>
      <c r="DF23" s="328"/>
      <c r="DG23" s="328"/>
      <c r="DH23" s="328"/>
      <c r="DI23" s="328"/>
      <c r="DJ23" s="328"/>
      <c r="DK23" s="328"/>
      <c r="DL23" s="328"/>
      <c r="DM23" s="328"/>
      <c r="DN23" s="328"/>
      <c r="DO23" s="95">
        <f t="shared" si="8"/>
        <v>0</v>
      </c>
      <c r="DQ23" s="184"/>
    </row>
    <row r="24" spans="2:121" outlineLevel="1">
      <c r="B24" s="88"/>
      <c r="C24" s="88">
        <f>IF(ISERROR(I24+1)=TRUE,I24,IF(I24="","",MAX(C$15:C23)+1))</f>
        <v>5</v>
      </c>
      <c r="D24" s="88">
        <f t="shared" si="0"/>
        <v>1</v>
      </c>
      <c r="E24" s="3"/>
      <c r="G24" s="184"/>
      <c r="I24" s="94">
        <f t="shared" si="9"/>
        <v>5</v>
      </c>
      <c r="J24" s="93" t="s">
        <v>453</v>
      </c>
      <c r="K24" s="92"/>
      <c r="L24" s="92"/>
      <c r="M24" s="92"/>
      <c r="N24" s="92"/>
      <c r="O24" s="91"/>
      <c r="P24" s="94" t="s">
        <v>420</v>
      </c>
      <c r="Q24" s="272"/>
      <c r="R24" s="124" t="s">
        <v>133</v>
      </c>
      <c r="S24" s="273"/>
      <c r="U24" s="184"/>
      <c r="V24" s="41"/>
      <c r="W24" s="77"/>
      <c r="Y24" s="76"/>
      <c r="Z24" s="75"/>
      <c r="AA24" s="78"/>
      <c r="AB24" s="113">
        <v>300</v>
      </c>
      <c r="AC24" s="78"/>
      <c r="AD24" s="113"/>
      <c r="AE24" s="75"/>
      <c r="AF24" s="75"/>
      <c r="AG24" s="75"/>
      <c r="AH24" s="75"/>
      <c r="AI24" s="75"/>
      <c r="AJ24" s="75"/>
      <c r="AK24" s="74"/>
      <c r="AL24" s="74"/>
      <c r="AM24" s="74"/>
      <c r="AN24" s="74"/>
      <c r="AO24" s="74"/>
      <c r="AP24" s="74"/>
      <c r="AQ24" s="74"/>
      <c r="AR24" s="95">
        <f t="shared" si="5"/>
        <v>0</v>
      </c>
      <c r="AT24" s="184"/>
      <c r="AV24" s="77"/>
      <c r="AX24" s="76"/>
      <c r="AY24" s="75"/>
      <c r="AZ24" s="75"/>
      <c r="BA24" s="75"/>
      <c r="BB24" s="75"/>
      <c r="BC24" s="113">
        <f>+BC9</f>
        <v>365</v>
      </c>
      <c r="BD24" s="75"/>
      <c r="BE24" s="75"/>
      <c r="BF24" s="75"/>
      <c r="BG24" s="75"/>
      <c r="BH24" s="75"/>
      <c r="BI24" s="75"/>
      <c r="BJ24" s="74"/>
      <c r="BK24" s="74"/>
      <c r="BL24" s="74"/>
      <c r="BM24" s="74"/>
      <c r="BN24" s="74"/>
      <c r="BO24" s="74"/>
      <c r="BP24" s="74"/>
      <c r="BQ24" s="95">
        <f t="shared" si="6"/>
        <v>0</v>
      </c>
      <c r="BS24" s="184"/>
      <c r="BU24" s="77"/>
      <c r="BW24" s="76"/>
      <c r="BX24" s="75"/>
      <c r="BY24" s="75"/>
      <c r="BZ24" s="113">
        <f>+BZ9</f>
        <v>382</v>
      </c>
      <c r="CA24" s="75"/>
      <c r="CB24" s="113"/>
      <c r="CC24" s="75"/>
      <c r="CD24" s="75"/>
      <c r="CE24" s="75"/>
      <c r="CF24" s="75"/>
      <c r="CG24" s="75"/>
      <c r="CH24" s="75"/>
      <c r="CI24" s="74"/>
      <c r="CJ24" s="328"/>
      <c r="CK24" s="328"/>
      <c r="CL24" s="328"/>
      <c r="CM24" s="328"/>
      <c r="CN24" s="328"/>
      <c r="CO24" s="328"/>
      <c r="CP24" s="95">
        <f t="shared" si="7"/>
        <v>0</v>
      </c>
      <c r="CR24" s="184"/>
      <c r="CT24" s="77"/>
      <c r="CV24" s="76"/>
      <c r="CW24" s="75"/>
      <c r="CX24" s="75"/>
      <c r="CY24" s="113">
        <f>+CY9</f>
        <v>365</v>
      </c>
      <c r="CZ24" s="75"/>
      <c r="DA24" s="75"/>
      <c r="DB24" s="75"/>
      <c r="DC24" s="74"/>
      <c r="DD24" s="74"/>
      <c r="DE24" s="74"/>
      <c r="DF24" s="328"/>
      <c r="DG24" s="328"/>
      <c r="DH24" s="328"/>
      <c r="DI24" s="328"/>
      <c r="DJ24" s="328"/>
      <c r="DK24" s="328"/>
      <c r="DL24" s="328"/>
      <c r="DM24" s="328"/>
      <c r="DN24" s="328"/>
      <c r="DO24" s="95">
        <f t="shared" si="8"/>
        <v>0</v>
      </c>
      <c r="DQ24" s="184"/>
    </row>
    <row r="25" spans="2:121" outlineLevel="1">
      <c r="B25" s="88"/>
      <c r="C25" s="88">
        <f>IF(ISERROR(I25+1)=TRUE,I25,IF(I25="","",MAX(C$15:C24)+1))</f>
        <v>6</v>
      </c>
      <c r="D25" s="88">
        <f t="shared" si="0"/>
        <v>1</v>
      </c>
      <c r="E25" s="3"/>
      <c r="G25" s="184"/>
      <c r="I25" s="94">
        <f t="shared" si="9"/>
        <v>6</v>
      </c>
      <c r="J25" s="93" t="s">
        <v>452</v>
      </c>
      <c r="K25" s="92"/>
      <c r="L25" s="92"/>
      <c r="M25" s="92"/>
      <c r="N25" s="92"/>
      <c r="O25" s="91"/>
      <c r="P25" s="94" t="s">
        <v>420</v>
      </c>
      <c r="Q25" s="272"/>
      <c r="R25" s="124" t="s">
        <v>133</v>
      </c>
      <c r="S25" s="273"/>
      <c r="U25" s="184"/>
      <c r="V25" s="41"/>
      <c r="W25" s="77"/>
      <c r="Y25" s="76"/>
      <c r="Z25" s="75"/>
      <c r="AA25" s="78"/>
      <c r="AB25" s="75"/>
      <c r="AC25" s="78"/>
      <c r="AD25" s="75"/>
      <c r="AE25" s="75"/>
      <c r="AF25" s="75"/>
      <c r="AG25" s="75"/>
      <c r="AH25" s="75"/>
      <c r="AI25" s="75"/>
      <c r="AJ25" s="75"/>
      <c r="AK25" s="74"/>
      <c r="AL25" s="74"/>
      <c r="AM25" s="74"/>
      <c r="AN25" s="74"/>
      <c r="AO25" s="74"/>
      <c r="AP25" s="74"/>
      <c r="AQ25" s="74"/>
      <c r="AR25" s="95">
        <f t="shared" si="5"/>
        <v>0</v>
      </c>
      <c r="AT25" s="184"/>
      <c r="AV25" s="77"/>
      <c r="AX25" s="76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4"/>
      <c r="BK25" s="74"/>
      <c r="BL25" s="74"/>
      <c r="BM25" s="74"/>
      <c r="BN25" s="74"/>
      <c r="BO25" s="74"/>
      <c r="BP25" s="74"/>
      <c r="BQ25" s="95">
        <f t="shared" si="6"/>
        <v>0</v>
      </c>
      <c r="BS25" s="184"/>
      <c r="BU25" s="77"/>
      <c r="BW25" s="76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4"/>
      <c r="CJ25" s="328"/>
      <c r="CK25" s="328"/>
      <c r="CL25" s="328"/>
      <c r="CM25" s="328"/>
      <c r="CN25" s="328"/>
      <c r="CO25" s="328"/>
      <c r="CP25" s="95">
        <f t="shared" si="7"/>
        <v>0</v>
      </c>
      <c r="CR25" s="184"/>
      <c r="CT25" s="77"/>
      <c r="CV25" s="76"/>
      <c r="CW25" s="75"/>
      <c r="CX25" s="75"/>
      <c r="CY25" s="75"/>
      <c r="CZ25" s="75"/>
      <c r="DA25" s="75"/>
      <c r="DB25" s="75"/>
      <c r="DC25" s="74"/>
      <c r="DD25" s="74"/>
      <c r="DE25" s="74"/>
      <c r="DF25" s="328"/>
      <c r="DG25" s="328"/>
      <c r="DH25" s="328"/>
      <c r="DI25" s="328"/>
      <c r="DJ25" s="328"/>
      <c r="DK25" s="328"/>
      <c r="DL25" s="328"/>
      <c r="DM25" s="328"/>
      <c r="DN25" s="328"/>
      <c r="DO25" s="95">
        <f t="shared" si="8"/>
        <v>0</v>
      </c>
      <c r="DQ25" s="184"/>
    </row>
    <row r="26" spans="2:121" outlineLevel="1">
      <c r="B26" s="88"/>
      <c r="C26" s="88">
        <f>IF(ISERROR(I26+1)=TRUE,I26,IF(I26="","",MAX(C$15:C25)+1))</f>
        <v>7</v>
      </c>
      <c r="D26" s="88">
        <f t="shared" si="0"/>
        <v>1</v>
      </c>
      <c r="E26" s="3"/>
      <c r="G26" s="184"/>
      <c r="I26" s="94">
        <f t="shared" si="9"/>
        <v>7</v>
      </c>
      <c r="J26" s="93" t="s">
        <v>451</v>
      </c>
      <c r="K26" s="92"/>
      <c r="L26" s="92"/>
      <c r="M26" s="92"/>
      <c r="N26" s="92"/>
      <c r="O26" s="91"/>
      <c r="P26" s="94" t="s">
        <v>420</v>
      </c>
      <c r="Q26" s="272"/>
      <c r="R26" s="124" t="s">
        <v>133</v>
      </c>
      <c r="S26" s="273"/>
      <c r="U26" s="184"/>
      <c r="V26" s="41"/>
      <c r="W26" s="77"/>
      <c r="Y26" s="76"/>
      <c r="Z26" s="75"/>
      <c r="AA26" s="78"/>
      <c r="AB26" s="75"/>
      <c r="AC26" s="78"/>
      <c r="AD26" s="75"/>
      <c r="AE26" s="75"/>
      <c r="AF26" s="75"/>
      <c r="AG26" s="75"/>
      <c r="AH26" s="75"/>
      <c r="AI26" s="75"/>
      <c r="AJ26" s="75"/>
      <c r="AK26" s="74"/>
      <c r="AL26" s="74"/>
      <c r="AM26" s="74"/>
      <c r="AN26" s="74"/>
      <c r="AO26" s="74"/>
      <c r="AP26" s="74"/>
      <c r="AQ26" s="74"/>
      <c r="AR26" s="95">
        <f t="shared" si="5"/>
        <v>0</v>
      </c>
      <c r="AT26" s="184"/>
      <c r="AV26" s="77"/>
      <c r="AX26" s="76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4"/>
      <c r="BK26" s="74"/>
      <c r="BL26" s="74"/>
      <c r="BM26" s="74"/>
      <c r="BN26" s="74"/>
      <c r="BO26" s="74"/>
      <c r="BP26" s="74"/>
      <c r="BQ26" s="95">
        <f t="shared" si="6"/>
        <v>0</v>
      </c>
      <c r="BS26" s="184"/>
      <c r="BU26" s="77"/>
      <c r="BW26" s="76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4"/>
      <c r="CJ26" s="328"/>
      <c r="CK26" s="328"/>
      <c r="CL26" s="328"/>
      <c r="CM26" s="328"/>
      <c r="CN26" s="328"/>
      <c r="CO26" s="328"/>
      <c r="CP26" s="95">
        <f t="shared" si="7"/>
        <v>0</v>
      </c>
      <c r="CR26" s="184"/>
      <c r="CT26" s="77"/>
      <c r="CV26" s="76"/>
      <c r="CW26" s="75"/>
      <c r="CX26" s="75"/>
      <c r="CY26" s="75"/>
      <c r="CZ26" s="75"/>
      <c r="DA26" s="75"/>
      <c r="DB26" s="75"/>
      <c r="DC26" s="74"/>
      <c r="DD26" s="74"/>
      <c r="DE26" s="74"/>
      <c r="DF26" s="328"/>
      <c r="DG26" s="328"/>
      <c r="DH26" s="328"/>
      <c r="DI26" s="328"/>
      <c r="DJ26" s="328"/>
      <c r="DK26" s="328"/>
      <c r="DL26" s="328"/>
      <c r="DM26" s="328"/>
      <c r="DN26" s="328"/>
      <c r="DO26" s="95">
        <f t="shared" si="8"/>
        <v>0</v>
      </c>
      <c r="DQ26" s="184"/>
    </row>
    <row r="27" spans="2:121" outlineLevel="1">
      <c r="B27" s="88"/>
      <c r="C27" s="88">
        <f>IF(ISERROR(I27+1)=TRUE,I27,IF(I27="","",MAX(C$15:C26)+1))</f>
        <v>8</v>
      </c>
      <c r="D27" s="88">
        <f t="shared" si="0"/>
        <v>1</v>
      </c>
      <c r="E27" s="3"/>
      <c r="G27" s="184"/>
      <c r="I27" s="94">
        <f t="shared" si="9"/>
        <v>8</v>
      </c>
      <c r="J27" s="93" t="s">
        <v>450</v>
      </c>
      <c r="K27" s="92"/>
      <c r="L27" s="92"/>
      <c r="M27" s="92"/>
      <c r="N27" s="92"/>
      <c r="O27" s="91"/>
      <c r="P27" s="94" t="s">
        <v>420</v>
      </c>
      <c r="Q27" s="272"/>
      <c r="R27" s="124" t="s">
        <v>133</v>
      </c>
      <c r="S27" s="273"/>
      <c r="U27" s="184"/>
      <c r="V27" s="41"/>
      <c r="W27" s="77"/>
      <c r="Y27" s="76"/>
      <c r="Z27" s="75"/>
      <c r="AA27" s="78"/>
      <c r="AB27" s="75"/>
      <c r="AC27" s="78"/>
      <c r="AD27" s="75"/>
      <c r="AE27" s="75"/>
      <c r="AF27" s="113"/>
      <c r="AG27" s="75"/>
      <c r="AH27" s="75"/>
      <c r="AI27" s="75"/>
      <c r="AJ27" s="75"/>
      <c r="AK27" s="74"/>
      <c r="AL27" s="74"/>
      <c r="AM27" s="74"/>
      <c r="AN27" s="74"/>
      <c r="AO27" s="74"/>
      <c r="AP27" s="74"/>
      <c r="AQ27" s="74"/>
      <c r="AR27" s="95">
        <f t="shared" si="5"/>
        <v>0</v>
      </c>
      <c r="AT27" s="184"/>
      <c r="AV27" s="77"/>
      <c r="AX27" s="76"/>
      <c r="AY27" s="75"/>
      <c r="AZ27" s="75"/>
      <c r="BA27" s="75"/>
      <c r="BB27" s="75"/>
      <c r="BC27" s="75"/>
      <c r="BD27" s="75"/>
      <c r="BE27" s="113">
        <f>+BE9</f>
        <v>362</v>
      </c>
      <c r="BF27" s="75"/>
      <c r="BG27" s="75"/>
      <c r="BH27" s="75"/>
      <c r="BI27" s="75"/>
      <c r="BJ27" s="74"/>
      <c r="BK27" s="74"/>
      <c r="BL27" s="74"/>
      <c r="BM27" s="74"/>
      <c r="BN27" s="74"/>
      <c r="BO27" s="74"/>
      <c r="BP27" s="74"/>
      <c r="BQ27" s="95">
        <f t="shared" si="6"/>
        <v>0</v>
      </c>
      <c r="BS27" s="184"/>
      <c r="BU27" s="77"/>
      <c r="BW27" s="76"/>
      <c r="BX27" s="75"/>
      <c r="BY27" s="75"/>
      <c r="BZ27" s="75"/>
      <c r="CA27" s="75"/>
      <c r="CB27" s="75">
        <v>472</v>
      </c>
      <c r="CC27" s="75"/>
      <c r="CD27" s="113"/>
      <c r="CE27" s="75"/>
      <c r="CF27" s="75"/>
      <c r="CG27" s="75"/>
      <c r="CH27" s="75"/>
      <c r="CI27" s="74"/>
      <c r="CJ27" s="328"/>
      <c r="CK27" s="328"/>
      <c r="CL27" s="328"/>
      <c r="CM27" s="328"/>
      <c r="CN27" s="328"/>
      <c r="CO27" s="328"/>
      <c r="CP27" s="95">
        <f t="shared" si="7"/>
        <v>0</v>
      </c>
      <c r="CR27" s="184"/>
      <c r="CT27" s="77"/>
      <c r="CV27" s="76"/>
      <c r="CW27" s="75"/>
      <c r="CX27" s="75"/>
      <c r="CY27" s="75"/>
      <c r="CZ27" s="75"/>
      <c r="DA27" s="75"/>
      <c r="DB27" s="75"/>
      <c r="DC27" s="74"/>
      <c r="DD27" s="74"/>
      <c r="DE27" s="74"/>
      <c r="DF27" s="328"/>
      <c r="DG27" s="328"/>
      <c r="DH27" s="328"/>
      <c r="DI27" s="328"/>
      <c r="DJ27" s="328"/>
      <c r="DK27" s="328"/>
      <c r="DL27" s="328"/>
      <c r="DM27" s="328"/>
      <c r="DN27" s="328"/>
      <c r="DO27" s="95">
        <f t="shared" si="8"/>
        <v>0</v>
      </c>
      <c r="DQ27" s="184"/>
    </row>
    <row r="28" spans="2:121" outlineLevel="1">
      <c r="B28" s="88"/>
      <c r="C28" s="88">
        <f>IF(ISERROR(I28+1)=TRUE,I28,IF(I28="","",MAX(C$15:C27)+1))</f>
        <v>9</v>
      </c>
      <c r="D28" s="88">
        <f t="shared" si="0"/>
        <v>1</v>
      </c>
      <c r="E28" s="3"/>
      <c r="G28" s="184"/>
      <c r="I28" s="94">
        <f t="shared" si="9"/>
        <v>9</v>
      </c>
      <c r="J28" s="93" t="s">
        <v>449</v>
      </c>
      <c r="K28" s="92"/>
      <c r="L28" s="92"/>
      <c r="M28" s="92"/>
      <c r="N28" s="92"/>
      <c r="O28" s="91"/>
      <c r="P28" s="94" t="s">
        <v>420</v>
      </c>
      <c r="Q28" s="272"/>
      <c r="R28" s="124" t="s">
        <v>133</v>
      </c>
      <c r="S28" s="273"/>
      <c r="U28" s="184"/>
      <c r="V28" s="41"/>
      <c r="W28" s="77"/>
      <c r="Y28" s="76"/>
      <c r="Z28" s="75"/>
      <c r="AA28" s="78"/>
      <c r="AB28" s="75"/>
      <c r="AC28" s="78"/>
      <c r="AD28" s="75"/>
      <c r="AE28" s="113">
        <f>+AD9</f>
        <v>400</v>
      </c>
      <c r="AF28" s="75"/>
      <c r="AG28" s="75"/>
      <c r="AH28" s="75"/>
      <c r="AI28" s="113"/>
      <c r="AJ28" s="75"/>
      <c r="AK28" s="74"/>
      <c r="AL28" s="74"/>
      <c r="AM28" s="74"/>
      <c r="AN28" s="74"/>
      <c r="AO28" s="74"/>
      <c r="AP28" s="74"/>
      <c r="AQ28" s="74"/>
      <c r="AR28" s="95">
        <f t="shared" si="5"/>
        <v>0</v>
      </c>
      <c r="AT28" s="184"/>
      <c r="AV28" s="77"/>
      <c r="AX28" s="76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4"/>
      <c r="BK28" s="74"/>
      <c r="BL28" s="74"/>
      <c r="BM28" s="74"/>
      <c r="BN28" s="74"/>
      <c r="BO28" s="74"/>
      <c r="BP28" s="74"/>
      <c r="BQ28" s="95">
        <f t="shared" si="6"/>
        <v>0</v>
      </c>
      <c r="BS28" s="184"/>
      <c r="BU28" s="77"/>
      <c r="BW28" s="76"/>
      <c r="BX28" s="75"/>
      <c r="BY28" s="75"/>
      <c r="BZ28" s="75"/>
      <c r="CA28" s="75"/>
      <c r="CB28" s="75"/>
      <c r="CC28" s="75"/>
      <c r="CD28" s="75"/>
      <c r="CE28" s="113">
        <f>+CD9</f>
        <v>275</v>
      </c>
      <c r="CF28" s="113">
        <f>+CD9</f>
        <v>275</v>
      </c>
      <c r="CG28" s="75"/>
      <c r="CH28" s="75"/>
      <c r="CI28" s="74"/>
      <c r="CJ28" s="328"/>
      <c r="CK28" s="328"/>
      <c r="CL28" s="328"/>
      <c r="CM28" s="328"/>
      <c r="CN28" s="328"/>
      <c r="CO28" s="328"/>
      <c r="CP28" s="95">
        <f t="shared" si="7"/>
        <v>0</v>
      </c>
      <c r="CR28" s="184"/>
      <c r="CT28" s="77"/>
      <c r="CV28" s="76"/>
      <c r="CW28" s="75"/>
      <c r="CX28" s="75"/>
      <c r="CY28" s="75"/>
      <c r="CZ28" s="75"/>
      <c r="DA28" s="75"/>
      <c r="DB28" s="113">
        <f>+DA9</f>
        <v>385</v>
      </c>
      <c r="DC28" s="74"/>
      <c r="DD28" s="74"/>
      <c r="DE28" s="74"/>
      <c r="DF28" s="328"/>
      <c r="DG28" s="328"/>
      <c r="DH28" s="328"/>
      <c r="DI28" s="328"/>
      <c r="DJ28" s="328"/>
      <c r="DK28" s="328"/>
      <c r="DL28" s="328"/>
      <c r="DM28" s="328"/>
      <c r="DN28" s="328"/>
      <c r="DO28" s="95">
        <f t="shared" si="8"/>
        <v>0</v>
      </c>
      <c r="DQ28" s="184"/>
    </row>
    <row r="29" spans="2:121" outlineLevel="1">
      <c r="B29" s="88"/>
      <c r="C29" s="88">
        <f>IF(ISERROR(I29+1)=TRUE,I29,IF(I29="","",MAX(C$15:C28)+1))</f>
        <v>10</v>
      </c>
      <c r="D29" s="88">
        <f t="shared" si="0"/>
        <v>1</v>
      </c>
      <c r="E29" s="3"/>
      <c r="G29" s="184"/>
      <c r="I29" s="94">
        <f t="shared" si="9"/>
        <v>10</v>
      </c>
      <c r="J29" s="93" t="s">
        <v>448</v>
      </c>
      <c r="K29" s="92"/>
      <c r="L29" s="92"/>
      <c r="M29" s="92"/>
      <c r="N29" s="92"/>
      <c r="O29" s="91"/>
      <c r="P29" s="94" t="s">
        <v>420</v>
      </c>
      <c r="Q29" s="272"/>
      <c r="R29" s="124" t="s">
        <v>133</v>
      </c>
      <c r="S29" s="273"/>
      <c r="U29" s="184"/>
      <c r="V29" s="41"/>
      <c r="W29" s="77"/>
      <c r="Y29" s="76"/>
      <c r="Z29" s="75"/>
      <c r="AA29" s="78"/>
      <c r="AB29" s="75"/>
      <c r="AC29" s="78"/>
      <c r="AD29" s="75"/>
      <c r="AE29" s="75"/>
      <c r="AF29" s="75"/>
      <c r="AG29" s="75"/>
      <c r="AH29" s="75"/>
      <c r="AI29" s="75"/>
      <c r="AJ29" s="75"/>
      <c r="AK29" s="74"/>
      <c r="AL29" s="74"/>
      <c r="AM29" s="74"/>
      <c r="AN29" s="74"/>
      <c r="AO29" s="74"/>
      <c r="AP29" s="74"/>
      <c r="AQ29" s="74"/>
      <c r="AR29" s="95">
        <f t="shared" si="5"/>
        <v>0</v>
      </c>
      <c r="AT29" s="184"/>
      <c r="AV29" s="77"/>
      <c r="AX29" s="76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4"/>
      <c r="BK29" s="74"/>
      <c r="BL29" s="74"/>
      <c r="BM29" s="74"/>
      <c r="BN29" s="74"/>
      <c r="BO29" s="74"/>
      <c r="BP29" s="74"/>
      <c r="BQ29" s="95">
        <f t="shared" si="6"/>
        <v>0</v>
      </c>
      <c r="BS29" s="184"/>
      <c r="BU29" s="77"/>
      <c r="BW29" s="76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4"/>
      <c r="CJ29" s="328"/>
      <c r="CK29" s="328"/>
      <c r="CL29" s="328"/>
      <c r="CM29" s="328"/>
      <c r="CN29" s="328"/>
      <c r="CO29" s="328"/>
      <c r="CP29" s="95">
        <f t="shared" si="7"/>
        <v>0</v>
      </c>
      <c r="CR29" s="184"/>
      <c r="CT29" s="77"/>
      <c r="CV29" s="76"/>
      <c r="CW29" s="75"/>
      <c r="CX29" s="75"/>
      <c r="CY29" s="75"/>
      <c r="CZ29" s="75"/>
      <c r="DA29" s="75"/>
      <c r="DB29" s="75"/>
      <c r="DC29" s="74"/>
      <c r="DD29" s="74"/>
      <c r="DE29" s="74"/>
      <c r="DF29" s="328"/>
      <c r="DG29" s="328"/>
      <c r="DH29" s="328"/>
      <c r="DI29" s="328"/>
      <c r="DJ29" s="328"/>
      <c r="DK29" s="328"/>
      <c r="DL29" s="328"/>
      <c r="DM29" s="328"/>
      <c r="DN29" s="328"/>
      <c r="DO29" s="95">
        <f t="shared" si="8"/>
        <v>0</v>
      </c>
      <c r="DQ29" s="184"/>
    </row>
    <row r="30" spans="2:121" outlineLevel="1">
      <c r="B30" s="88"/>
      <c r="C30" s="88">
        <f>IF(ISERROR(I30+1)=TRUE,I30,IF(I30="","",MAX(C$15:C29)+1))</f>
        <v>11</v>
      </c>
      <c r="D30" s="88">
        <f t="shared" si="0"/>
        <v>1</v>
      </c>
      <c r="E30" s="3"/>
      <c r="G30" s="184"/>
      <c r="I30" s="94">
        <f t="shared" si="9"/>
        <v>11</v>
      </c>
      <c r="J30" s="93" t="s">
        <v>447</v>
      </c>
      <c r="K30" s="92"/>
      <c r="L30" s="92"/>
      <c r="M30" s="92"/>
      <c r="N30" s="92"/>
      <c r="O30" s="91"/>
      <c r="P30" s="94" t="s">
        <v>420</v>
      </c>
      <c r="Q30" s="272"/>
      <c r="R30" s="124" t="s">
        <v>133</v>
      </c>
      <c r="S30" s="273"/>
      <c r="U30" s="184"/>
      <c r="V30" s="41"/>
      <c r="W30" s="77"/>
      <c r="Y30" s="76"/>
      <c r="Z30" s="75"/>
      <c r="AA30" s="78"/>
      <c r="AB30" s="75"/>
      <c r="AC30" s="78"/>
      <c r="AD30" s="113">
        <f>+AD9</f>
        <v>400</v>
      </c>
      <c r="AE30" s="75"/>
      <c r="AF30" s="75"/>
      <c r="AG30" s="75"/>
      <c r="AH30" s="151"/>
      <c r="AI30" s="75"/>
      <c r="AJ30" s="75"/>
      <c r="AK30" s="74"/>
      <c r="AL30" s="74"/>
      <c r="AM30" s="74"/>
      <c r="AN30" s="74"/>
      <c r="AO30" s="74"/>
      <c r="AP30" s="74"/>
      <c r="AQ30" s="74"/>
      <c r="AR30" s="95">
        <f t="shared" si="5"/>
        <v>0</v>
      </c>
      <c r="AT30" s="184"/>
      <c r="AV30" s="77"/>
      <c r="AX30" s="76"/>
      <c r="AY30" s="75"/>
      <c r="AZ30" s="75"/>
      <c r="BA30" s="75"/>
      <c r="BB30" s="75"/>
      <c r="BC30" s="75"/>
      <c r="BD30" s="75"/>
      <c r="BE30" s="75"/>
      <c r="BF30" s="75"/>
      <c r="BG30" s="151">
        <f>+BG9</f>
        <v>543</v>
      </c>
      <c r="BH30" s="75"/>
      <c r="BI30" s="75"/>
      <c r="BJ30" s="74"/>
      <c r="BK30" s="74"/>
      <c r="BL30" s="74"/>
      <c r="BM30" s="74"/>
      <c r="BN30" s="74"/>
      <c r="BO30" s="74"/>
      <c r="BP30" s="74"/>
      <c r="BQ30" s="95">
        <f t="shared" si="6"/>
        <v>0</v>
      </c>
      <c r="BS30" s="184"/>
      <c r="BU30" s="77"/>
      <c r="BW30" s="76"/>
      <c r="BX30" s="75"/>
      <c r="BY30" s="75"/>
      <c r="BZ30" s="75"/>
      <c r="CA30" s="75"/>
      <c r="CB30" s="75"/>
      <c r="CC30" s="75"/>
      <c r="CD30" s="113">
        <f>+CD9</f>
        <v>275</v>
      </c>
      <c r="CE30" s="75"/>
      <c r="CF30" s="113"/>
      <c r="CG30" s="75"/>
      <c r="CH30" s="75"/>
      <c r="CI30" s="74"/>
      <c r="CJ30" s="328"/>
      <c r="CK30" s="328"/>
      <c r="CL30" s="328"/>
      <c r="CM30" s="328"/>
      <c r="CN30" s="328"/>
      <c r="CO30" s="328"/>
      <c r="CP30" s="95">
        <f t="shared" si="7"/>
        <v>0</v>
      </c>
      <c r="CR30" s="184"/>
      <c r="CT30" s="77"/>
      <c r="CV30" s="76"/>
      <c r="CW30" s="75"/>
      <c r="CX30" s="75"/>
      <c r="CY30" s="75"/>
      <c r="CZ30" s="75"/>
      <c r="DA30" s="113">
        <f>+DA9</f>
        <v>385</v>
      </c>
      <c r="DB30" s="75"/>
      <c r="DC30" s="74"/>
      <c r="DD30" s="74"/>
      <c r="DE30" s="74"/>
      <c r="DF30" s="328"/>
      <c r="DG30" s="328"/>
      <c r="DH30" s="328"/>
      <c r="DI30" s="328"/>
      <c r="DJ30" s="328"/>
      <c r="DK30" s="328"/>
      <c r="DL30" s="328"/>
      <c r="DM30" s="328"/>
      <c r="DN30" s="328"/>
      <c r="DO30" s="95">
        <f t="shared" si="8"/>
        <v>0</v>
      </c>
      <c r="DQ30" s="184"/>
    </row>
    <row r="31" spans="2:121" outlineLevel="1">
      <c r="B31" s="88"/>
      <c r="C31" s="88">
        <f>IF(ISERROR(I31+1)=TRUE,I31,IF(I31="","",MAX(C$15:C30)+1))</f>
        <v>12</v>
      </c>
      <c r="D31" s="88">
        <f t="shared" si="0"/>
        <v>1</v>
      </c>
      <c r="E31" s="3"/>
      <c r="G31" s="184"/>
      <c r="I31" s="94">
        <f t="shared" si="9"/>
        <v>12</v>
      </c>
      <c r="J31" s="93" t="s">
        <v>446</v>
      </c>
      <c r="K31" s="92"/>
      <c r="L31" s="92"/>
      <c r="M31" s="92"/>
      <c r="N31" s="92"/>
      <c r="O31" s="91"/>
      <c r="P31" s="94" t="s">
        <v>420</v>
      </c>
      <c r="Q31" s="272"/>
      <c r="R31" s="124" t="s">
        <v>133</v>
      </c>
      <c r="S31" s="273"/>
      <c r="U31" s="184"/>
      <c r="V31" s="41"/>
      <c r="W31" s="77"/>
      <c r="Y31" s="76"/>
      <c r="Z31" s="75"/>
      <c r="AA31" s="78"/>
      <c r="AB31" s="75"/>
      <c r="AC31" s="78"/>
      <c r="AD31" s="75"/>
      <c r="AE31" s="75"/>
      <c r="AF31" s="75"/>
      <c r="AG31" s="75"/>
      <c r="AH31" s="75"/>
      <c r="AI31" s="75"/>
      <c r="AJ31" s="75"/>
      <c r="AK31" s="74"/>
      <c r="AL31" s="74"/>
      <c r="AM31" s="74"/>
      <c r="AN31" s="74"/>
      <c r="AO31" s="74"/>
      <c r="AP31" s="74"/>
      <c r="AQ31" s="74"/>
      <c r="AR31" s="95">
        <f t="shared" si="5"/>
        <v>0</v>
      </c>
      <c r="AT31" s="184"/>
      <c r="AV31" s="77"/>
      <c r="AX31" s="76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4"/>
      <c r="BK31" s="74"/>
      <c r="BL31" s="74"/>
      <c r="BM31" s="74"/>
      <c r="BN31" s="74"/>
      <c r="BO31" s="74"/>
      <c r="BP31" s="74"/>
      <c r="BQ31" s="95">
        <f t="shared" si="6"/>
        <v>0</v>
      </c>
      <c r="BS31" s="184"/>
      <c r="BU31" s="77"/>
      <c r="BW31" s="76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4"/>
      <c r="CJ31" s="328"/>
      <c r="CK31" s="328"/>
      <c r="CL31" s="328"/>
      <c r="CM31" s="328"/>
      <c r="CN31" s="328"/>
      <c r="CO31" s="328"/>
      <c r="CP31" s="95">
        <f t="shared" si="7"/>
        <v>0</v>
      </c>
      <c r="CR31" s="184"/>
      <c r="CT31" s="77"/>
      <c r="CV31" s="76"/>
      <c r="CW31" s="75"/>
      <c r="CX31" s="75"/>
      <c r="CY31" s="75"/>
      <c r="CZ31" s="75"/>
      <c r="DA31" s="75"/>
      <c r="DB31" s="75"/>
      <c r="DC31" s="74"/>
      <c r="DD31" s="74"/>
      <c r="DE31" s="74"/>
      <c r="DF31" s="328"/>
      <c r="DG31" s="328"/>
      <c r="DH31" s="328"/>
      <c r="DI31" s="328"/>
      <c r="DJ31" s="328"/>
      <c r="DK31" s="328"/>
      <c r="DL31" s="328"/>
      <c r="DM31" s="328"/>
      <c r="DN31" s="328"/>
      <c r="DO31" s="95">
        <f t="shared" si="8"/>
        <v>0</v>
      </c>
      <c r="DQ31" s="184"/>
    </row>
    <row r="32" spans="2:121" outlineLevel="1">
      <c r="B32" s="88"/>
      <c r="C32" s="88">
        <f>IF(ISERROR(I32+1)=TRUE,I32,IF(I32="","",MAX(C$15:C31)+1))</f>
        <v>13</v>
      </c>
      <c r="D32" s="88">
        <f t="shared" si="0"/>
        <v>1</v>
      </c>
      <c r="E32" s="3"/>
      <c r="G32" s="184"/>
      <c r="I32" s="94">
        <f t="shared" si="9"/>
        <v>13</v>
      </c>
      <c r="J32" s="93" t="s">
        <v>445</v>
      </c>
      <c r="K32" s="92"/>
      <c r="L32" s="92"/>
      <c r="M32" s="92"/>
      <c r="N32" s="92"/>
      <c r="O32" s="91"/>
      <c r="P32" s="94" t="s">
        <v>420</v>
      </c>
      <c r="Q32" s="272"/>
      <c r="R32" s="124" t="s">
        <v>133</v>
      </c>
      <c r="S32" s="273"/>
      <c r="U32" s="184"/>
      <c r="V32" s="41"/>
      <c r="W32" s="77"/>
      <c r="Y32" s="76"/>
      <c r="Z32" s="75"/>
      <c r="AA32" s="78"/>
      <c r="AB32" s="75"/>
      <c r="AC32" s="78"/>
      <c r="AD32" s="75"/>
      <c r="AE32" s="75"/>
      <c r="AF32" s="75"/>
      <c r="AG32" s="75"/>
      <c r="AH32" s="75"/>
      <c r="AI32" s="75"/>
      <c r="AJ32" s="75"/>
      <c r="AK32" s="74"/>
      <c r="AL32" s="74"/>
      <c r="AM32" s="74"/>
      <c r="AN32" s="74"/>
      <c r="AO32" s="74"/>
      <c r="AP32" s="74"/>
      <c r="AQ32" s="74"/>
      <c r="AR32" s="95">
        <f t="shared" si="5"/>
        <v>0</v>
      </c>
      <c r="AT32" s="184"/>
      <c r="AV32" s="77"/>
      <c r="AX32" s="76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4"/>
      <c r="BK32" s="74"/>
      <c r="BL32" s="74"/>
      <c r="BM32" s="74"/>
      <c r="BN32" s="74"/>
      <c r="BO32" s="74"/>
      <c r="BP32" s="74"/>
      <c r="BQ32" s="95">
        <f t="shared" si="6"/>
        <v>0</v>
      </c>
      <c r="BS32" s="184"/>
      <c r="BU32" s="77"/>
      <c r="BW32" s="76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4"/>
      <c r="CJ32" s="328"/>
      <c r="CK32" s="328"/>
      <c r="CL32" s="328"/>
      <c r="CM32" s="328"/>
      <c r="CN32" s="328"/>
      <c r="CO32" s="328"/>
      <c r="CP32" s="95">
        <f t="shared" si="7"/>
        <v>0</v>
      </c>
      <c r="CR32" s="184"/>
      <c r="CT32" s="77"/>
      <c r="CV32" s="76"/>
      <c r="CW32" s="75"/>
      <c r="CX32" s="75"/>
      <c r="CY32" s="75"/>
      <c r="CZ32" s="75"/>
      <c r="DA32" s="75"/>
      <c r="DB32" s="75"/>
      <c r="DC32" s="74"/>
      <c r="DD32" s="74"/>
      <c r="DE32" s="74"/>
      <c r="DF32" s="328"/>
      <c r="DG32" s="328"/>
      <c r="DH32" s="328"/>
      <c r="DI32" s="328"/>
      <c r="DJ32" s="328"/>
      <c r="DK32" s="328"/>
      <c r="DL32" s="328"/>
      <c r="DM32" s="328"/>
      <c r="DN32" s="328"/>
      <c r="DO32" s="95">
        <f t="shared" si="8"/>
        <v>0</v>
      </c>
      <c r="DQ32" s="184"/>
    </row>
    <row r="33" spans="2:121" outlineLevel="1">
      <c r="B33" s="88"/>
      <c r="C33" s="88">
        <f>IF(ISERROR(I33+1)=TRUE,I33,IF(I33="","",MAX(C$15:C32)+1))</f>
        <v>14</v>
      </c>
      <c r="D33" s="88">
        <f t="shared" si="0"/>
        <v>1</v>
      </c>
      <c r="E33" s="3"/>
      <c r="G33" s="184"/>
      <c r="I33" s="94">
        <f t="shared" si="9"/>
        <v>14</v>
      </c>
      <c r="J33" s="93" t="s">
        <v>444</v>
      </c>
      <c r="K33" s="92"/>
      <c r="L33" s="92"/>
      <c r="M33" s="92"/>
      <c r="N33" s="92"/>
      <c r="O33" s="91"/>
      <c r="P33" s="94"/>
      <c r="Q33" s="282"/>
      <c r="R33" s="124"/>
      <c r="S33" s="281"/>
      <c r="U33" s="184"/>
      <c r="V33" s="41"/>
      <c r="W33" s="77"/>
      <c r="Y33" s="76"/>
      <c r="Z33" s="75"/>
      <c r="AA33" s="78"/>
      <c r="AB33" s="75"/>
      <c r="AC33" s="78"/>
      <c r="AD33" s="75"/>
      <c r="AE33" s="75"/>
      <c r="AF33" s="75"/>
      <c r="AG33" s="75"/>
      <c r="AH33" s="75"/>
      <c r="AI33" s="75"/>
      <c r="AJ33" s="75"/>
      <c r="AK33" s="74"/>
      <c r="AL33" s="74"/>
      <c r="AM33" s="74"/>
      <c r="AN33" s="74"/>
      <c r="AO33" s="74"/>
      <c r="AP33" s="74"/>
      <c r="AQ33" s="74"/>
      <c r="AR33" s="95">
        <f t="shared" si="5"/>
        <v>0</v>
      </c>
      <c r="AT33" s="184"/>
      <c r="AV33" s="77"/>
      <c r="AX33" s="76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4"/>
      <c r="BK33" s="74"/>
      <c r="BL33" s="74"/>
      <c r="BM33" s="74"/>
      <c r="BN33" s="74"/>
      <c r="BO33" s="74"/>
      <c r="BP33" s="74"/>
      <c r="BQ33" s="95">
        <f t="shared" si="6"/>
        <v>0</v>
      </c>
      <c r="BS33" s="184"/>
      <c r="BU33" s="77"/>
      <c r="BW33" s="76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4"/>
      <c r="CJ33" s="328"/>
      <c r="CK33" s="328"/>
      <c r="CL33" s="328"/>
      <c r="CM33" s="328"/>
      <c r="CN33" s="328"/>
      <c r="CO33" s="328"/>
      <c r="CP33" s="95">
        <f t="shared" si="7"/>
        <v>0</v>
      </c>
      <c r="CR33" s="184"/>
      <c r="CT33" s="77"/>
      <c r="CV33" s="76"/>
      <c r="CW33" s="75"/>
      <c r="CX33" s="75"/>
      <c r="CY33" s="75"/>
      <c r="CZ33" s="75"/>
      <c r="DA33" s="75"/>
      <c r="DB33" s="75"/>
      <c r="DC33" s="74"/>
      <c r="DD33" s="74"/>
      <c r="DE33" s="74"/>
      <c r="DF33" s="328"/>
      <c r="DG33" s="328"/>
      <c r="DH33" s="328"/>
      <c r="DI33" s="328"/>
      <c r="DJ33" s="328"/>
      <c r="DK33" s="328"/>
      <c r="DL33" s="328"/>
      <c r="DM33" s="328"/>
      <c r="DN33" s="328"/>
      <c r="DO33" s="95">
        <f t="shared" si="8"/>
        <v>0</v>
      </c>
      <c r="DQ33" s="184"/>
    </row>
    <row r="34" spans="2:121" ht="30" outlineLevel="1">
      <c r="B34" s="88"/>
      <c r="C34" s="88">
        <f>IF(ISERROR(I34+1)=TRUE,I34,IF(I34="","",MAX(C$15:C33)+1))</f>
        <v>15</v>
      </c>
      <c r="D34" s="88">
        <f t="shared" si="0"/>
        <v>1</v>
      </c>
      <c r="E34" s="3"/>
      <c r="G34" s="184"/>
      <c r="I34" s="94">
        <f t="shared" si="9"/>
        <v>15</v>
      </c>
      <c r="J34" s="93" t="s">
        <v>443</v>
      </c>
      <c r="K34" s="92"/>
      <c r="L34" s="92"/>
      <c r="M34" s="92"/>
      <c r="N34" s="92"/>
      <c r="O34" s="91"/>
      <c r="P34" s="94" t="s">
        <v>420</v>
      </c>
      <c r="Q34" s="272"/>
      <c r="R34" s="124" t="s">
        <v>133</v>
      </c>
      <c r="S34" s="273"/>
      <c r="U34" s="184"/>
      <c r="V34" s="41"/>
      <c r="W34" s="77"/>
      <c r="Y34" s="76"/>
      <c r="Z34" s="75"/>
      <c r="AA34" s="78"/>
      <c r="AB34" s="75"/>
      <c r="AC34" s="78"/>
      <c r="AD34" s="75"/>
      <c r="AE34" s="75"/>
      <c r="AF34" s="75"/>
      <c r="AG34" s="75"/>
      <c r="AH34" s="75"/>
      <c r="AI34" s="75"/>
      <c r="AJ34" s="75"/>
      <c r="AK34" s="74"/>
      <c r="AL34" s="74"/>
      <c r="AM34" s="74"/>
      <c r="AN34" s="74"/>
      <c r="AO34" s="74"/>
      <c r="AP34" s="74"/>
      <c r="AQ34" s="74"/>
      <c r="AR34" s="95">
        <f t="shared" si="5"/>
        <v>0</v>
      </c>
      <c r="AT34" s="184"/>
      <c r="AV34" s="77"/>
      <c r="AX34" s="76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4"/>
      <c r="BK34" s="74"/>
      <c r="BL34" s="74"/>
      <c r="BM34" s="74"/>
      <c r="BN34" s="74"/>
      <c r="BO34" s="74"/>
      <c r="BP34" s="74"/>
      <c r="BQ34" s="95">
        <f t="shared" si="6"/>
        <v>0</v>
      </c>
      <c r="BS34" s="184"/>
      <c r="BU34" s="77"/>
      <c r="BW34" s="76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4"/>
      <c r="CJ34" s="328"/>
      <c r="CK34" s="328"/>
      <c r="CL34" s="328"/>
      <c r="CM34" s="328"/>
      <c r="CN34" s="328"/>
      <c r="CO34" s="328"/>
      <c r="CP34" s="95">
        <f t="shared" si="7"/>
        <v>0</v>
      </c>
      <c r="CR34" s="184"/>
      <c r="CT34" s="77"/>
      <c r="CV34" s="76"/>
      <c r="CW34" s="75"/>
      <c r="CX34" s="75"/>
      <c r="CY34" s="75"/>
      <c r="CZ34" s="75"/>
      <c r="DA34" s="75"/>
      <c r="DB34" s="75"/>
      <c r="DC34" s="74"/>
      <c r="DD34" s="74"/>
      <c r="DE34" s="74"/>
      <c r="DF34" s="328"/>
      <c r="DG34" s="328"/>
      <c r="DH34" s="328"/>
      <c r="DI34" s="328"/>
      <c r="DJ34" s="328"/>
      <c r="DK34" s="328"/>
      <c r="DL34" s="328"/>
      <c r="DM34" s="328"/>
      <c r="DN34" s="328"/>
      <c r="DO34" s="95">
        <f t="shared" si="8"/>
        <v>0</v>
      </c>
      <c r="DQ34" s="184"/>
    </row>
    <row r="35" spans="2:121" ht="30" outlineLevel="1">
      <c r="B35" s="88"/>
      <c r="C35" s="88">
        <f>IF(ISERROR(I35+1)=TRUE,I35,IF(I35="","",MAX(C$15:C34)+1))</f>
        <v>16</v>
      </c>
      <c r="D35" s="88">
        <f t="shared" si="0"/>
        <v>1</v>
      </c>
      <c r="E35" s="3"/>
      <c r="G35" s="184"/>
      <c r="I35" s="94">
        <f t="shared" si="9"/>
        <v>16</v>
      </c>
      <c r="J35" s="93" t="s">
        <v>442</v>
      </c>
      <c r="K35" s="92"/>
      <c r="L35" s="92"/>
      <c r="M35" s="92"/>
      <c r="N35" s="92"/>
      <c r="O35" s="91"/>
      <c r="P35" s="94" t="s">
        <v>420</v>
      </c>
      <c r="Q35" s="272"/>
      <c r="R35" s="124" t="s">
        <v>133</v>
      </c>
      <c r="S35" s="273"/>
      <c r="U35" s="184"/>
      <c r="V35" s="41"/>
      <c r="W35" s="77"/>
      <c r="Y35" s="76"/>
      <c r="Z35" s="75"/>
      <c r="AA35" s="78"/>
      <c r="AB35" s="75"/>
      <c r="AC35" s="78"/>
      <c r="AD35" s="75"/>
      <c r="AE35" s="75"/>
      <c r="AF35" s="75"/>
      <c r="AG35" s="75"/>
      <c r="AH35" s="75"/>
      <c r="AI35" s="75"/>
      <c r="AJ35" s="75"/>
      <c r="AK35" s="74"/>
      <c r="AL35" s="74"/>
      <c r="AM35" s="74"/>
      <c r="AN35" s="74"/>
      <c r="AO35" s="74"/>
      <c r="AP35" s="74"/>
      <c r="AQ35" s="74"/>
      <c r="AR35" s="95">
        <f t="shared" si="5"/>
        <v>0</v>
      </c>
      <c r="AT35" s="184"/>
      <c r="AV35" s="77"/>
      <c r="AX35" s="76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4"/>
      <c r="BK35" s="74"/>
      <c r="BL35" s="74"/>
      <c r="BM35" s="74"/>
      <c r="BN35" s="74"/>
      <c r="BO35" s="74"/>
      <c r="BP35" s="74"/>
      <c r="BQ35" s="95">
        <f t="shared" si="6"/>
        <v>0</v>
      </c>
      <c r="BS35" s="184"/>
      <c r="BU35" s="77"/>
      <c r="BW35" s="76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4"/>
      <c r="CJ35" s="328"/>
      <c r="CK35" s="328"/>
      <c r="CL35" s="328"/>
      <c r="CM35" s="328"/>
      <c r="CN35" s="328"/>
      <c r="CO35" s="328"/>
      <c r="CP35" s="95">
        <f t="shared" si="7"/>
        <v>0</v>
      </c>
      <c r="CR35" s="184"/>
      <c r="CT35" s="77"/>
      <c r="CV35" s="76"/>
      <c r="CW35" s="75"/>
      <c r="CX35" s="75"/>
      <c r="CY35" s="75"/>
      <c r="CZ35" s="75"/>
      <c r="DA35" s="75"/>
      <c r="DB35" s="75"/>
      <c r="DC35" s="74"/>
      <c r="DD35" s="74"/>
      <c r="DE35" s="74"/>
      <c r="DF35" s="328"/>
      <c r="DG35" s="328"/>
      <c r="DH35" s="328"/>
      <c r="DI35" s="328"/>
      <c r="DJ35" s="328"/>
      <c r="DK35" s="328"/>
      <c r="DL35" s="328"/>
      <c r="DM35" s="328"/>
      <c r="DN35" s="328"/>
      <c r="DO35" s="95">
        <f t="shared" si="8"/>
        <v>0</v>
      </c>
      <c r="DQ35" s="184"/>
    </row>
    <row r="36" spans="2:121" ht="30" outlineLevel="1">
      <c r="B36" s="88"/>
      <c r="C36" s="88">
        <f>IF(ISERROR(I36+1)=TRUE,I36,IF(I36="","",MAX(C$15:C35)+1))</f>
        <v>17</v>
      </c>
      <c r="D36" s="88">
        <f t="shared" si="0"/>
        <v>1</v>
      </c>
      <c r="E36" s="3"/>
      <c r="G36" s="184"/>
      <c r="I36" s="94">
        <f t="shared" si="9"/>
        <v>17</v>
      </c>
      <c r="J36" s="93" t="s">
        <v>441</v>
      </c>
      <c r="K36" s="92"/>
      <c r="L36" s="92"/>
      <c r="M36" s="92"/>
      <c r="N36" s="92"/>
      <c r="O36" s="91"/>
      <c r="P36" s="94" t="s">
        <v>420</v>
      </c>
      <c r="Q36" s="272"/>
      <c r="R36" s="124" t="s">
        <v>133</v>
      </c>
      <c r="S36" s="273"/>
      <c r="U36" s="184"/>
      <c r="V36" s="41"/>
      <c r="W36" s="77"/>
      <c r="Y36" s="76"/>
      <c r="Z36" s="75"/>
      <c r="AA36" s="78"/>
      <c r="AB36" s="75"/>
      <c r="AC36" s="78"/>
      <c r="AD36" s="75"/>
      <c r="AE36" s="75"/>
      <c r="AF36" s="75"/>
      <c r="AG36" s="75"/>
      <c r="AH36" s="75"/>
      <c r="AI36" s="75"/>
      <c r="AJ36" s="75"/>
      <c r="AK36" s="74"/>
      <c r="AL36" s="74"/>
      <c r="AM36" s="74"/>
      <c r="AN36" s="74"/>
      <c r="AO36" s="74"/>
      <c r="AP36" s="74"/>
      <c r="AQ36" s="74"/>
      <c r="AR36" s="95">
        <f t="shared" si="5"/>
        <v>0</v>
      </c>
      <c r="AT36" s="184"/>
      <c r="AV36" s="77"/>
      <c r="AX36" s="76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4"/>
      <c r="BK36" s="74"/>
      <c r="BL36" s="74"/>
      <c r="BM36" s="74"/>
      <c r="BN36" s="74"/>
      <c r="BO36" s="74"/>
      <c r="BP36" s="74"/>
      <c r="BQ36" s="95">
        <f t="shared" si="6"/>
        <v>0</v>
      </c>
      <c r="BS36" s="184"/>
      <c r="BU36" s="77"/>
      <c r="BW36" s="76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4"/>
      <c r="CJ36" s="328"/>
      <c r="CK36" s="328"/>
      <c r="CL36" s="328"/>
      <c r="CM36" s="328"/>
      <c r="CN36" s="328"/>
      <c r="CO36" s="328"/>
      <c r="CP36" s="95">
        <f t="shared" si="7"/>
        <v>0</v>
      </c>
      <c r="CR36" s="184"/>
      <c r="CT36" s="77"/>
      <c r="CV36" s="76"/>
      <c r="CW36" s="75"/>
      <c r="CX36" s="75"/>
      <c r="CY36" s="75"/>
      <c r="CZ36" s="75"/>
      <c r="DA36" s="75"/>
      <c r="DB36" s="75"/>
      <c r="DC36" s="74"/>
      <c r="DD36" s="74"/>
      <c r="DE36" s="74"/>
      <c r="DF36" s="328"/>
      <c r="DG36" s="328"/>
      <c r="DH36" s="328"/>
      <c r="DI36" s="328"/>
      <c r="DJ36" s="328"/>
      <c r="DK36" s="328"/>
      <c r="DL36" s="328"/>
      <c r="DM36" s="328"/>
      <c r="DN36" s="328"/>
      <c r="DO36" s="95">
        <f t="shared" si="8"/>
        <v>0</v>
      </c>
      <c r="DQ36" s="184"/>
    </row>
    <row r="37" spans="2:121" outlineLevel="1">
      <c r="B37" s="88"/>
      <c r="C37" s="88">
        <f>IF(ISERROR(I37+1)=TRUE,I37,IF(I37="","",MAX(C$15:C36)+1))</f>
        <v>18</v>
      </c>
      <c r="D37" s="88">
        <f t="shared" si="0"/>
        <v>1</v>
      </c>
      <c r="E37" s="3"/>
      <c r="G37" s="184"/>
      <c r="I37" s="94">
        <f t="shared" si="9"/>
        <v>18</v>
      </c>
      <c r="J37" s="93" t="s">
        <v>440</v>
      </c>
      <c r="K37" s="92"/>
      <c r="L37" s="92"/>
      <c r="M37" s="92"/>
      <c r="N37" s="92"/>
      <c r="O37" s="91"/>
      <c r="P37" s="94" t="s">
        <v>420</v>
      </c>
      <c r="Q37" s="272"/>
      <c r="R37" s="124" t="s">
        <v>133</v>
      </c>
      <c r="S37" s="273"/>
      <c r="U37" s="184"/>
      <c r="V37" s="41"/>
      <c r="W37" s="77"/>
      <c r="Y37" s="76"/>
      <c r="Z37" s="75"/>
      <c r="AA37" s="78"/>
      <c r="AB37" s="75"/>
      <c r="AC37" s="78"/>
      <c r="AD37" s="75"/>
      <c r="AE37" s="75"/>
      <c r="AF37" s="75"/>
      <c r="AG37" s="75"/>
      <c r="AH37" s="75"/>
      <c r="AI37" s="75"/>
      <c r="AJ37" s="75"/>
      <c r="AK37" s="74"/>
      <c r="AL37" s="74"/>
      <c r="AM37" s="74"/>
      <c r="AN37" s="74"/>
      <c r="AO37" s="74"/>
      <c r="AP37" s="74"/>
      <c r="AQ37" s="74"/>
      <c r="AR37" s="95">
        <f t="shared" si="5"/>
        <v>0</v>
      </c>
      <c r="AT37" s="184"/>
      <c r="AV37" s="77"/>
      <c r="AX37" s="76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4"/>
      <c r="BK37" s="74"/>
      <c r="BL37" s="74"/>
      <c r="BM37" s="74"/>
      <c r="BN37" s="74"/>
      <c r="BO37" s="74"/>
      <c r="BP37" s="74"/>
      <c r="BQ37" s="95">
        <f t="shared" si="6"/>
        <v>0</v>
      </c>
      <c r="BS37" s="184"/>
      <c r="BU37" s="77"/>
      <c r="BW37" s="76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4"/>
      <c r="CJ37" s="328"/>
      <c r="CK37" s="328"/>
      <c r="CL37" s="328"/>
      <c r="CM37" s="328"/>
      <c r="CN37" s="328"/>
      <c r="CO37" s="328"/>
      <c r="CP37" s="95">
        <f t="shared" si="7"/>
        <v>0</v>
      </c>
      <c r="CR37" s="184"/>
      <c r="CT37" s="77"/>
      <c r="CV37" s="76"/>
      <c r="CW37" s="75"/>
      <c r="CX37" s="75"/>
      <c r="CY37" s="75"/>
      <c r="CZ37" s="75"/>
      <c r="DA37" s="75"/>
      <c r="DB37" s="75"/>
      <c r="DC37" s="74"/>
      <c r="DD37" s="74"/>
      <c r="DE37" s="74"/>
      <c r="DF37" s="328"/>
      <c r="DG37" s="328"/>
      <c r="DH37" s="328"/>
      <c r="DI37" s="328"/>
      <c r="DJ37" s="328"/>
      <c r="DK37" s="328"/>
      <c r="DL37" s="328"/>
      <c r="DM37" s="328"/>
      <c r="DN37" s="328"/>
      <c r="DO37" s="95">
        <f t="shared" si="8"/>
        <v>0</v>
      </c>
      <c r="DQ37" s="184"/>
    </row>
    <row r="38" spans="2:121" outlineLevel="1">
      <c r="B38" s="88"/>
      <c r="C38" s="88">
        <f>IF(ISERROR(I38+1)=TRUE,I38,IF(I38="","",MAX(C$15:C37)+1))</f>
        <v>19</v>
      </c>
      <c r="D38" s="88">
        <f t="shared" si="0"/>
        <v>1</v>
      </c>
      <c r="E38" s="3"/>
      <c r="G38" s="184"/>
      <c r="I38" s="94">
        <f t="shared" si="9"/>
        <v>19</v>
      </c>
      <c r="J38" s="93" t="s">
        <v>439</v>
      </c>
      <c r="K38" s="92"/>
      <c r="L38" s="92"/>
      <c r="M38" s="92"/>
      <c r="N38" s="92"/>
      <c r="O38" s="91"/>
      <c r="P38" s="94" t="s">
        <v>420</v>
      </c>
      <c r="Q38" s="272"/>
      <c r="R38" s="124" t="s">
        <v>133</v>
      </c>
      <c r="S38" s="273"/>
      <c r="U38" s="184"/>
      <c r="V38" s="41"/>
      <c r="W38" s="77"/>
      <c r="Y38" s="76"/>
      <c r="Z38" s="75"/>
      <c r="AA38" s="78"/>
      <c r="AB38" s="75"/>
      <c r="AC38" s="78"/>
      <c r="AD38" s="75"/>
      <c r="AE38" s="75"/>
      <c r="AF38" s="75"/>
      <c r="AG38" s="75"/>
      <c r="AH38" s="75"/>
      <c r="AI38" s="75"/>
      <c r="AJ38" s="75"/>
      <c r="AK38" s="74"/>
      <c r="AL38" s="74"/>
      <c r="AM38" s="74"/>
      <c r="AN38" s="74"/>
      <c r="AO38" s="74"/>
      <c r="AP38" s="74"/>
      <c r="AQ38" s="74"/>
      <c r="AR38" s="95">
        <f t="shared" si="5"/>
        <v>0</v>
      </c>
      <c r="AT38" s="184"/>
      <c r="AV38" s="77"/>
      <c r="AX38" s="76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4"/>
      <c r="BK38" s="74"/>
      <c r="BL38" s="74"/>
      <c r="BM38" s="74"/>
      <c r="BN38" s="74"/>
      <c r="BO38" s="74"/>
      <c r="BP38" s="74"/>
      <c r="BQ38" s="95">
        <f t="shared" si="6"/>
        <v>0</v>
      </c>
      <c r="BS38" s="184"/>
      <c r="BU38" s="77"/>
      <c r="BW38" s="76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4"/>
      <c r="CJ38" s="328"/>
      <c r="CK38" s="328"/>
      <c r="CL38" s="328"/>
      <c r="CM38" s="328"/>
      <c r="CN38" s="328"/>
      <c r="CO38" s="328"/>
      <c r="CP38" s="95">
        <f t="shared" si="7"/>
        <v>0</v>
      </c>
      <c r="CR38" s="184"/>
      <c r="CT38" s="77"/>
      <c r="CV38" s="76"/>
      <c r="CW38" s="75"/>
      <c r="CX38" s="75"/>
      <c r="CY38" s="75"/>
      <c r="CZ38" s="75"/>
      <c r="DA38" s="75"/>
      <c r="DB38" s="75"/>
      <c r="DC38" s="74"/>
      <c r="DD38" s="74"/>
      <c r="DE38" s="74"/>
      <c r="DF38" s="328"/>
      <c r="DG38" s="328"/>
      <c r="DH38" s="328"/>
      <c r="DI38" s="328"/>
      <c r="DJ38" s="328"/>
      <c r="DK38" s="328"/>
      <c r="DL38" s="328"/>
      <c r="DM38" s="328"/>
      <c r="DN38" s="328"/>
      <c r="DO38" s="95">
        <f t="shared" si="8"/>
        <v>0</v>
      </c>
      <c r="DQ38" s="184"/>
    </row>
    <row r="39" spans="2:121" outlineLevel="1">
      <c r="B39" s="88"/>
      <c r="C39" s="88">
        <f>IF(ISERROR(I39+1)=TRUE,I39,IF(I39="","",MAX(C$15:C38)+1))</f>
        <v>20</v>
      </c>
      <c r="D39" s="88">
        <f t="shared" si="0"/>
        <v>1</v>
      </c>
      <c r="E39" s="3"/>
      <c r="G39" s="184"/>
      <c r="I39" s="94">
        <f t="shared" si="9"/>
        <v>20</v>
      </c>
      <c r="J39" s="93" t="s">
        <v>438</v>
      </c>
      <c r="K39" s="92"/>
      <c r="L39" s="92"/>
      <c r="M39" s="92"/>
      <c r="N39" s="92"/>
      <c r="O39" s="91"/>
      <c r="P39" s="94" t="s">
        <v>420</v>
      </c>
      <c r="Q39" s="272"/>
      <c r="R39" s="124" t="s">
        <v>133</v>
      </c>
      <c r="S39" s="273"/>
      <c r="U39" s="184"/>
      <c r="V39" s="41"/>
      <c r="W39" s="77"/>
      <c r="Y39" s="76"/>
      <c r="Z39" s="75"/>
      <c r="AA39" s="78"/>
      <c r="AB39" s="75"/>
      <c r="AC39" s="78"/>
      <c r="AD39" s="75"/>
      <c r="AE39" s="75"/>
      <c r="AF39" s="75"/>
      <c r="AG39" s="75"/>
      <c r="AH39" s="75"/>
      <c r="AI39" s="75"/>
      <c r="AJ39" s="75"/>
      <c r="AK39" s="74"/>
      <c r="AL39" s="74"/>
      <c r="AM39" s="74"/>
      <c r="AN39" s="74"/>
      <c r="AO39" s="74"/>
      <c r="AP39" s="74"/>
      <c r="AQ39" s="74"/>
      <c r="AR39" s="95">
        <f t="shared" si="5"/>
        <v>0</v>
      </c>
      <c r="AT39" s="184"/>
      <c r="AV39" s="77"/>
      <c r="AX39" s="76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4"/>
      <c r="BK39" s="74"/>
      <c r="BL39" s="74"/>
      <c r="BM39" s="74"/>
      <c r="BN39" s="74"/>
      <c r="BO39" s="74"/>
      <c r="BP39" s="74"/>
      <c r="BQ39" s="95">
        <f t="shared" si="6"/>
        <v>0</v>
      </c>
      <c r="BS39" s="184"/>
      <c r="BU39" s="77"/>
      <c r="BW39" s="76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4"/>
      <c r="CJ39" s="328"/>
      <c r="CK39" s="328"/>
      <c r="CL39" s="328"/>
      <c r="CM39" s="328"/>
      <c r="CN39" s="328"/>
      <c r="CO39" s="328"/>
      <c r="CP39" s="95">
        <f t="shared" si="7"/>
        <v>0</v>
      </c>
      <c r="CR39" s="184"/>
      <c r="CT39" s="77"/>
      <c r="CV39" s="76"/>
      <c r="CW39" s="75"/>
      <c r="CX39" s="75"/>
      <c r="CY39" s="75"/>
      <c r="CZ39" s="75"/>
      <c r="DA39" s="75"/>
      <c r="DB39" s="75"/>
      <c r="DC39" s="74"/>
      <c r="DD39" s="74"/>
      <c r="DE39" s="74"/>
      <c r="DF39" s="328"/>
      <c r="DG39" s="328"/>
      <c r="DH39" s="328"/>
      <c r="DI39" s="328"/>
      <c r="DJ39" s="328"/>
      <c r="DK39" s="328"/>
      <c r="DL39" s="328"/>
      <c r="DM39" s="328"/>
      <c r="DN39" s="328"/>
      <c r="DO39" s="95">
        <f t="shared" si="8"/>
        <v>0</v>
      </c>
      <c r="DQ39" s="184"/>
    </row>
    <row r="40" spans="2:121" ht="30" outlineLevel="1">
      <c r="B40" s="88"/>
      <c r="C40" s="88">
        <f>IF(ISERROR(I40+1)=TRUE,I40,IF(I40="","",MAX(C$15:C39)+1))</f>
        <v>21</v>
      </c>
      <c r="D40" s="88">
        <f t="shared" si="0"/>
        <v>1</v>
      </c>
      <c r="E40" s="3"/>
      <c r="G40" s="184"/>
      <c r="I40" s="94">
        <f t="shared" si="9"/>
        <v>21</v>
      </c>
      <c r="J40" s="93" t="s">
        <v>437</v>
      </c>
      <c r="K40" s="92"/>
      <c r="L40" s="92"/>
      <c r="M40" s="92"/>
      <c r="N40" s="92"/>
      <c r="O40" s="91"/>
      <c r="P40" s="94" t="s">
        <v>420</v>
      </c>
      <c r="Q40" s="272"/>
      <c r="R40" s="124" t="s">
        <v>133</v>
      </c>
      <c r="S40" s="273"/>
      <c r="U40" s="184"/>
      <c r="V40" s="41"/>
      <c r="W40" s="77"/>
      <c r="Y40" s="76"/>
      <c r="Z40" s="75"/>
      <c r="AA40" s="78"/>
      <c r="AB40" s="75"/>
      <c r="AC40" s="78"/>
      <c r="AD40" s="75"/>
      <c r="AE40" s="75"/>
      <c r="AF40" s="75"/>
      <c r="AG40" s="75"/>
      <c r="AH40" s="75"/>
      <c r="AI40" s="75"/>
      <c r="AJ40" s="75"/>
      <c r="AK40" s="74"/>
      <c r="AL40" s="74"/>
      <c r="AM40" s="74"/>
      <c r="AN40" s="74"/>
      <c r="AO40" s="74"/>
      <c r="AP40" s="74"/>
      <c r="AQ40" s="74"/>
      <c r="AR40" s="95">
        <f t="shared" si="5"/>
        <v>0</v>
      </c>
      <c r="AT40" s="184"/>
      <c r="AV40" s="77"/>
      <c r="AX40" s="76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4"/>
      <c r="BK40" s="74"/>
      <c r="BL40" s="74"/>
      <c r="BM40" s="74"/>
      <c r="BN40" s="74"/>
      <c r="BO40" s="74"/>
      <c r="BP40" s="74"/>
      <c r="BQ40" s="95">
        <f t="shared" si="6"/>
        <v>0</v>
      </c>
      <c r="BS40" s="184"/>
      <c r="BU40" s="77"/>
      <c r="BW40" s="76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4"/>
      <c r="CJ40" s="328"/>
      <c r="CK40" s="328"/>
      <c r="CL40" s="328"/>
      <c r="CM40" s="328"/>
      <c r="CN40" s="328"/>
      <c r="CO40" s="328"/>
      <c r="CP40" s="95">
        <f t="shared" si="7"/>
        <v>0</v>
      </c>
      <c r="CR40" s="184"/>
      <c r="CT40" s="77"/>
      <c r="CV40" s="76"/>
      <c r="CW40" s="75"/>
      <c r="CX40" s="75"/>
      <c r="CY40" s="75"/>
      <c r="CZ40" s="75"/>
      <c r="DA40" s="75"/>
      <c r="DB40" s="75"/>
      <c r="DC40" s="74"/>
      <c r="DD40" s="74"/>
      <c r="DE40" s="74"/>
      <c r="DF40" s="328"/>
      <c r="DG40" s="328"/>
      <c r="DH40" s="328"/>
      <c r="DI40" s="328"/>
      <c r="DJ40" s="328"/>
      <c r="DK40" s="328"/>
      <c r="DL40" s="328"/>
      <c r="DM40" s="328"/>
      <c r="DN40" s="328"/>
      <c r="DO40" s="95">
        <f t="shared" si="8"/>
        <v>0</v>
      </c>
      <c r="DQ40" s="184"/>
    </row>
    <row r="41" spans="2:121" ht="30" outlineLevel="1">
      <c r="B41" s="88"/>
      <c r="C41" s="88">
        <f>IF(ISERROR(I41+1)=TRUE,I41,IF(I41="","",MAX(C$15:C40)+1))</f>
        <v>22</v>
      </c>
      <c r="D41" s="88">
        <f t="shared" si="0"/>
        <v>1</v>
      </c>
      <c r="E41" s="3"/>
      <c r="G41" s="184"/>
      <c r="I41" s="94">
        <f t="shared" si="9"/>
        <v>22</v>
      </c>
      <c r="J41" s="93" t="s">
        <v>436</v>
      </c>
      <c r="K41" s="92"/>
      <c r="L41" s="92"/>
      <c r="M41" s="92"/>
      <c r="N41" s="92"/>
      <c r="O41" s="91"/>
      <c r="P41" s="94" t="s">
        <v>420</v>
      </c>
      <c r="Q41" s="272"/>
      <c r="R41" s="124" t="s">
        <v>133</v>
      </c>
      <c r="S41" s="273"/>
      <c r="U41" s="184"/>
      <c r="V41" s="41"/>
      <c r="W41" s="77"/>
      <c r="Y41" s="76"/>
      <c r="Z41" s="75"/>
      <c r="AA41" s="78"/>
      <c r="AB41" s="75"/>
      <c r="AC41" s="78"/>
      <c r="AD41" s="75"/>
      <c r="AE41" s="75"/>
      <c r="AF41" s="75"/>
      <c r="AG41" s="75"/>
      <c r="AH41" s="75"/>
      <c r="AI41" s="75"/>
      <c r="AJ41" s="75"/>
      <c r="AK41" s="74"/>
      <c r="AL41" s="74"/>
      <c r="AM41" s="74"/>
      <c r="AN41" s="74"/>
      <c r="AO41" s="74"/>
      <c r="AP41" s="74"/>
      <c r="AQ41" s="74"/>
      <c r="AR41" s="95">
        <f t="shared" si="5"/>
        <v>0</v>
      </c>
      <c r="AT41" s="184"/>
      <c r="AV41" s="77"/>
      <c r="AX41" s="76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4"/>
      <c r="BK41" s="74"/>
      <c r="BL41" s="74"/>
      <c r="BM41" s="74"/>
      <c r="BN41" s="74"/>
      <c r="BO41" s="74"/>
      <c r="BP41" s="74"/>
      <c r="BQ41" s="95">
        <f t="shared" si="6"/>
        <v>0</v>
      </c>
      <c r="BS41" s="184"/>
      <c r="BU41" s="77"/>
      <c r="BW41" s="76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4"/>
      <c r="CJ41" s="328"/>
      <c r="CK41" s="328"/>
      <c r="CL41" s="328"/>
      <c r="CM41" s="328"/>
      <c r="CN41" s="328"/>
      <c r="CO41" s="328"/>
      <c r="CP41" s="95">
        <f t="shared" si="7"/>
        <v>0</v>
      </c>
      <c r="CR41" s="184"/>
      <c r="CT41" s="77"/>
      <c r="CV41" s="76"/>
      <c r="CW41" s="75"/>
      <c r="CX41" s="75"/>
      <c r="CY41" s="75"/>
      <c r="CZ41" s="75"/>
      <c r="DA41" s="75"/>
      <c r="DB41" s="75"/>
      <c r="DC41" s="74"/>
      <c r="DD41" s="74"/>
      <c r="DE41" s="74"/>
      <c r="DF41" s="328"/>
      <c r="DG41" s="328"/>
      <c r="DH41" s="328"/>
      <c r="DI41" s="328"/>
      <c r="DJ41" s="328"/>
      <c r="DK41" s="328"/>
      <c r="DL41" s="328"/>
      <c r="DM41" s="328"/>
      <c r="DN41" s="328"/>
      <c r="DO41" s="95">
        <f t="shared" si="8"/>
        <v>0</v>
      </c>
      <c r="DQ41" s="184"/>
    </row>
    <row r="42" spans="2:121" ht="30" outlineLevel="1">
      <c r="B42" s="88"/>
      <c r="C42" s="88">
        <f>IF(ISERROR(I42+1)=TRUE,I42,IF(I42="","",MAX(C$15:C41)+1))</f>
        <v>23</v>
      </c>
      <c r="D42" s="88">
        <f t="shared" si="0"/>
        <v>1</v>
      </c>
      <c r="E42" s="3"/>
      <c r="G42" s="184"/>
      <c r="I42" s="94">
        <f t="shared" si="9"/>
        <v>23</v>
      </c>
      <c r="J42" s="93" t="s">
        <v>435</v>
      </c>
      <c r="K42" s="92"/>
      <c r="L42" s="92"/>
      <c r="M42" s="92"/>
      <c r="N42" s="92"/>
      <c r="O42" s="91"/>
      <c r="P42" s="94" t="s">
        <v>420</v>
      </c>
      <c r="Q42" s="272"/>
      <c r="R42" s="124" t="s">
        <v>133</v>
      </c>
      <c r="S42" s="273"/>
      <c r="U42" s="184"/>
      <c r="V42" s="41"/>
      <c r="W42" s="77"/>
      <c r="Y42" s="76"/>
      <c r="Z42" s="75"/>
      <c r="AA42" s="78"/>
      <c r="AB42" s="75"/>
      <c r="AC42" s="78"/>
      <c r="AD42" s="75"/>
      <c r="AE42" s="75"/>
      <c r="AF42" s="75"/>
      <c r="AG42" s="75"/>
      <c r="AH42" s="75"/>
      <c r="AI42" s="75"/>
      <c r="AJ42" s="75"/>
      <c r="AK42" s="74"/>
      <c r="AL42" s="74"/>
      <c r="AM42" s="74"/>
      <c r="AN42" s="74"/>
      <c r="AO42" s="74"/>
      <c r="AP42" s="74"/>
      <c r="AQ42" s="74"/>
      <c r="AR42" s="95">
        <f t="shared" si="5"/>
        <v>0</v>
      </c>
      <c r="AT42" s="184"/>
      <c r="AV42" s="77"/>
      <c r="AX42" s="76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4"/>
      <c r="BK42" s="74"/>
      <c r="BL42" s="74"/>
      <c r="BM42" s="74"/>
      <c r="BN42" s="74"/>
      <c r="BO42" s="74"/>
      <c r="BP42" s="74"/>
      <c r="BQ42" s="95">
        <f t="shared" si="6"/>
        <v>0</v>
      </c>
      <c r="BS42" s="184"/>
      <c r="BU42" s="77"/>
      <c r="BW42" s="76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4"/>
      <c r="CJ42" s="328"/>
      <c r="CK42" s="328"/>
      <c r="CL42" s="328"/>
      <c r="CM42" s="328"/>
      <c r="CN42" s="328"/>
      <c r="CO42" s="328"/>
      <c r="CP42" s="95">
        <f t="shared" si="7"/>
        <v>0</v>
      </c>
      <c r="CR42" s="184"/>
      <c r="CT42" s="77"/>
      <c r="CV42" s="76"/>
      <c r="CW42" s="75"/>
      <c r="CX42" s="75"/>
      <c r="CY42" s="75"/>
      <c r="CZ42" s="75"/>
      <c r="DA42" s="75"/>
      <c r="DB42" s="75"/>
      <c r="DC42" s="74"/>
      <c r="DD42" s="74"/>
      <c r="DE42" s="74"/>
      <c r="DF42" s="328"/>
      <c r="DG42" s="328"/>
      <c r="DH42" s="328"/>
      <c r="DI42" s="328"/>
      <c r="DJ42" s="328"/>
      <c r="DK42" s="328"/>
      <c r="DL42" s="328"/>
      <c r="DM42" s="328"/>
      <c r="DN42" s="328"/>
      <c r="DO42" s="95">
        <f t="shared" si="8"/>
        <v>0</v>
      </c>
      <c r="DQ42" s="184"/>
    </row>
    <row r="43" spans="2:121" outlineLevel="1">
      <c r="B43" s="88"/>
      <c r="C43" s="88">
        <f>IF(ISERROR(I43+1)=TRUE,I43,IF(I43="","",MAX(C$15:C42)+1))</f>
        <v>24</v>
      </c>
      <c r="D43" s="88">
        <f t="shared" si="0"/>
        <v>1</v>
      </c>
      <c r="E43" s="3"/>
      <c r="G43" s="184"/>
      <c r="I43" s="94">
        <f t="shared" si="9"/>
        <v>24</v>
      </c>
      <c r="J43" s="93" t="s">
        <v>434</v>
      </c>
      <c r="K43" s="92"/>
      <c r="L43" s="92"/>
      <c r="M43" s="92"/>
      <c r="N43" s="92"/>
      <c r="O43" s="91"/>
      <c r="P43" s="94" t="s">
        <v>420</v>
      </c>
      <c r="Q43" s="272"/>
      <c r="R43" s="124" t="s">
        <v>133</v>
      </c>
      <c r="S43" s="273"/>
      <c r="U43" s="184"/>
      <c r="V43" s="41"/>
      <c r="W43" s="77"/>
      <c r="Y43" s="76"/>
      <c r="Z43" s="75"/>
      <c r="AA43" s="78"/>
      <c r="AB43" s="75"/>
      <c r="AC43" s="78"/>
      <c r="AD43" s="75"/>
      <c r="AE43" s="75"/>
      <c r="AF43" s="75"/>
      <c r="AG43" s="75"/>
      <c r="AH43" s="75"/>
      <c r="AI43" s="75"/>
      <c r="AJ43" s="75"/>
      <c r="AK43" s="74"/>
      <c r="AL43" s="74"/>
      <c r="AM43" s="74"/>
      <c r="AN43" s="74"/>
      <c r="AO43" s="74"/>
      <c r="AP43" s="74"/>
      <c r="AQ43" s="74"/>
      <c r="AR43" s="95">
        <f t="shared" si="5"/>
        <v>0</v>
      </c>
      <c r="AT43" s="184"/>
      <c r="AV43" s="77"/>
      <c r="AX43" s="76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4"/>
      <c r="BK43" s="74"/>
      <c r="BL43" s="74"/>
      <c r="BM43" s="74"/>
      <c r="BN43" s="74"/>
      <c r="BO43" s="74"/>
      <c r="BP43" s="74"/>
      <c r="BQ43" s="95">
        <f t="shared" si="6"/>
        <v>0</v>
      </c>
      <c r="BS43" s="184"/>
      <c r="BU43" s="77"/>
      <c r="BW43" s="76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4"/>
      <c r="CJ43" s="328"/>
      <c r="CK43" s="328"/>
      <c r="CL43" s="328"/>
      <c r="CM43" s="328"/>
      <c r="CN43" s="328"/>
      <c r="CO43" s="328"/>
      <c r="CP43" s="95">
        <f t="shared" si="7"/>
        <v>0</v>
      </c>
      <c r="CR43" s="184"/>
      <c r="CT43" s="77"/>
      <c r="CV43" s="76"/>
      <c r="CW43" s="75"/>
      <c r="CX43" s="75"/>
      <c r="CY43" s="75"/>
      <c r="CZ43" s="75"/>
      <c r="DA43" s="75"/>
      <c r="DB43" s="75"/>
      <c r="DC43" s="74"/>
      <c r="DD43" s="74"/>
      <c r="DE43" s="74"/>
      <c r="DF43" s="328"/>
      <c r="DG43" s="328"/>
      <c r="DH43" s="328"/>
      <c r="DI43" s="328"/>
      <c r="DJ43" s="328"/>
      <c r="DK43" s="328"/>
      <c r="DL43" s="328"/>
      <c r="DM43" s="328"/>
      <c r="DN43" s="328"/>
      <c r="DO43" s="95">
        <f t="shared" si="8"/>
        <v>0</v>
      </c>
      <c r="DQ43" s="184"/>
    </row>
    <row r="44" spans="2:121" outlineLevel="1">
      <c r="B44" s="88"/>
      <c r="C44" s="88">
        <f>IF(ISERROR(I44+1)=TRUE,I44,IF(I44="","",MAX(C$15:C43)+1))</f>
        <v>25</v>
      </c>
      <c r="D44" s="88">
        <f t="shared" si="0"/>
        <v>1</v>
      </c>
      <c r="E44" s="3"/>
      <c r="G44" s="184"/>
      <c r="I44" s="94">
        <f t="shared" si="9"/>
        <v>25</v>
      </c>
      <c r="J44" s="93" t="s">
        <v>433</v>
      </c>
      <c r="K44" s="92"/>
      <c r="L44" s="92"/>
      <c r="M44" s="92"/>
      <c r="N44" s="92"/>
      <c r="O44" s="91"/>
      <c r="P44" s="94" t="s">
        <v>420</v>
      </c>
      <c r="Q44" s="272"/>
      <c r="R44" s="124" t="s">
        <v>133</v>
      </c>
      <c r="S44" s="273"/>
      <c r="U44" s="184"/>
      <c r="V44" s="41"/>
      <c r="W44" s="77"/>
      <c r="Y44" s="76"/>
      <c r="Z44" s="75"/>
      <c r="AA44" s="78"/>
      <c r="AB44" s="75"/>
      <c r="AC44" s="78"/>
      <c r="AD44" s="75"/>
      <c r="AE44" s="75"/>
      <c r="AF44" s="75"/>
      <c r="AG44" s="75"/>
      <c r="AH44" s="75"/>
      <c r="AI44" s="75"/>
      <c r="AJ44" s="75"/>
      <c r="AK44" s="74"/>
      <c r="AL44" s="74"/>
      <c r="AM44" s="74"/>
      <c r="AN44" s="74"/>
      <c r="AO44" s="74"/>
      <c r="AP44" s="74"/>
      <c r="AQ44" s="74"/>
      <c r="AR44" s="95">
        <f t="shared" si="5"/>
        <v>0</v>
      </c>
      <c r="AT44" s="184"/>
      <c r="AV44" s="77"/>
      <c r="AX44" s="76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4"/>
      <c r="BK44" s="74"/>
      <c r="BL44" s="74"/>
      <c r="BM44" s="74"/>
      <c r="BN44" s="74"/>
      <c r="BO44" s="74"/>
      <c r="BP44" s="74"/>
      <c r="BQ44" s="95">
        <f t="shared" si="6"/>
        <v>0</v>
      </c>
      <c r="BS44" s="184"/>
      <c r="BU44" s="77"/>
      <c r="BW44" s="76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4"/>
      <c r="CJ44" s="328"/>
      <c r="CK44" s="328"/>
      <c r="CL44" s="328"/>
      <c r="CM44" s="328"/>
      <c r="CN44" s="328"/>
      <c r="CO44" s="328"/>
      <c r="CP44" s="95">
        <f t="shared" si="7"/>
        <v>0</v>
      </c>
      <c r="CR44" s="184"/>
      <c r="CT44" s="77"/>
      <c r="CV44" s="76"/>
      <c r="CW44" s="75"/>
      <c r="CX44" s="75"/>
      <c r="CY44" s="75"/>
      <c r="CZ44" s="75"/>
      <c r="DA44" s="75"/>
      <c r="DB44" s="75"/>
      <c r="DC44" s="74"/>
      <c r="DD44" s="74"/>
      <c r="DE44" s="74"/>
      <c r="DF44" s="328"/>
      <c r="DG44" s="328"/>
      <c r="DH44" s="328"/>
      <c r="DI44" s="328"/>
      <c r="DJ44" s="328"/>
      <c r="DK44" s="328"/>
      <c r="DL44" s="328"/>
      <c r="DM44" s="328"/>
      <c r="DN44" s="328"/>
      <c r="DO44" s="95">
        <f t="shared" si="8"/>
        <v>0</v>
      </c>
      <c r="DQ44" s="184"/>
    </row>
    <row r="45" spans="2:121" outlineLevel="1">
      <c r="B45" s="88"/>
      <c r="C45" s="88">
        <f>IF(ISERROR(I45+1)=TRUE,I45,IF(I45="","",MAX(C$15:C44)+1))</f>
        <v>26</v>
      </c>
      <c r="D45" s="88">
        <f t="shared" si="0"/>
        <v>1</v>
      </c>
      <c r="E45" s="3"/>
      <c r="G45" s="184"/>
      <c r="I45" s="94">
        <f t="shared" si="9"/>
        <v>26</v>
      </c>
      <c r="J45" s="93" t="s">
        <v>432</v>
      </c>
      <c r="K45" s="92"/>
      <c r="L45" s="92"/>
      <c r="M45" s="92"/>
      <c r="N45" s="92"/>
      <c r="O45" s="91"/>
      <c r="P45" s="94" t="s">
        <v>420</v>
      </c>
      <c r="Q45" s="272"/>
      <c r="R45" s="124" t="s">
        <v>133</v>
      </c>
      <c r="S45" s="273"/>
      <c r="U45" s="184"/>
      <c r="V45" s="41"/>
      <c r="W45" s="77"/>
      <c r="Y45" s="76"/>
      <c r="Z45" s="75"/>
      <c r="AA45" s="78"/>
      <c r="AB45" s="75"/>
      <c r="AC45" s="78"/>
      <c r="AD45" s="75"/>
      <c r="AE45" s="75"/>
      <c r="AF45" s="75"/>
      <c r="AG45" s="75"/>
      <c r="AH45" s="75"/>
      <c r="AI45" s="75"/>
      <c r="AJ45" s="75"/>
      <c r="AK45" s="74"/>
      <c r="AL45" s="74"/>
      <c r="AM45" s="74"/>
      <c r="AN45" s="74"/>
      <c r="AO45" s="74"/>
      <c r="AP45" s="74"/>
      <c r="AQ45" s="74"/>
      <c r="AR45" s="95">
        <f t="shared" si="5"/>
        <v>0</v>
      </c>
      <c r="AT45" s="184"/>
      <c r="AV45" s="77"/>
      <c r="AX45" s="76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4"/>
      <c r="BK45" s="74"/>
      <c r="BL45" s="74"/>
      <c r="BM45" s="74"/>
      <c r="BN45" s="74"/>
      <c r="BO45" s="74"/>
      <c r="BP45" s="74"/>
      <c r="BQ45" s="95">
        <f t="shared" si="6"/>
        <v>0</v>
      </c>
      <c r="BS45" s="184"/>
      <c r="BU45" s="77"/>
      <c r="BW45" s="76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4"/>
      <c r="CJ45" s="328"/>
      <c r="CK45" s="328"/>
      <c r="CL45" s="328"/>
      <c r="CM45" s="328"/>
      <c r="CN45" s="328"/>
      <c r="CO45" s="328"/>
      <c r="CP45" s="95">
        <f t="shared" si="7"/>
        <v>0</v>
      </c>
      <c r="CR45" s="184"/>
      <c r="CT45" s="77"/>
      <c r="CV45" s="76"/>
      <c r="CW45" s="75"/>
      <c r="CX45" s="75"/>
      <c r="CY45" s="75"/>
      <c r="CZ45" s="75"/>
      <c r="DA45" s="75"/>
      <c r="DB45" s="75"/>
      <c r="DC45" s="74"/>
      <c r="DD45" s="74"/>
      <c r="DE45" s="74"/>
      <c r="DF45" s="328"/>
      <c r="DG45" s="328"/>
      <c r="DH45" s="328"/>
      <c r="DI45" s="328"/>
      <c r="DJ45" s="328"/>
      <c r="DK45" s="328"/>
      <c r="DL45" s="328"/>
      <c r="DM45" s="328"/>
      <c r="DN45" s="328"/>
      <c r="DO45" s="95">
        <f t="shared" si="8"/>
        <v>0</v>
      </c>
      <c r="DQ45" s="184"/>
    </row>
    <row r="46" spans="2:121" outlineLevel="1">
      <c r="B46" s="88"/>
      <c r="C46" s="88"/>
      <c r="D46" s="88"/>
      <c r="E46" s="3"/>
      <c r="G46" s="184"/>
      <c r="I46" s="94">
        <f t="shared" si="9"/>
        <v>27</v>
      </c>
      <c r="J46" s="93" t="s">
        <v>431</v>
      </c>
      <c r="K46" s="92"/>
      <c r="L46" s="92"/>
      <c r="M46" s="92"/>
      <c r="N46" s="92"/>
      <c r="O46" s="91"/>
      <c r="P46" s="94" t="s">
        <v>420</v>
      </c>
      <c r="Q46" s="272"/>
      <c r="R46" s="124" t="s">
        <v>133</v>
      </c>
      <c r="S46" s="273"/>
      <c r="U46" s="184"/>
      <c r="V46" s="41"/>
      <c r="W46" s="77"/>
      <c r="Y46" s="76"/>
      <c r="Z46" s="75"/>
      <c r="AA46" s="78"/>
      <c r="AB46" s="75"/>
      <c r="AC46" s="78"/>
      <c r="AD46" s="75"/>
      <c r="AE46" s="75"/>
      <c r="AF46" s="75"/>
      <c r="AG46" s="75"/>
      <c r="AH46" s="75"/>
      <c r="AI46" s="75"/>
      <c r="AJ46" s="75"/>
      <c r="AK46" s="74"/>
      <c r="AL46" s="74"/>
      <c r="AM46" s="74"/>
      <c r="AN46" s="74"/>
      <c r="AO46" s="74"/>
      <c r="AP46" s="74"/>
      <c r="AQ46" s="74"/>
      <c r="AR46" s="95">
        <f t="shared" si="5"/>
        <v>0</v>
      </c>
      <c r="AT46" s="184"/>
      <c r="AV46" s="77"/>
      <c r="AX46" s="76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4"/>
      <c r="BK46" s="74"/>
      <c r="BL46" s="74"/>
      <c r="BM46" s="74"/>
      <c r="BN46" s="74"/>
      <c r="BO46" s="74"/>
      <c r="BP46" s="74"/>
      <c r="BQ46" s="95">
        <f t="shared" si="6"/>
        <v>0</v>
      </c>
      <c r="BS46" s="184"/>
      <c r="BU46" s="77"/>
      <c r="BW46" s="76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4"/>
      <c r="CJ46" s="328"/>
      <c r="CK46" s="328"/>
      <c r="CL46" s="328"/>
      <c r="CM46" s="328"/>
      <c r="CN46" s="328"/>
      <c r="CO46" s="328"/>
      <c r="CP46" s="95">
        <f t="shared" si="7"/>
        <v>0</v>
      </c>
      <c r="CR46" s="184"/>
      <c r="CT46" s="77"/>
      <c r="CV46" s="76"/>
      <c r="CW46" s="75"/>
      <c r="CX46" s="75"/>
      <c r="CY46" s="75"/>
      <c r="CZ46" s="75"/>
      <c r="DA46" s="75"/>
      <c r="DB46" s="75"/>
      <c r="DC46" s="74"/>
      <c r="DD46" s="74"/>
      <c r="DE46" s="74"/>
      <c r="DF46" s="328"/>
      <c r="DG46" s="328"/>
      <c r="DH46" s="328"/>
      <c r="DI46" s="328"/>
      <c r="DJ46" s="328"/>
      <c r="DK46" s="328"/>
      <c r="DL46" s="328"/>
      <c r="DM46" s="328"/>
      <c r="DN46" s="328"/>
      <c r="DO46" s="95">
        <f t="shared" si="8"/>
        <v>0</v>
      </c>
      <c r="DQ46" s="184"/>
    </row>
    <row r="47" spans="2:121" outlineLevel="1">
      <c r="B47" s="88"/>
      <c r="C47" s="88"/>
      <c r="D47" s="88"/>
      <c r="E47" s="3"/>
      <c r="G47" s="184"/>
      <c r="I47" s="94">
        <f t="shared" si="9"/>
        <v>28</v>
      </c>
      <c r="J47" s="93" t="s">
        <v>430</v>
      </c>
      <c r="K47" s="92"/>
      <c r="L47" s="92"/>
      <c r="M47" s="92"/>
      <c r="N47" s="92"/>
      <c r="O47" s="91"/>
      <c r="P47" s="94" t="s">
        <v>420</v>
      </c>
      <c r="Q47" s="272"/>
      <c r="R47" s="124" t="s">
        <v>133</v>
      </c>
      <c r="S47" s="273"/>
      <c r="U47" s="184"/>
      <c r="V47" s="41"/>
      <c r="W47" s="77"/>
      <c r="Y47" s="76"/>
      <c r="Z47" s="75"/>
      <c r="AA47" s="78"/>
      <c r="AB47" s="75"/>
      <c r="AC47" s="78"/>
      <c r="AD47" s="75"/>
      <c r="AE47" s="75"/>
      <c r="AF47" s="75"/>
      <c r="AG47" s="75"/>
      <c r="AH47" s="75"/>
      <c r="AI47" s="75"/>
      <c r="AJ47" s="75"/>
      <c r="AK47" s="74"/>
      <c r="AL47" s="74"/>
      <c r="AM47" s="74"/>
      <c r="AN47" s="74"/>
      <c r="AO47" s="74"/>
      <c r="AP47" s="74"/>
      <c r="AQ47" s="74"/>
      <c r="AR47" s="95">
        <f t="shared" si="5"/>
        <v>0</v>
      </c>
      <c r="AT47" s="184"/>
      <c r="AV47" s="77"/>
      <c r="AX47" s="76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4"/>
      <c r="BK47" s="74"/>
      <c r="BL47" s="74"/>
      <c r="BM47" s="74"/>
      <c r="BN47" s="74"/>
      <c r="BO47" s="74"/>
      <c r="BP47" s="74"/>
      <c r="BQ47" s="95">
        <f t="shared" si="6"/>
        <v>0</v>
      </c>
      <c r="BS47" s="184"/>
      <c r="BU47" s="77"/>
      <c r="BW47" s="76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4"/>
      <c r="CJ47" s="328"/>
      <c r="CK47" s="328"/>
      <c r="CL47" s="328"/>
      <c r="CM47" s="328"/>
      <c r="CN47" s="328"/>
      <c r="CO47" s="328"/>
      <c r="CP47" s="95">
        <f t="shared" si="7"/>
        <v>0</v>
      </c>
      <c r="CR47" s="184"/>
      <c r="CT47" s="77"/>
      <c r="CV47" s="76"/>
      <c r="CW47" s="75"/>
      <c r="CX47" s="75"/>
      <c r="CY47" s="75"/>
      <c r="CZ47" s="75"/>
      <c r="DA47" s="75"/>
      <c r="DB47" s="75"/>
      <c r="DC47" s="74"/>
      <c r="DD47" s="74"/>
      <c r="DE47" s="74"/>
      <c r="DF47" s="328"/>
      <c r="DG47" s="328"/>
      <c r="DH47" s="328"/>
      <c r="DI47" s="328"/>
      <c r="DJ47" s="328"/>
      <c r="DK47" s="328"/>
      <c r="DL47" s="328"/>
      <c r="DM47" s="328"/>
      <c r="DN47" s="328"/>
      <c r="DO47" s="95">
        <f t="shared" si="8"/>
        <v>0</v>
      </c>
      <c r="DQ47" s="184"/>
    </row>
    <row r="48" spans="2:121" outlineLevel="1">
      <c r="B48" s="88"/>
      <c r="C48" s="88"/>
      <c r="D48" s="88"/>
      <c r="E48" s="3"/>
      <c r="G48" s="184"/>
      <c r="I48" s="94">
        <f t="shared" si="9"/>
        <v>29</v>
      </c>
      <c r="J48" s="93" t="s">
        <v>429</v>
      </c>
      <c r="K48" s="92"/>
      <c r="L48" s="92"/>
      <c r="M48" s="92"/>
      <c r="N48" s="92"/>
      <c r="O48" s="91"/>
      <c r="P48" s="94" t="s">
        <v>420</v>
      </c>
      <c r="Q48" s="272"/>
      <c r="R48" s="124" t="s">
        <v>133</v>
      </c>
      <c r="S48" s="273"/>
      <c r="U48" s="184"/>
      <c r="V48" s="41"/>
      <c r="W48" s="77"/>
      <c r="Y48" s="76"/>
      <c r="Z48" s="75"/>
      <c r="AA48" s="78"/>
      <c r="AB48" s="75"/>
      <c r="AC48" s="78"/>
      <c r="AD48" s="75"/>
      <c r="AE48" s="75"/>
      <c r="AF48" s="75"/>
      <c r="AG48" s="75"/>
      <c r="AH48" s="75"/>
      <c r="AI48" s="75"/>
      <c r="AJ48" s="75"/>
      <c r="AK48" s="74"/>
      <c r="AL48" s="74"/>
      <c r="AM48" s="74"/>
      <c r="AN48" s="74"/>
      <c r="AO48" s="74"/>
      <c r="AP48" s="74"/>
      <c r="AQ48" s="74"/>
      <c r="AR48" s="95">
        <f t="shared" si="5"/>
        <v>0</v>
      </c>
      <c r="AT48" s="184"/>
      <c r="AV48" s="77"/>
      <c r="AX48" s="76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4"/>
      <c r="BK48" s="74"/>
      <c r="BL48" s="74"/>
      <c r="BM48" s="74"/>
      <c r="BN48" s="74"/>
      <c r="BO48" s="74"/>
      <c r="BP48" s="74"/>
      <c r="BQ48" s="95">
        <f t="shared" si="6"/>
        <v>0</v>
      </c>
      <c r="BS48" s="184"/>
      <c r="BU48" s="77"/>
      <c r="BW48" s="76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4"/>
      <c r="CJ48" s="328"/>
      <c r="CK48" s="328"/>
      <c r="CL48" s="328"/>
      <c r="CM48" s="328"/>
      <c r="CN48" s="328"/>
      <c r="CO48" s="328"/>
      <c r="CP48" s="95">
        <f t="shared" si="7"/>
        <v>0</v>
      </c>
      <c r="CR48" s="184"/>
      <c r="CT48" s="77"/>
      <c r="CV48" s="76"/>
      <c r="CW48" s="75"/>
      <c r="CX48" s="75"/>
      <c r="CY48" s="75"/>
      <c r="CZ48" s="75"/>
      <c r="DA48" s="75"/>
      <c r="DB48" s="75"/>
      <c r="DC48" s="74"/>
      <c r="DD48" s="74"/>
      <c r="DE48" s="74"/>
      <c r="DF48" s="328"/>
      <c r="DG48" s="328"/>
      <c r="DH48" s="328"/>
      <c r="DI48" s="328"/>
      <c r="DJ48" s="328"/>
      <c r="DK48" s="328"/>
      <c r="DL48" s="328"/>
      <c r="DM48" s="328"/>
      <c r="DN48" s="328"/>
      <c r="DO48" s="95">
        <f t="shared" si="8"/>
        <v>0</v>
      </c>
      <c r="DQ48" s="184"/>
    </row>
    <row r="49" spans="2:123" outlineLevel="1">
      <c r="B49" s="88"/>
      <c r="C49" s="88">
        <f>IF(ISERROR(I49+1)=TRUE,I49,IF(I49="","",MAX(C$15:C45)+1))</f>
        <v>27</v>
      </c>
      <c r="D49" s="88">
        <f>IF(I49="","",IF(ISERROR(I49+1)=TRUE,"",1))</f>
        <v>1</v>
      </c>
      <c r="E49" s="3"/>
      <c r="G49" s="184"/>
      <c r="I49" s="94">
        <f t="shared" si="9"/>
        <v>30</v>
      </c>
      <c r="J49" s="93" t="s">
        <v>428</v>
      </c>
      <c r="K49" s="92"/>
      <c r="L49" s="92"/>
      <c r="M49" s="92"/>
      <c r="N49" s="92"/>
      <c r="O49" s="91"/>
      <c r="P49" s="94" t="s">
        <v>420</v>
      </c>
      <c r="Q49" s="272"/>
      <c r="R49" s="124" t="s">
        <v>133</v>
      </c>
      <c r="S49" s="273"/>
      <c r="U49" s="184"/>
      <c r="V49" s="41"/>
      <c r="W49" s="77"/>
      <c r="Y49" s="76"/>
      <c r="Z49" s="75"/>
      <c r="AA49" s="78"/>
      <c r="AB49" s="75"/>
      <c r="AC49" s="78"/>
      <c r="AD49" s="75"/>
      <c r="AE49" s="75"/>
      <c r="AF49" s="75"/>
      <c r="AG49" s="75"/>
      <c r="AH49" s="75"/>
      <c r="AI49" s="75"/>
      <c r="AJ49" s="75"/>
      <c r="AK49" s="74"/>
      <c r="AL49" s="74"/>
      <c r="AM49" s="74"/>
      <c r="AN49" s="74"/>
      <c r="AO49" s="74"/>
      <c r="AP49" s="74"/>
      <c r="AQ49" s="74"/>
      <c r="AR49" s="95">
        <f t="shared" si="5"/>
        <v>0</v>
      </c>
      <c r="AT49" s="184"/>
      <c r="AV49" s="77"/>
      <c r="AX49" s="76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4"/>
      <c r="BK49" s="74"/>
      <c r="BL49" s="74"/>
      <c r="BM49" s="74"/>
      <c r="BN49" s="74"/>
      <c r="BO49" s="74"/>
      <c r="BP49" s="74"/>
      <c r="BQ49" s="95">
        <f t="shared" si="6"/>
        <v>0</v>
      </c>
      <c r="BS49" s="184"/>
      <c r="BU49" s="77"/>
      <c r="BW49" s="76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4"/>
      <c r="CJ49" s="328"/>
      <c r="CK49" s="328"/>
      <c r="CL49" s="328"/>
      <c r="CM49" s="328"/>
      <c r="CN49" s="328"/>
      <c r="CO49" s="328"/>
      <c r="CP49" s="95">
        <f t="shared" si="7"/>
        <v>0</v>
      </c>
      <c r="CR49" s="184"/>
      <c r="CT49" s="77"/>
      <c r="CV49" s="76"/>
      <c r="CW49" s="75"/>
      <c r="CX49" s="75"/>
      <c r="CY49" s="75"/>
      <c r="CZ49" s="75"/>
      <c r="DA49" s="75"/>
      <c r="DB49" s="75"/>
      <c r="DC49" s="74"/>
      <c r="DD49" s="74"/>
      <c r="DE49" s="74"/>
      <c r="DF49" s="328"/>
      <c r="DG49" s="328"/>
      <c r="DH49" s="328"/>
      <c r="DI49" s="328"/>
      <c r="DJ49" s="328"/>
      <c r="DK49" s="328"/>
      <c r="DL49" s="328"/>
      <c r="DM49" s="328"/>
      <c r="DN49" s="328"/>
      <c r="DO49" s="95">
        <f t="shared" si="8"/>
        <v>0</v>
      </c>
      <c r="DQ49" s="184"/>
    </row>
    <row r="50" spans="2:123" outlineLevel="1">
      <c r="B50" s="88"/>
      <c r="C50" s="88">
        <f>IF(ISERROR(I50+1)=TRUE,I50,IF(I50="","",MAX(C$15:C49)+1))</f>
        <v>28</v>
      </c>
      <c r="D50" s="88">
        <f>IF(I50="","",IF(ISERROR(I50+1)=TRUE,"",1))</f>
        <v>1</v>
      </c>
      <c r="E50" s="3"/>
      <c r="G50" s="184"/>
      <c r="I50" s="94">
        <f t="shared" si="9"/>
        <v>31</v>
      </c>
      <c r="J50" s="93" t="s">
        <v>427</v>
      </c>
      <c r="K50" s="92"/>
      <c r="L50" s="92"/>
      <c r="M50" s="92"/>
      <c r="N50" s="92"/>
      <c r="O50" s="91"/>
      <c r="P50" s="94" t="s">
        <v>420</v>
      </c>
      <c r="Q50" s="272"/>
      <c r="R50" s="124" t="s">
        <v>133</v>
      </c>
      <c r="S50" s="273"/>
      <c r="U50" s="184"/>
      <c r="V50" s="41"/>
      <c r="W50" s="77"/>
      <c r="Y50" s="76"/>
      <c r="Z50" s="75"/>
      <c r="AA50" s="78"/>
      <c r="AB50" s="75"/>
      <c r="AC50" s="78"/>
      <c r="AD50" s="75"/>
      <c r="AE50" s="75"/>
      <c r="AF50" s="75"/>
      <c r="AG50" s="75"/>
      <c r="AH50" s="75"/>
      <c r="AI50" s="75"/>
      <c r="AJ50" s="75"/>
      <c r="AK50" s="74"/>
      <c r="AL50" s="74"/>
      <c r="AM50" s="74"/>
      <c r="AN50" s="74"/>
      <c r="AO50" s="74"/>
      <c r="AP50" s="74"/>
      <c r="AQ50" s="74"/>
      <c r="AR50" s="95">
        <f t="shared" si="5"/>
        <v>0</v>
      </c>
      <c r="AT50" s="184"/>
      <c r="AV50" s="77"/>
      <c r="AX50" s="76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4"/>
      <c r="BK50" s="74"/>
      <c r="BL50" s="74"/>
      <c r="BM50" s="74"/>
      <c r="BN50" s="74"/>
      <c r="BO50" s="74"/>
      <c r="BP50" s="74"/>
      <c r="BQ50" s="95">
        <f t="shared" si="6"/>
        <v>0</v>
      </c>
      <c r="BS50" s="184"/>
      <c r="BU50" s="77"/>
      <c r="BW50" s="76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4"/>
      <c r="CJ50" s="328"/>
      <c r="CK50" s="328"/>
      <c r="CL50" s="328"/>
      <c r="CM50" s="328"/>
      <c r="CN50" s="328"/>
      <c r="CO50" s="328"/>
      <c r="CP50" s="95">
        <f t="shared" si="7"/>
        <v>0</v>
      </c>
      <c r="CR50" s="184"/>
      <c r="CT50" s="77"/>
      <c r="CV50" s="76"/>
      <c r="CW50" s="75"/>
      <c r="CX50" s="75"/>
      <c r="CY50" s="75"/>
      <c r="CZ50" s="75"/>
      <c r="DA50" s="75"/>
      <c r="DB50" s="75"/>
      <c r="DC50" s="74"/>
      <c r="DD50" s="74"/>
      <c r="DE50" s="74"/>
      <c r="DF50" s="328"/>
      <c r="DG50" s="328"/>
      <c r="DH50" s="328"/>
      <c r="DI50" s="328"/>
      <c r="DJ50" s="328"/>
      <c r="DK50" s="328"/>
      <c r="DL50" s="328"/>
      <c r="DM50" s="328"/>
      <c r="DN50" s="328"/>
      <c r="DO50" s="95">
        <f t="shared" si="8"/>
        <v>0</v>
      </c>
      <c r="DQ50" s="184"/>
    </row>
    <row r="51" spans="2:123" outlineLevel="1">
      <c r="B51" s="88"/>
      <c r="C51" s="88">
        <f>IF(ISERROR(I51+1)=TRUE,I51,IF(I51="","",MAX(C$15:C50)+1))</f>
        <v>29</v>
      </c>
      <c r="D51" s="88">
        <f>IF(I51="","",IF(ISERROR(I51+1)=TRUE,"",1))</f>
        <v>1</v>
      </c>
      <c r="E51" s="3"/>
      <c r="G51" s="184"/>
      <c r="I51" s="94">
        <f t="shared" si="9"/>
        <v>32</v>
      </c>
      <c r="J51" s="93" t="s">
        <v>426</v>
      </c>
      <c r="K51" s="92"/>
      <c r="L51" s="92"/>
      <c r="M51" s="92"/>
      <c r="N51" s="92"/>
      <c r="O51" s="91"/>
      <c r="P51" s="94" t="s">
        <v>420</v>
      </c>
      <c r="Q51" s="272"/>
      <c r="R51" s="124" t="s">
        <v>133</v>
      </c>
      <c r="S51" s="273"/>
      <c r="U51" s="184"/>
      <c r="V51" s="41"/>
      <c r="W51" s="77"/>
      <c r="Y51" s="76"/>
      <c r="Z51" s="75"/>
      <c r="AA51" s="78"/>
      <c r="AB51" s="75"/>
      <c r="AC51" s="78"/>
      <c r="AD51" s="75"/>
      <c r="AE51" s="75"/>
      <c r="AF51" s="75"/>
      <c r="AG51" s="75"/>
      <c r="AH51" s="75"/>
      <c r="AI51" s="75"/>
      <c r="AJ51" s="75"/>
      <c r="AK51" s="74"/>
      <c r="AL51" s="74"/>
      <c r="AM51" s="74"/>
      <c r="AN51" s="74"/>
      <c r="AO51" s="74"/>
      <c r="AP51" s="74"/>
      <c r="AQ51" s="74"/>
      <c r="AR51" s="95">
        <f t="shared" si="5"/>
        <v>0</v>
      </c>
      <c r="AT51" s="184"/>
      <c r="AV51" s="77"/>
      <c r="AX51" s="76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4"/>
      <c r="BK51" s="74"/>
      <c r="BL51" s="74"/>
      <c r="BM51" s="74"/>
      <c r="BN51" s="74"/>
      <c r="BO51" s="74"/>
      <c r="BP51" s="74"/>
      <c r="BQ51" s="95">
        <f t="shared" si="6"/>
        <v>0</v>
      </c>
      <c r="BS51" s="184"/>
      <c r="BU51" s="77"/>
      <c r="BW51" s="76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4"/>
      <c r="CJ51" s="328"/>
      <c r="CK51" s="328"/>
      <c r="CL51" s="328"/>
      <c r="CM51" s="328"/>
      <c r="CN51" s="328"/>
      <c r="CO51" s="328"/>
      <c r="CP51" s="95">
        <f t="shared" si="7"/>
        <v>0</v>
      </c>
      <c r="CR51" s="184"/>
      <c r="CT51" s="77"/>
      <c r="CV51" s="76"/>
      <c r="CW51" s="75"/>
      <c r="CX51" s="75"/>
      <c r="CY51" s="75"/>
      <c r="CZ51" s="75"/>
      <c r="DA51" s="75"/>
      <c r="DB51" s="75"/>
      <c r="DC51" s="74"/>
      <c r="DD51" s="74"/>
      <c r="DE51" s="74"/>
      <c r="DF51" s="328"/>
      <c r="DG51" s="328"/>
      <c r="DH51" s="328"/>
      <c r="DI51" s="328"/>
      <c r="DJ51" s="328"/>
      <c r="DK51" s="328"/>
      <c r="DL51" s="328"/>
      <c r="DM51" s="328"/>
      <c r="DN51" s="328"/>
      <c r="DO51" s="95">
        <f t="shared" si="8"/>
        <v>0</v>
      </c>
      <c r="DQ51" s="184"/>
    </row>
    <row r="52" spans="2:123" outlineLevel="1">
      <c r="B52" s="88"/>
      <c r="C52" s="88"/>
      <c r="D52" s="88"/>
      <c r="E52" s="3"/>
      <c r="G52" s="184"/>
      <c r="I52" s="94">
        <f t="shared" si="9"/>
        <v>33</v>
      </c>
      <c r="J52" s="93" t="s">
        <v>499</v>
      </c>
      <c r="K52" s="92"/>
      <c r="L52" s="92"/>
      <c r="M52" s="92"/>
      <c r="N52" s="92"/>
      <c r="O52" s="91"/>
      <c r="P52" s="94" t="s">
        <v>420</v>
      </c>
      <c r="Q52" s="272"/>
      <c r="R52" s="124" t="s">
        <v>133</v>
      </c>
      <c r="S52" s="273"/>
      <c r="U52" s="184"/>
      <c r="V52" s="41"/>
      <c r="W52" s="77"/>
      <c r="Y52" s="76"/>
      <c r="Z52" s="75"/>
      <c r="AA52" s="78"/>
      <c r="AB52" s="75"/>
      <c r="AC52" s="78"/>
      <c r="AD52" s="75"/>
      <c r="AE52" s="75"/>
      <c r="AF52" s="75"/>
      <c r="AG52" s="75"/>
      <c r="AH52" s="75"/>
      <c r="AI52" s="75"/>
      <c r="AJ52" s="75"/>
      <c r="AK52" s="74"/>
      <c r="AL52" s="74"/>
      <c r="AM52" s="74"/>
      <c r="AN52" s="74"/>
      <c r="AO52" s="74"/>
      <c r="AP52" s="74"/>
      <c r="AQ52" s="74"/>
      <c r="AR52" s="95">
        <f t="shared" si="5"/>
        <v>0</v>
      </c>
      <c r="AT52" s="184"/>
      <c r="AV52" s="77"/>
      <c r="AX52" s="76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4"/>
      <c r="BK52" s="74"/>
      <c r="BL52" s="74"/>
      <c r="BM52" s="74"/>
      <c r="BN52" s="74"/>
      <c r="BO52" s="74"/>
      <c r="BP52" s="74"/>
      <c r="BQ52" s="95">
        <f t="shared" si="6"/>
        <v>0</v>
      </c>
      <c r="BS52" s="184"/>
      <c r="BU52" s="77"/>
      <c r="BW52" s="76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4"/>
      <c r="CJ52" s="328"/>
      <c r="CK52" s="328"/>
      <c r="CL52" s="328"/>
      <c r="CM52" s="328"/>
      <c r="CN52" s="328"/>
      <c r="CO52" s="328"/>
      <c r="CP52" s="95">
        <f t="shared" si="7"/>
        <v>0</v>
      </c>
      <c r="CR52" s="184"/>
      <c r="CT52" s="77"/>
      <c r="CV52" s="76"/>
      <c r="CW52" s="75"/>
      <c r="CX52" s="75"/>
      <c r="CY52" s="75"/>
      <c r="CZ52" s="75"/>
      <c r="DA52" s="75"/>
      <c r="DB52" s="75"/>
      <c r="DC52" s="74"/>
      <c r="DD52" s="74"/>
      <c r="DE52" s="74"/>
      <c r="DF52" s="328"/>
      <c r="DG52" s="328"/>
      <c r="DH52" s="328"/>
      <c r="DI52" s="328"/>
      <c r="DJ52" s="328"/>
      <c r="DK52" s="328"/>
      <c r="DL52" s="328"/>
      <c r="DM52" s="328"/>
      <c r="DN52" s="328"/>
      <c r="DO52" s="95">
        <f t="shared" si="8"/>
        <v>0</v>
      </c>
      <c r="DQ52" s="184"/>
    </row>
    <row r="53" spans="2:123" outlineLevel="1">
      <c r="B53" s="88"/>
      <c r="C53" s="88">
        <f>IF(ISERROR(I53+1)=TRUE,I53,IF(I53="","",MAX(C$15:C51)+1))</f>
        <v>30</v>
      </c>
      <c r="D53" s="88">
        <f>IF(I53="","",IF(ISERROR(I53+1)=TRUE,"",1))</f>
        <v>1</v>
      </c>
      <c r="E53" s="3"/>
      <c r="G53" s="184"/>
      <c r="I53" s="94">
        <f t="shared" si="9"/>
        <v>34</v>
      </c>
      <c r="J53" s="93" t="s">
        <v>425</v>
      </c>
      <c r="K53" s="92"/>
      <c r="L53" s="92"/>
      <c r="M53" s="92"/>
      <c r="N53" s="92"/>
      <c r="O53" s="91"/>
      <c r="P53" s="94" t="s">
        <v>420</v>
      </c>
      <c r="Q53" s="272"/>
      <c r="R53" s="124" t="s">
        <v>133</v>
      </c>
      <c r="S53" s="273"/>
      <c r="U53" s="184"/>
      <c r="V53" s="41"/>
      <c r="W53" s="77"/>
      <c r="Y53" s="76"/>
      <c r="Z53" s="75"/>
      <c r="AA53" s="78"/>
      <c r="AB53" s="75"/>
      <c r="AC53" s="78"/>
      <c r="AD53" s="75"/>
      <c r="AE53" s="75"/>
      <c r="AF53" s="75"/>
      <c r="AG53" s="75"/>
      <c r="AH53" s="75"/>
      <c r="AI53" s="75"/>
      <c r="AJ53" s="75"/>
      <c r="AK53" s="74"/>
      <c r="AL53" s="74"/>
      <c r="AM53" s="74"/>
      <c r="AN53" s="74"/>
      <c r="AO53" s="74"/>
      <c r="AP53" s="74"/>
      <c r="AQ53" s="74"/>
      <c r="AR53" s="95">
        <f t="shared" si="5"/>
        <v>0</v>
      </c>
      <c r="AT53" s="184"/>
      <c r="AV53" s="77"/>
      <c r="AX53" s="76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4"/>
      <c r="BK53" s="74"/>
      <c r="BL53" s="74"/>
      <c r="BM53" s="74"/>
      <c r="BN53" s="74"/>
      <c r="BO53" s="74"/>
      <c r="BP53" s="74"/>
      <c r="BQ53" s="95">
        <f t="shared" si="6"/>
        <v>0</v>
      </c>
      <c r="BS53" s="184"/>
      <c r="BU53" s="77"/>
      <c r="BW53" s="76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4"/>
      <c r="CJ53" s="328"/>
      <c r="CK53" s="328"/>
      <c r="CL53" s="328"/>
      <c r="CM53" s="328"/>
      <c r="CN53" s="328"/>
      <c r="CO53" s="328"/>
      <c r="CP53" s="95">
        <f t="shared" si="7"/>
        <v>0</v>
      </c>
      <c r="CR53" s="184"/>
      <c r="CT53" s="77"/>
      <c r="CV53" s="76"/>
      <c r="CW53" s="75"/>
      <c r="CX53" s="75"/>
      <c r="CY53" s="75"/>
      <c r="CZ53" s="75"/>
      <c r="DA53" s="75"/>
      <c r="DB53" s="75"/>
      <c r="DC53" s="74"/>
      <c r="DD53" s="74"/>
      <c r="DE53" s="74"/>
      <c r="DF53" s="328"/>
      <c r="DG53" s="328"/>
      <c r="DH53" s="328"/>
      <c r="DI53" s="328"/>
      <c r="DJ53" s="328"/>
      <c r="DK53" s="328"/>
      <c r="DL53" s="328"/>
      <c r="DM53" s="328"/>
      <c r="DN53" s="328"/>
      <c r="DO53" s="95">
        <f t="shared" si="8"/>
        <v>0</v>
      </c>
      <c r="DQ53" s="184"/>
    </row>
    <row r="54" spans="2:123" outlineLevel="1">
      <c r="B54" s="88"/>
      <c r="C54" s="88"/>
      <c r="D54" s="88"/>
      <c r="E54" s="3"/>
      <c r="G54" s="184"/>
      <c r="I54" s="94">
        <f t="shared" si="9"/>
        <v>35</v>
      </c>
      <c r="J54" s="93" t="s">
        <v>424</v>
      </c>
      <c r="K54" s="92"/>
      <c r="L54" s="92"/>
      <c r="M54" s="92"/>
      <c r="N54" s="92"/>
      <c r="O54" s="91"/>
      <c r="P54" s="94" t="s">
        <v>420</v>
      </c>
      <c r="Q54" s="272"/>
      <c r="R54" s="124" t="s">
        <v>133</v>
      </c>
      <c r="S54" s="273"/>
      <c r="U54" s="184"/>
      <c r="V54" s="41"/>
      <c r="W54" s="77"/>
      <c r="Y54" s="76"/>
      <c r="Z54" s="75"/>
      <c r="AA54" s="78"/>
      <c r="AB54" s="75"/>
      <c r="AC54" s="78"/>
      <c r="AD54" s="75"/>
      <c r="AE54" s="75"/>
      <c r="AF54" s="75"/>
      <c r="AG54" s="75"/>
      <c r="AH54" s="75"/>
      <c r="AI54" s="75"/>
      <c r="AJ54" s="75"/>
      <c r="AK54" s="74"/>
      <c r="AL54" s="74"/>
      <c r="AM54" s="74"/>
      <c r="AN54" s="74"/>
      <c r="AO54" s="74"/>
      <c r="AP54" s="74"/>
      <c r="AQ54" s="74"/>
      <c r="AR54" s="95">
        <f t="shared" si="5"/>
        <v>0</v>
      </c>
      <c r="AT54" s="184"/>
      <c r="AV54" s="77"/>
      <c r="AX54" s="76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4"/>
      <c r="BK54" s="74"/>
      <c r="BL54" s="74"/>
      <c r="BM54" s="74"/>
      <c r="BN54" s="74"/>
      <c r="BO54" s="74"/>
      <c r="BP54" s="74"/>
      <c r="BQ54" s="95">
        <f t="shared" si="6"/>
        <v>0</v>
      </c>
      <c r="BS54" s="184"/>
      <c r="BU54" s="77"/>
      <c r="BW54" s="76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4"/>
      <c r="CJ54" s="328"/>
      <c r="CK54" s="328"/>
      <c r="CL54" s="328"/>
      <c r="CM54" s="328"/>
      <c r="CN54" s="328"/>
      <c r="CO54" s="328"/>
      <c r="CP54" s="95">
        <f t="shared" si="7"/>
        <v>0</v>
      </c>
      <c r="CR54" s="184"/>
      <c r="CT54" s="77"/>
      <c r="CV54" s="76"/>
      <c r="CW54" s="75"/>
      <c r="CX54" s="75"/>
      <c r="CY54" s="75"/>
      <c r="CZ54" s="75"/>
      <c r="DA54" s="75"/>
      <c r="DB54" s="75"/>
      <c r="DC54" s="74"/>
      <c r="DD54" s="74"/>
      <c r="DE54" s="74"/>
      <c r="DF54" s="328"/>
      <c r="DG54" s="328"/>
      <c r="DH54" s="328"/>
      <c r="DI54" s="328"/>
      <c r="DJ54" s="328"/>
      <c r="DK54" s="328"/>
      <c r="DL54" s="328"/>
      <c r="DM54" s="328"/>
      <c r="DN54" s="328"/>
      <c r="DO54" s="95">
        <f t="shared" si="8"/>
        <v>0</v>
      </c>
      <c r="DQ54" s="184"/>
    </row>
    <row r="55" spans="2:123" outlineLevel="1">
      <c r="B55" s="88"/>
      <c r="C55" s="88"/>
      <c r="D55" s="88"/>
      <c r="E55" s="3"/>
      <c r="G55" s="184"/>
      <c r="I55" s="94">
        <f t="shared" si="9"/>
        <v>36</v>
      </c>
      <c r="J55" s="93" t="s">
        <v>423</v>
      </c>
      <c r="K55" s="92"/>
      <c r="L55" s="92"/>
      <c r="M55" s="92"/>
      <c r="N55" s="92"/>
      <c r="O55" s="91"/>
      <c r="P55" s="94" t="s">
        <v>420</v>
      </c>
      <c r="Q55" s="272"/>
      <c r="R55" s="124" t="s">
        <v>133</v>
      </c>
      <c r="S55" s="273"/>
      <c r="U55" s="184"/>
      <c r="V55" s="41"/>
      <c r="W55" s="77"/>
      <c r="Y55" s="76"/>
      <c r="Z55" s="75"/>
      <c r="AA55" s="78"/>
      <c r="AB55" s="75"/>
      <c r="AC55" s="78"/>
      <c r="AD55" s="75"/>
      <c r="AE55" s="75"/>
      <c r="AF55" s="75"/>
      <c r="AG55" s="75"/>
      <c r="AH55" s="75"/>
      <c r="AI55" s="75"/>
      <c r="AJ55" s="75"/>
      <c r="AK55" s="74"/>
      <c r="AL55" s="74"/>
      <c r="AM55" s="74"/>
      <c r="AN55" s="74"/>
      <c r="AO55" s="74"/>
      <c r="AP55" s="74"/>
      <c r="AQ55" s="74"/>
      <c r="AR55" s="95">
        <f t="shared" si="5"/>
        <v>0</v>
      </c>
      <c r="AT55" s="184"/>
      <c r="AV55" s="77"/>
      <c r="AX55" s="76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4"/>
      <c r="BK55" s="74"/>
      <c r="BL55" s="74"/>
      <c r="BM55" s="74"/>
      <c r="BN55" s="74"/>
      <c r="BO55" s="74"/>
      <c r="BP55" s="74"/>
      <c r="BQ55" s="95">
        <f t="shared" si="6"/>
        <v>0</v>
      </c>
      <c r="BS55" s="184"/>
      <c r="BU55" s="77"/>
      <c r="BW55" s="76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4"/>
      <c r="CJ55" s="328"/>
      <c r="CK55" s="328"/>
      <c r="CL55" s="328"/>
      <c r="CM55" s="328"/>
      <c r="CN55" s="328"/>
      <c r="CO55" s="328"/>
      <c r="CP55" s="95">
        <f t="shared" si="7"/>
        <v>0</v>
      </c>
      <c r="CR55" s="184"/>
      <c r="CT55" s="77"/>
      <c r="CV55" s="76"/>
      <c r="CW55" s="75"/>
      <c r="CX55" s="75"/>
      <c r="CY55" s="75"/>
      <c r="CZ55" s="75"/>
      <c r="DA55" s="75"/>
      <c r="DB55" s="75"/>
      <c r="DC55" s="74"/>
      <c r="DD55" s="74"/>
      <c r="DE55" s="74"/>
      <c r="DF55" s="328"/>
      <c r="DG55" s="328"/>
      <c r="DH55" s="328"/>
      <c r="DI55" s="328"/>
      <c r="DJ55" s="328"/>
      <c r="DK55" s="328"/>
      <c r="DL55" s="328"/>
      <c r="DM55" s="328"/>
      <c r="DN55" s="328"/>
      <c r="DO55" s="95">
        <f t="shared" si="8"/>
        <v>0</v>
      </c>
      <c r="DQ55" s="184"/>
    </row>
    <row r="56" spans="2:123" outlineLevel="1">
      <c r="B56" s="88"/>
      <c r="C56" s="88">
        <f>IF(ISERROR(I56+1)=TRUE,I56,IF(I56="","",MAX(C$15:C53)+1))</f>
        <v>31</v>
      </c>
      <c r="D56" s="88">
        <f t="shared" ref="D56:D77" si="10">IF(I56="","",IF(ISERROR(I56+1)=TRUE,"",1))</f>
        <v>1</v>
      </c>
      <c r="E56" s="3"/>
      <c r="G56" s="184"/>
      <c r="I56" s="94">
        <f t="shared" si="9"/>
        <v>37</v>
      </c>
      <c r="J56" s="93" t="s">
        <v>422</v>
      </c>
      <c r="K56" s="92"/>
      <c r="L56" s="92"/>
      <c r="M56" s="92"/>
      <c r="N56" s="92"/>
      <c r="O56" s="91"/>
      <c r="P56" s="94" t="s">
        <v>420</v>
      </c>
      <c r="Q56" s="272"/>
      <c r="R56" s="124" t="s">
        <v>133</v>
      </c>
      <c r="S56" s="273"/>
      <c r="U56" s="184"/>
      <c r="V56" s="41"/>
      <c r="W56" s="77"/>
      <c r="Y56" s="76"/>
      <c r="Z56" s="75"/>
      <c r="AA56" s="78"/>
      <c r="AB56" s="75"/>
      <c r="AC56" s="78"/>
      <c r="AD56" s="75"/>
      <c r="AE56" s="75"/>
      <c r="AF56" s="75"/>
      <c r="AG56" s="75"/>
      <c r="AH56" s="75"/>
      <c r="AI56" s="75"/>
      <c r="AJ56" s="75"/>
      <c r="AK56" s="74"/>
      <c r="AL56" s="74"/>
      <c r="AM56" s="74"/>
      <c r="AN56" s="74"/>
      <c r="AO56" s="74"/>
      <c r="AP56" s="74"/>
      <c r="AQ56" s="74"/>
      <c r="AR56" s="95">
        <f t="shared" si="5"/>
        <v>0</v>
      </c>
      <c r="AT56" s="184"/>
      <c r="AV56" s="77"/>
      <c r="AX56" s="76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4"/>
      <c r="BK56" s="74"/>
      <c r="BL56" s="74"/>
      <c r="BM56" s="74"/>
      <c r="BN56" s="74"/>
      <c r="BO56" s="74"/>
      <c r="BP56" s="74"/>
      <c r="BQ56" s="95">
        <f t="shared" si="6"/>
        <v>0</v>
      </c>
      <c r="BS56" s="184"/>
      <c r="BU56" s="77"/>
      <c r="BW56" s="76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4"/>
      <c r="CJ56" s="328"/>
      <c r="CK56" s="328"/>
      <c r="CL56" s="328"/>
      <c r="CM56" s="328"/>
      <c r="CN56" s="328"/>
      <c r="CO56" s="328"/>
      <c r="CP56" s="95">
        <f t="shared" si="7"/>
        <v>0</v>
      </c>
      <c r="CR56" s="184"/>
      <c r="CT56" s="77"/>
      <c r="CV56" s="76"/>
      <c r="CW56" s="75"/>
      <c r="CX56" s="75"/>
      <c r="CY56" s="75"/>
      <c r="CZ56" s="75"/>
      <c r="DA56" s="75"/>
      <c r="DB56" s="75"/>
      <c r="DC56" s="74"/>
      <c r="DD56" s="74"/>
      <c r="DE56" s="74"/>
      <c r="DF56" s="328"/>
      <c r="DG56" s="328"/>
      <c r="DH56" s="328"/>
      <c r="DI56" s="328"/>
      <c r="DJ56" s="328"/>
      <c r="DK56" s="328"/>
      <c r="DL56" s="328"/>
      <c r="DM56" s="328"/>
      <c r="DN56" s="328"/>
      <c r="DO56" s="95">
        <f t="shared" si="8"/>
        <v>0</v>
      </c>
      <c r="DQ56" s="184"/>
    </row>
    <row r="57" spans="2:123" outlineLevel="1">
      <c r="B57" s="88"/>
      <c r="C57" s="88">
        <f>IF(ISERROR(I57+1)=TRUE,I57,IF(I57="","",MAX(C$15:C56)+1))</f>
        <v>32</v>
      </c>
      <c r="D57" s="88">
        <f t="shared" si="10"/>
        <v>1</v>
      </c>
      <c r="E57" s="3"/>
      <c r="G57" s="184"/>
      <c r="I57" s="94">
        <f t="shared" si="9"/>
        <v>38</v>
      </c>
      <c r="J57" s="93" t="s">
        <v>421</v>
      </c>
      <c r="K57" s="92"/>
      <c r="L57" s="92"/>
      <c r="M57" s="92"/>
      <c r="N57" s="92"/>
      <c r="O57" s="91"/>
      <c r="P57" s="94" t="s">
        <v>420</v>
      </c>
      <c r="Q57" s="272"/>
      <c r="R57" s="124" t="s">
        <v>133</v>
      </c>
      <c r="S57" s="273"/>
      <c r="U57" s="184"/>
      <c r="V57" s="41"/>
      <c r="W57" s="77"/>
      <c r="Y57" s="76"/>
      <c r="Z57" s="75"/>
      <c r="AA57" s="78"/>
      <c r="AB57" s="75"/>
      <c r="AC57" s="78"/>
      <c r="AD57" s="75"/>
      <c r="AE57" s="75"/>
      <c r="AF57" s="75"/>
      <c r="AG57" s="75"/>
      <c r="AH57" s="75"/>
      <c r="AI57" s="75"/>
      <c r="AJ57" s="75"/>
      <c r="AK57" s="74"/>
      <c r="AL57" s="74"/>
      <c r="AM57" s="74"/>
      <c r="AN57" s="74"/>
      <c r="AO57" s="74"/>
      <c r="AP57" s="74"/>
      <c r="AQ57" s="74"/>
      <c r="AR57" s="95">
        <f t="shared" si="5"/>
        <v>0</v>
      </c>
      <c r="AT57" s="184"/>
      <c r="AV57" s="77"/>
      <c r="AX57" s="76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4"/>
      <c r="BK57" s="74"/>
      <c r="BL57" s="74"/>
      <c r="BM57" s="74"/>
      <c r="BN57" s="74"/>
      <c r="BO57" s="74"/>
      <c r="BP57" s="74"/>
      <c r="BQ57" s="95">
        <f t="shared" si="6"/>
        <v>0</v>
      </c>
      <c r="BS57" s="184"/>
      <c r="BU57" s="77"/>
      <c r="BW57" s="76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4"/>
      <c r="CJ57" s="328"/>
      <c r="CK57" s="328"/>
      <c r="CL57" s="328"/>
      <c r="CM57" s="328"/>
      <c r="CN57" s="328"/>
      <c r="CO57" s="328"/>
      <c r="CP57" s="95">
        <f t="shared" si="7"/>
        <v>0</v>
      </c>
      <c r="CR57" s="184"/>
      <c r="CT57" s="77"/>
      <c r="CV57" s="76"/>
      <c r="CW57" s="75"/>
      <c r="CX57" s="75"/>
      <c r="CY57" s="75"/>
      <c r="CZ57" s="75"/>
      <c r="DA57" s="75"/>
      <c r="DB57" s="75"/>
      <c r="DC57" s="74"/>
      <c r="DD57" s="74"/>
      <c r="DE57" s="74"/>
      <c r="DF57" s="328"/>
      <c r="DG57" s="328"/>
      <c r="DH57" s="328"/>
      <c r="DI57" s="328"/>
      <c r="DJ57" s="328"/>
      <c r="DK57" s="328"/>
      <c r="DL57" s="328"/>
      <c r="DM57" s="328"/>
      <c r="DN57" s="328"/>
      <c r="DO57" s="95">
        <f t="shared" si="8"/>
        <v>0</v>
      </c>
      <c r="DQ57" s="184"/>
    </row>
    <row r="58" spans="2:123" s="38" customFormat="1" ht="15" customHeight="1" outlineLevel="1">
      <c r="B58" s="87"/>
      <c r="C58" s="88">
        <f>IF(ISERROR(I58+1)=TRUE,I58,IF(I58="","",MAX(C$15:C51)+1))</f>
        <v>30</v>
      </c>
      <c r="D58" s="88">
        <f t="shared" si="10"/>
        <v>1</v>
      </c>
      <c r="E58" s="3"/>
      <c r="G58" s="184"/>
      <c r="I58" s="94">
        <f t="shared" si="9"/>
        <v>39</v>
      </c>
      <c r="J58" s="93" t="s">
        <v>419</v>
      </c>
      <c r="K58" s="92"/>
      <c r="L58" s="92"/>
      <c r="M58" s="92"/>
      <c r="N58" s="92"/>
      <c r="O58" s="91"/>
      <c r="P58" s="94" t="s">
        <v>420</v>
      </c>
      <c r="Q58" s="282"/>
      <c r="R58" s="124" t="s">
        <v>788</v>
      </c>
      <c r="S58" s="281"/>
      <c r="U58" s="184"/>
      <c r="V58" s="41"/>
      <c r="W58" s="77"/>
      <c r="Y58" s="204"/>
      <c r="Z58" s="203">
        <v>2.9</v>
      </c>
      <c r="AA58" s="205"/>
      <c r="AB58" s="206"/>
      <c r="AC58" s="205"/>
      <c r="AD58" s="203"/>
      <c r="AE58" s="203"/>
      <c r="AF58" s="203"/>
      <c r="AG58" s="203"/>
      <c r="AH58" s="203"/>
      <c r="AI58" s="203"/>
      <c r="AJ58" s="203"/>
      <c r="AK58" s="202"/>
      <c r="AL58" s="202"/>
      <c r="AM58" s="202"/>
      <c r="AN58" s="202"/>
      <c r="AO58" s="202"/>
      <c r="AP58" s="202"/>
      <c r="AQ58" s="202"/>
      <c r="AR58" s="95">
        <f t="shared" si="5"/>
        <v>0</v>
      </c>
      <c r="AT58" s="184"/>
      <c r="AV58" s="77"/>
      <c r="AX58" s="204"/>
      <c r="AY58" s="203"/>
      <c r="AZ58" s="203"/>
      <c r="BA58" s="206">
        <v>3</v>
      </c>
      <c r="BB58" s="203"/>
      <c r="BC58" s="203"/>
      <c r="BD58" s="203"/>
      <c r="BE58" s="203"/>
      <c r="BF58" s="203"/>
      <c r="BG58" s="203"/>
      <c r="BH58" s="203"/>
      <c r="BI58" s="203"/>
      <c r="BJ58" s="202"/>
      <c r="BK58" s="202"/>
      <c r="BL58" s="202"/>
      <c r="BM58" s="202"/>
      <c r="BN58" s="202"/>
      <c r="BO58" s="202"/>
      <c r="BP58" s="202"/>
      <c r="BQ58" s="95">
        <f t="shared" si="6"/>
        <v>0</v>
      </c>
      <c r="BS58" s="184"/>
      <c r="BU58" s="77"/>
      <c r="BW58" s="204"/>
      <c r="BX58" s="203">
        <v>2.9</v>
      </c>
      <c r="BY58" s="203"/>
      <c r="BZ58" s="206"/>
      <c r="CA58" s="203"/>
      <c r="CB58" s="203"/>
      <c r="CC58" s="203"/>
      <c r="CD58" s="203"/>
      <c r="CE58" s="203"/>
      <c r="CF58" s="203"/>
      <c r="CG58" s="203"/>
      <c r="CH58" s="203"/>
      <c r="CI58" s="202"/>
      <c r="CJ58" s="329"/>
      <c r="CK58" s="329"/>
      <c r="CL58" s="329"/>
      <c r="CM58" s="329"/>
      <c r="CN58" s="329"/>
      <c r="CO58" s="329"/>
      <c r="CP58" s="95">
        <f t="shared" si="7"/>
        <v>0</v>
      </c>
      <c r="CR58" s="184"/>
      <c r="CT58" s="77"/>
      <c r="CV58" s="204"/>
      <c r="CW58" s="206">
        <v>2.9</v>
      </c>
      <c r="CX58" s="206"/>
      <c r="CY58" s="203"/>
      <c r="CZ58" s="203"/>
      <c r="DA58" s="203"/>
      <c r="DB58" s="203"/>
      <c r="DC58" s="202"/>
      <c r="DD58" s="202"/>
      <c r="DE58" s="202"/>
      <c r="DF58" s="329"/>
      <c r="DG58" s="329"/>
      <c r="DH58" s="329"/>
      <c r="DI58" s="329"/>
      <c r="DJ58" s="329"/>
      <c r="DK58" s="329"/>
      <c r="DL58" s="329"/>
      <c r="DM58" s="329"/>
      <c r="DN58" s="329"/>
      <c r="DO58" s="95">
        <f t="shared" si="8"/>
        <v>0</v>
      </c>
      <c r="DQ58" s="184"/>
    </row>
    <row r="59" spans="2:123" s="38" customFormat="1" outlineLevel="1">
      <c r="B59" s="87"/>
      <c r="C59" s="88">
        <f>IF(ISERROR(I59+1)=TRUE,I59,IF(I59="","",MAX(C$15:C58)+1))</f>
        <v>33</v>
      </c>
      <c r="D59" s="88">
        <f t="shared" si="10"/>
        <v>1</v>
      </c>
      <c r="E59" s="3"/>
      <c r="G59" s="184"/>
      <c r="I59" s="94">
        <f t="shared" si="9"/>
        <v>40</v>
      </c>
      <c r="J59" s="93" t="s">
        <v>418</v>
      </c>
      <c r="K59" s="92"/>
      <c r="L59" s="92"/>
      <c r="M59" s="92"/>
      <c r="N59" s="92"/>
      <c r="O59" s="91"/>
      <c r="P59" s="94" t="s">
        <v>132</v>
      </c>
      <c r="Q59" s="140"/>
      <c r="R59" s="124" t="s">
        <v>788</v>
      </c>
      <c r="S59" s="280"/>
      <c r="U59" s="184"/>
      <c r="V59" s="41"/>
      <c r="W59" s="77"/>
      <c r="Y59" s="204"/>
      <c r="Z59" s="203">
        <v>1</v>
      </c>
      <c r="AA59" s="205"/>
      <c r="AB59" s="203"/>
      <c r="AC59" s="205"/>
      <c r="AD59" s="203">
        <v>1</v>
      </c>
      <c r="AE59" s="203"/>
      <c r="AF59" s="203"/>
      <c r="AG59" s="203"/>
      <c r="AH59" s="203"/>
      <c r="AI59" s="203"/>
      <c r="AJ59" s="203"/>
      <c r="AK59" s="202"/>
      <c r="AL59" s="202"/>
      <c r="AM59" s="202"/>
      <c r="AN59" s="202"/>
      <c r="AO59" s="202"/>
      <c r="AP59" s="202"/>
      <c r="AQ59" s="202"/>
      <c r="AR59" s="95">
        <f t="shared" si="5"/>
        <v>0</v>
      </c>
      <c r="AT59" s="184"/>
      <c r="AV59" s="77"/>
      <c r="AX59" s="204"/>
      <c r="AY59" s="203"/>
      <c r="AZ59" s="203"/>
      <c r="BA59" s="203">
        <v>1</v>
      </c>
      <c r="BB59" s="203"/>
      <c r="BC59" s="203"/>
      <c r="BD59" s="203"/>
      <c r="BE59" s="203"/>
      <c r="BF59" s="203"/>
      <c r="BG59" s="203"/>
      <c r="BH59" s="203"/>
      <c r="BI59" s="203"/>
      <c r="BJ59" s="202"/>
      <c r="BK59" s="202"/>
      <c r="BL59" s="202"/>
      <c r="BM59" s="202"/>
      <c r="BN59" s="202"/>
      <c r="BO59" s="202"/>
      <c r="BP59" s="202"/>
      <c r="BQ59" s="95">
        <f t="shared" si="6"/>
        <v>0</v>
      </c>
      <c r="BS59" s="184"/>
      <c r="BU59" s="77"/>
      <c r="BW59" s="204"/>
      <c r="BX59" s="203">
        <v>1</v>
      </c>
      <c r="BY59" s="203"/>
      <c r="BZ59" s="203"/>
      <c r="CA59" s="203"/>
      <c r="CB59" s="203"/>
      <c r="CC59" s="203"/>
      <c r="CD59" s="203"/>
      <c r="CE59" s="203"/>
      <c r="CF59" s="205">
        <v>1</v>
      </c>
      <c r="CG59" s="203"/>
      <c r="CH59" s="203"/>
      <c r="CI59" s="202"/>
      <c r="CJ59" s="329"/>
      <c r="CK59" s="329"/>
      <c r="CL59" s="329"/>
      <c r="CM59" s="329"/>
      <c r="CN59" s="329"/>
      <c r="CO59" s="329"/>
      <c r="CP59" s="95">
        <f t="shared" si="7"/>
        <v>0</v>
      </c>
      <c r="CR59" s="184"/>
      <c r="CT59" s="77"/>
      <c r="CV59" s="204"/>
      <c r="CW59" s="203">
        <v>1</v>
      </c>
      <c r="CX59" s="203"/>
      <c r="CY59" s="203"/>
      <c r="CZ59" s="203"/>
      <c r="DA59" s="203">
        <v>1</v>
      </c>
      <c r="DB59" s="203"/>
      <c r="DC59" s="202"/>
      <c r="DD59" s="202"/>
      <c r="DE59" s="202"/>
      <c r="DF59" s="329"/>
      <c r="DG59" s="329"/>
      <c r="DH59" s="329"/>
      <c r="DI59" s="329"/>
      <c r="DJ59" s="329"/>
      <c r="DK59" s="329"/>
      <c r="DL59" s="329"/>
      <c r="DM59" s="329"/>
      <c r="DN59" s="329"/>
      <c r="DO59" s="95">
        <f t="shared" si="8"/>
        <v>0</v>
      </c>
      <c r="DQ59" s="184"/>
    </row>
    <row r="60" spans="2:123">
      <c r="B60" s="88" t="str">
        <f>I16</f>
        <v>1.1 | TARIFAS DE PERFORACIÓN</v>
      </c>
      <c r="C60" s="88" t="str">
        <f>IF(ISERROR(I60+1)=TRUE,I60,IF(I60="","",MAX(C$15:C59)+1))</f>
        <v/>
      </c>
      <c r="D60" s="88" t="str">
        <f t="shared" si="10"/>
        <v/>
      </c>
      <c r="E60" s="3"/>
      <c r="G60" s="184"/>
      <c r="I60" s="146" t="s">
        <v>112</v>
      </c>
      <c r="J60" s="108"/>
      <c r="K60" s="108"/>
      <c r="L60" s="108"/>
      <c r="M60" s="108"/>
      <c r="N60" s="108"/>
      <c r="O60" s="108"/>
      <c r="P60" s="108"/>
      <c r="Q60" s="108"/>
      <c r="R60" s="108"/>
      <c r="S60" s="107"/>
      <c r="U60" s="184"/>
      <c r="V60" s="41"/>
      <c r="W60" s="69" t="s">
        <v>118</v>
      </c>
      <c r="X60" s="68"/>
      <c r="Y60" s="145">
        <f t="shared" ref="Y60:AQ60" si="11">SUMPRODUCT(Y$18:Y$59,$Q$18:$Q$59)</f>
        <v>0</v>
      </c>
      <c r="Z60" s="145">
        <f t="shared" si="11"/>
        <v>0</v>
      </c>
      <c r="AA60" s="145">
        <f t="shared" si="11"/>
        <v>0</v>
      </c>
      <c r="AB60" s="145">
        <f t="shared" si="11"/>
        <v>0</v>
      </c>
      <c r="AC60" s="145">
        <f t="shared" si="11"/>
        <v>0</v>
      </c>
      <c r="AD60" s="145">
        <f t="shared" si="11"/>
        <v>0</v>
      </c>
      <c r="AE60" s="145">
        <f t="shared" si="11"/>
        <v>0</v>
      </c>
      <c r="AF60" s="145">
        <f t="shared" si="11"/>
        <v>0</v>
      </c>
      <c r="AG60" s="145">
        <f t="shared" si="11"/>
        <v>0</v>
      </c>
      <c r="AH60" s="145">
        <f t="shared" si="11"/>
        <v>0</v>
      </c>
      <c r="AI60" s="145">
        <f t="shared" si="11"/>
        <v>0</v>
      </c>
      <c r="AJ60" s="145">
        <f t="shared" si="11"/>
        <v>0</v>
      </c>
      <c r="AK60" s="145">
        <f t="shared" si="11"/>
        <v>0</v>
      </c>
      <c r="AL60" s="145">
        <f t="shared" si="11"/>
        <v>0</v>
      </c>
      <c r="AM60" s="145">
        <f t="shared" si="11"/>
        <v>0</v>
      </c>
      <c r="AN60" s="145">
        <f t="shared" si="11"/>
        <v>0</v>
      </c>
      <c r="AO60" s="145">
        <f t="shared" si="11"/>
        <v>0</v>
      </c>
      <c r="AP60" s="145">
        <f t="shared" si="11"/>
        <v>0</v>
      </c>
      <c r="AQ60" s="145">
        <f t="shared" si="11"/>
        <v>0</v>
      </c>
      <c r="AR60" s="66">
        <f>SUM(Y60:AQ60)</f>
        <v>0</v>
      </c>
      <c r="AT60" s="184"/>
      <c r="AV60" s="69" t="s">
        <v>118</v>
      </c>
      <c r="AW60" s="68"/>
      <c r="AX60" s="145">
        <f t="shared" ref="AX60:BP60" si="12">SUMPRODUCT(AX$18:AX$59,$Q$18:$Q$59)</f>
        <v>0</v>
      </c>
      <c r="AY60" s="145">
        <f t="shared" si="12"/>
        <v>0</v>
      </c>
      <c r="AZ60" s="145">
        <f t="shared" si="12"/>
        <v>0</v>
      </c>
      <c r="BA60" s="145">
        <f t="shared" si="12"/>
        <v>0</v>
      </c>
      <c r="BB60" s="145">
        <f t="shared" si="12"/>
        <v>0</v>
      </c>
      <c r="BC60" s="145">
        <f t="shared" si="12"/>
        <v>0</v>
      </c>
      <c r="BD60" s="145">
        <f t="shared" si="12"/>
        <v>0</v>
      </c>
      <c r="BE60" s="145">
        <f t="shared" si="12"/>
        <v>0</v>
      </c>
      <c r="BF60" s="145">
        <f t="shared" si="12"/>
        <v>0</v>
      </c>
      <c r="BG60" s="145">
        <f t="shared" si="12"/>
        <v>0</v>
      </c>
      <c r="BH60" s="145">
        <f t="shared" si="12"/>
        <v>0</v>
      </c>
      <c r="BI60" s="145">
        <f t="shared" si="12"/>
        <v>0</v>
      </c>
      <c r="BJ60" s="145">
        <f t="shared" si="12"/>
        <v>0</v>
      </c>
      <c r="BK60" s="145">
        <f t="shared" si="12"/>
        <v>0</v>
      </c>
      <c r="BL60" s="145">
        <f t="shared" si="12"/>
        <v>0</v>
      </c>
      <c r="BM60" s="145">
        <f t="shared" si="12"/>
        <v>0</v>
      </c>
      <c r="BN60" s="145">
        <f t="shared" si="12"/>
        <v>0</v>
      </c>
      <c r="BO60" s="145">
        <f t="shared" si="12"/>
        <v>0</v>
      </c>
      <c r="BP60" s="145">
        <f t="shared" si="12"/>
        <v>0</v>
      </c>
      <c r="BQ60" s="66">
        <f>SUM(AX60:BP60)</f>
        <v>0</v>
      </c>
      <c r="BS60" s="184"/>
      <c r="BU60" s="69" t="s">
        <v>118</v>
      </c>
      <c r="BV60" s="68"/>
      <c r="BW60" s="145">
        <f t="shared" ref="BW60:CI60" si="13">SUMPRODUCT(BW$18:BW$59,$Q$18:$Q$59)</f>
        <v>0</v>
      </c>
      <c r="BX60" s="145">
        <f t="shared" si="13"/>
        <v>0</v>
      </c>
      <c r="BY60" s="145">
        <f t="shared" si="13"/>
        <v>0</v>
      </c>
      <c r="BZ60" s="145">
        <f t="shared" si="13"/>
        <v>0</v>
      </c>
      <c r="CA60" s="145">
        <f t="shared" si="13"/>
        <v>0</v>
      </c>
      <c r="CB60" s="145">
        <f t="shared" si="13"/>
        <v>0</v>
      </c>
      <c r="CC60" s="145">
        <f t="shared" si="13"/>
        <v>0</v>
      </c>
      <c r="CD60" s="145">
        <f t="shared" si="13"/>
        <v>0</v>
      </c>
      <c r="CE60" s="145">
        <f t="shared" si="13"/>
        <v>0</v>
      </c>
      <c r="CF60" s="145">
        <f t="shared" si="13"/>
        <v>0</v>
      </c>
      <c r="CG60" s="145">
        <f t="shared" si="13"/>
        <v>0</v>
      </c>
      <c r="CH60" s="145">
        <f t="shared" si="13"/>
        <v>0</v>
      </c>
      <c r="CI60" s="145">
        <f t="shared" si="13"/>
        <v>0</v>
      </c>
      <c r="CJ60" s="330"/>
      <c r="CK60" s="330"/>
      <c r="CL60" s="330"/>
      <c r="CM60" s="330"/>
      <c r="CN60" s="330"/>
      <c r="CO60" s="330"/>
      <c r="CP60" s="66">
        <f>SUM(BW60:CI60)</f>
        <v>0</v>
      </c>
      <c r="CR60" s="184"/>
      <c r="CT60" s="69" t="s">
        <v>118</v>
      </c>
      <c r="CU60" s="68"/>
      <c r="CV60" s="145">
        <f t="shared" ref="CV60:DE60" si="14">SUMPRODUCT(CV$18:CV$59,$Q$18:$Q$59)</f>
        <v>0</v>
      </c>
      <c r="CW60" s="145">
        <f t="shared" si="14"/>
        <v>0</v>
      </c>
      <c r="CX60" s="145">
        <f t="shared" si="14"/>
        <v>0</v>
      </c>
      <c r="CY60" s="145">
        <f t="shared" si="14"/>
        <v>0</v>
      </c>
      <c r="CZ60" s="145">
        <f t="shared" si="14"/>
        <v>0</v>
      </c>
      <c r="DA60" s="145">
        <f t="shared" si="14"/>
        <v>0</v>
      </c>
      <c r="DB60" s="145">
        <f t="shared" si="14"/>
        <v>0</v>
      </c>
      <c r="DC60" s="145">
        <f t="shared" si="14"/>
        <v>0</v>
      </c>
      <c r="DD60" s="145">
        <f t="shared" si="14"/>
        <v>0</v>
      </c>
      <c r="DE60" s="145">
        <f t="shared" si="14"/>
        <v>0</v>
      </c>
      <c r="DF60" s="330"/>
      <c r="DG60" s="330"/>
      <c r="DH60" s="330"/>
      <c r="DI60" s="330"/>
      <c r="DJ60" s="330"/>
      <c r="DK60" s="330"/>
      <c r="DL60" s="330"/>
      <c r="DM60" s="330"/>
      <c r="DN60" s="330"/>
      <c r="DO60" s="66">
        <f>SUM(CV60:DE60)</f>
        <v>0</v>
      </c>
      <c r="DQ60" s="184"/>
      <c r="DS60" s="184"/>
    </row>
    <row r="61" spans="2:123">
      <c r="B61" s="88"/>
      <c r="C61" s="88"/>
      <c r="D61" s="88"/>
      <c r="E61" s="3"/>
      <c r="G61" s="184"/>
      <c r="I61" s="319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U61" s="184"/>
      <c r="V61" s="41"/>
      <c r="W61" s="321"/>
      <c r="X61" s="68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3"/>
      <c r="AT61" s="184"/>
      <c r="AV61" s="321"/>
      <c r="AW61" s="68"/>
      <c r="AX61" s="322"/>
      <c r="AY61" s="322"/>
      <c r="AZ61" s="322"/>
      <c r="BA61" s="322"/>
      <c r="BB61" s="322"/>
      <c r="BC61" s="322"/>
      <c r="BD61" s="322"/>
      <c r="BE61" s="322"/>
      <c r="BF61" s="322"/>
      <c r="BG61" s="322"/>
      <c r="BH61" s="322"/>
      <c r="BI61" s="322"/>
      <c r="BJ61" s="322"/>
      <c r="BK61" s="322"/>
      <c r="BL61" s="322"/>
      <c r="BM61" s="322"/>
      <c r="BN61" s="322"/>
      <c r="BO61" s="322"/>
      <c r="BP61" s="322"/>
      <c r="BQ61" s="323"/>
      <c r="BS61" s="184"/>
      <c r="BU61" s="321"/>
      <c r="BV61" s="68"/>
      <c r="BW61" s="322"/>
      <c r="BX61" s="322"/>
      <c r="BY61" s="322"/>
      <c r="BZ61" s="322"/>
      <c r="CA61" s="322"/>
      <c r="CB61" s="322"/>
      <c r="CC61" s="322"/>
      <c r="CD61" s="322"/>
      <c r="CE61" s="322"/>
      <c r="CF61" s="322"/>
      <c r="CG61" s="322"/>
      <c r="CH61" s="322"/>
      <c r="CI61" s="322"/>
      <c r="CJ61" s="322"/>
      <c r="CK61" s="322"/>
      <c r="CL61" s="322"/>
      <c r="CM61" s="322"/>
      <c r="CN61" s="322"/>
      <c r="CO61" s="322"/>
      <c r="CP61" s="323"/>
      <c r="CR61" s="184"/>
      <c r="CT61" s="321"/>
      <c r="CU61" s="68"/>
      <c r="CV61" s="322"/>
      <c r="CW61" s="322"/>
      <c r="CX61" s="322"/>
      <c r="CY61" s="322"/>
      <c r="CZ61" s="322"/>
      <c r="DA61" s="322"/>
      <c r="DB61" s="322"/>
      <c r="DC61" s="322"/>
      <c r="DD61" s="322"/>
      <c r="DE61" s="322"/>
      <c r="DF61" s="322"/>
      <c r="DG61" s="322"/>
      <c r="DH61" s="322"/>
      <c r="DI61" s="322"/>
      <c r="DJ61" s="322"/>
      <c r="DK61" s="322"/>
      <c r="DL61" s="322"/>
      <c r="DM61" s="322"/>
      <c r="DN61" s="322"/>
      <c r="DO61" s="323"/>
      <c r="DQ61" s="184"/>
      <c r="DS61" s="184"/>
    </row>
    <row r="62" spans="2:123">
      <c r="B62" s="88"/>
      <c r="C62" s="88"/>
      <c r="D62" s="88"/>
      <c r="E62" s="3"/>
      <c r="G62" s="184"/>
      <c r="I62" s="319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U62" s="184"/>
      <c r="V62" s="41"/>
      <c r="W62" s="321"/>
      <c r="X62" s="68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  <c r="AN62" s="322"/>
      <c r="AO62" s="322"/>
      <c r="AP62" s="322"/>
      <c r="AQ62" s="322"/>
      <c r="AR62" s="323"/>
      <c r="AT62" s="184"/>
      <c r="AV62" s="321"/>
      <c r="AW62" s="68"/>
      <c r="AX62" s="322"/>
      <c r="AY62" s="322"/>
      <c r="AZ62" s="322"/>
      <c r="BA62" s="322"/>
      <c r="BB62" s="322"/>
      <c r="BC62" s="322"/>
      <c r="BD62" s="322"/>
      <c r="BE62" s="322"/>
      <c r="BF62" s="322"/>
      <c r="BG62" s="322"/>
      <c r="BH62" s="322"/>
      <c r="BI62" s="322"/>
      <c r="BJ62" s="322"/>
      <c r="BK62" s="322"/>
      <c r="BL62" s="322"/>
      <c r="BM62" s="322"/>
      <c r="BN62" s="322"/>
      <c r="BO62" s="322"/>
      <c r="BP62" s="322"/>
      <c r="BQ62" s="323"/>
      <c r="BS62" s="184"/>
      <c r="BU62" s="321"/>
      <c r="BV62" s="68"/>
      <c r="BW62" s="322"/>
      <c r="BX62" s="322"/>
      <c r="BY62" s="322"/>
      <c r="BZ62" s="322"/>
      <c r="CA62" s="322"/>
      <c r="CB62" s="322"/>
      <c r="CC62" s="322"/>
      <c r="CD62" s="322"/>
      <c r="CE62" s="322"/>
      <c r="CF62" s="322"/>
      <c r="CG62" s="322"/>
      <c r="CH62" s="322"/>
      <c r="CI62" s="322"/>
      <c r="CJ62" s="322"/>
      <c r="CK62" s="322"/>
      <c r="CL62" s="322"/>
      <c r="CM62" s="322"/>
      <c r="CN62" s="322"/>
      <c r="CO62" s="322"/>
      <c r="CP62" s="323"/>
      <c r="CR62" s="184"/>
      <c r="CT62" s="321"/>
      <c r="CU62" s="68"/>
      <c r="CV62" s="322"/>
      <c r="CW62" s="322"/>
      <c r="CX62" s="322"/>
      <c r="CY62" s="322"/>
      <c r="CZ62" s="322"/>
      <c r="DA62" s="322"/>
      <c r="DB62" s="322"/>
      <c r="DC62" s="322"/>
      <c r="DD62" s="322"/>
      <c r="DE62" s="322"/>
      <c r="DF62" s="322"/>
      <c r="DG62" s="322"/>
      <c r="DH62" s="322"/>
      <c r="DI62" s="322"/>
      <c r="DJ62" s="322"/>
      <c r="DK62" s="322"/>
      <c r="DL62" s="322"/>
      <c r="DM62" s="322"/>
      <c r="DN62" s="322"/>
      <c r="DO62" s="323"/>
      <c r="DQ62" s="184"/>
      <c r="DS62" s="184"/>
    </row>
    <row r="63" spans="2:123">
      <c r="B63" s="88"/>
      <c r="C63" s="88" t="str">
        <f>IF(ISERROR(I63+1)=TRUE,I63,IF(I63="","",MAX(C$15:C60)+1))</f>
        <v/>
      </c>
      <c r="D63" s="88" t="str">
        <f t="shared" si="10"/>
        <v/>
      </c>
      <c r="E63" s="3"/>
      <c r="G63" s="184"/>
      <c r="I63" s="192" t="s">
        <v>112</v>
      </c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U63" s="184"/>
      <c r="V63" s="41"/>
      <c r="AT63" s="184"/>
      <c r="BS63" s="184"/>
      <c r="CR63" s="184"/>
      <c r="DQ63" s="184"/>
    </row>
    <row r="64" spans="2:123">
      <c r="B64" s="88"/>
      <c r="C64" s="88" t="str">
        <f>IF(ISERROR(I64+1)=TRUE,I64,IF(I64="","",MAX(C$15:C63)+1))</f>
        <v>1.2 | TARIFAS FASES PLANAS</v>
      </c>
      <c r="D64" s="88" t="str">
        <f t="shared" si="10"/>
        <v/>
      </c>
      <c r="E64" s="3"/>
      <c r="G64" s="184"/>
      <c r="I64" s="187" t="s">
        <v>68</v>
      </c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U64" s="184"/>
      <c r="V64" s="41"/>
      <c r="W64" s="187" t="str">
        <f>W$3</f>
        <v>POZO | XAXAMANI 3 DEL | CANTIDADES Y MONTOS</v>
      </c>
      <c r="X64" s="187"/>
      <c r="Y64" s="187"/>
      <c r="Z64" s="187"/>
      <c r="AA64" s="188"/>
      <c r="AB64" s="187"/>
      <c r="AC64" s="188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T64" s="184"/>
      <c r="AV64" s="187" t="str">
        <f>AV$3</f>
        <v>POZO | XAXAMANI 4DEL | CANTIDADES Y MONTOS</v>
      </c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S64" s="184"/>
      <c r="BU64" s="187" t="str">
        <f>BU$3</f>
        <v>POZO | XAXAMANI 5DEL | CANTIDADES Y MONTOS</v>
      </c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R64" s="184"/>
      <c r="CT64" s="187" t="str">
        <f>CT$3</f>
        <v>POZO | XAXAMANI 6DEL | CANTIDADES Y MONTOS</v>
      </c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Q64" s="184"/>
    </row>
    <row r="65" spans="2:121">
      <c r="B65" s="88"/>
      <c r="C65" s="88" t="str">
        <f>IF(ISERROR(I65+1)=TRUE,I65,IF(I65="","",MAX(C$15:C64)+1))</f>
        <v/>
      </c>
      <c r="D65" s="88" t="str">
        <f t="shared" si="10"/>
        <v/>
      </c>
      <c r="E65" s="3"/>
      <c r="G65" s="184"/>
      <c r="I65" s="37" t="s">
        <v>112</v>
      </c>
      <c r="U65" s="184"/>
      <c r="V65" s="41"/>
      <c r="AT65" s="184"/>
      <c r="BS65" s="184"/>
      <c r="CR65" s="184"/>
      <c r="DQ65" s="184"/>
    </row>
    <row r="66" spans="2:121" outlineLevel="1">
      <c r="B66" s="88"/>
      <c r="C66" s="88" t="str">
        <f>IF(ISERROR(I66+1)=TRUE,I66,IF(I66="","",MAX(C$15:C65)+1))</f>
        <v/>
      </c>
      <c r="D66" s="88" t="str">
        <f t="shared" si="10"/>
        <v/>
      </c>
      <c r="E66" s="3"/>
      <c r="G66" s="184"/>
      <c r="I66" s="201"/>
      <c r="J66" s="274"/>
      <c r="K66" s="275"/>
      <c r="L66" s="275"/>
      <c r="M66" s="275"/>
      <c r="N66" s="275"/>
      <c r="O66" s="276"/>
      <c r="P66" s="277"/>
      <c r="Q66" s="272"/>
      <c r="R66" s="103"/>
      <c r="S66" s="273"/>
      <c r="U66" s="184"/>
      <c r="V66" s="41"/>
      <c r="W66" s="99"/>
      <c r="Y66" s="199"/>
      <c r="Z66" s="198"/>
      <c r="AA66" s="200"/>
      <c r="AB66" s="198"/>
      <c r="AC66" s="200"/>
      <c r="AD66" s="198"/>
      <c r="AE66" s="198"/>
      <c r="AF66" s="198"/>
      <c r="AG66" s="198"/>
      <c r="AH66" s="198"/>
      <c r="AI66" s="198"/>
      <c r="AJ66" s="198"/>
      <c r="AK66" s="197"/>
      <c r="AL66" s="197"/>
      <c r="AM66" s="197"/>
      <c r="AN66" s="197"/>
      <c r="AO66" s="197"/>
      <c r="AP66" s="197"/>
      <c r="AQ66" s="197"/>
      <c r="AR66" s="95">
        <f t="shared" ref="AR66:AR80" si="15">SUM(Y66:AQ66)*$Q66</f>
        <v>0</v>
      </c>
      <c r="AT66" s="184"/>
      <c r="AV66" s="99"/>
      <c r="AX66" s="199"/>
      <c r="AY66" s="198"/>
      <c r="AZ66" s="198">
        <f>+AZ10</f>
        <v>0</v>
      </c>
      <c r="BA66" s="198"/>
      <c r="BB66" s="198"/>
      <c r="BC66" s="198"/>
      <c r="BD66" s="198"/>
      <c r="BE66" s="198"/>
      <c r="BF66" s="198"/>
      <c r="BG66" s="198"/>
      <c r="BH66" s="198"/>
      <c r="BI66" s="198"/>
      <c r="BJ66" s="197"/>
      <c r="BK66" s="197"/>
      <c r="BL66" s="197"/>
      <c r="BM66" s="197"/>
      <c r="BN66" s="197"/>
      <c r="BO66" s="197"/>
      <c r="BP66" s="197"/>
      <c r="BQ66" s="95">
        <f t="shared" ref="BQ66:BQ80" si="16">SUM(AX66:BP66)*$Q66</f>
        <v>0</v>
      </c>
      <c r="BS66" s="184"/>
      <c r="BU66" s="99"/>
      <c r="BW66" s="199"/>
      <c r="BX66" s="198"/>
      <c r="BY66" s="198">
        <f>+BY10</f>
        <v>3.3</v>
      </c>
      <c r="BZ66" s="198"/>
      <c r="CA66" s="198"/>
      <c r="CB66" s="198"/>
      <c r="CC66" s="198"/>
      <c r="CD66" s="198"/>
      <c r="CE66" s="198"/>
      <c r="CF66" s="198"/>
      <c r="CG66" s="198"/>
      <c r="CH66" s="198"/>
      <c r="CI66" s="197"/>
      <c r="CJ66" s="331"/>
      <c r="CK66" s="331"/>
      <c r="CL66" s="331"/>
      <c r="CM66" s="331"/>
      <c r="CN66" s="331"/>
      <c r="CO66" s="331"/>
      <c r="CP66" s="95">
        <f t="shared" ref="CP66:CP80" si="17">SUM(BW66:CI66)*$Q66</f>
        <v>0</v>
      </c>
      <c r="CR66" s="184"/>
      <c r="CT66" s="99"/>
      <c r="CV66" s="199"/>
      <c r="CW66" s="198"/>
      <c r="CX66" s="198"/>
      <c r="CY66" s="198"/>
      <c r="CZ66" s="198"/>
      <c r="DA66" s="198"/>
      <c r="DB66" s="198"/>
      <c r="DC66" s="197"/>
      <c r="DD66" s="197"/>
      <c r="DE66" s="197"/>
      <c r="DF66" s="331"/>
      <c r="DG66" s="331"/>
      <c r="DH66" s="331"/>
      <c r="DI66" s="331"/>
      <c r="DJ66" s="331"/>
      <c r="DK66" s="331"/>
      <c r="DL66" s="331"/>
      <c r="DM66" s="331"/>
      <c r="DN66" s="331"/>
      <c r="DO66" s="95">
        <f t="shared" ref="DO66:DO80" si="18">SUM(CV66:DE66)*$Q66</f>
        <v>0</v>
      </c>
      <c r="DQ66" s="184"/>
    </row>
    <row r="67" spans="2:121" outlineLevel="1">
      <c r="B67" s="88"/>
      <c r="C67" s="88">
        <f>IF(ISERROR(I67+1)=TRUE,I67,IF(I67="","",MAX(C$15:C66)+1))</f>
        <v>34</v>
      </c>
      <c r="D67" s="88">
        <f t="shared" si="10"/>
        <v>1</v>
      </c>
      <c r="E67" s="3"/>
      <c r="G67" s="184"/>
      <c r="I67" s="94">
        <f>+I59+1</f>
        <v>41</v>
      </c>
      <c r="J67" s="93" t="s">
        <v>417</v>
      </c>
      <c r="K67" s="92"/>
      <c r="L67" s="92"/>
      <c r="M67" s="92"/>
      <c r="N67" s="92"/>
      <c r="O67" s="91"/>
      <c r="P67" s="90" t="s">
        <v>133</v>
      </c>
      <c r="Q67" s="272"/>
      <c r="R67" s="89" t="s">
        <v>133</v>
      </c>
      <c r="S67" s="273"/>
      <c r="U67" s="184"/>
      <c r="V67" s="41"/>
      <c r="W67" s="77"/>
      <c r="Y67" s="190"/>
      <c r="Z67" s="151"/>
      <c r="AA67" s="191">
        <v>3.3</v>
      </c>
      <c r="AB67" s="151"/>
      <c r="AC67" s="191"/>
      <c r="AD67" s="151"/>
      <c r="AE67" s="151"/>
      <c r="AF67" s="151"/>
      <c r="AG67" s="151"/>
      <c r="AH67" s="151"/>
      <c r="AI67" s="151"/>
      <c r="AJ67" s="151"/>
      <c r="AK67" s="152"/>
      <c r="AL67" s="152"/>
      <c r="AM67" s="152"/>
      <c r="AN67" s="152"/>
      <c r="AO67" s="152"/>
      <c r="AP67" s="152"/>
      <c r="AQ67" s="152"/>
      <c r="AR67" s="73">
        <f t="shared" si="15"/>
        <v>0</v>
      </c>
      <c r="AT67" s="184"/>
      <c r="AV67" s="77"/>
      <c r="AX67" s="190"/>
      <c r="AY67" s="151"/>
      <c r="AZ67" s="151"/>
      <c r="BA67" s="151"/>
      <c r="BB67" s="151">
        <f>+BB10</f>
        <v>3.3</v>
      </c>
      <c r="BC67" s="151"/>
      <c r="BD67" s="151"/>
      <c r="BE67" s="151"/>
      <c r="BF67" s="151"/>
      <c r="BG67" s="151"/>
      <c r="BH67" s="151"/>
      <c r="BI67" s="151"/>
      <c r="BJ67" s="152"/>
      <c r="BK67" s="152"/>
      <c r="BL67" s="152"/>
      <c r="BM67" s="152"/>
      <c r="BN67" s="152"/>
      <c r="BO67" s="152"/>
      <c r="BP67" s="152"/>
      <c r="BQ67" s="73">
        <f t="shared" si="16"/>
        <v>0</v>
      </c>
      <c r="BS67" s="184"/>
      <c r="BU67" s="77"/>
      <c r="BW67" s="190"/>
      <c r="BX67" s="151"/>
      <c r="BY67" s="151"/>
      <c r="BZ67" s="151"/>
      <c r="CA67" s="151">
        <f>+CA10</f>
        <v>6.3</v>
      </c>
      <c r="CB67" s="151"/>
      <c r="CC67" s="151"/>
      <c r="CD67" s="151"/>
      <c r="CE67" s="151"/>
      <c r="CF67" s="151"/>
      <c r="CG67" s="151"/>
      <c r="CH67" s="151"/>
      <c r="CI67" s="152"/>
      <c r="CJ67" s="332"/>
      <c r="CK67" s="332"/>
      <c r="CL67" s="332"/>
      <c r="CM67" s="332"/>
      <c r="CN67" s="332"/>
      <c r="CO67" s="332"/>
      <c r="CP67" s="73">
        <f t="shared" si="17"/>
        <v>0</v>
      </c>
      <c r="CR67" s="184"/>
      <c r="CT67" s="77"/>
      <c r="CV67" s="190"/>
      <c r="CW67" s="151"/>
      <c r="CX67" s="151">
        <f>+CX10</f>
        <v>3.3</v>
      </c>
      <c r="CY67" s="151"/>
      <c r="CZ67" s="151"/>
      <c r="DA67" s="151"/>
      <c r="DB67" s="151"/>
      <c r="DC67" s="152"/>
      <c r="DD67" s="152"/>
      <c r="DE67" s="152"/>
      <c r="DF67" s="332"/>
      <c r="DG67" s="332"/>
      <c r="DH67" s="332"/>
      <c r="DI67" s="332"/>
      <c r="DJ67" s="332"/>
      <c r="DK67" s="332"/>
      <c r="DL67" s="332"/>
      <c r="DM67" s="332"/>
      <c r="DN67" s="332"/>
      <c r="DO67" s="73">
        <f t="shared" si="18"/>
        <v>0</v>
      </c>
      <c r="DQ67" s="184"/>
    </row>
    <row r="68" spans="2:121" outlineLevel="1">
      <c r="B68" s="88"/>
      <c r="C68" s="88">
        <f>IF(ISERROR(I68+1)=TRUE,I68,IF(I68="","",MAX(C$15:C67)+1))</f>
        <v>35</v>
      </c>
      <c r="D68" s="88">
        <f t="shared" si="10"/>
        <v>1</v>
      </c>
      <c r="E68" s="3"/>
      <c r="G68" s="184"/>
      <c r="I68" s="94">
        <f t="shared" ref="I68:I77" si="19">+I67+1</f>
        <v>42</v>
      </c>
      <c r="J68" s="93" t="s">
        <v>416</v>
      </c>
      <c r="K68" s="92"/>
      <c r="L68" s="92"/>
      <c r="M68" s="92"/>
      <c r="N68" s="92"/>
      <c r="O68" s="91"/>
      <c r="P68" s="90" t="s">
        <v>133</v>
      </c>
      <c r="Q68" s="272"/>
      <c r="R68" s="89" t="s">
        <v>133</v>
      </c>
      <c r="S68" s="273"/>
      <c r="U68" s="184"/>
      <c r="V68" s="41"/>
      <c r="W68" s="77"/>
      <c r="Y68" s="190"/>
      <c r="Z68" s="151"/>
      <c r="AA68" s="191"/>
      <c r="AB68" s="151"/>
      <c r="AC68" s="191">
        <v>6.4</v>
      </c>
      <c r="AD68" s="151"/>
      <c r="AE68" s="151"/>
      <c r="AF68" s="151"/>
      <c r="AG68" s="151"/>
      <c r="AH68" s="151"/>
      <c r="AI68" s="151"/>
      <c r="AJ68" s="151"/>
      <c r="AK68" s="152"/>
      <c r="AL68" s="152"/>
      <c r="AM68" s="152"/>
      <c r="AN68" s="152"/>
      <c r="AO68" s="152"/>
      <c r="AP68" s="152"/>
      <c r="AQ68" s="152"/>
      <c r="AR68" s="73">
        <f t="shared" si="15"/>
        <v>0</v>
      </c>
      <c r="AT68" s="184"/>
      <c r="AV68" s="77"/>
      <c r="AX68" s="190"/>
      <c r="AY68" s="151"/>
      <c r="AZ68" s="151"/>
      <c r="BA68" s="151"/>
      <c r="BB68" s="151"/>
      <c r="BC68" s="151"/>
      <c r="BD68" s="151">
        <f>+BD10</f>
        <v>6.3</v>
      </c>
      <c r="BE68" s="151"/>
      <c r="BF68" s="151"/>
      <c r="BG68" s="151"/>
      <c r="BH68" s="151"/>
      <c r="BI68" s="151"/>
      <c r="BJ68" s="152"/>
      <c r="BK68" s="152"/>
      <c r="BL68" s="152"/>
      <c r="BM68" s="152"/>
      <c r="BN68" s="152"/>
      <c r="BO68" s="152"/>
      <c r="BP68" s="152"/>
      <c r="BQ68" s="73">
        <f t="shared" si="16"/>
        <v>0</v>
      </c>
      <c r="BS68" s="184"/>
      <c r="BU68" s="77"/>
      <c r="BW68" s="190"/>
      <c r="BX68" s="151"/>
      <c r="BY68" s="151"/>
      <c r="BZ68" s="151"/>
      <c r="CA68" s="151"/>
      <c r="CB68" s="151"/>
      <c r="CD68" s="151"/>
      <c r="CE68" s="151"/>
      <c r="CF68" s="151"/>
      <c r="CG68" s="151"/>
      <c r="CH68" s="151"/>
      <c r="CI68" s="152"/>
      <c r="CJ68" s="332"/>
      <c r="CK68" s="332"/>
      <c r="CL68" s="332"/>
      <c r="CM68" s="332"/>
      <c r="CN68" s="332"/>
      <c r="CO68" s="332"/>
      <c r="CP68" s="73">
        <f t="shared" si="17"/>
        <v>0</v>
      </c>
      <c r="CR68" s="184"/>
      <c r="CT68" s="77"/>
      <c r="CV68" s="190"/>
      <c r="CW68" s="151"/>
      <c r="CX68" s="151"/>
      <c r="CY68" s="151"/>
      <c r="CZ68" s="151">
        <f>+CZ10</f>
        <v>6.6</v>
      </c>
      <c r="DA68" s="151"/>
      <c r="DB68" s="151"/>
      <c r="DC68" s="152"/>
      <c r="DD68" s="152"/>
      <c r="DE68" s="152"/>
      <c r="DF68" s="332"/>
      <c r="DG68" s="332"/>
      <c r="DH68" s="332"/>
      <c r="DI68" s="332"/>
      <c r="DJ68" s="332"/>
      <c r="DK68" s="332"/>
      <c r="DL68" s="332"/>
      <c r="DM68" s="332"/>
      <c r="DN68" s="332"/>
      <c r="DO68" s="73">
        <f t="shared" si="18"/>
        <v>0</v>
      </c>
      <c r="DQ68" s="184"/>
    </row>
    <row r="69" spans="2:121" outlineLevel="1">
      <c r="B69" s="88"/>
      <c r="C69" s="88">
        <f>IF(ISERROR(I69+1)=TRUE,I69,IF(I69="","",MAX(C$15:C68)+1))</f>
        <v>36</v>
      </c>
      <c r="D69" s="88">
        <f t="shared" si="10"/>
        <v>1</v>
      </c>
      <c r="E69" s="3"/>
      <c r="G69" s="184"/>
      <c r="I69" s="94">
        <f t="shared" si="19"/>
        <v>43</v>
      </c>
      <c r="J69" s="93" t="s">
        <v>415</v>
      </c>
      <c r="K69" s="92"/>
      <c r="L69" s="92"/>
      <c r="M69" s="92"/>
      <c r="N69" s="92"/>
      <c r="O69" s="91"/>
      <c r="P69" s="90" t="s">
        <v>133</v>
      </c>
      <c r="Q69" s="272"/>
      <c r="R69" s="89" t="s">
        <v>133</v>
      </c>
      <c r="S69" s="273"/>
      <c r="U69" s="184"/>
      <c r="V69" s="41"/>
      <c r="W69" s="77"/>
      <c r="Y69" s="190"/>
      <c r="Z69" s="151"/>
      <c r="AA69" s="191"/>
      <c r="AB69" s="151"/>
      <c r="AC69" s="191"/>
      <c r="AD69" s="151"/>
      <c r="AE69" s="151"/>
      <c r="AF69" s="151"/>
      <c r="AG69" s="151"/>
      <c r="AH69" s="151"/>
      <c r="AI69" s="151"/>
      <c r="AJ69" s="151"/>
      <c r="AK69" s="152"/>
      <c r="AL69" s="152"/>
      <c r="AM69" s="152"/>
      <c r="AN69" s="152"/>
      <c r="AO69" s="152"/>
      <c r="AP69" s="152"/>
      <c r="AQ69" s="152"/>
      <c r="AR69" s="73">
        <f t="shared" si="15"/>
        <v>0</v>
      </c>
      <c r="AT69" s="184"/>
      <c r="AV69" s="77"/>
      <c r="AX69" s="190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2"/>
      <c r="BK69" s="152"/>
      <c r="BL69" s="152"/>
      <c r="BM69" s="152"/>
      <c r="BN69" s="152"/>
      <c r="BO69" s="152"/>
      <c r="BP69" s="152"/>
      <c r="BQ69" s="73">
        <f t="shared" si="16"/>
        <v>0</v>
      </c>
      <c r="BS69" s="184"/>
      <c r="BU69" s="77"/>
      <c r="BW69" s="190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2"/>
      <c r="CJ69" s="332"/>
      <c r="CK69" s="332"/>
      <c r="CL69" s="332"/>
      <c r="CM69" s="332"/>
      <c r="CN69" s="332"/>
      <c r="CO69" s="332"/>
      <c r="CP69" s="73">
        <f t="shared" si="17"/>
        <v>0</v>
      </c>
      <c r="CR69" s="184"/>
      <c r="CT69" s="77"/>
      <c r="CV69" s="190"/>
      <c r="CW69" s="151"/>
      <c r="CX69" s="151"/>
      <c r="CY69" s="151"/>
      <c r="CZ69" s="151"/>
      <c r="DA69" s="151"/>
      <c r="DB69" s="151"/>
      <c r="DC69" s="152"/>
      <c r="DD69" s="152"/>
      <c r="DE69" s="152"/>
      <c r="DF69" s="332"/>
      <c r="DG69" s="332"/>
      <c r="DH69" s="332"/>
      <c r="DI69" s="332"/>
      <c r="DJ69" s="332"/>
      <c r="DK69" s="332"/>
      <c r="DL69" s="332"/>
      <c r="DM69" s="332"/>
      <c r="DN69" s="332"/>
      <c r="DO69" s="73">
        <f t="shared" si="18"/>
        <v>0</v>
      </c>
      <c r="DQ69" s="184"/>
    </row>
    <row r="70" spans="2:121" outlineLevel="1">
      <c r="B70" s="88"/>
      <c r="C70" s="88">
        <f>IF(ISERROR(I70+1)=TRUE,I70,IF(I70="","",MAX(C$15:C69)+1))</f>
        <v>37</v>
      </c>
      <c r="D70" s="88">
        <f t="shared" si="10"/>
        <v>1</v>
      </c>
      <c r="E70" s="3"/>
      <c r="G70" s="184"/>
      <c r="I70" s="94">
        <f t="shared" si="19"/>
        <v>44</v>
      </c>
      <c r="J70" s="93" t="s">
        <v>414</v>
      </c>
      <c r="K70" s="92"/>
      <c r="L70" s="92"/>
      <c r="M70" s="92"/>
      <c r="N70" s="92"/>
      <c r="O70" s="91"/>
      <c r="P70" s="90" t="s">
        <v>133</v>
      </c>
      <c r="Q70" s="272"/>
      <c r="R70" s="89" t="s">
        <v>133</v>
      </c>
      <c r="S70" s="273"/>
      <c r="U70" s="184"/>
      <c r="V70" s="41"/>
      <c r="W70" s="77"/>
      <c r="Y70" s="190"/>
      <c r="Z70" s="151"/>
      <c r="AA70" s="191"/>
      <c r="AB70" s="151"/>
      <c r="AC70" s="191"/>
      <c r="AD70" s="151"/>
      <c r="AE70" s="151">
        <v>10.4</v>
      </c>
      <c r="AF70" s="151"/>
      <c r="AG70" s="151"/>
      <c r="AH70" s="151"/>
      <c r="AI70" s="151"/>
      <c r="AJ70" s="151"/>
      <c r="AK70" s="152"/>
      <c r="AL70" s="152"/>
      <c r="AM70" s="152"/>
      <c r="AN70" s="152"/>
      <c r="AO70" s="152"/>
      <c r="AP70" s="152"/>
      <c r="AQ70" s="152"/>
      <c r="AR70" s="73">
        <f t="shared" si="15"/>
        <v>0</v>
      </c>
      <c r="AT70" s="184"/>
      <c r="AV70" s="77"/>
      <c r="AX70" s="190"/>
      <c r="AY70" s="151"/>
      <c r="AZ70" s="151"/>
      <c r="BA70" s="151"/>
      <c r="BB70" s="151"/>
      <c r="BC70" s="151"/>
      <c r="BD70" s="151"/>
      <c r="BE70" s="151"/>
      <c r="BF70" s="151">
        <f>+BF10</f>
        <v>5.4</v>
      </c>
      <c r="BG70" s="151"/>
      <c r="BH70" s="151"/>
      <c r="BI70" s="151"/>
      <c r="BJ70" s="152"/>
      <c r="BK70" s="152"/>
      <c r="BL70" s="152"/>
      <c r="BM70" s="152"/>
      <c r="BN70" s="152"/>
      <c r="BO70" s="152"/>
      <c r="BP70" s="152"/>
      <c r="BQ70" s="73">
        <f t="shared" si="16"/>
        <v>0</v>
      </c>
      <c r="BS70" s="184"/>
      <c r="BU70" s="77"/>
      <c r="BW70" s="190"/>
      <c r="BX70" s="151"/>
      <c r="BY70" s="151"/>
      <c r="BZ70" s="151"/>
      <c r="CA70" s="151"/>
      <c r="CB70" s="151"/>
      <c r="CC70" s="151">
        <f>+CC10</f>
        <v>5.4</v>
      </c>
      <c r="CD70" s="151"/>
      <c r="CE70" s="151">
        <f>+CE10</f>
        <v>3.6</v>
      </c>
      <c r="CF70" s="151"/>
      <c r="CG70" s="151"/>
      <c r="CH70" s="151"/>
      <c r="CI70" s="152"/>
      <c r="CJ70" s="332"/>
      <c r="CK70" s="332"/>
      <c r="CL70" s="332"/>
      <c r="CM70" s="332"/>
      <c r="CN70" s="332"/>
      <c r="CO70" s="332"/>
      <c r="CP70" s="73">
        <f t="shared" si="17"/>
        <v>0</v>
      </c>
      <c r="CR70" s="184"/>
      <c r="CT70" s="77"/>
      <c r="CV70" s="190"/>
      <c r="CW70" s="151"/>
      <c r="CX70" s="151"/>
      <c r="CY70" s="151"/>
      <c r="CZ70" s="151"/>
      <c r="DA70" s="151"/>
      <c r="DB70" s="151">
        <f>+DB10</f>
        <v>3.4</v>
      </c>
      <c r="DC70" s="152"/>
      <c r="DD70" s="152"/>
      <c r="DE70" s="152"/>
      <c r="DF70" s="332"/>
      <c r="DG70" s="332"/>
      <c r="DH70" s="332"/>
      <c r="DI70" s="332"/>
      <c r="DJ70" s="332"/>
      <c r="DK70" s="332"/>
      <c r="DL70" s="332"/>
      <c r="DM70" s="332"/>
      <c r="DN70" s="332"/>
      <c r="DO70" s="73">
        <f t="shared" si="18"/>
        <v>0</v>
      </c>
      <c r="DQ70" s="184"/>
    </row>
    <row r="71" spans="2:121" outlineLevel="1">
      <c r="B71" s="88"/>
      <c r="C71" s="88">
        <f>IF(ISERROR(I71+1)=TRUE,I71,IF(I71="","",MAX(C$15:C70)+1))</f>
        <v>38</v>
      </c>
      <c r="D71" s="88">
        <f t="shared" si="10"/>
        <v>1</v>
      </c>
      <c r="E71" s="3"/>
      <c r="G71" s="184"/>
      <c r="I71" s="94">
        <f t="shared" si="19"/>
        <v>45</v>
      </c>
      <c r="J71" s="93" t="s">
        <v>413</v>
      </c>
      <c r="K71" s="92"/>
      <c r="L71" s="92"/>
      <c r="M71" s="92"/>
      <c r="N71" s="92"/>
      <c r="O71" s="91"/>
      <c r="P71" s="90" t="s">
        <v>133</v>
      </c>
      <c r="Q71" s="272"/>
      <c r="R71" s="89" t="s">
        <v>133</v>
      </c>
      <c r="S71" s="273"/>
      <c r="U71" s="184"/>
      <c r="V71" s="41"/>
      <c r="W71" s="77"/>
      <c r="Y71" s="190"/>
      <c r="Z71" s="151"/>
      <c r="AA71" s="191"/>
      <c r="AB71" s="151"/>
      <c r="AC71" s="191"/>
      <c r="AD71" s="151"/>
      <c r="AE71" s="151"/>
      <c r="AF71" s="151">
        <v>0</v>
      </c>
      <c r="AG71" s="151"/>
      <c r="AH71" s="151"/>
      <c r="AI71" s="151"/>
      <c r="AJ71" s="151">
        <f>+AJ10</f>
        <v>0</v>
      </c>
      <c r="AK71" s="152"/>
      <c r="AL71" s="152"/>
      <c r="AM71" s="152"/>
      <c r="AN71" s="152"/>
      <c r="AO71" s="152"/>
      <c r="AP71" s="152"/>
      <c r="AQ71" s="152"/>
      <c r="AR71" s="73">
        <f t="shared" si="15"/>
        <v>0</v>
      </c>
      <c r="AT71" s="184"/>
      <c r="AV71" s="77"/>
      <c r="AX71" s="190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2"/>
      <c r="BK71" s="152"/>
      <c r="BL71" s="152"/>
      <c r="BM71" s="152"/>
      <c r="BN71" s="152"/>
      <c r="BO71" s="152"/>
      <c r="BP71" s="152"/>
      <c r="BQ71" s="73">
        <f t="shared" si="16"/>
        <v>0</v>
      </c>
      <c r="BS71" s="184"/>
      <c r="BU71" s="77"/>
      <c r="BW71" s="190"/>
      <c r="BX71" s="151"/>
      <c r="BY71" s="151"/>
      <c r="BZ71" s="151"/>
      <c r="CA71" s="151"/>
      <c r="CB71" s="151"/>
      <c r="CC71" s="151"/>
      <c r="CD71" s="151"/>
      <c r="CE71" s="151"/>
      <c r="CF71" s="151">
        <f>+CF10</f>
        <v>1.8</v>
      </c>
      <c r="CG71" s="151"/>
      <c r="CH71" s="151"/>
      <c r="CI71" s="152"/>
      <c r="CJ71" s="332"/>
      <c r="CK71" s="332"/>
      <c r="CL71" s="332"/>
      <c r="CM71" s="332"/>
      <c r="CN71" s="332"/>
      <c r="CO71" s="332"/>
      <c r="CP71" s="73">
        <f t="shared" si="17"/>
        <v>0</v>
      </c>
      <c r="CR71" s="184"/>
      <c r="CT71" s="77"/>
      <c r="CV71" s="190"/>
      <c r="CW71" s="151"/>
      <c r="CX71" s="151"/>
      <c r="CY71" s="151"/>
      <c r="CZ71" s="151"/>
      <c r="DA71" s="151"/>
      <c r="DB71" s="151"/>
      <c r="DC71" s="152"/>
      <c r="DD71" s="152"/>
      <c r="DE71" s="152"/>
      <c r="DF71" s="332"/>
      <c r="DG71" s="332"/>
      <c r="DH71" s="332"/>
      <c r="DI71" s="332"/>
      <c r="DJ71" s="332"/>
      <c r="DK71" s="332"/>
      <c r="DL71" s="332"/>
      <c r="DM71" s="332"/>
      <c r="DN71" s="332"/>
      <c r="DO71" s="73">
        <f t="shared" si="18"/>
        <v>0</v>
      </c>
      <c r="DQ71" s="184"/>
    </row>
    <row r="72" spans="2:121" s="38" customFormat="1" ht="30" outlineLevel="1">
      <c r="B72" s="87"/>
      <c r="C72" s="88">
        <f>IF(ISERROR(I72+1)=TRUE,I72,IF(I72="","",MAX(C$15:C71)+1))</f>
        <v>39</v>
      </c>
      <c r="D72" s="88">
        <f t="shared" si="10"/>
        <v>1</v>
      </c>
      <c r="E72" s="3"/>
      <c r="G72" s="184"/>
      <c r="I72" s="94">
        <f t="shared" si="19"/>
        <v>46</v>
      </c>
      <c r="J72" s="93" t="s">
        <v>412</v>
      </c>
      <c r="K72" s="92"/>
      <c r="L72" s="92"/>
      <c r="M72" s="92"/>
      <c r="N72" s="92"/>
      <c r="O72" s="91"/>
      <c r="P72" s="90" t="s">
        <v>133</v>
      </c>
      <c r="Q72" s="272"/>
      <c r="R72" s="89" t="s">
        <v>133</v>
      </c>
      <c r="S72" s="273"/>
      <c r="U72" s="184"/>
      <c r="V72" s="41"/>
      <c r="W72" s="77"/>
      <c r="X72" s="37"/>
      <c r="Y72" s="190"/>
      <c r="Z72" s="151"/>
      <c r="AA72" s="191"/>
      <c r="AB72" s="151"/>
      <c r="AC72" s="191"/>
      <c r="AD72" s="151"/>
      <c r="AE72" s="151"/>
      <c r="AF72" s="151"/>
      <c r="AG72" s="151"/>
      <c r="AH72" s="151"/>
      <c r="AI72" s="151"/>
      <c r="AJ72" s="151"/>
      <c r="AK72" s="152"/>
      <c r="AL72" s="152"/>
      <c r="AM72" s="152"/>
      <c r="AN72" s="152"/>
      <c r="AO72" s="152"/>
      <c r="AP72" s="152"/>
      <c r="AQ72" s="152"/>
      <c r="AR72" s="73">
        <f t="shared" si="15"/>
        <v>0</v>
      </c>
      <c r="AT72" s="184"/>
      <c r="AV72" s="77"/>
      <c r="AW72" s="37"/>
      <c r="AX72" s="190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2"/>
      <c r="BK72" s="152"/>
      <c r="BL72" s="152"/>
      <c r="BM72" s="152"/>
      <c r="BN72" s="152"/>
      <c r="BO72" s="152"/>
      <c r="BP72" s="152"/>
      <c r="BQ72" s="73">
        <f t="shared" si="16"/>
        <v>0</v>
      </c>
      <c r="BS72" s="184"/>
      <c r="BU72" s="77"/>
      <c r="BV72" s="37"/>
      <c r="BW72" s="190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2"/>
      <c r="CJ72" s="332"/>
      <c r="CK72" s="332"/>
      <c r="CL72" s="332"/>
      <c r="CM72" s="332"/>
      <c r="CN72" s="332"/>
      <c r="CO72" s="332"/>
      <c r="CP72" s="73">
        <f t="shared" si="17"/>
        <v>0</v>
      </c>
      <c r="CR72" s="184"/>
      <c r="CT72" s="77"/>
      <c r="CU72" s="37"/>
      <c r="CV72" s="190"/>
      <c r="CW72" s="151"/>
      <c r="CX72" s="151"/>
      <c r="CY72" s="151"/>
      <c r="CZ72" s="151"/>
      <c r="DA72" s="151"/>
      <c r="DB72" s="151"/>
      <c r="DC72" s="152"/>
      <c r="DD72" s="152"/>
      <c r="DE72" s="152"/>
      <c r="DF72" s="332"/>
      <c r="DG72" s="332"/>
      <c r="DH72" s="332"/>
      <c r="DI72" s="332"/>
      <c r="DJ72" s="332"/>
      <c r="DK72" s="332"/>
      <c r="DL72" s="332"/>
      <c r="DM72" s="332"/>
      <c r="DN72" s="332"/>
      <c r="DO72" s="73">
        <f t="shared" si="18"/>
        <v>0</v>
      </c>
      <c r="DQ72" s="184"/>
    </row>
    <row r="73" spans="2:121" s="38" customFormat="1" ht="45" outlineLevel="1">
      <c r="B73" s="87"/>
      <c r="C73" s="88">
        <f>IF(ISERROR(I73+1)=TRUE,I73,IF(I73="","",MAX(C$15:C72)+1))</f>
        <v>40</v>
      </c>
      <c r="D73" s="88">
        <f t="shared" si="10"/>
        <v>1</v>
      </c>
      <c r="E73" s="3"/>
      <c r="G73" s="184"/>
      <c r="I73" s="94">
        <f t="shared" si="19"/>
        <v>47</v>
      </c>
      <c r="J73" s="93" t="s">
        <v>411</v>
      </c>
      <c r="K73" s="92"/>
      <c r="L73" s="92"/>
      <c r="M73" s="92"/>
      <c r="N73" s="92"/>
      <c r="O73" s="91"/>
      <c r="P73" s="90" t="s">
        <v>133</v>
      </c>
      <c r="Q73" s="272"/>
      <c r="R73" s="89" t="s">
        <v>133</v>
      </c>
      <c r="S73" s="273"/>
      <c r="U73" s="184"/>
      <c r="V73" s="41"/>
      <c r="W73" s="77"/>
      <c r="X73" s="37"/>
      <c r="Y73" s="190"/>
      <c r="Z73" s="151"/>
      <c r="AA73" s="191"/>
      <c r="AB73" s="151"/>
      <c r="AC73" s="191"/>
      <c r="AD73" s="151"/>
      <c r="AE73" s="151"/>
      <c r="AF73" s="151"/>
      <c r="AG73" s="151"/>
      <c r="AH73" s="151"/>
      <c r="AI73" s="151"/>
      <c r="AJ73" s="151"/>
      <c r="AK73" s="152"/>
      <c r="AL73" s="152"/>
      <c r="AM73" s="152"/>
      <c r="AN73" s="152"/>
      <c r="AO73" s="152"/>
      <c r="AP73" s="152"/>
      <c r="AQ73" s="152"/>
      <c r="AR73" s="73">
        <f t="shared" si="15"/>
        <v>0</v>
      </c>
      <c r="AT73" s="184"/>
      <c r="AV73" s="77"/>
      <c r="AW73" s="37"/>
      <c r="AX73" s="190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2"/>
      <c r="BK73" s="152"/>
      <c r="BL73" s="152"/>
      <c r="BM73" s="152"/>
      <c r="BN73" s="152"/>
      <c r="BO73" s="152"/>
      <c r="BP73" s="152"/>
      <c r="BQ73" s="73">
        <f t="shared" si="16"/>
        <v>0</v>
      </c>
      <c r="BS73" s="184"/>
      <c r="BU73" s="77"/>
      <c r="BV73" s="37"/>
      <c r="BW73" s="190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2"/>
      <c r="CJ73" s="332"/>
      <c r="CK73" s="332"/>
      <c r="CL73" s="332"/>
      <c r="CM73" s="332"/>
      <c r="CN73" s="332"/>
      <c r="CO73" s="332"/>
      <c r="CP73" s="73">
        <f t="shared" si="17"/>
        <v>0</v>
      </c>
      <c r="CR73" s="184"/>
      <c r="CT73" s="77"/>
      <c r="CU73" s="37"/>
      <c r="CV73" s="190"/>
      <c r="CW73" s="151"/>
      <c r="CX73" s="151"/>
      <c r="CY73" s="151"/>
      <c r="CZ73" s="151"/>
      <c r="DA73" s="151"/>
      <c r="DB73" s="151"/>
      <c r="DC73" s="152"/>
      <c r="DD73" s="152"/>
      <c r="DE73" s="152"/>
      <c r="DF73" s="332"/>
      <c r="DG73" s="332"/>
      <c r="DH73" s="332"/>
      <c r="DI73" s="332"/>
      <c r="DJ73" s="332"/>
      <c r="DK73" s="332"/>
      <c r="DL73" s="332"/>
      <c r="DM73" s="332"/>
      <c r="DN73" s="332"/>
      <c r="DO73" s="73">
        <f t="shared" si="18"/>
        <v>0</v>
      </c>
      <c r="DQ73" s="184"/>
    </row>
    <row r="74" spans="2:121" s="38" customFormat="1" ht="45" outlineLevel="1">
      <c r="B74" s="87"/>
      <c r="C74" s="88">
        <f>IF(ISERROR(I74+1)=TRUE,I74,IF(I74="","",MAX(C$15:C73)+1))</f>
        <v>41</v>
      </c>
      <c r="D74" s="88">
        <f t="shared" si="10"/>
        <v>1</v>
      </c>
      <c r="E74" s="3"/>
      <c r="G74" s="184"/>
      <c r="I74" s="94">
        <f t="shared" si="19"/>
        <v>48</v>
      </c>
      <c r="J74" s="93" t="s">
        <v>410</v>
      </c>
      <c r="K74" s="92"/>
      <c r="L74" s="92"/>
      <c r="M74" s="92"/>
      <c r="N74" s="92"/>
      <c r="O74" s="91"/>
      <c r="P74" s="90" t="s">
        <v>133</v>
      </c>
      <c r="Q74" s="272"/>
      <c r="R74" s="89" t="s">
        <v>133</v>
      </c>
      <c r="S74" s="273"/>
      <c r="U74" s="184"/>
      <c r="V74" s="41"/>
      <c r="W74" s="77"/>
      <c r="X74" s="37"/>
      <c r="Y74" s="190"/>
      <c r="Z74" s="151"/>
      <c r="AA74" s="191"/>
      <c r="AB74" s="151"/>
      <c r="AC74" s="191"/>
      <c r="AD74" s="151"/>
      <c r="AE74" s="151"/>
      <c r="AF74" s="151"/>
      <c r="AG74" s="151"/>
      <c r="AH74" s="151"/>
      <c r="AI74" s="151"/>
      <c r="AJ74" s="151"/>
      <c r="AK74" s="152"/>
      <c r="AL74" s="152"/>
      <c r="AM74" s="152"/>
      <c r="AN74" s="152"/>
      <c r="AO74" s="152"/>
      <c r="AP74" s="152"/>
      <c r="AQ74" s="152"/>
      <c r="AR74" s="73">
        <f t="shared" si="15"/>
        <v>0</v>
      </c>
      <c r="AT74" s="184"/>
      <c r="AV74" s="77"/>
      <c r="AW74" s="37"/>
      <c r="AX74" s="190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2"/>
      <c r="BK74" s="152"/>
      <c r="BL74" s="152"/>
      <c r="BM74" s="152"/>
      <c r="BN74" s="152"/>
      <c r="BO74" s="152"/>
      <c r="BP74" s="152"/>
      <c r="BQ74" s="73">
        <f t="shared" si="16"/>
        <v>0</v>
      </c>
      <c r="BS74" s="184"/>
      <c r="BU74" s="77"/>
      <c r="BV74" s="37"/>
      <c r="BW74" s="190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2"/>
      <c r="CJ74" s="332"/>
      <c r="CK74" s="332"/>
      <c r="CL74" s="332"/>
      <c r="CM74" s="332"/>
      <c r="CN74" s="332"/>
      <c r="CO74" s="332"/>
      <c r="CP74" s="73">
        <f t="shared" si="17"/>
        <v>0</v>
      </c>
      <c r="CR74" s="184"/>
      <c r="CT74" s="77"/>
      <c r="CU74" s="37"/>
      <c r="CV74" s="190"/>
      <c r="CW74" s="151"/>
      <c r="CX74" s="151"/>
      <c r="CY74" s="151"/>
      <c r="CZ74" s="151"/>
      <c r="DA74" s="151"/>
      <c r="DB74" s="151"/>
      <c r="DC74" s="152"/>
      <c r="DD74" s="152"/>
      <c r="DE74" s="152"/>
      <c r="DF74" s="332"/>
      <c r="DG74" s="332"/>
      <c r="DH74" s="332"/>
      <c r="DI74" s="332"/>
      <c r="DJ74" s="332"/>
      <c r="DK74" s="332"/>
      <c r="DL74" s="332"/>
      <c r="DM74" s="332"/>
      <c r="DN74" s="332"/>
      <c r="DO74" s="73">
        <f t="shared" si="18"/>
        <v>0</v>
      </c>
      <c r="DQ74" s="184"/>
    </row>
    <row r="75" spans="2:121" s="38" customFormat="1" ht="45" outlineLevel="1">
      <c r="B75" s="87"/>
      <c r="C75" s="88">
        <f>IF(ISERROR(I75+1)=TRUE,I75,IF(I75="","",MAX(C$15:C74)+1))</f>
        <v>42</v>
      </c>
      <c r="D75" s="88">
        <f t="shared" si="10"/>
        <v>1</v>
      </c>
      <c r="E75" s="3"/>
      <c r="G75" s="184"/>
      <c r="I75" s="94">
        <f t="shared" si="19"/>
        <v>49</v>
      </c>
      <c r="J75" s="93" t="s">
        <v>409</v>
      </c>
      <c r="K75" s="92"/>
      <c r="L75" s="92"/>
      <c r="M75" s="92"/>
      <c r="N75" s="92"/>
      <c r="O75" s="91"/>
      <c r="P75" s="90" t="s">
        <v>133</v>
      </c>
      <c r="Q75" s="272"/>
      <c r="R75" s="89" t="s">
        <v>133</v>
      </c>
      <c r="S75" s="273"/>
      <c r="U75" s="184"/>
      <c r="V75" s="41"/>
      <c r="W75" s="77"/>
      <c r="X75" s="37"/>
      <c r="Y75" s="190"/>
      <c r="Z75" s="151"/>
      <c r="AA75" s="191"/>
      <c r="AB75" s="151"/>
      <c r="AC75" s="191"/>
      <c r="AD75" s="151"/>
      <c r="AE75" s="151"/>
      <c r="AF75" s="151"/>
      <c r="AG75" s="151"/>
      <c r="AH75" s="151"/>
      <c r="AI75" s="151"/>
      <c r="AJ75" s="151"/>
      <c r="AK75" s="152"/>
      <c r="AL75" s="152"/>
      <c r="AM75" s="152"/>
      <c r="AN75" s="152"/>
      <c r="AO75" s="152"/>
      <c r="AP75" s="152"/>
      <c r="AQ75" s="152"/>
      <c r="AR75" s="73">
        <f t="shared" si="15"/>
        <v>0</v>
      </c>
      <c r="AT75" s="184"/>
      <c r="AV75" s="77"/>
      <c r="AW75" s="37"/>
      <c r="AX75" s="190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2"/>
      <c r="BK75" s="152"/>
      <c r="BL75" s="152"/>
      <c r="BM75" s="152"/>
      <c r="BN75" s="152"/>
      <c r="BO75" s="152"/>
      <c r="BP75" s="152"/>
      <c r="BQ75" s="73">
        <f t="shared" si="16"/>
        <v>0</v>
      </c>
      <c r="BS75" s="184"/>
      <c r="BU75" s="77"/>
      <c r="BV75" s="37"/>
      <c r="BW75" s="190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2"/>
      <c r="CJ75" s="332"/>
      <c r="CK75" s="332"/>
      <c r="CL75" s="332"/>
      <c r="CM75" s="332"/>
      <c r="CN75" s="332"/>
      <c r="CO75" s="332"/>
      <c r="CP75" s="73">
        <f t="shared" si="17"/>
        <v>0</v>
      </c>
      <c r="CR75" s="184"/>
      <c r="CT75" s="77"/>
      <c r="CU75" s="37"/>
      <c r="CV75" s="190"/>
      <c r="CW75" s="151"/>
      <c r="CX75" s="151"/>
      <c r="CY75" s="151"/>
      <c r="CZ75" s="151"/>
      <c r="DA75" s="151"/>
      <c r="DB75" s="151"/>
      <c r="DC75" s="152"/>
      <c r="DD75" s="152"/>
      <c r="DE75" s="152"/>
      <c r="DF75" s="332"/>
      <c r="DG75" s="332"/>
      <c r="DH75" s="332"/>
      <c r="DI75" s="332"/>
      <c r="DJ75" s="332"/>
      <c r="DK75" s="332"/>
      <c r="DL75" s="332"/>
      <c r="DM75" s="332"/>
      <c r="DN75" s="332"/>
      <c r="DO75" s="73">
        <f t="shared" si="18"/>
        <v>0</v>
      </c>
      <c r="DQ75" s="184"/>
    </row>
    <row r="76" spans="2:121" s="38" customFormat="1" ht="45" outlineLevel="1">
      <c r="B76" s="87"/>
      <c r="C76" s="88">
        <f>IF(ISERROR(I76+1)=TRUE,I76,IF(I76="","",MAX(C$15:C75)+1))</f>
        <v>43</v>
      </c>
      <c r="D76" s="88">
        <f t="shared" si="10"/>
        <v>1</v>
      </c>
      <c r="E76" s="3"/>
      <c r="G76" s="184"/>
      <c r="I76" s="94">
        <f t="shared" si="19"/>
        <v>50</v>
      </c>
      <c r="J76" s="93" t="s">
        <v>408</v>
      </c>
      <c r="K76" s="92"/>
      <c r="L76" s="92"/>
      <c r="M76" s="92"/>
      <c r="N76" s="92"/>
      <c r="O76" s="91"/>
      <c r="P76" s="90" t="s">
        <v>133</v>
      </c>
      <c r="Q76" s="272"/>
      <c r="R76" s="89" t="s">
        <v>133</v>
      </c>
      <c r="S76" s="273"/>
      <c r="U76" s="184"/>
      <c r="V76" s="41"/>
      <c r="W76" s="77"/>
      <c r="X76" s="37"/>
      <c r="Y76" s="190"/>
      <c r="Z76" s="151"/>
      <c r="AA76" s="191"/>
      <c r="AB76" s="151"/>
      <c r="AC76" s="191"/>
      <c r="AD76" s="151"/>
      <c r="AE76" s="151"/>
      <c r="AF76" s="151"/>
      <c r="AG76" s="151"/>
      <c r="AH76" s="151"/>
      <c r="AI76" s="151"/>
      <c r="AJ76" s="151"/>
      <c r="AK76" s="152"/>
      <c r="AL76" s="152"/>
      <c r="AM76" s="152"/>
      <c r="AN76" s="152"/>
      <c r="AO76" s="152"/>
      <c r="AP76" s="152"/>
      <c r="AQ76" s="152"/>
      <c r="AR76" s="73">
        <f t="shared" si="15"/>
        <v>0</v>
      </c>
      <c r="AT76" s="184"/>
      <c r="AV76" s="77"/>
      <c r="AW76" s="37"/>
      <c r="AX76" s="190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2"/>
      <c r="BK76" s="152"/>
      <c r="BL76" s="152"/>
      <c r="BM76" s="152"/>
      <c r="BN76" s="152"/>
      <c r="BO76" s="152"/>
      <c r="BP76" s="152"/>
      <c r="BQ76" s="73">
        <f t="shared" si="16"/>
        <v>0</v>
      </c>
      <c r="BS76" s="184"/>
      <c r="BU76" s="77"/>
      <c r="BV76" s="37"/>
      <c r="BW76" s="190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2"/>
      <c r="CJ76" s="332"/>
      <c r="CK76" s="332"/>
      <c r="CL76" s="332"/>
      <c r="CM76" s="332"/>
      <c r="CN76" s="332"/>
      <c r="CO76" s="332"/>
      <c r="CP76" s="73">
        <f t="shared" si="17"/>
        <v>0</v>
      </c>
      <c r="CR76" s="184"/>
      <c r="CT76" s="77"/>
      <c r="CU76" s="37"/>
      <c r="CV76" s="190"/>
      <c r="CW76" s="151"/>
      <c r="CX76" s="151"/>
      <c r="CY76" s="151"/>
      <c r="CZ76" s="151"/>
      <c r="DA76" s="151"/>
      <c r="DB76" s="151"/>
      <c r="DC76" s="152"/>
      <c r="DD76" s="152"/>
      <c r="DE76" s="152"/>
      <c r="DF76" s="332"/>
      <c r="DG76" s="332"/>
      <c r="DH76" s="332"/>
      <c r="DI76" s="332"/>
      <c r="DJ76" s="332"/>
      <c r="DK76" s="332"/>
      <c r="DL76" s="332"/>
      <c r="DM76" s="332"/>
      <c r="DN76" s="332"/>
      <c r="DO76" s="73">
        <f t="shared" si="18"/>
        <v>0</v>
      </c>
      <c r="DQ76" s="184"/>
    </row>
    <row r="77" spans="2:121" s="38" customFormat="1" outlineLevel="1">
      <c r="B77" s="87"/>
      <c r="C77" s="88">
        <f>IF(ISERROR(I77+1)=TRUE,I77,IF(I77="","",MAX(C$15:C76)+1))</f>
        <v>44</v>
      </c>
      <c r="D77" s="88">
        <f t="shared" si="10"/>
        <v>1</v>
      </c>
      <c r="E77" s="3"/>
      <c r="G77" s="184"/>
      <c r="I77" s="94">
        <f t="shared" si="19"/>
        <v>51</v>
      </c>
      <c r="J77" s="93" t="s">
        <v>407</v>
      </c>
      <c r="K77" s="92"/>
      <c r="L77" s="92"/>
      <c r="M77" s="92"/>
      <c r="N77" s="92"/>
      <c r="O77" s="91"/>
      <c r="P77" s="90" t="s">
        <v>133</v>
      </c>
      <c r="Q77" s="272"/>
      <c r="R77" s="89" t="s">
        <v>133</v>
      </c>
      <c r="S77" s="273"/>
      <c r="U77" s="184"/>
      <c r="V77" s="41"/>
      <c r="W77" s="77"/>
      <c r="X77" s="37"/>
      <c r="Y77" s="190"/>
      <c r="Z77" s="151"/>
      <c r="AA77" s="191"/>
      <c r="AB77" s="151"/>
      <c r="AC77" s="191"/>
      <c r="AD77" s="151"/>
      <c r="AE77" s="151"/>
      <c r="AF77" s="151"/>
      <c r="AG77" s="151">
        <v>8</v>
      </c>
      <c r="AH77" s="151"/>
      <c r="AI77" s="151"/>
      <c r="AJ77" s="151"/>
      <c r="AK77" s="152"/>
      <c r="AL77" s="152"/>
      <c r="AM77" s="152"/>
      <c r="AN77" s="152"/>
      <c r="AO77" s="152"/>
      <c r="AP77" s="152"/>
      <c r="AQ77" s="152"/>
      <c r="AR77" s="73">
        <f t="shared" si="15"/>
        <v>0</v>
      </c>
      <c r="AT77" s="184"/>
      <c r="AV77" s="77"/>
      <c r="AW77" s="37"/>
      <c r="AX77" s="190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2"/>
      <c r="BK77" s="152">
        <v>8</v>
      </c>
      <c r="BL77" s="152"/>
      <c r="BM77" s="152"/>
      <c r="BN77" s="152"/>
      <c r="BO77" s="152"/>
      <c r="BP77" s="152"/>
      <c r="BQ77" s="73">
        <f t="shared" si="16"/>
        <v>0</v>
      </c>
      <c r="BS77" s="184"/>
      <c r="BU77" s="77"/>
      <c r="BV77" s="37"/>
      <c r="BW77" s="190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>
        <f>+CG10</f>
        <v>8</v>
      </c>
      <c r="CH77" s="151"/>
      <c r="CI77" s="152"/>
      <c r="CJ77" s="332"/>
      <c r="CK77" s="332"/>
      <c r="CL77" s="332"/>
      <c r="CM77" s="332"/>
      <c r="CN77" s="332"/>
      <c r="CO77" s="332"/>
      <c r="CP77" s="73">
        <f t="shared" si="17"/>
        <v>0</v>
      </c>
      <c r="CR77" s="184"/>
      <c r="CT77" s="77"/>
      <c r="CU77" s="37"/>
      <c r="CV77" s="190"/>
      <c r="CW77" s="151"/>
      <c r="CX77" s="151"/>
      <c r="CY77" s="151"/>
      <c r="CZ77" s="151"/>
      <c r="DA77" s="151"/>
      <c r="DB77" s="151"/>
      <c r="DC77" s="152">
        <f>+DC10</f>
        <v>8</v>
      </c>
      <c r="DD77" s="152"/>
      <c r="DE77" s="152"/>
      <c r="DF77" s="332"/>
      <c r="DG77" s="332"/>
      <c r="DH77" s="332"/>
      <c r="DI77" s="332"/>
      <c r="DJ77" s="332"/>
      <c r="DK77" s="332"/>
      <c r="DL77" s="332"/>
      <c r="DM77" s="332"/>
      <c r="DN77" s="332"/>
      <c r="DO77" s="73">
        <f t="shared" si="18"/>
        <v>0</v>
      </c>
      <c r="DQ77" s="184"/>
    </row>
    <row r="78" spans="2:121" s="38" customFormat="1" outlineLevel="1">
      <c r="B78" s="87"/>
      <c r="C78" s="88"/>
      <c r="D78" s="87"/>
      <c r="E78" s="3"/>
      <c r="G78" s="184"/>
      <c r="I78" s="94"/>
      <c r="J78" s="93"/>
      <c r="K78" s="92"/>
      <c r="L78" s="92"/>
      <c r="M78" s="92"/>
      <c r="N78" s="92"/>
      <c r="O78" s="91"/>
      <c r="P78" s="90"/>
      <c r="Q78" s="272"/>
      <c r="R78" s="89"/>
      <c r="S78" s="273"/>
      <c r="U78" s="184"/>
      <c r="V78" s="41"/>
      <c r="W78" s="180"/>
      <c r="X78" s="37"/>
      <c r="Y78" s="195"/>
      <c r="Z78" s="194"/>
      <c r="AA78" s="196"/>
      <c r="AB78" s="194"/>
      <c r="AC78" s="196"/>
      <c r="AD78" s="194"/>
      <c r="AE78" s="194"/>
      <c r="AF78" s="194"/>
      <c r="AG78" s="194"/>
      <c r="AH78" s="194"/>
      <c r="AI78" s="194"/>
      <c r="AJ78" s="194"/>
      <c r="AK78" s="193"/>
      <c r="AL78" s="193"/>
      <c r="AM78" s="193"/>
      <c r="AN78" s="193"/>
      <c r="AO78" s="193"/>
      <c r="AP78" s="193"/>
      <c r="AQ78" s="193"/>
      <c r="AR78" s="176">
        <f t="shared" si="15"/>
        <v>0</v>
      </c>
      <c r="AT78" s="184"/>
      <c r="AV78" s="180"/>
      <c r="AW78" s="37"/>
      <c r="AX78" s="195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3"/>
      <c r="BK78" s="193"/>
      <c r="BL78" s="193"/>
      <c r="BM78" s="193"/>
      <c r="BN78" s="193"/>
      <c r="BO78" s="193"/>
      <c r="BP78" s="193"/>
      <c r="BQ78" s="176">
        <f t="shared" si="16"/>
        <v>0</v>
      </c>
      <c r="BS78" s="184"/>
      <c r="BU78" s="180"/>
      <c r="BV78" s="37"/>
      <c r="BW78" s="195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3"/>
      <c r="CJ78" s="333"/>
      <c r="CK78" s="333"/>
      <c r="CL78" s="333"/>
      <c r="CM78" s="333"/>
      <c r="CN78" s="333"/>
      <c r="CO78" s="333"/>
      <c r="CP78" s="176">
        <f t="shared" si="17"/>
        <v>0</v>
      </c>
      <c r="CR78" s="184"/>
      <c r="CT78" s="180"/>
      <c r="CU78" s="37"/>
      <c r="CV78" s="195"/>
      <c r="CW78" s="194"/>
      <c r="CX78" s="194"/>
      <c r="CY78" s="194"/>
      <c r="CZ78" s="194"/>
      <c r="DA78" s="194"/>
      <c r="DB78" s="194"/>
      <c r="DC78" s="193"/>
      <c r="DD78" s="193"/>
      <c r="DE78" s="193"/>
      <c r="DF78" s="333"/>
      <c r="DG78" s="333"/>
      <c r="DH78" s="333"/>
      <c r="DI78" s="333"/>
      <c r="DJ78" s="333"/>
      <c r="DK78" s="333"/>
      <c r="DL78" s="333"/>
      <c r="DM78" s="333"/>
      <c r="DN78" s="333"/>
      <c r="DO78" s="176">
        <f t="shared" si="18"/>
        <v>0</v>
      </c>
      <c r="DQ78" s="184"/>
    </row>
    <row r="79" spans="2:121" s="38" customFormat="1" outlineLevel="1">
      <c r="B79" s="87"/>
      <c r="C79" s="88"/>
      <c r="D79" s="87"/>
      <c r="E79" s="3"/>
      <c r="G79" s="184"/>
      <c r="I79" s="94"/>
      <c r="J79" s="93"/>
      <c r="K79" s="92"/>
      <c r="L79" s="92"/>
      <c r="M79" s="92"/>
      <c r="N79" s="92"/>
      <c r="O79" s="91"/>
      <c r="P79" s="90"/>
      <c r="Q79" s="272"/>
      <c r="R79" s="89"/>
      <c r="S79" s="273"/>
      <c r="U79" s="184"/>
      <c r="V79" s="41"/>
      <c r="W79" s="180"/>
      <c r="X79" s="37"/>
      <c r="Y79" s="195"/>
      <c r="Z79" s="194"/>
      <c r="AA79" s="196"/>
      <c r="AB79" s="194"/>
      <c r="AC79" s="196"/>
      <c r="AD79" s="194"/>
      <c r="AE79" s="194"/>
      <c r="AF79" s="194"/>
      <c r="AG79" s="194"/>
      <c r="AH79" s="194"/>
      <c r="AI79" s="194"/>
      <c r="AJ79" s="194"/>
      <c r="AK79" s="193"/>
      <c r="AL79" s="193"/>
      <c r="AM79" s="193"/>
      <c r="AN79" s="193"/>
      <c r="AO79" s="193"/>
      <c r="AP79" s="193"/>
      <c r="AQ79" s="193"/>
      <c r="AR79" s="176">
        <f t="shared" si="15"/>
        <v>0</v>
      </c>
      <c r="AT79" s="184"/>
      <c r="AV79" s="180"/>
      <c r="AW79" s="37"/>
      <c r="AX79" s="195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3"/>
      <c r="BK79" s="193"/>
      <c r="BL79" s="193"/>
      <c r="BM79" s="193"/>
      <c r="BN79" s="193"/>
      <c r="BO79" s="193"/>
      <c r="BP79" s="193"/>
      <c r="BQ79" s="176">
        <f t="shared" si="16"/>
        <v>0</v>
      </c>
      <c r="BS79" s="184"/>
      <c r="BU79" s="180"/>
      <c r="BV79" s="37"/>
      <c r="BW79" s="195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3"/>
      <c r="CJ79" s="333"/>
      <c r="CK79" s="333"/>
      <c r="CL79" s="333"/>
      <c r="CM79" s="333"/>
      <c r="CN79" s="333"/>
      <c r="CO79" s="333"/>
      <c r="CP79" s="176">
        <f t="shared" si="17"/>
        <v>0</v>
      </c>
      <c r="CR79" s="184"/>
      <c r="CT79" s="180"/>
      <c r="CU79" s="37"/>
      <c r="CV79" s="195"/>
      <c r="CW79" s="194"/>
      <c r="CX79" s="194"/>
      <c r="CY79" s="194"/>
      <c r="CZ79" s="194"/>
      <c r="DA79" s="194"/>
      <c r="DB79" s="194"/>
      <c r="DC79" s="193"/>
      <c r="DD79" s="193"/>
      <c r="DE79" s="193"/>
      <c r="DF79" s="333"/>
      <c r="DG79" s="333"/>
      <c r="DH79" s="333"/>
      <c r="DI79" s="333"/>
      <c r="DJ79" s="333"/>
      <c r="DK79" s="333"/>
      <c r="DL79" s="333"/>
      <c r="DM79" s="333"/>
      <c r="DN79" s="333"/>
      <c r="DO79" s="176">
        <f t="shared" si="18"/>
        <v>0</v>
      </c>
      <c r="DQ79" s="184"/>
    </row>
    <row r="80" spans="2:121" s="38" customFormat="1" outlineLevel="1">
      <c r="B80" s="87"/>
      <c r="C80" s="88"/>
      <c r="D80" s="87"/>
      <c r="E80" s="3"/>
      <c r="G80" s="184"/>
      <c r="I80" s="94"/>
      <c r="J80" s="93"/>
      <c r="K80" s="92"/>
      <c r="L80" s="92"/>
      <c r="M80" s="92"/>
      <c r="N80" s="92"/>
      <c r="O80" s="91"/>
      <c r="P80" s="90"/>
      <c r="Q80" s="272"/>
      <c r="R80" s="89"/>
      <c r="S80" s="273"/>
      <c r="U80" s="184"/>
      <c r="V80" s="41"/>
      <c r="W80" s="180"/>
      <c r="X80" s="37"/>
      <c r="Y80" s="195"/>
      <c r="Z80" s="194"/>
      <c r="AA80" s="196"/>
      <c r="AB80" s="194"/>
      <c r="AC80" s="196"/>
      <c r="AD80" s="194"/>
      <c r="AE80" s="194"/>
      <c r="AF80" s="194"/>
      <c r="AG80" s="194"/>
      <c r="AH80" s="194"/>
      <c r="AI80" s="194"/>
      <c r="AJ80" s="194"/>
      <c r="AK80" s="193"/>
      <c r="AL80" s="193"/>
      <c r="AM80" s="193"/>
      <c r="AN80" s="193"/>
      <c r="AO80" s="193"/>
      <c r="AP80" s="193"/>
      <c r="AQ80" s="193"/>
      <c r="AR80" s="176">
        <f t="shared" si="15"/>
        <v>0</v>
      </c>
      <c r="AT80" s="184"/>
      <c r="AV80" s="180"/>
      <c r="AW80" s="37"/>
      <c r="AX80" s="195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3"/>
      <c r="BK80" s="193"/>
      <c r="BL80" s="193"/>
      <c r="BM80" s="193"/>
      <c r="BN80" s="193"/>
      <c r="BO80" s="193"/>
      <c r="BP80" s="193"/>
      <c r="BQ80" s="176">
        <f t="shared" si="16"/>
        <v>0</v>
      </c>
      <c r="BS80" s="184"/>
      <c r="BU80" s="180"/>
      <c r="BV80" s="37"/>
      <c r="BW80" s="195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3"/>
      <c r="CJ80" s="333"/>
      <c r="CK80" s="333"/>
      <c r="CL80" s="333"/>
      <c r="CM80" s="333"/>
      <c r="CN80" s="333"/>
      <c r="CO80" s="333"/>
      <c r="CP80" s="176">
        <f t="shared" si="17"/>
        <v>0</v>
      </c>
      <c r="CR80" s="184"/>
      <c r="CT80" s="180"/>
      <c r="CU80" s="37"/>
      <c r="CV80" s="195"/>
      <c r="CW80" s="194"/>
      <c r="CX80" s="194"/>
      <c r="CY80" s="194"/>
      <c r="CZ80" s="194"/>
      <c r="DA80" s="194"/>
      <c r="DB80" s="194"/>
      <c r="DC80" s="193"/>
      <c r="DD80" s="193"/>
      <c r="DE80" s="193"/>
      <c r="DF80" s="333"/>
      <c r="DG80" s="333"/>
      <c r="DH80" s="333"/>
      <c r="DI80" s="333"/>
      <c r="DJ80" s="333"/>
      <c r="DK80" s="333"/>
      <c r="DL80" s="333"/>
      <c r="DM80" s="333"/>
      <c r="DN80" s="333"/>
      <c r="DO80" s="176">
        <f t="shared" si="18"/>
        <v>0</v>
      </c>
      <c r="DQ80" s="184"/>
    </row>
    <row r="81" spans="2:123">
      <c r="B81" s="88" t="str">
        <f>I64</f>
        <v>1.2 | TARIFAS FASES PLANAS</v>
      </c>
      <c r="C81" s="88" t="str">
        <f>IF(ISERROR(I81+1)=TRUE,I81,IF(I81="","",MAX(C$15:C77)+1))</f>
        <v/>
      </c>
      <c r="D81" s="88" t="str">
        <f t="shared" ref="D81:D112" si="20">IF(I81="","",IF(ISERROR(I81+1)=TRUE,"",1))</f>
        <v/>
      </c>
      <c r="E81" s="3"/>
      <c r="G81" s="184"/>
      <c r="I81" s="86" t="s">
        <v>112</v>
      </c>
      <c r="J81" s="85"/>
      <c r="K81" s="84"/>
      <c r="L81" s="84"/>
      <c r="M81" s="84"/>
      <c r="N81" s="84"/>
      <c r="O81" s="83"/>
      <c r="P81" s="82"/>
      <c r="Q81" s="81"/>
      <c r="R81" s="80"/>
      <c r="S81" s="79"/>
      <c r="U81" s="184"/>
      <c r="V81" s="41"/>
      <c r="W81" s="69" t="str">
        <f>W$60</f>
        <v>Total [US$]</v>
      </c>
      <c r="X81" s="68"/>
      <c r="Y81" s="67">
        <f t="shared" ref="Y81:AQ81" si="21">SUMPRODUCT(Y$66:Y$77,$Q$66:$Q$77)</f>
        <v>0</v>
      </c>
      <c r="Z81" s="144">
        <f t="shared" si="21"/>
        <v>0</v>
      </c>
      <c r="AA81" s="145">
        <f t="shared" si="21"/>
        <v>0</v>
      </c>
      <c r="AB81" s="144">
        <f t="shared" si="21"/>
        <v>0</v>
      </c>
      <c r="AC81" s="145">
        <f t="shared" si="21"/>
        <v>0</v>
      </c>
      <c r="AD81" s="144">
        <f t="shared" si="21"/>
        <v>0</v>
      </c>
      <c r="AE81" s="144">
        <f t="shared" si="21"/>
        <v>0</v>
      </c>
      <c r="AF81" s="144">
        <f t="shared" si="21"/>
        <v>0</v>
      </c>
      <c r="AG81" s="144">
        <f t="shared" si="21"/>
        <v>0</v>
      </c>
      <c r="AH81" s="144">
        <f t="shared" si="21"/>
        <v>0</v>
      </c>
      <c r="AI81" s="144">
        <f t="shared" si="21"/>
        <v>0</v>
      </c>
      <c r="AJ81" s="144">
        <f t="shared" si="21"/>
        <v>0</v>
      </c>
      <c r="AK81" s="144">
        <f t="shared" si="21"/>
        <v>0</v>
      </c>
      <c r="AL81" s="144">
        <f t="shared" si="21"/>
        <v>0</v>
      </c>
      <c r="AM81" s="144">
        <f t="shared" si="21"/>
        <v>0</v>
      </c>
      <c r="AN81" s="144">
        <f t="shared" si="21"/>
        <v>0</v>
      </c>
      <c r="AO81" s="144">
        <f t="shared" si="21"/>
        <v>0</v>
      </c>
      <c r="AP81" s="144">
        <f t="shared" si="21"/>
        <v>0</v>
      </c>
      <c r="AQ81" s="144">
        <f t="shared" si="21"/>
        <v>0</v>
      </c>
      <c r="AR81" s="66">
        <f>SUM(Y81:AQ81)</f>
        <v>0</v>
      </c>
      <c r="AT81" s="184"/>
      <c r="AV81" s="69" t="str">
        <f>AV$60</f>
        <v>Total [US$]</v>
      </c>
      <c r="AW81" s="68"/>
      <c r="AX81" s="67">
        <f t="shared" ref="AX81:BP81" si="22">SUMPRODUCT(AX$66:AX$77,$Q$66:$Q$77)</f>
        <v>0</v>
      </c>
      <c r="AY81" s="144">
        <f t="shared" si="22"/>
        <v>0</v>
      </c>
      <c r="AZ81" s="145">
        <f t="shared" si="22"/>
        <v>0</v>
      </c>
      <c r="BA81" s="144">
        <f t="shared" si="22"/>
        <v>0</v>
      </c>
      <c r="BB81" s="145">
        <f t="shared" si="22"/>
        <v>0</v>
      </c>
      <c r="BC81" s="144">
        <f t="shared" si="22"/>
        <v>0</v>
      </c>
      <c r="BD81" s="144">
        <f t="shared" si="22"/>
        <v>0</v>
      </c>
      <c r="BE81" s="144">
        <f t="shared" si="22"/>
        <v>0</v>
      </c>
      <c r="BF81" s="144">
        <f t="shared" si="22"/>
        <v>0</v>
      </c>
      <c r="BG81" s="144">
        <f t="shared" si="22"/>
        <v>0</v>
      </c>
      <c r="BH81" s="144">
        <f t="shared" si="22"/>
        <v>0</v>
      </c>
      <c r="BI81" s="144">
        <f t="shared" si="22"/>
        <v>0</v>
      </c>
      <c r="BJ81" s="144">
        <f t="shared" si="22"/>
        <v>0</v>
      </c>
      <c r="BK81" s="144">
        <f t="shared" si="22"/>
        <v>0</v>
      </c>
      <c r="BL81" s="144">
        <f t="shared" si="22"/>
        <v>0</v>
      </c>
      <c r="BM81" s="144">
        <f t="shared" si="22"/>
        <v>0</v>
      </c>
      <c r="BN81" s="144">
        <f t="shared" si="22"/>
        <v>0</v>
      </c>
      <c r="BO81" s="144">
        <f t="shared" si="22"/>
        <v>0</v>
      </c>
      <c r="BP81" s="144">
        <f t="shared" si="22"/>
        <v>0</v>
      </c>
      <c r="BQ81" s="66">
        <f>SUM(AX81:BP81)</f>
        <v>0</v>
      </c>
      <c r="BS81" s="184"/>
      <c r="BU81" s="69" t="str">
        <f>BU$60</f>
        <v>Total [US$]</v>
      </c>
      <c r="BV81" s="68"/>
      <c r="BW81" s="67">
        <f t="shared" ref="BW81:CI81" si="23">SUMPRODUCT(BW$66:BW$77,$Q$66:$Q$77)</f>
        <v>0</v>
      </c>
      <c r="BX81" s="144">
        <f t="shared" si="23"/>
        <v>0</v>
      </c>
      <c r="BY81" s="145">
        <f t="shared" si="23"/>
        <v>0</v>
      </c>
      <c r="BZ81" s="144">
        <f t="shared" si="23"/>
        <v>0</v>
      </c>
      <c r="CA81" s="145">
        <f t="shared" si="23"/>
        <v>0</v>
      </c>
      <c r="CB81" s="144">
        <f t="shared" si="23"/>
        <v>0</v>
      </c>
      <c r="CC81" s="144">
        <f t="shared" si="23"/>
        <v>0</v>
      </c>
      <c r="CD81" s="144">
        <f t="shared" si="23"/>
        <v>0</v>
      </c>
      <c r="CE81" s="144">
        <f t="shared" si="23"/>
        <v>0</v>
      </c>
      <c r="CF81" s="144">
        <f t="shared" si="23"/>
        <v>0</v>
      </c>
      <c r="CG81" s="144">
        <f t="shared" si="23"/>
        <v>0</v>
      </c>
      <c r="CH81" s="144">
        <f t="shared" si="23"/>
        <v>0</v>
      </c>
      <c r="CI81" s="144">
        <f t="shared" si="23"/>
        <v>0</v>
      </c>
      <c r="CJ81" s="334"/>
      <c r="CK81" s="334"/>
      <c r="CL81" s="334"/>
      <c r="CM81" s="334"/>
      <c r="CN81" s="334"/>
      <c r="CO81" s="334"/>
      <c r="CP81" s="66">
        <f>SUM(BW81:CI81)</f>
        <v>0</v>
      </c>
      <c r="CR81" s="184"/>
      <c r="CT81" s="69" t="str">
        <f>CT$60</f>
        <v>Total [US$]</v>
      </c>
      <c r="CU81" s="68"/>
      <c r="CV81" s="67">
        <f t="shared" ref="CV81:DE81" si="24">SUMPRODUCT(CV$66:CV$77,$Q$66:$Q$77)</f>
        <v>0</v>
      </c>
      <c r="CW81" s="144">
        <f t="shared" si="24"/>
        <v>0</v>
      </c>
      <c r="CX81" s="145">
        <f t="shared" si="24"/>
        <v>0</v>
      </c>
      <c r="CY81" s="144">
        <f t="shared" si="24"/>
        <v>0</v>
      </c>
      <c r="CZ81" s="144">
        <f t="shared" si="24"/>
        <v>0</v>
      </c>
      <c r="DA81" s="144">
        <f t="shared" si="24"/>
        <v>0</v>
      </c>
      <c r="DB81" s="144">
        <f t="shared" si="24"/>
        <v>0</v>
      </c>
      <c r="DC81" s="144">
        <f t="shared" si="24"/>
        <v>0</v>
      </c>
      <c r="DD81" s="144">
        <f t="shared" si="24"/>
        <v>0</v>
      </c>
      <c r="DE81" s="144">
        <f t="shared" si="24"/>
        <v>0</v>
      </c>
      <c r="DF81" s="334"/>
      <c r="DG81" s="334"/>
      <c r="DH81" s="334"/>
      <c r="DI81" s="334"/>
      <c r="DJ81" s="334"/>
      <c r="DK81" s="334"/>
      <c r="DL81" s="334"/>
      <c r="DM81" s="334"/>
      <c r="DN81" s="334"/>
      <c r="DO81" s="66">
        <f>SUM(CV81:DE81)</f>
        <v>0</v>
      </c>
      <c r="DQ81" s="184"/>
      <c r="DS81" s="184"/>
    </row>
    <row r="82" spans="2:123">
      <c r="B82" s="88"/>
      <c r="C82" s="88" t="str">
        <f>IF(ISERROR(I82+1)=TRUE,I82,IF(I82="","",MAX(C$15:C81)+1))</f>
        <v/>
      </c>
      <c r="D82" s="88" t="str">
        <f t="shared" si="20"/>
        <v/>
      </c>
      <c r="E82" s="3"/>
      <c r="G82" s="184"/>
      <c r="I82" s="192" t="s">
        <v>112</v>
      </c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U82" s="184"/>
      <c r="V82" s="41"/>
      <c r="W82" s="3"/>
      <c r="X82" s="3"/>
      <c r="Y82" s="3"/>
      <c r="Z82" s="3"/>
      <c r="AA82" s="106"/>
      <c r="AB82" s="3"/>
      <c r="AC82" s="106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T82" s="184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S82" s="184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R82" s="184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Q82" s="184"/>
    </row>
    <row r="83" spans="2:123">
      <c r="B83" s="88"/>
      <c r="C83" s="88" t="str">
        <f>IF(ISERROR(I83+1)=TRUE,I83,IF(I83="","",MAX(C$15:C82)+1))</f>
        <v>1.3 | TARIFAS DE CONTINGENCIA &amp; FASES PLANA</v>
      </c>
      <c r="D83" s="88" t="str">
        <f t="shared" si="20"/>
        <v/>
      </c>
      <c r="E83" s="3"/>
      <c r="G83" s="184"/>
      <c r="I83" s="187" t="s">
        <v>802</v>
      </c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U83" s="184"/>
      <c r="V83" s="41"/>
      <c r="W83" s="187" t="str">
        <f>W$3</f>
        <v>POZO | XAXAMANI 3 DEL | CANTIDADES Y MONTOS</v>
      </c>
      <c r="X83" s="187"/>
      <c r="Y83" s="187"/>
      <c r="Z83" s="187"/>
      <c r="AA83" s="188"/>
      <c r="AB83" s="187"/>
      <c r="AC83" s="188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T83" s="184"/>
      <c r="AV83" s="187" t="str">
        <f>AV$3</f>
        <v>POZO | XAXAMANI 4DEL | CANTIDADES Y MONTOS</v>
      </c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S83" s="184"/>
      <c r="BU83" s="187" t="str">
        <f>BU$3</f>
        <v>POZO | XAXAMANI 5DEL | CANTIDADES Y MONTOS</v>
      </c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R83" s="184"/>
      <c r="CT83" s="187" t="str">
        <f>CT$3</f>
        <v>POZO | XAXAMANI 6DEL | CANTIDADES Y MONTOS</v>
      </c>
      <c r="CU83" s="187"/>
      <c r="CV83" s="187"/>
      <c r="CW83" s="187"/>
      <c r="CX83" s="187"/>
      <c r="CY83" s="187"/>
      <c r="CZ83" s="187"/>
      <c r="DA83" s="187"/>
      <c r="DB83" s="187"/>
      <c r="DC83" s="187"/>
      <c r="DD83" s="187"/>
      <c r="DE83" s="187"/>
      <c r="DF83" s="187"/>
      <c r="DG83" s="187"/>
      <c r="DH83" s="187"/>
      <c r="DI83" s="187"/>
      <c r="DJ83" s="187"/>
      <c r="DK83" s="187"/>
      <c r="DL83" s="187"/>
      <c r="DM83" s="187"/>
      <c r="DN83" s="187"/>
      <c r="DO83" s="187"/>
      <c r="DQ83" s="184"/>
    </row>
    <row r="84" spans="2:123">
      <c r="B84" s="88"/>
      <c r="C84" s="88" t="str">
        <f>IF(ISERROR(I84+1)=TRUE,I84,IF(I84="","",MAX(C$15:C83)+1))</f>
        <v/>
      </c>
      <c r="D84" s="88" t="str">
        <f t="shared" si="20"/>
        <v/>
      </c>
      <c r="E84" s="3"/>
      <c r="G84" s="184"/>
      <c r="I84" s="37" t="s">
        <v>112</v>
      </c>
      <c r="U84" s="184"/>
      <c r="V84" s="41"/>
      <c r="AT84" s="184"/>
      <c r="BS84" s="184"/>
      <c r="CR84" s="184"/>
      <c r="DQ84" s="184"/>
    </row>
    <row r="85" spans="2:123" outlineLevel="1">
      <c r="B85" s="88"/>
      <c r="C85" s="88">
        <f>IF(ISERROR(I85+1)=TRUE,I85,IF(I85="","",MAX(C$15:C84)+1))</f>
        <v>45</v>
      </c>
      <c r="D85" s="88">
        <f t="shared" si="20"/>
        <v>1</v>
      </c>
      <c r="E85" s="3"/>
      <c r="G85" s="184"/>
      <c r="I85" s="104">
        <f>+I77+1</f>
        <v>52</v>
      </c>
      <c r="J85" s="274" t="s">
        <v>781</v>
      </c>
      <c r="K85" s="275"/>
      <c r="L85" s="275"/>
      <c r="M85" s="275"/>
      <c r="N85" s="275"/>
      <c r="O85" s="276"/>
      <c r="P85" s="277" t="s">
        <v>133</v>
      </c>
      <c r="Q85" s="272"/>
      <c r="R85" s="103" t="s">
        <v>133</v>
      </c>
      <c r="S85" s="273"/>
      <c r="U85" s="184"/>
      <c r="V85" s="41"/>
      <c r="W85" s="77"/>
      <c r="Y85" s="190"/>
      <c r="Z85" s="151"/>
      <c r="AA85" s="191"/>
      <c r="AB85" s="151"/>
      <c r="AC85" s="191"/>
      <c r="AD85" s="151"/>
      <c r="AE85" s="151"/>
      <c r="AF85" s="151"/>
      <c r="AG85" s="151"/>
      <c r="AH85" s="151"/>
      <c r="AI85" s="151"/>
      <c r="AJ85" s="151"/>
      <c r="AK85" s="152"/>
      <c r="AL85" s="152"/>
      <c r="AM85" s="152"/>
      <c r="AN85" s="152"/>
      <c r="AO85" s="152"/>
      <c r="AP85" s="152"/>
      <c r="AQ85" s="152"/>
      <c r="AR85" s="73">
        <f>SUM(Y85:AQ85)*$Q85</f>
        <v>0</v>
      </c>
      <c r="AT85" s="184"/>
      <c r="AV85" s="77"/>
      <c r="AX85" s="190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2"/>
      <c r="BK85" s="152"/>
      <c r="BL85" s="152"/>
      <c r="BM85" s="152"/>
      <c r="BN85" s="152"/>
      <c r="BO85" s="152"/>
      <c r="BP85" s="152"/>
      <c r="BQ85" s="73">
        <f>SUM(AX85:BP85)*$Q85</f>
        <v>0</v>
      </c>
      <c r="BS85" s="184"/>
      <c r="BU85" s="77"/>
      <c r="BW85" s="190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2"/>
      <c r="CJ85" s="332"/>
      <c r="CK85" s="332"/>
      <c r="CL85" s="332"/>
      <c r="CM85" s="332"/>
      <c r="CN85" s="332"/>
      <c r="CO85" s="332"/>
      <c r="CP85" s="73">
        <f>SUM(BW85:CI85)*$Q85</f>
        <v>0</v>
      </c>
      <c r="CR85" s="184"/>
      <c r="CT85" s="77"/>
      <c r="CV85" s="190"/>
      <c r="CW85" s="151"/>
      <c r="CX85" s="151"/>
      <c r="CY85" s="151"/>
      <c r="CZ85" s="151"/>
      <c r="DA85" s="151"/>
      <c r="DB85" s="151"/>
      <c r="DC85" s="152"/>
      <c r="DD85" s="152"/>
      <c r="DE85" s="152"/>
      <c r="DF85" s="332"/>
      <c r="DG85" s="332"/>
      <c r="DH85" s="332"/>
      <c r="DI85" s="332"/>
      <c r="DJ85" s="332"/>
      <c r="DK85" s="332"/>
      <c r="DL85" s="332"/>
      <c r="DM85" s="332"/>
      <c r="DN85" s="332"/>
      <c r="DO85" s="73">
        <f>SUM(CV85:DE85)*$Q85</f>
        <v>0</v>
      </c>
      <c r="DQ85" s="184"/>
    </row>
    <row r="86" spans="2:123" s="38" customFormat="1" outlineLevel="1">
      <c r="B86" s="87"/>
      <c r="C86" s="88" t="str">
        <f>IF(ISERROR(I86+1)=TRUE,I86,IF(I86="","",MAX(C$15:C85)+1))</f>
        <v/>
      </c>
      <c r="D86" s="87" t="str">
        <f t="shared" si="20"/>
        <v/>
      </c>
      <c r="E86" s="3"/>
      <c r="G86" s="184"/>
      <c r="I86" s="94"/>
      <c r="J86" s="93"/>
      <c r="K86" s="92"/>
      <c r="L86" s="92"/>
      <c r="M86" s="92"/>
      <c r="N86" s="92"/>
      <c r="O86" s="91"/>
      <c r="P86" s="90"/>
      <c r="Q86" s="272"/>
      <c r="R86" s="89"/>
      <c r="S86" s="273"/>
      <c r="U86" s="184"/>
      <c r="V86" s="41"/>
      <c r="W86" s="77"/>
      <c r="X86" s="37"/>
      <c r="Y86" s="76"/>
      <c r="Z86" s="75"/>
      <c r="AA86" s="78"/>
      <c r="AB86" s="75"/>
      <c r="AC86" s="78"/>
      <c r="AD86" s="75"/>
      <c r="AE86" s="75"/>
      <c r="AF86" s="75"/>
      <c r="AG86" s="75"/>
      <c r="AH86" s="75"/>
      <c r="AI86" s="75"/>
      <c r="AJ86" s="75"/>
      <c r="AK86" s="74"/>
      <c r="AL86" s="74"/>
      <c r="AM86" s="74"/>
      <c r="AN86" s="74"/>
      <c r="AO86" s="74"/>
      <c r="AP86" s="74"/>
      <c r="AQ86" s="74"/>
      <c r="AR86" s="73">
        <f>SUM(Y86:AQ86)*$Q86</f>
        <v>0</v>
      </c>
      <c r="AT86" s="184"/>
      <c r="AV86" s="77"/>
      <c r="AW86" s="37"/>
      <c r="AX86" s="76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4"/>
      <c r="BK86" s="74"/>
      <c r="BL86" s="74"/>
      <c r="BM86" s="74"/>
      <c r="BN86" s="74"/>
      <c r="BO86" s="74"/>
      <c r="BP86" s="74"/>
      <c r="BQ86" s="73">
        <f>SUM(AX86:BP86)*$Q86</f>
        <v>0</v>
      </c>
      <c r="BS86" s="184"/>
      <c r="BU86" s="77"/>
      <c r="BV86" s="37"/>
      <c r="BW86" s="76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4"/>
      <c r="CJ86" s="335"/>
      <c r="CK86" s="335"/>
      <c r="CL86" s="335"/>
      <c r="CM86" s="335"/>
      <c r="CN86" s="335"/>
      <c r="CO86" s="335"/>
      <c r="CP86" s="73">
        <f>SUM(BW86:CI86)*$Q86</f>
        <v>0</v>
      </c>
      <c r="CR86" s="184"/>
      <c r="CT86" s="77"/>
      <c r="CU86" s="37"/>
      <c r="CV86" s="76"/>
      <c r="CW86" s="75"/>
      <c r="CX86" s="75"/>
      <c r="CY86" s="75"/>
      <c r="CZ86" s="75"/>
      <c r="DA86" s="75"/>
      <c r="DB86" s="75"/>
      <c r="DC86" s="74"/>
      <c r="DD86" s="74"/>
      <c r="DE86" s="74"/>
      <c r="DF86" s="335"/>
      <c r="DG86" s="335"/>
      <c r="DH86" s="335"/>
      <c r="DI86" s="335"/>
      <c r="DJ86" s="335"/>
      <c r="DK86" s="335"/>
      <c r="DL86" s="335"/>
      <c r="DM86" s="335"/>
      <c r="DN86" s="335"/>
      <c r="DO86" s="73">
        <f>SUM(CV86:DE86)*$Q86</f>
        <v>0</v>
      </c>
      <c r="DQ86" s="184"/>
    </row>
    <row r="87" spans="2:123" s="38" customFormat="1" outlineLevel="1">
      <c r="B87" s="87"/>
      <c r="C87" s="88" t="str">
        <f>IF(ISERROR(I87+1)=TRUE,I87,IF(I87="","",MAX(C$15:C86)+1))</f>
        <v/>
      </c>
      <c r="D87" s="87" t="str">
        <f t="shared" si="20"/>
        <v/>
      </c>
      <c r="E87" s="3"/>
      <c r="G87" s="184"/>
      <c r="I87" s="86"/>
      <c r="J87" s="85"/>
      <c r="K87" s="84"/>
      <c r="L87" s="84"/>
      <c r="M87" s="84"/>
      <c r="N87" s="84"/>
      <c r="O87" s="83"/>
      <c r="P87" s="82"/>
      <c r="Q87" s="81"/>
      <c r="R87" s="80"/>
      <c r="S87" s="79"/>
      <c r="U87" s="184"/>
      <c r="V87" s="41"/>
      <c r="W87" s="77"/>
      <c r="X87" s="37"/>
      <c r="Y87" s="76"/>
      <c r="Z87" s="75"/>
      <c r="AA87" s="78"/>
      <c r="AB87" s="75"/>
      <c r="AC87" s="78"/>
      <c r="AD87" s="75"/>
      <c r="AE87" s="75"/>
      <c r="AF87" s="75"/>
      <c r="AG87" s="75"/>
      <c r="AH87" s="75"/>
      <c r="AI87" s="75"/>
      <c r="AJ87" s="75"/>
      <c r="AK87" s="74"/>
      <c r="AL87" s="74"/>
      <c r="AM87" s="74"/>
      <c r="AN87" s="74"/>
      <c r="AO87" s="74"/>
      <c r="AP87" s="74"/>
      <c r="AQ87" s="74"/>
      <c r="AR87" s="73">
        <f>SUM(Y87:AQ87)*$Q87</f>
        <v>0</v>
      </c>
      <c r="AT87" s="184"/>
      <c r="AV87" s="77"/>
      <c r="AW87" s="37"/>
      <c r="AX87" s="76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4"/>
      <c r="BK87" s="74"/>
      <c r="BL87" s="74"/>
      <c r="BM87" s="74"/>
      <c r="BN87" s="74"/>
      <c r="BO87" s="74"/>
      <c r="BP87" s="74"/>
      <c r="BQ87" s="73">
        <f>SUM(AX87:BP87)*$Q87</f>
        <v>0</v>
      </c>
      <c r="BS87" s="184"/>
      <c r="BU87" s="77"/>
      <c r="BV87" s="37"/>
      <c r="BW87" s="76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4"/>
      <c r="CJ87" s="335"/>
      <c r="CK87" s="335"/>
      <c r="CL87" s="335"/>
      <c r="CM87" s="335"/>
      <c r="CN87" s="335"/>
      <c r="CO87" s="335"/>
      <c r="CP87" s="73">
        <f>SUM(BW87:CI87)*$Q87</f>
        <v>0</v>
      </c>
      <c r="CR87" s="184"/>
      <c r="CT87" s="77"/>
      <c r="CU87" s="37"/>
      <c r="CV87" s="76"/>
      <c r="CW87" s="75"/>
      <c r="CX87" s="75"/>
      <c r="CY87" s="75"/>
      <c r="CZ87" s="75"/>
      <c r="DA87" s="75"/>
      <c r="DB87" s="75"/>
      <c r="DC87" s="74"/>
      <c r="DD87" s="74"/>
      <c r="DE87" s="74"/>
      <c r="DF87" s="335"/>
      <c r="DG87" s="335"/>
      <c r="DH87" s="335"/>
      <c r="DI87" s="335"/>
      <c r="DJ87" s="335"/>
      <c r="DK87" s="335"/>
      <c r="DL87" s="335"/>
      <c r="DM87" s="335"/>
      <c r="DN87" s="335"/>
      <c r="DO87" s="73">
        <f>SUM(CV87:DE87)*$Q87</f>
        <v>0</v>
      </c>
      <c r="DQ87" s="184"/>
    </row>
    <row r="88" spans="2:123">
      <c r="B88" s="88" t="str">
        <f>I83</f>
        <v>1.3 | TARIFAS DE CONTINGENCIA &amp; FASES PLANA</v>
      </c>
      <c r="C88" s="88" t="str">
        <f>IF(ISERROR(I88+1)=TRUE,I88,IF(I88="","",MAX(C$15:C87)+1))</f>
        <v/>
      </c>
      <c r="D88" s="88" t="str">
        <f t="shared" si="20"/>
        <v/>
      </c>
      <c r="E88" s="3"/>
      <c r="G88" s="184"/>
      <c r="I88" s="146" t="s">
        <v>112</v>
      </c>
      <c r="J88" s="108"/>
      <c r="K88" s="108"/>
      <c r="L88" s="108"/>
      <c r="M88" s="108"/>
      <c r="N88" s="108"/>
      <c r="O88" s="108"/>
      <c r="P88" s="108"/>
      <c r="Q88" s="108"/>
      <c r="R88" s="108"/>
      <c r="S88" s="107"/>
      <c r="U88" s="184"/>
      <c r="V88" s="41"/>
      <c r="W88" s="69" t="str">
        <f>W$60</f>
        <v>Total [US$]</v>
      </c>
      <c r="X88" s="68"/>
      <c r="Y88" s="67">
        <f t="shared" ref="Y88:AQ88" si="25">SUMPRODUCT(Y$85:Y$87,$Q$85:$Q$87)</f>
        <v>0</v>
      </c>
      <c r="Z88" s="67">
        <f t="shared" si="25"/>
        <v>0</v>
      </c>
      <c r="AA88" s="189">
        <f t="shared" si="25"/>
        <v>0</v>
      </c>
      <c r="AB88" s="67">
        <f t="shared" si="25"/>
        <v>0</v>
      </c>
      <c r="AC88" s="189">
        <f t="shared" si="25"/>
        <v>0</v>
      </c>
      <c r="AD88" s="67">
        <f t="shared" si="25"/>
        <v>0</v>
      </c>
      <c r="AE88" s="67">
        <f t="shared" si="25"/>
        <v>0</v>
      </c>
      <c r="AF88" s="67">
        <f t="shared" si="25"/>
        <v>0</v>
      </c>
      <c r="AG88" s="67">
        <f t="shared" si="25"/>
        <v>0</v>
      </c>
      <c r="AH88" s="67">
        <f t="shared" si="25"/>
        <v>0</v>
      </c>
      <c r="AI88" s="67">
        <f t="shared" si="25"/>
        <v>0</v>
      </c>
      <c r="AJ88" s="67">
        <f t="shared" si="25"/>
        <v>0</v>
      </c>
      <c r="AK88" s="67">
        <f t="shared" si="25"/>
        <v>0</v>
      </c>
      <c r="AL88" s="67">
        <f t="shared" si="25"/>
        <v>0</v>
      </c>
      <c r="AM88" s="67">
        <f t="shared" si="25"/>
        <v>0</v>
      </c>
      <c r="AN88" s="67">
        <f t="shared" si="25"/>
        <v>0</v>
      </c>
      <c r="AO88" s="67">
        <f t="shared" si="25"/>
        <v>0</v>
      </c>
      <c r="AP88" s="67">
        <f t="shared" si="25"/>
        <v>0</v>
      </c>
      <c r="AQ88" s="67">
        <f t="shared" si="25"/>
        <v>0</v>
      </c>
      <c r="AR88" s="66">
        <f>SUM(Y88:AQ88)</f>
        <v>0</v>
      </c>
      <c r="AT88" s="184"/>
      <c r="AV88" s="69" t="str">
        <f>AV$60</f>
        <v>Total [US$]</v>
      </c>
      <c r="AW88" s="68"/>
      <c r="AX88" s="67">
        <f t="shared" ref="AX88:BP88" si="26">SUMPRODUCT(AX$85:AX$87,$Q$85:$Q$87)</f>
        <v>0</v>
      </c>
      <c r="AY88" s="67">
        <f t="shared" si="26"/>
        <v>0</v>
      </c>
      <c r="AZ88" s="189">
        <f t="shared" si="26"/>
        <v>0</v>
      </c>
      <c r="BA88" s="67">
        <f t="shared" si="26"/>
        <v>0</v>
      </c>
      <c r="BB88" s="189">
        <f t="shared" si="26"/>
        <v>0</v>
      </c>
      <c r="BC88" s="67">
        <f t="shared" si="26"/>
        <v>0</v>
      </c>
      <c r="BD88" s="67">
        <f t="shared" si="26"/>
        <v>0</v>
      </c>
      <c r="BE88" s="67">
        <f t="shared" si="26"/>
        <v>0</v>
      </c>
      <c r="BF88" s="67">
        <f t="shared" si="26"/>
        <v>0</v>
      </c>
      <c r="BG88" s="67">
        <f t="shared" si="26"/>
        <v>0</v>
      </c>
      <c r="BH88" s="67">
        <f t="shared" si="26"/>
        <v>0</v>
      </c>
      <c r="BI88" s="67">
        <f t="shared" si="26"/>
        <v>0</v>
      </c>
      <c r="BJ88" s="67">
        <f t="shared" si="26"/>
        <v>0</v>
      </c>
      <c r="BK88" s="67">
        <f t="shared" si="26"/>
        <v>0</v>
      </c>
      <c r="BL88" s="67">
        <f t="shared" si="26"/>
        <v>0</v>
      </c>
      <c r="BM88" s="67">
        <f t="shared" si="26"/>
        <v>0</v>
      </c>
      <c r="BN88" s="67">
        <f t="shared" si="26"/>
        <v>0</v>
      </c>
      <c r="BO88" s="67">
        <f t="shared" si="26"/>
        <v>0</v>
      </c>
      <c r="BP88" s="67">
        <f t="shared" si="26"/>
        <v>0</v>
      </c>
      <c r="BQ88" s="66">
        <f>SUM(AX88:BP88)</f>
        <v>0</v>
      </c>
      <c r="BS88" s="184"/>
      <c r="BU88" s="69" t="str">
        <f>BU$60</f>
        <v>Total [US$]</v>
      </c>
      <c r="BV88" s="68"/>
      <c r="BW88" s="67">
        <f t="shared" ref="BW88:CI88" si="27">SUMPRODUCT(BW$85:BW$87,$Q$85:$Q$87)</f>
        <v>0</v>
      </c>
      <c r="BX88" s="67">
        <f t="shared" si="27"/>
        <v>0</v>
      </c>
      <c r="BY88" s="189">
        <f t="shared" si="27"/>
        <v>0</v>
      </c>
      <c r="BZ88" s="67">
        <f t="shared" si="27"/>
        <v>0</v>
      </c>
      <c r="CA88" s="189">
        <f t="shared" si="27"/>
        <v>0</v>
      </c>
      <c r="CB88" s="67">
        <f t="shared" si="27"/>
        <v>0</v>
      </c>
      <c r="CC88" s="67">
        <f t="shared" si="27"/>
        <v>0</v>
      </c>
      <c r="CD88" s="67">
        <f t="shared" si="27"/>
        <v>0</v>
      </c>
      <c r="CE88" s="67">
        <f t="shared" si="27"/>
        <v>0</v>
      </c>
      <c r="CF88" s="67">
        <f t="shared" si="27"/>
        <v>0</v>
      </c>
      <c r="CG88" s="67">
        <f t="shared" si="27"/>
        <v>0</v>
      </c>
      <c r="CH88" s="67">
        <f t="shared" si="27"/>
        <v>0</v>
      </c>
      <c r="CI88" s="67">
        <f t="shared" si="27"/>
        <v>0</v>
      </c>
      <c r="CJ88" s="67"/>
      <c r="CK88" s="67"/>
      <c r="CL88" s="67"/>
      <c r="CM88" s="67"/>
      <c r="CN88" s="67"/>
      <c r="CO88" s="67"/>
      <c r="CP88" s="66">
        <f>SUM(BW88:CI88)</f>
        <v>0</v>
      </c>
      <c r="CR88" s="184"/>
      <c r="CT88" s="69" t="str">
        <f>CT$60</f>
        <v>Total [US$]</v>
      </c>
      <c r="CU88" s="68"/>
      <c r="CV88" s="67">
        <f t="shared" ref="CV88:DE88" si="28">SUMPRODUCT(CV$85:CV$87,$Q$85:$Q$87)</f>
        <v>0</v>
      </c>
      <c r="CW88" s="67">
        <f t="shared" si="28"/>
        <v>0</v>
      </c>
      <c r="CX88" s="189">
        <f t="shared" si="28"/>
        <v>0</v>
      </c>
      <c r="CY88" s="67">
        <f t="shared" si="28"/>
        <v>0</v>
      </c>
      <c r="CZ88" s="67">
        <f t="shared" si="28"/>
        <v>0</v>
      </c>
      <c r="DA88" s="67">
        <f t="shared" si="28"/>
        <v>0</v>
      </c>
      <c r="DB88" s="67">
        <f t="shared" si="28"/>
        <v>0</v>
      </c>
      <c r="DC88" s="67">
        <f t="shared" si="28"/>
        <v>0</v>
      </c>
      <c r="DD88" s="67">
        <f t="shared" si="28"/>
        <v>0</v>
      </c>
      <c r="DE88" s="67">
        <f t="shared" si="28"/>
        <v>0</v>
      </c>
      <c r="DF88" s="67"/>
      <c r="DG88" s="67"/>
      <c r="DH88" s="67"/>
      <c r="DI88" s="67"/>
      <c r="DJ88" s="67"/>
      <c r="DK88" s="67"/>
      <c r="DL88" s="67"/>
      <c r="DM88" s="67"/>
      <c r="DN88" s="67"/>
      <c r="DO88" s="66">
        <f>SUM(CV88:DE88)</f>
        <v>0</v>
      </c>
      <c r="DQ88" s="184"/>
      <c r="DS88" s="184"/>
    </row>
    <row r="89" spans="2:123">
      <c r="B89" s="88"/>
      <c r="C89" s="88" t="str">
        <f>IF(ISERROR(I89+1)=TRUE,I89,IF(I89="","",MAX(C$15:C88)+1))</f>
        <v/>
      </c>
      <c r="D89" s="88" t="str">
        <f t="shared" si="20"/>
        <v/>
      </c>
      <c r="E89" s="3"/>
      <c r="G89" s="184"/>
      <c r="I89" s="37" t="s">
        <v>112</v>
      </c>
      <c r="U89" s="184"/>
      <c r="V89" s="41"/>
      <c r="W89" s="3"/>
      <c r="X89" s="3"/>
      <c r="Y89" s="3"/>
      <c r="Z89" s="3"/>
      <c r="AA89" s="106"/>
      <c r="AB89" s="3"/>
      <c r="AC89" s="106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T89" s="184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S89" s="184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R89" s="184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Q89" s="184"/>
    </row>
    <row r="90" spans="2:123">
      <c r="B90" s="88"/>
      <c r="C90" s="88" t="str">
        <f>IF(ISERROR(I90+1)=TRUE,I90,IF(I90="","",MAX(C$15:C89)+1))</f>
        <v>1.4 | TARIFAS DE TARIFAS LWD</v>
      </c>
      <c r="D90" s="88" t="str">
        <f t="shared" si="20"/>
        <v/>
      </c>
      <c r="E90" s="3"/>
      <c r="G90" s="184"/>
      <c r="I90" s="187" t="s">
        <v>70</v>
      </c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U90" s="184"/>
      <c r="V90" s="41"/>
      <c r="W90" s="187" t="str">
        <f>W$3</f>
        <v>POZO | XAXAMANI 3 DEL | CANTIDADES Y MONTOS</v>
      </c>
      <c r="X90" s="187"/>
      <c r="Y90" s="187"/>
      <c r="Z90" s="187"/>
      <c r="AA90" s="188"/>
      <c r="AB90" s="187"/>
      <c r="AC90" s="188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T90" s="184"/>
      <c r="AV90" s="187" t="str">
        <f>AV$3</f>
        <v>POZO | XAXAMANI 4DEL | CANTIDADES Y MONTOS</v>
      </c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S90" s="184"/>
      <c r="BU90" s="187" t="str">
        <f>BU$3</f>
        <v>POZO | XAXAMANI 5DEL | CANTIDADES Y MONTOS</v>
      </c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R90" s="184"/>
      <c r="CT90" s="187" t="str">
        <f>CT$3</f>
        <v>POZO | XAXAMANI 6DEL | CANTIDADES Y MONTOS</v>
      </c>
      <c r="CU90" s="187"/>
      <c r="CV90" s="187"/>
      <c r="CW90" s="187"/>
      <c r="CX90" s="187"/>
      <c r="CY90" s="187"/>
      <c r="CZ90" s="187"/>
      <c r="DA90" s="187"/>
      <c r="DB90" s="187"/>
      <c r="DC90" s="187"/>
      <c r="DD90" s="187"/>
      <c r="DE90" s="187"/>
      <c r="DF90" s="187"/>
      <c r="DG90" s="187"/>
      <c r="DH90" s="187"/>
      <c r="DI90" s="187"/>
      <c r="DJ90" s="187"/>
      <c r="DK90" s="187"/>
      <c r="DL90" s="187"/>
      <c r="DM90" s="187"/>
      <c r="DN90" s="187"/>
      <c r="DO90" s="187"/>
      <c r="DQ90" s="184"/>
    </row>
    <row r="91" spans="2:123">
      <c r="B91" s="88"/>
      <c r="C91" s="88" t="str">
        <f>IF(ISERROR(I91+1)=TRUE,I91,IF(I91="","",MAX(C$15:C90)+1))</f>
        <v/>
      </c>
      <c r="D91" s="88" t="str">
        <f t="shared" si="20"/>
        <v/>
      </c>
      <c r="E91" s="3"/>
      <c r="G91" s="184"/>
      <c r="I91" s="37" t="s">
        <v>112</v>
      </c>
      <c r="U91" s="184"/>
      <c r="V91" s="41"/>
      <c r="AT91" s="184"/>
      <c r="BS91" s="184"/>
      <c r="CR91" s="184"/>
      <c r="DQ91" s="184"/>
    </row>
    <row r="92" spans="2:123" s="38" customFormat="1" ht="30" customHeight="1" outlineLevel="1">
      <c r="B92" s="87"/>
      <c r="C92" s="88">
        <f>IF(ISERROR(I92+1)=TRUE,I92,IF(I92="","",MAX(C$15:C91)+1))</f>
        <v>46</v>
      </c>
      <c r="D92" s="87">
        <f t="shared" si="20"/>
        <v>1</v>
      </c>
      <c r="E92" s="3"/>
      <c r="G92" s="184"/>
      <c r="I92" s="104">
        <f>+I87+1</f>
        <v>1</v>
      </c>
      <c r="J92" s="274" t="s">
        <v>406</v>
      </c>
      <c r="K92" s="275"/>
      <c r="L92" s="275"/>
      <c r="M92" s="275"/>
      <c r="N92" s="275"/>
      <c r="O92" s="276"/>
      <c r="P92" s="277" t="s">
        <v>126</v>
      </c>
      <c r="Q92" s="272"/>
      <c r="R92" s="103" t="s">
        <v>119</v>
      </c>
      <c r="S92" s="273"/>
      <c r="U92" s="184"/>
      <c r="V92" s="41"/>
      <c r="W92" s="99"/>
      <c r="X92" s="37"/>
      <c r="Y92" s="98"/>
      <c r="Z92" s="97"/>
      <c r="AA92" s="100"/>
      <c r="AB92" s="132"/>
      <c r="AC92" s="100"/>
      <c r="AD92" s="97"/>
      <c r="AE92" s="97"/>
      <c r="AF92" s="97"/>
      <c r="AG92" s="97"/>
      <c r="AH92" s="97"/>
      <c r="AI92" s="97"/>
      <c r="AJ92" s="97"/>
      <c r="AK92" s="96"/>
      <c r="AL92" s="96"/>
      <c r="AM92" s="96"/>
      <c r="AN92" s="96"/>
      <c r="AO92" s="96"/>
      <c r="AP92" s="96"/>
      <c r="AQ92" s="96"/>
      <c r="AR92" s="95">
        <f t="shared" ref="AR92:AR123" si="29">SUM(Y92:AQ92)*$Q92</f>
        <v>0</v>
      </c>
      <c r="AT92" s="184"/>
      <c r="AV92" s="99"/>
      <c r="AW92" s="37"/>
      <c r="AX92" s="98"/>
      <c r="AY92" s="97"/>
      <c r="AZ92" s="97"/>
      <c r="BA92" s="132"/>
      <c r="BB92" s="100"/>
      <c r="BC92" s="97"/>
      <c r="BD92" s="97"/>
      <c r="BE92" s="97"/>
      <c r="BF92" s="97"/>
      <c r="BG92" s="97"/>
      <c r="BH92" s="97"/>
      <c r="BI92" s="97"/>
      <c r="BJ92" s="96"/>
      <c r="BK92" s="96"/>
      <c r="BL92" s="96"/>
      <c r="BM92" s="96"/>
      <c r="BN92" s="96"/>
      <c r="BO92" s="96"/>
      <c r="BP92" s="96"/>
      <c r="BQ92" s="95">
        <f t="shared" ref="BQ92:BQ123" si="30">SUM(AX92:BP92)*$Q92</f>
        <v>0</v>
      </c>
      <c r="BS92" s="184"/>
      <c r="BU92" s="99"/>
      <c r="BV92" s="37"/>
      <c r="BW92" s="98"/>
      <c r="BX92" s="97"/>
      <c r="BY92" s="97"/>
      <c r="BZ92" s="97"/>
      <c r="CA92" s="100"/>
      <c r="CB92" s="97"/>
      <c r="CC92" s="97"/>
      <c r="CD92" s="97"/>
      <c r="CE92" s="97"/>
      <c r="CF92" s="97"/>
      <c r="CG92" s="97"/>
      <c r="CH92" s="97"/>
      <c r="CI92" s="96"/>
      <c r="CJ92" s="327"/>
      <c r="CK92" s="327"/>
      <c r="CL92" s="327"/>
      <c r="CM92" s="327"/>
      <c r="CN92" s="327"/>
      <c r="CO92" s="327"/>
      <c r="CP92" s="95">
        <f t="shared" ref="CP92:CP123" si="31">SUM(BW92:CI92)*$Q92</f>
        <v>0</v>
      </c>
      <c r="CR92" s="184"/>
      <c r="CT92" s="99"/>
      <c r="CU92" s="37"/>
      <c r="CV92" s="98"/>
      <c r="CW92" s="132"/>
      <c r="CX92" s="100"/>
      <c r="CY92" s="97"/>
      <c r="CZ92" s="97"/>
      <c r="DA92" s="97"/>
      <c r="DB92" s="97"/>
      <c r="DC92" s="96"/>
      <c r="DD92" s="96"/>
      <c r="DE92" s="96"/>
      <c r="DF92" s="327"/>
      <c r="DG92" s="327"/>
      <c r="DH92" s="327"/>
      <c r="DI92" s="327"/>
      <c r="DJ92" s="327"/>
      <c r="DK92" s="327"/>
      <c r="DL92" s="327"/>
      <c r="DM92" s="327"/>
      <c r="DN92" s="327"/>
      <c r="DO92" s="95">
        <f t="shared" ref="DO92:DO123" si="32">SUM(CV92:DE92)*$Q92</f>
        <v>0</v>
      </c>
      <c r="DQ92" s="184"/>
    </row>
    <row r="93" spans="2:123" s="38" customFormat="1" ht="30" customHeight="1" outlineLevel="1">
      <c r="B93" s="87"/>
      <c r="C93" s="88">
        <f>IF(ISERROR(I93+1)=TRUE,I93,IF(I93="","",MAX(C$15:C92)+1))</f>
        <v>47</v>
      </c>
      <c r="D93" s="87">
        <f t="shared" si="20"/>
        <v>1</v>
      </c>
      <c r="E93" s="3"/>
      <c r="G93" s="184"/>
      <c r="I93" s="94">
        <f t="shared" ref="I93:I124" si="33">+I92+1</f>
        <v>2</v>
      </c>
      <c r="J93" s="93" t="s">
        <v>405</v>
      </c>
      <c r="K93" s="92"/>
      <c r="L93" s="92"/>
      <c r="M93" s="92"/>
      <c r="N93" s="92"/>
      <c r="O93" s="91"/>
      <c r="P93" s="90" t="s">
        <v>126</v>
      </c>
      <c r="Q93" s="272"/>
      <c r="R93" s="89" t="s">
        <v>119</v>
      </c>
      <c r="S93" s="273"/>
      <c r="U93" s="184"/>
      <c r="V93" s="41"/>
      <c r="W93" s="77"/>
      <c r="X93" s="37"/>
      <c r="Y93" s="76"/>
      <c r="Z93" s="75"/>
      <c r="AA93" s="78"/>
      <c r="AB93" s="113"/>
      <c r="AC93" s="78"/>
      <c r="AD93" s="75"/>
      <c r="AE93" s="75"/>
      <c r="AF93" s="75"/>
      <c r="AG93" s="75"/>
      <c r="AH93" s="75"/>
      <c r="AI93" s="75"/>
      <c r="AJ93" s="75"/>
      <c r="AK93" s="74"/>
      <c r="AL93" s="74"/>
      <c r="AM93" s="74"/>
      <c r="AN93" s="74"/>
      <c r="AO93" s="74"/>
      <c r="AP93" s="74"/>
      <c r="AQ93" s="74"/>
      <c r="AR93" s="73">
        <f t="shared" si="29"/>
        <v>0</v>
      </c>
      <c r="AT93" s="184"/>
      <c r="AV93" s="77"/>
      <c r="AW93" s="37"/>
      <c r="AX93" s="76"/>
      <c r="AY93" s="75"/>
      <c r="AZ93" s="75"/>
      <c r="BA93" s="113"/>
      <c r="BB93" s="78"/>
      <c r="BC93" s="75"/>
      <c r="BD93" s="75"/>
      <c r="BE93" s="75"/>
      <c r="BF93" s="75"/>
      <c r="BG93" s="75"/>
      <c r="BH93" s="75"/>
      <c r="BI93" s="75"/>
      <c r="BJ93" s="74"/>
      <c r="BK93" s="74"/>
      <c r="BL93" s="74"/>
      <c r="BM93" s="74"/>
      <c r="BN93" s="74"/>
      <c r="BO93" s="74"/>
      <c r="BP93" s="74"/>
      <c r="BQ93" s="73">
        <f t="shared" si="30"/>
        <v>0</v>
      </c>
      <c r="BS93" s="184"/>
      <c r="BU93" s="77"/>
      <c r="BV93" s="37"/>
      <c r="BW93" s="76"/>
      <c r="BX93" s="75"/>
      <c r="BY93" s="75"/>
      <c r="BZ93" s="113"/>
      <c r="CA93" s="78"/>
      <c r="CB93" s="75"/>
      <c r="CC93" s="75"/>
      <c r="CD93" s="75"/>
      <c r="CE93" s="75"/>
      <c r="CF93" s="75"/>
      <c r="CG93" s="75"/>
      <c r="CH93" s="75"/>
      <c r="CI93" s="74"/>
      <c r="CJ93" s="335"/>
      <c r="CK93" s="335"/>
      <c r="CL93" s="335"/>
      <c r="CM93" s="335"/>
      <c r="CN93" s="335"/>
      <c r="CO93" s="335"/>
      <c r="CP93" s="73">
        <f t="shared" si="31"/>
        <v>0</v>
      </c>
      <c r="CR93" s="184"/>
      <c r="CT93" s="77"/>
      <c r="CU93" s="37"/>
      <c r="CV93" s="76"/>
      <c r="CW93" s="113"/>
      <c r="CX93" s="78"/>
      <c r="CY93" s="75"/>
      <c r="CZ93" s="75"/>
      <c r="DA93" s="75"/>
      <c r="DB93" s="75"/>
      <c r="DC93" s="74"/>
      <c r="DD93" s="74"/>
      <c r="DE93" s="74"/>
      <c r="DF93" s="335"/>
      <c r="DG93" s="335"/>
      <c r="DH93" s="335"/>
      <c r="DI93" s="335"/>
      <c r="DJ93" s="335"/>
      <c r="DK93" s="335"/>
      <c r="DL93" s="335"/>
      <c r="DM93" s="335"/>
      <c r="DN93" s="335"/>
      <c r="DO93" s="73">
        <f t="shared" si="32"/>
        <v>0</v>
      </c>
      <c r="DQ93" s="184"/>
    </row>
    <row r="94" spans="2:123" s="38" customFormat="1" ht="30" customHeight="1" outlineLevel="1">
      <c r="B94" s="87"/>
      <c r="C94" s="88">
        <f>IF(ISERROR(I94+1)=TRUE,I94,IF(I94="","",MAX(C$15:C93)+1))</f>
        <v>48</v>
      </c>
      <c r="D94" s="87">
        <f t="shared" si="20"/>
        <v>1</v>
      </c>
      <c r="E94" s="3"/>
      <c r="G94" s="184"/>
      <c r="I94" s="94">
        <f t="shared" si="33"/>
        <v>3</v>
      </c>
      <c r="J94" s="93" t="s">
        <v>404</v>
      </c>
      <c r="K94" s="92"/>
      <c r="L94" s="92"/>
      <c r="M94" s="92"/>
      <c r="N94" s="92"/>
      <c r="O94" s="91"/>
      <c r="P94" s="90" t="s">
        <v>126</v>
      </c>
      <c r="Q94" s="272"/>
      <c r="R94" s="89" t="s">
        <v>119</v>
      </c>
      <c r="S94" s="273"/>
      <c r="U94" s="184"/>
      <c r="V94" s="41"/>
      <c r="W94" s="77"/>
      <c r="X94" s="37"/>
      <c r="Y94" s="76"/>
      <c r="Z94" s="75"/>
      <c r="AA94" s="78"/>
      <c r="AB94" s="113">
        <f>+AB9</f>
        <v>300</v>
      </c>
      <c r="AC94" s="78"/>
      <c r="AD94" s="113"/>
      <c r="AE94" s="75"/>
      <c r="AF94" s="75"/>
      <c r="AG94" s="75"/>
      <c r="AH94" s="75"/>
      <c r="AI94" s="75"/>
      <c r="AJ94" s="75"/>
      <c r="AK94" s="74"/>
      <c r="AL94" s="74"/>
      <c r="AM94" s="74"/>
      <c r="AN94" s="74"/>
      <c r="AO94" s="74"/>
      <c r="AP94" s="74"/>
      <c r="AQ94" s="74"/>
      <c r="AR94" s="73">
        <f t="shared" si="29"/>
        <v>0</v>
      </c>
      <c r="AT94" s="184"/>
      <c r="AV94" s="77"/>
      <c r="AW94" s="37"/>
      <c r="AX94" s="76"/>
      <c r="AY94" s="75"/>
      <c r="AZ94" s="75"/>
      <c r="BA94" s="75"/>
      <c r="BB94" s="78"/>
      <c r="BC94" s="113">
        <f>+BC9</f>
        <v>365</v>
      </c>
      <c r="BD94" s="75"/>
      <c r="BE94" s="75"/>
      <c r="BF94" s="75"/>
      <c r="BG94" s="75"/>
      <c r="BH94" s="75"/>
      <c r="BI94" s="75"/>
      <c r="BJ94" s="74"/>
      <c r="BK94" s="74"/>
      <c r="BL94" s="74"/>
      <c r="BM94" s="74"/>
      <c r="BN94" s="74"/>
      <c r="BO94" s="74"/>
      <c r="BP94" s="74"/>
      <c r="BQ94" s="73">
        <f t="shared" si="30"/>
        <v>0</v>
      </c>
      <c r="BS94" s="184"/>
      <c r="BU94" s="77"/>
      <c r="BV94" s="37"/>
      <c r="BW94" s="76"/>
      <c r="BX94" s="75"/>
      <c r="BY94" s="75"/>
      <c r="BZ94" s="75">
        <f>+BZ9</f>
        <v>382</v>
      </c>
      <c r="CA94" s="78"/>
      <c r="CB94" s="113"/>
      <c r="CC94" s="75"/>
      <c r="CD94" s="75"/>
      <c r="CE94" s="75"/>
      <c r="CF94" s="75"/>
      <c r="CG94" s="75"/>
      <c r="CH94" s="75"/>
      <c r="CI94" s="74"/>
      <c r="CJ94" s="335"/>
      <c r="CK94" s="335"/>
      <c r="CL94" s="335"/>
      <c r="CM94" s="335"/>
      <c r="CN94" s="335"/>
      <c r="CO94" s="335"/>
      <c r="CP94" s="73">
        <f t="shared" si="31"/>
        <v>0</v>
      </c>
      <c r="CR94" s="184"/>
      <c r="CT94" s="77"/>
      <c r="CU94" s="37"/>
      <c r="CV94" s="76"/>
      <c r="CW94" s="75"/>
      <c r="CX94" s="78"/>
      <c r="CY94" s="113">
        <f>+CY9</f>
        <v>365</v>
      </c>
      <c r="CZ94" s="75"/>
      <c r="DA94" s="75"/>
      <c r="DB94" s="75"/>
      <c r="DC94" s="74"/>
      <c r="DD94" s="74"/>
      <c r="DE94" s="74"/>
      <c r="DF94" s="335"/>
      <c r="DG94" s="335"/>
      <c r="DH94" s="335"/>
      <c r="DI94" s="335"/>
      <c r="DJ94" s="335"/>
      <c r="DK94" s="335"/>
      <c r="DL94" s="335"/>
      <c r="DM94" s="335"/>
      <c r="DN94" s="335"/>
      <c r="DO94" s="73">
        <f t="shared" si="32"/>
        <v>0</v>
      </c>
      <c r="DQ94" s="184"/>
    </row>
    <row r="95" spans="2:123" s="38" customFormat="1" ht="30" customHeight="1" outlineLevel="1">
      <c r="B95" s="87"/>
      <c r="C95" s="88">
        <f>IF(ISERROR(I95+1)=TRUE,I95,IF(I95="","",MAX(C$15:C94)+1))</f>
        <v>49</v>
      </c>
      <c r="D95" s="87">
        <f t="shared" si="20"/>
        <v>1</v>
      </c>
      <c r="E95" s="3"/>
      <c r="G95" s="184"/>
      <c r="I95" s="94">
        <f t="shared" si="33"/>
        <v>4</v>
      </c>
      <c r="J95" s="93" t="s">
        <v>403</v>
      </c>
      <c r="K95" s="92"/>
      <c r="L95" s="92"/>
      <c r="M95" s="92"/>
      <c r="N95" s="92"/>
      <c r="O95" s="91"/>
      <c r="P95" s="90" t="s">
        <v>126</v>
      </c>
      <c r="Q95" s="272"/>
      <c r="R95" s="89" t="s">
        <v>119</v>
      </c>
      <c r="S95" s="273"/>
      <c r="U95" s="184"/>
      <c r="V95" s="41"/>
      <c r="W95" s="77"/>
      <c r="X95" s="37"/>
      <c r="Y95" s="76"/>
      <c r="Z95" s="75"/>
      <c r="AA95" s="78"/>
      <c r="AB95" s="75"/>
      <c r="AC95" s="78"/>
      <c r="AD95" s="113"/>
      <c r="AE95" s="75"/>
      <c r="AF95" s="75"/>
      <c r="AG95" s="75"/>
      <c r="AH95" s="75"/>
      <c r="AI95" s="75"/>
      <c r="AJ95" s="75"/>
      <c r="AK95" s="74"/>
      <c r="AL95" s="74"/>
      <c r="AM95" s="74"/>
      <c r="AN95" s="74"/>
      <c r="AO95" s="74"/>
      <c r="AP95" s="74"/>
      <c r="AQ95" s="74"/>
      <c r="AR95" s="73">
        <f t="shared" si="29"/>
        <v>0</v>
      </c>
      <c r="AT95" s="184"/>
      <c r="AV95" s="77"/>
      <c r="AW95" s="37"/>
      <c r="AX95" s="76"/>
      <c r="AY95" s="75"/>
      <c r="AZ95" s="75"/>
      <c r="BA95" s="75"/>
      <c r="BB95" s="78"/>
      <c r="BC95" s="113"/>
      <c r="BD95" s="75"/>
      <c r="BE95" s="75"/>
      <c r="BF95" s="75"/>
      <c r="BG95" s="75"/>
      <c r="BH95" s="75"/>
      <c r="BI95" s="75"/>
      <c r="BJ95" s="74"/>
      <c r="BK95" s="74"/>
      <c r="BL95" s="74"/>
      <c r="BM95" s="74"/>
      <c r="BN95" s="74"/>
      <c r="BO95" s="74"/>
      <c r="BP95" s="74"/>
      <c r="BQ95" s="73">
        <f t="shared" si="30"/>
        <v>0</v>
      </c>
      <c r="BS95" s="184"/>
      <c r="BU95" s="77"/>
      <c r="BV95" s="37"/>
      <c r="BW95" s="76"/>
      <c r="BX95" s="75"/>
      <c r="BY95" s="75"/>
      <c r="BZ95" s="75"/>
      <c r="CA95" s="78"/>
      <c r="CB95" s="113"/>
      <c r="CC95" s="75"/>
      <c r="CD95" s="75"/>
      <c r="CE95" s="75"/>
      <c r="CF95" s="75"/>
      <c r="CG95" s="75"/>
      <c r="CH95" s="75"/>
      <c r="CI95" s="74"/>
      <c r="CJ95" s="335"/>
      <c r="CK95" s="335"/>
      <c r="CL95" s="335"/>
      <c r="CM95" s="335"/>
      <c r="CN95" s="335"/>
      <c r="CO95" s="335"/>
      <c r="CP95" s="73">
        <f t="shared" si="31"/>
        <v>0</v>
      </c>
      <c r="CR95" s="184"/>
      <c r="CT95" s="77"/>
      <c r="CU95" s="37"/>
      <c r="CV95" s="76"/>
      <c r="CW95" s="75"/>
      <c r="CX95" s="78"/>
      <c r="CY95" s="113"/>
      <c r="CZ95" s="75"/>
      <c r="DA95" s="75"/>
      <c r="DB95" s="75"/>
      <c r="DC95" s="74"/>
      <c r="DD95" s="74"/>
      <c r="DE95" s="74"/>
      <c r="DF95" s="335"/>
      <c r="DG95" s="335"/>
      <c r="DH95" s="335"/>
      <c r="DI95" s="335"/>
      <c r="DJ95" s="335"/>
      <c r="DK95" s="335"/>
      <c r="DL95" s="335"/>
      <c r="DM95" s="335"/>
      <c r="DN95" s="335"/>
      <c r="DO95" s="73">
        <f t="shared" si="32"/>
        <v>0</v>
      </c>
      <c r="DQ95" s="184"/>
    </row>
    <row r="96" spans="2:123" s="38" customFormat="1" ht="30" customHeight="1" outlineLevel="1">
      <c r="B96" s="87"/>
      <c r="C96" s="88">
        <f>IF(ISERROR(I96+1)=TRUE,I96,IF(I96="","",MAX(C$15:C95)+1))</f>
        <v>50</v>
      </c>
      <c r="D96" s="87">
        <f t="shared" si="20"/>
        <v>1</v>
      </c>
      <c r="E96" s="3"/>
      <c r="G96" s="184"/>
      <c r="I96" s="94">
        <f t="shared" si="33"/>
        <v>5</v>
      </c>
      <c r="J96" s="93" t="s">
        <v>402</v>
      </c>
      <c r="K96" s="92"/>
      <c r="L96" s="92"/>
      <c r="M96" s="92"/>
      <c r="N96" s="92"/>
      <c r="O96" s="91"/>
      <c r="P96" s="90" t="s">
        <v>126</v>
      </c>
      <c r="Q96" s="272"/>
      <c r="R96" s="89" t="s">
        <v>119</v>
      </c>
      <c r="S96" s="273"/>
      <c r="U96" s="184"/>
      <c r="V96" s="41"/>
      <c r="W96" s="77"/>
      <c r="X96" s="37"/>
      <c r="Y96" s="76"/>
      <c r="Z96" s="75"/>
      <c r="AA96" s="78"/>
      <c r="AB96" s="75"/>
      <c r="AC96" s="78"/>
      <c r="AD96" s="75"/>
      <c r="AE96" s="75"/>
      <c r="AF96" s="75"/>
      <c r="AG96" s="75"/>
      <c r="AH96" s="75"/>
      <c r="AI96" s="75"/>
      <c r="AJ96" s="75"/>
      <c r="AK96" s="74"/>
      <c r="AL96" s="74"/>
      <c r="AM96" s="74"/>
      <c r="AN96" s="74"/>
      <c r="AO96" s="74"/>
      <c r="AP96" s="74"/>
      <c r="AQ96" s="74"/>
      <c r="AR96" s="73">
        <f t="shared" si="29"/>
        <v>0</v>
      </c>
      <c r="AT96" s="184"/>
      <c r="AV96" s="77"/>
      <c r="AW96" s="37"/>
      <c r="AX96" s="76"/>
      <c r="AY96" s="75"/>
      <c r="AZ96" s="75"/>
      <c r="BA96" s="75"/>
      <c r="BB96" s="78"/>
      <c r="BC96" s="75"/>
      <c r="BD96" s="75"/>
      <c r="BE96" s="75"/>
      <c r="BF96" s="75"/>
      <c r="BG96" s="75"/>
      <c r="BH96" s="75"/>
      <c r="BI96" s="75"/>
      <c r="BJ96" s="74"/>
      <c r="BK96" s="74"/>
      <c r="BL96" s="74"/>
      <c r="BM96" s="74"/>
      <c r="BN96" s="74"/>
      <c r="BO96" s="74"/>
      <c r="BP96" s="74"/>
      <c r="BQ96" s="73">
        <f t="shared" si="30"/>
        <v>0</v>
      </c>
      <c r="BS96" s="184"/>
      <c r="BU96" s="77"/>
      <c r="BV96" s="37"/>
      <c r="BW96" s="76"/>
      <c r="BX96" s="75"/>
      <c r="BY96" s="75"/>
      <c r="BZ96" s="75"/>
      <c r="CA96" s="78"/>
      <c r="CB96" s="75"/>
      <c r="CC96" s="75"/>
      <c r="CD96" s="75"/>
      <c r="CE96" s="75"/>
      <c r="CF96" s="75"/>
      <c r="CG96" s="75"/>
      <c r="CH96" s="75"/>
      <c r="CI96" s="74"/>
      <c r="CJ96" s="335"/>
      <c r="CK96" s="335"/>
      <c r="CL96" s="335"/>
      <c r="CM96" s="335"/>
      <c r="CN96" s="335"/>
      <c r="CO96" s="335"/>
      <c r="CP96" s="73">
        <f t="shared" si="31"/>
        <v>0</v>
      </c>
      <c r="CR96" s="184"/>
      <c r="CT96" s="77"/>
      <c r="CU96" s="37"/>
      <c r="CV96" s="76"/>
      <c r="CW96" s="75"/>
      <c r="CX96" s="78"/>
      <c r="CY96" s="75"/>
      <c r="CZ96" s="75"/>
      <c r="DA96" s="75"/>
      <c r="DB96" s="75"/>
      <c r="DC96" s="74"/>
      <c r="DD96" s="74"/>
      <c r="DE96" s="74"/>
      <c r="DF96" s="335"/>
      <c r="DG96" s="335"/>
      <c r="DH96" s="335"/>
      <c r="DI96" s="335"/>
      <c r="DJ96" s="335"/>
      <c r="DK96" s="335"/>
      <c r="DL96" s="335"/>
      <c r="DM96" s="335"/>
      <c r="DN96" s="335"/>
      <c r="DO96" s="73">
        <f t="shared" si="32"/>
        <v>0</v>
      </c>
      <c r="DQ96" s="184"/>
    </row>
    <row r="97" spans="2:121" s="38" customFormat="1" ht="30" customHeight="1" outlineLevel="1">
      <c r="B97" s="87"/>
      <c r="C97" s="88">
        <f>IF(ISERROR(I97+1)=TRUE,I97,IF(I97="","",MAX(C$15:C96)+1))</f>
        <v>51</v>
      </c>
      <c r="D97" s="87">
        <f t="shared" si="20"/>
        <v>1</v>
      </c>
      <c r="E97" s="3"/>
      <c r="G97" s="184"/>
      <c r="I97" s="94">
        <f t="shared" si="33"/>
        <v>6</v>
      </c>
      <c r="J97" s="93" t="s">
        <v>401</v>
      </c>
      <c r="K97" s="92"/>
      <c r="L97" s="92"/>
      <c r="M97" s="92"/>
      <c r="N97" s="92"/>
      <c r="O97" s="91"/>
      <c r="P97" s="90" t="s">
        <v>126</v>
      </c>
      <c r="Q97" s="272"/>
      <c r="R97" s="89" t="s">
        <v>119</v>
      </c>
      <c r="S97" s="273"/>
      <c r="U97" s="184"/>
      <c r="V97" s="41"/>
      <c r="W97" s="77"/>
      <c r="X97" s="37"/>
      <c r="Y97" s="76"/>
      <c r="Z97" s="75"/>
      <c r="AA97" s="78"/>
      <c r="AB97" s="75"/>
      <c r="AC97" s="78"/>
      <c r="AD97" s="75"/>
      <c r="AE97" s="75"/>
      <c r="AF97" s="75"/>
      <c r="AG97" s="75"/>
      <c r="AH97" s="75"/>
      <c r="AI97" s="75"/>
      <c r="AJ97" s="75"/>
      <c r="AK97" s="74"/>
      <c r="AL97" s="74"/>
      <c r="AM97" s="74"/>
      <c r="AN97" s="74"/>
      <c r="AO97" s="74"/>
      <c r="AP97" s="74"/>
      <c r="AQ97" s="74"/>
      <c r="AR97" s="73">
        <f t="shared" si="29"/>
        <v>0</v>
      </c>
      <c r="AT97" s="184"/>
      <c r="AV97" s="77"/>
      <c r="AW97" s="37"/>
      <c r="AX97" s="76"/>
      <c r="AY97" s="75"/>
      <c r="AZ97" s="75"/>
      <c r="BA97" s="75"/>
      <c r="BB97" s="78"/>
      <c r="BC97" s="75"/>
      <c r="BD97" s="75"/>
      <c r="BE97" s="75"/>
      <c r="BF97" s="75"/>
      <c r="BG97" s="75"/>
      <c r="BH97" s="75"/>
      <c r="BI97" s="75"/>
      <c r="BJ97" s="74"/>
      <c r="BK97" s="74"/>
      <c r="BL97" s="74"/>
      <c r="BM97" s="74"/>
      <c r="BN97" s="74"/>
      <c r="BO97" s="74"/>
      <c r="BP97" s="74"/>
      <c r="BQ97" s="73">
        <f t="shared" si="30"/>
        <v>0</v>
      </c>
      <c r="BS97" s="184"/>
      <c r="BU97" s="77"/>
      <c r="BV97" s="37"/>
      <c r="BW97" s="76"/>
      <c r="BX97" s="75"/>
      <c r="BY97" s="75"/>
      <c r="BZ97" s="75"/>
      <c r="CA97" s="78"/>
      <c r="CB97" s="75"/>
      <c r="CC97" s="75"/>
      <c r="CD97" s="75"/>
      <c r="CE97" s="75"/>
      <c r="CF97" s="75"/>
      <c r="CG97" s="75"/>
      <c r="CH97" s="75"/>
      <c r="CI97" s="74"/>
      <c r="CJ97" s="335"/>
      <c r="CK97" s="335"/>
      <c r="CL97" s="335"/>
      <c r="CM97" s="335"/>
      <c r="CN97" s="335"/>
      <c r="CO97" s="335"/>
      <c r="CP97" s="73">
        <f t="shared" si="31"/>
        <v>0</v>
      </c>
      <c r="CR97" s="184"/>
      <c r="CT97" s="77"/>
      <c r="CU97" s="37"/>
      <c r="CV97" s="76"/>
      <c r="CW97" s="75"/>
      <c r="CX97" s="78"/>
      <c r="CY97" s="75"/>
      <c r="CZ97" s="75"/>
      <c r="DA97" s="75"/>
      <c r="DB97" s="75"/>
      <c r="DC97" s="74"/>
      <c r="DD97" s="74"/>
      <c r="DE97" s="74"/>
      <c r="DF97" s="335"/>
      <c r="DG97" s="335"/>
      <c r="DH97" s="335"/>
      <c r="DI97" s="335"/>
      <c r="DJ97" s="335"/>
      <c r="DK97" s="335"/>
      <c r="DL97" s="335"/>
      <c r="DM97" s="335"/>
      <c r="DN97" s="335"/>
      <c r="DO97" s="73">
        <f t="shared" si="32"/>
        <v>0</v>
      </c>
      <c r="DQ97" s="184"/>
    </row>
    <row r="98" spans="2:121" s="38" customFormat="1" ht="30" customHeight="1" outlineLevel="1">
      <c r="B98" s="87"/>
      <c r="C98" s="88">
        <f>IF(ISERROR(I98+1)=TRUE,I98,IF(I98="","",MAX(C$15:C97)+1))</f>
        <v>52</v>
      </c>
      <c r="D98" s="87">
        <f t="shared" si="20"/>
        <v>1</v>
      </c>
      <c r="E98" s="3"/>
      <c r="G98" s="184"/>
      <c r="I98" s="94">
        <f t="shared" si="33"/>
        <v>7</v>
      </c>
      <c r="J98" s="93" t="s">
        <v>400</v>
      </c>
      <c r="K98" s="92"/>
      <c r="L98" s="92"/>
      <c r="M98" s="92"/>
      <c r="N98" s="92"/>
      <c r="O98" s="91"/>
      <c r="P98" s="90" t="s">
        <v>126</v>
      </c>
      <c r="Q98" s="272"/>
      <c r="R98" s="89" t="s">
        <v>119</v>
      </c>
      <c r="S98" s="273"/>
      <c r="U98" s="184"/>
      <c r="V98" s="41"/>
      <c r="W98" s="77"/>
      <c r="X98" s="37"/>
      <c r="Y98" s="76"/>
      <c r="Z98" s="75"/>
      <c r="AA98" s="78"/>
      <c r="AB98" s="75"/>
      <c r="AC98" s="78"/>
      <c r="AD98" s="75"/>
      <c r="AE98" s="75"/>
      <c r="AF98" s="113"/>
      <c r="AG98" s="75"/>
      <c r="AH98" s="75"/>
      <c r="AI98" s="75"/>
      <c r="AJ98" s="75"/>
      <c r="AK98" s="74"/>
      <c r="AL98" s="74"/>
      <c r="AM98" s="74"/>
      <c r="AN98" s="74"/>
      <c r="AO98" s="74"/>
      <c r="AP98" s="74"/>
      <c r="AQ98" s="74"/>
      <c r="AR98" s="73">
        <f t="shared" si="29"/>
        <v>0</v>
      </c>
      <c r="AT98" s="184"/>
      <c r="AV98" s="77"/>
      <c r="AW98" s="37"/>
      <c r="AX98" s="76"/>
      <c r="AY98" s="75"/>
      <c r="AZ98" s="75"/>
      <c r="BA98" s="75"/>
      <c r="BB98" s="78"/>
      <c r="BC98" s="75"/>
      <c r="BD98" s="75"/>
      <c r="BE98" s="113">
        <f>+BE9</f>
        <v>362</v>
      </c>
      <c r="BF98" s="75"/>
      <c r="BG98" s="75"/>
      <c r="BH98" s="75"/>
      <c r="BI98" s="75"/>
      <c r="BJ98" s="74"/>
      <c r="BK98" s="74"/>
      <c r="BL98" s="74"/>
      <c r="BM98" s="74"/>
      <c r="BN98" s="74"/>
      <c r="BO98" s="74"/>
      <c r="BP98" s="74"/>
      <c r="BQ98" s="73">
        <f t="shared" si="30"/>
        <v>0</v>
      </c>
      <c r="BS98" s="184"/>
      <c r="BU98" s="77"/>
      <c r="BV98" s="37"/>
      <c r="BW98" s="76"/>
      <c r="BX98" s="75"/>
      <c r="BY98" s="75"/>
      <c r="BZ98" s="75"/>
      <c r="CA98" s="78"/>
      <c r="CB98" s="113">
        <f>+CB9</f>
        <v>413</v>
      </c>
      <c r="CC98" s="75"/>
      <c r="CD98" s="113"/>
      <c r="CE98" s="75"/>
      <c r="CF98" s="75"/>
      <c r="CG98" s="75"/>
      <c r="CH98" s="75"/>
      <c r="CI98" s="74"/>
      <c r="CJ98" s="335"/>
      <c r="CK98" s="335"/>
      <c r="CL98" s="335"/>
      <c r="CM98" s="335"/>
      <c r="CN98" s="335"/>
      <c r="CO98" s="335"/>
      <c r="CP98" s="73">
        <f t="shared" si="31"/>
        <v>0</v>
      </c>
      <c r="CR98" s="184"/>
      <c r="CT98" s="77"/>
      <c r="CU98" s="37"/>
      <c r="CV98" s="76"/>
      <c r="CW98" s="75"/>
      <c r="CX98" s="78"/>
      <c r="CY98" s="75"/>
      <c r="CZ98" s="75"/>
      <c r="DA98" s="75"/>
      <c r="DB98" s="75"/>
      <c r="DC98" s="74"/>
      <c r="DD98" s="74"/>
      <c r="DE98" s="74"/>
      <c r="DF98" s="335"/>
      <c r="DG98" s="335"/>
      <c r="DH98" s="335"/>
      <c r="DI98" s="335"/>
      <c r="DJ98" s="335"/>
      <c r="DK98" s="335"/>
      <c r="DL98" s="335"/>
      <c r="DM98" s="335"/>
      <c r="DN98" s="335"/>
      <c r="DO98" s="73">
        <f t="shared" si="32"/>
        <v>0</v>
      </c>
      <c r="DQ98" s="184"/>
    </row>
    <row r="99" spans="2:121" s="38" customFormat="1" ht="30" customHeight="1" outlineLevel="1">
      <c r="B99" s="87"/>
      <c r="C99" s="88">
        <f>IF(ISERROR(I99+1)=TRUE,I99,IF(I99="","",MAX(C$15:C98)+1))</f>
        <v>53</v>
      </c>
      <c r="D99" s="87">
        <f t="shared" si="20"/>
        <v>1</v>
      </c>
      <c r="E99" s="3"/>
      <c r="G99" s="184"/>
      <c r="I99" s="94">
        <f t="shared" si="33"/>
        <v>8</v>
      </c>
      <c r="J99" s="93" t="s">
        <v>399</v>
      </c>
      <c r="K99" s="92"/>
      <c r="L99" s="92"/>
      <c r="M99" s="92"/>
      <c r="N99" s="92"/>
      <c r="O99" s="91"/>
      <c r="P99" s="90" t="s">
        <v>126</v>
      </c>
      <c r="Q99" s="272"/>
      <c r="R99" s="89" t="s">
        <v>119</v>
      </c>
      <c r="S99" s="273"/>
      <c r="U99" s="184"/>
      <c r="V99" s="41"/>
      <c r="W99" s="77"/>
      <c r="X99" s="37"/>
      <c r="Y99" s="76"/>
      <c r="Z99" s="75"/>
      <c r="AA99" s="78"/>
      <c r="AB99" s="75"/>
      <c r="AC99" s="78"/>
      <c r="AD99" s="75"/>
      <c r="AE99" s="75"/>
      <c r="AF99" s="113"/>
      <c r="AG99" s="75"/>
      <c r="AH99" s="75"/>
      <c r="AI99" s="75"/>
      <c r="AJ99" s="75"/>
      <c r="AK99" s="74"/>
      <c r="AL99" s="74"/>
      <c r="AM99" s="74"/>
      <c r="AN99" s="74"/>
      <c r="AO99" s="74"/>
      <c r="AP99" s="74"/>
      <c r="AQ99" s="74"/>
      <c r="AR99" s="73">
        <f t="shared" si="29"/>
        <v>0</v>
      </c>
      <c r="AT99" s="184"/>
      <c r="AV99" s="77"/>
      <c r="AW99" s="37"/>
      <c r="AX99" s="76"/>
      <c r="AY99" s="75"/>
      <c r="AZ99" s="75"/>
      <c r="BA99" s="75"/>
      <c r="BB99" s="78"/>
      <c r="BC99" s="75"/>
      <c r="BD99" s="75"/>
      <c r="BE99" s="113"/>
      <c r="BF99" s="75"/>
      <c r="BG99" s="75"/>
      <c r="BH99" s="75"/>
      <c r="BI99" s="75"/>
      <c r="BJ99" s="74"/>
      <c r="BK99" s="74"/>
      <c r="BL99" s="74"/>
      <c r="BM99" s="74"/>
      <c r="BN99" s="74"/>
      <c r="BO99" s="74"/>
      <c r="BP99" s="74"/>
      <c r="BQ99" s="73">
        <f t="shared" si="30"/>
        <v>0</v>
      </c>
      <c r="BS99" s="184"/>
      <c r="BU99" s="77"/>
      <c r="BV99" s="37"/>
      <c r="BW99" s="76"/>
      <c r="BX99" s="75"/>
      <c r="BY99" s="75"/>
      <c r="BZ99" s="75"/>
      <c r="CA99" s="78"/>
      <c r="CB99" s="75"/>
      <c r="CC99" s="75"/>
      <c r="CD99" s="113"/>
      <c r="CE99" s="75"/>
      <c r="CF99" s="75"/>
      <c r="CG99" s="75"/>
      <c r="CH99" s="75"/>
      <c r="CI99" s="74"/>
      <c r="CJ99" s="335"/>
      <c r="CK99" s="335"/>
      <c r="CL99" s="335"/>
      <c r="CM99" s="335"/>
      <c r="CN99" s="335"/>
      <c r="CO99" s="335"/>
      <c r="CP99" s="73">
        <f t="shared" si="31"/>
        <v>0</v>
      </c>
      <c r="CR99" s="184"/>
      <c r="CT99" s="77"/>
      <c r="CU99" s="37"/>
      <c r="CV99" s="76"/>
      <c r="CW99" s="75"/>
      <c r="CX99" s="78"/>
      <c r="CY99" s="75"/>
      <c r="CZ99" s="75"/>
      <c r="DA99" s="75"/>
      <c r="DB99" s="75"/>
      <c r="DC99" s="74"/>
      <c r="DD99" s="74"/>
      <c r="DE99" s="74"/>
      <c r="DF99" s="335"/>
      <c r="DG99" s="335"/>
      <c r="DH99" s="335"/>
      <c r="DI99" s="335"/>
      <c r="DJ99" s="335"/>
      <c r="DK99" s="335"/>
      <c r="DL99" s="335"/>
      <c r="DM99" s="335"/>
      <c r="DN99" s="335"/>
      <c r="DO99" s="73">
        <f t="shared" si="32"/>
        <v>0</v>
      </c>
      <c r="DQ99" s="184"/>
    </row>
    <row r="100" spans="2:121" s="38" customFormat="1" ht="30" customHeight="1" outlineLevel="1">
      <c r="B100" s="87"/>
      <c r="C100" s="88">
        <f>IF(ISERROR(I100+1)=TRUE,I100,IF(I100="","",MAX(C$15:C99)+1))</f>
        <v>54</v>
      </c>
      <c r="D100" s="87">
        <f t="shared" si="20"/>
        <v>1</v>
      </c>
      <c r="E100" s="3"/>
      <c r="G100" s="184"/>
      <c r="I100" s="94">
        <f t="shared" si="33"/>
        <v>9</v>
      </c>
      <c r="J100" s="93" t="s">
        <v>398</v>
      </c>
      <c r="K100" s="92"/>
      <c r="L100" s="92"/>
      <c r="M100" s="92"/>
      <c r="N100" s="92"/>
      <c r="O100" s="91"/>
      <c r="P100" s="90" t="s">
        <v>126</v>
      </c>
      <c r="Q100" s="272"/>
      <c r="R100" s="89" t="s">
        <v>119</v>
      </c>
      <c r="S100" s="273"/>
      <c r="U100" s="184"/>
      <c r="V100" s="41"/>
      <c r="W100" s="77"/>
      <c r="X100" s="37"/>
      <c r="Y100" s="76"/>
      <c r="Z100" s="75"/>
      <c r="AA100" s="78"/>
      <c r="AB100" s="75"/>
      <c r="AC100" s="78"/>
      <c r="AD100" s="75"/>
      <c r="AE100" s="75"/>
      <c r="AF100" s="75"/>
      <c r="AG100" s="75"/>
      <c r="AH100" s="75"/>
      <c r="AI100" s="75"/>
      <c r="AJ100" s="75"/>
      <c r="AK100" s="74"/>
      <c r="AL100" s="74"/>
      <c r="AM100" s="74"/>
      <c r="AN100" s="74"/>
      <c r="AO100" s="74"/>
      <c r="AP100" s="74"/>
      <c r="AQ100" s="74"/>
      <c r="AR100" s="73">
        <f t="shared" si="29"/>
        <v>0</v>
      </c>
      <c r="AT100" s="184"/>
      <c r="AV100" s="77"/>
      <c r="AW100" s="37"/>
      <c r="AX100" s="76"/>
      <c r="AY100" s="75"/>
      <c r="AZ100" s="75"/>
      <c r="BA100" s="75"/>
      <c r="BB100" s="78"/>
      <c r="BC100" s="75"/>
      <c r="BD100" s="75"/>
      <c r="BE100" s="75"/>
      <c r="BF100" s="75"/>
      <c r="BG100" s="75"/>
      <c r="BH100" s="75"/>
      <c r="BI100" s="75"/>
      <c r="BJ100" s="74"/>
      <c r="BK100" s="74"/>
      <c r="BL100" s="74"/>
      <c r="BM100" s="74"/>
      <c r="BN100" s="74"/>
      <c r="BO100" s="74"/>
      <c r="BP100" s="74"/>
      <c r="BQ100" s="73">
        <f t="shared" si="30"/>
        <v>0</v>
      </c>
      <c r="BS100" s="184"/>
      <c r="BU100" s="77"/>
      <c r="BV100" s="37"/>
      <c r="BW100" s="76"/>
      <c r="BX100" s="75"/>
      <c r="BY100" s="75"/>
      <c r="BZ100" s="75"/>
      <c r="CA100" s="78"/>
      <c r="CB100" s="75"/>
      <c r="CC100" s="75"/>
      <c r="CD100" s="75"/>
      <c r="CE100" s="75"/>
      <c r="CF100" s="75"/>
      <c r="CG100" s="75"/>
      <c r="CH100" s="75"/>
      <c r="CI100" s="74"/>
      <c r="CJ100" s="335"/>
      <c r="CK100" s="335"/>
      <c r="CL100" s="335"/>
      <c r="CM100" s="335"/>
      <c r="CN100" s="335"/>
      <c r="CO100" s="335"/>
      <c r="CP100" s="73">
        <f t="shared" si="31"/>
        <v>0</v>
      </c>
      <c r="CR100" s="184"/>
      <c r="CT100" s="77"/>
      <c r="CU100" s="37"/>
      <c r="CV100" s="76"/>
      <c r="CW100" s="75"/>
      <c r="CX100" s="78"/>
      <c r="CY100" s="75"/>
      <c r="CZ100" s="75"/>
      <c r="DA100" s="75"/>
      <c r="DB100" s="75"/>
      <c r="DC100" s="74"/>
      <c r="DD100" s="74"/>
      <c r="DE100" s="74"/>
      <c r="DF100" s="335"/>
      <c r="DG100" s="335"/>
      <c r="DH100" s="335"/>
      <c r="DI100" s="335"/>
      <c r="DJ100" s="335"/>
      <c r="DK100" s="335"/>
      <c r="DL100" s="335"/>
      <c r="DM100" s="335"/>
      <c r="DN100" s="335"/>
      <c r="DO100" s="73">
        <f t="shared" si="32"/>
        <v>0</v>
      </c>
      <c r="DQ100" s="184"/>
    </row>
    <row r="101" spans="2:121" s="38" customFormat="1" ht="30" customHeight="1" outlineLevel="1">
      <c r="B101" s="87"/>
      <c r="C101" s="88">
        <f>IF(ISERROR(I101+1)=TRUE,I101,IF(I101="","",MAX(C$15:C100)+1))</f>
        <v>55</v>
      </c>
      <c r="D101" s="87">
        <f t="shared" si="20"/>
        <v>1</v>
      </c>
      <c r="E101" s="3"/>
      <c r="G101" s="184"/>
      <c r="I101" s="94">
        <f t="shared" si="33"/>
        <v>10</v>
      </c>
      <c r="J101" s="93" t="s">
        <v>397</v>
      </c>
      <c r="K101" s="92"/>
      <c r="L101" s="92"/>
      <c r="M101" s="92"/>
      <c r="N101" s="92"/>
      <c r="O101" s="91"/>
      <c r="P101" s="90" t="s">
        <v>126</v>
      </c>
      <c r="Q101" s="272"/>
      <c r="R101" s="89" t="s">
        <v>119</v>
      </c>
      <c r="S101" s="273"/>
      <c r="U101" s="184"/>
      <c r="V101" s="41"/>
      <c r="W101" s="77"/>
      <c r="X101" s="37"/>
      <c r="Y101" s="76"/>
      <c r="Z101" s="75"/>
      <c r="AA101" s="78"/>
      <c r="AB101" s="75"/>
      <c r="AC101" s="78"/>
      <c r="AD101" s="75"/>
      <c r="AE101" s="75"/>
      <c r="AF101" s="75"/>
      <c r="AG101" s="75"/>
      <c r="AH101" s="75"/>
      <c r="AI101" s="75"/>
      <c r="AJ101" s="75"/>
      <c r="AK101" s="74"/>
      <c r="AL101" s="74"/>
      <c r="AM101" s="74"/>
      <c r="AN101" s="74"/>
      <c r="AO101" s="74"/>
      <c r="AP101" s="74"/>
      <c r="AQ101" s="74"/>
      <c r="AR101" s="73">
        <f t="shared" si="29"/>
        <v>0</v>
      </c>
      <c r="AT101" s="184"/>
      <c r="AV101" s="77"/>
      <c r="AW101" s="37"/>
      <c r="AX101" s="76"/>
      <c r="AY101" s="75"/>
      <c r="AZ101" s="75"/>
      <c r="BA101" s="75"/>
      <c r="BB101" s="78"/>
      <c r="BC101" s="75"/>
      <c r="BD101" s="75"/>
      <c r="BE101" s="75"/>
      <c r="BF101" s="75"/>
      <c r="BG101" s="75"/>
      <c r="BH101" s="75"/>
      <c r="BI101" s="75"/>
      <c r="BJ101" s="74"/>
      <c r="BK101" s="74"/>
      <c r="BL101" s="74"/>
      <c r="BM101" s="74"/>
      <c r="BN101" s="74"/>
      <c r="BO101" s="74"/>
      <c r="BP101" s="74"/>
      <c r="BQ101" s="73">
        <f t="shared" si="30"/>
        <v>0</v>
      </c>
      <c r="BS101" s="184"/>
      <c r="BU101" s="77"/>
      <c r="BV101" s="37"/>
      <c r="BW101" s="76"/>
      <c r="BX101" s="75"/>
      <c r="BY101" s="75"/>
      <c r="BZ101" s="75"/>
      <c r="CA101" s="78"/>
      <c r="CB101" s="75"/>
      <c r="CC101" s="75"/>
      <c r="CD101" s="75"/>
      <c r="CE101" s="75"/>
      <c r="CF101" s="75"/>
      <c r="CG101" s="75"/>
      <c r="CH101" s="75"/>
      <c r="CI101" s="74"/>
      <c r="CJ101" s="335"/>
      <c r="CK101" s="335"/>
      <c r="CL101" s="335"/>
      <c r="CM101" s="335"/>
      <c r="CN101" s="335"/>
      <c r="CO101" s="335"/>
      <c r="CP101" s="73">
        <f t="shared" si="31"/>
        <v>0</v>
      </c>
      <c r="CR101" s="184"/>
      <c r="CT101" s="77"/>
      <c r="CU101" s="37"/>
      <c r="CV101" s="76"/>
      <c r="CW101" s="75"/>
      <c r="CX101" s="78"/>
      <c r="CY101" s="75"/>
      <c r="CZ101" s="75"/>
      <c r="DA101" s="75"/>
      <c r="DB101" s="75"/>
      <c r="DC101" s="74"/>
      <c r="DD101" s="74"/>
      <c r="DE101" s="74"/>
      <c r="DF101" s="335"/>
      <c r="DG101" s="335"/>
      <c r="DH101" s="335"/>
      <c r="DI101" s="335"/>
      <c r="DJ101" s="335"/>
      <c r="DK101" s="335"/>
      <c r="DL101" s="335"/>
      <c r="DM101" s="335"/>
      <c r="DN101" s="335"/>
      <c r="DO101" s="73">
        <f t="shared" si="32"/>
        <v>0</v>
      </c>
      <c r="DQ101" s="184"/>
    </row>
    <row r="102" spans="2:121" s="38" customFormat="1" ht="30" customHeight="1" outlineLevel="1">
      <c r="B102" s="87"/>
      <c r="C102" s="88">
        <f>IF(ISERROR(I102+1)=TRUE,I102,IF(I102="","",MAX(C$15:C101)+1))</f>
        <v>56</v>
      </c>
      <c r="D102" s="87">
        <f t="shared" si="20"/>
        <v>1</v>
      </c>
      <c r="E102" s="3"/>
      <c r="G102" s="184"/>
      <c r="I102" s="94">
        <f t="shared" si="33"/>
        <v>11</v>
      </c>
      <c r="J102" s="93" t="s">
        <v>396</v>
      </c>
      <c r="K102" s="92"/>
      <c r="L102" s="92"/>
      <c r="M102" s="92"/>
      <c r="N102" s="92"/>
      <c r="O102" s="91"/>
      <c r="P102" s="90" t="s">
        <v>126</v>
      </c>
      <c r="Q102" s="272"/>
      <c r="R102" s="89" t="s">
        <v>119</v>
      </c>
      <c r="S102" s="273"/>
      <c r="U102" s="184"/>
      <c r="V102" s="41"/>
      <c r="W102" s="77"/>
      <c r="X102" s="37"/>
      <c r="Y102" s="76"/>
      <c r="Z102" s="75"/>
      <c r="AA102" s="78"/>
      <c r="AB102" s="75"/>
      <c r="AC102" s="78"/>
      <c r="AD102" s="113">
        <f>+AD9</f>
        <v>400</v>
      </c>
      <c r="AE102" s="75"/>
      <c r="AF102" s="75"/>
      <c r="AG102" s="75"/>
      <c r="AH102" s="75"/>
      <c r="AI102" s="75"/>
      <c r="AJ102" s="75"/>
      <c r="AK102" s="74"/>
      <c r="AL102" s="74"/>
      <c r="AM102" s="74"/>
      <c r="AN102" s="74"/>
      <c r="AO102" s="74"/>
      <c r="AP102" s="74"/>
      <c r="AQ102" s="74"/>
      <c r="AR102" s="73">
        <f t="shared" si="29"/>
        <v>0</v>
      </c>
      <c r="AT102" s="184"/>
      <c r="AV102" s="77"/>
      <c r="AW102" s="37"/>
      <c r="AX102" s="76"/>
      <c r="AY102" s="75"/>
      <c r="AZ102" s="75"/>
      <c r="BA102" s="75"/>
      <c r="BB102" s="78"/>
      <c r="BC102" s="75"/>
      <c r="BD102" s="75"/>
      <c r="BE102" s="75"/>
      <c r="BF102" s="75"/>
      <c r="BG102" s="75"/>
      <c r="BH102" s="75"/>
      <c r="BI102" s="75"/>
      <c r="BJ102" s="74"/>
      <c r="BK102" s="74"/>
      <c r="BL102" s="74"/>
      <c r="BM102" s="74"/>
      <c r="BN102" s="74"/>
      <c r="BO102" s="74"/>
      <c r="BP102" s="74"/>
      <c r="BQ102" s="73">
        <f t="shared" si="30"/>
        <v>0</v>
      </c>
      <c r="BS102" s="184"/>
      <c r="BU102" s="77"/>
      <c r="BV102" s="37"/>
      <c r="BW102" s="76"/>
      <c r="BX102" s="75"/>
      <c r="BY102" s="75"/>
      <c r="BZ102" s="75"/>
      <c r="CA102" s="78"/>
      <c r="CB102" s="75"/>
      <c r="CC102" s="75"/>
      <c r="CD102" s="113">
        <f>+CD9</f>
        <v>275</v>
      </c>
      <c r="CE102" s="75"/>
      <c r="CF102" s="75"/>
      <c r="CG102" s="75"/>
      <c r="CH102" s="75"/>
      <c r="CI102" s="74"/>
      <c r="CJ102" s="335"/>
      <c r="CK102" s="335"/>
      <c r="CL102" s="335"/>
      <c r="CM102" s="335"/>
      <c r="CN102" s="335"/>
      <c r="CO102" s="335"/>
      <c r="CP102" s="73">
        <f t="shared" si="31"/>
        <v>0</v>
      </c>
      <c r="CR102" s="184"/>
      <c r="CT102" s="77"/>
      <c r="CU102" s="37"/>
      <c r="CV102" s="76"/>
      <c r="CW102" s="75"/>
      <c r="CX102" s="78"/>
      <c r="CY102" s="75"/>
      <c r="CZ102" s="75"/>
      <c r="DA102" s="75"/>
      <c r="DB102" s="75"/>
      <c r="DC102" s="74"/>
      <c r="DD102" s="74"/>
      <c r="DE102" s="74"/>
      <c r="DF102" s="335"/>
      <c r="DG102" s="335"/>
      <c r="DH102" s="335"/>
      <c r="DI102" s="335"/>
      <c r="DJ102" s="335"/>
      <c r="DK102" s="335"/>
      <c r="DL102" s="335"/>
      <c r="DM102" s="335"/>
      <c r="DN102" s="335"/>
      <c r="DO102" s="73">
        <f t="shared" si="32"/>
        <v>0</v>
      </c>
      <c r="DQ102" s="184"/>
    </row>
    <row r="103" spans="2:121" s="38" customFormat="1" ht="30" customHeight="1" outlineLevel="1">
      <c r="B103" s="87"/>
      <c r="C103" s="88">
        <f>IF(ISERROR(I103+1)=TRUE,I103,IF(I103="","",MAX(C$15:C102)+1))</f>
        <v>57</v>
      </c>
      <c r="D103" s="87">
        <f t="shared" si="20"/>
        <v>1</v>
      </c>
      <c r="E103" s="3"/>
      <c r="G103" s="184"/>
      <c r="I103" s="94">
        <f t="shared" si="33"/>
        <v>12</v>
      </c>
      <c r="J103" s="93" t="s">
        <v>395</v>
      </c>
      <c r="K103" s="92"/>
      <c r="L103" s="92"/>
      <c r="M103" s="92"/>
      <c r="N103" s="92"/>
      <c r="O103" s="91"/>
      <c r="P103" s="90" t="s">
        <v>126</v>
      </c>
      <c r="Q103" s="272"/>
      <c r="R103" s="89" t="s">
        <v>119</v>
      </c>
      <c r="S103" s="273"/>
      <c r="U103" s="184"/>
      <c r="V103" s="41"/>
      <c r="W103" s="77"/>
      <c r="X103" s="37"/>
      <c r="Y103" s="76"/>
      <c r="Z103" s="75"/>
      <c r="AA103" s="78"/>
      <c r="AB103" s="75"/>
      <c r="AC103" s="78"/>
      <c r="AD103" s="75"/>
      <c r="AE103" s="75"/>
      <c r="AF103" s="75"/>
      <c r="AG103" s="75"/>
      <c r="AH103" s="75"/>
      <c r="AI103" s="75"/>
      <c r="AJ103" s="75"/>
      <c r="AK103" s="74"/>
      <c r="AL103" s="74"/>
      <c r="AM103" s="74"/>
      <c r="AN103" s="74"/>
      <c r="AO103" s="74"/>
      <c r="AP103" s="74"/>
      <c r="AQ103" s="74"/>
      <c r="AR103" s="73">
        <f t="shared" si="29"/>
        <v>0</v>
      </c>
      <c r="AT103" s="184"/>
      <c r="AV103" s="77"/>
      <c r="AW103" s="37"/>
      <c r="AX103" s="76"/>
      <c r="AY103" s="75"/>
      <c r="AZ103" s="75"/>
      <c r="BA103" s="75"/>
      <c r="BB103" s="78"/>
      <c r="BC103" s="75"/>
      <c r="BD103" s="75"/>
      <c r="BE103" s="75"/>
      <c r="BF103" s="75"/>
      <c r="BG103" s="113">
        <f>+BG9</f>
        <v>543</v>
      </c>
      <c r="BH103" s="75"/>
      <c r="BI103" s="75"/>
      <c r="BJ103" s="74"/>
      <c r="BK103" s="74"/>
      <c r="BL103" s="74"/>
      <c r="BM103" s="74"/>
      <c r="BN103" s="74"/>
      <c r="BO103" s="74"/>
      <c r="BP103" s="74"/>
      <c r="BQ103" s="73">
        <f t="shared" si="30"/>
        <v>0</v>
      </c>
      <c r="BS103" s="184"/>
      <c r="BU103" s="77"/>
      <c r="BV103" s="37"/>
      <c r="BW103" s="76"/>
      <c r="BX103" s="75"/>
      <c r="BY103" s="75"/>
      <c r="BZ103" s="75"/>
      <c r="CA103" s="78"/>
      <c r="CB103" s="75"/>
      <c r="CC103" s="75"/>
      <c r="CD103" s="75"/>
      <c r="CE103" s="75"/>
      <c r="CF103" s="75"/>
      <c r="CG103" s="75"/>
      <c r="CH103" s="75"/>
      <c r="CI103" s="74"/>
      <c r="CJ103" s="335"/>
      <c r="CK103" s="335"/>
      <c r="CL103" s="335"/>
      <c r="CM103" s="335"/>
      <c r="CN103" s="335"/>
      <c r="CO103" s="335"/>
      <c r="CP103" s="73">
        <f t="shared" si="31"/>
        <v>0</v>
      </c>
      <c r="CR103" s="184"/>
      <c r="CT103" s="77"/>
      <c r="CU103" s="37"/>
      <c r="CV103" s="76"/>
      <c r="CW103" s="75"/>
      <c r="CX103" s="78"/>
      <c r="CY103" s="75"/>
      <c r="CZ103" s="75"/>
      <c r="DA103" s="113">
        <f>+DA9</f>
        <v>385</v>
      </c>
      <c r="DB103" s="75"/>
      <c r="DC103" s="74"/>
      <c r="DD103" s="74"/>
      <c r="DE103" s="74"/>
      <c r="DF103" s="335"/>
      <c r="DG103" s="335"/>
      <c r="DH103" s="335"/>
      <c r="DI103" s="335"/>
      <c r="DJ103" s="335"/>
      <c r="DK103" s="335"/>
      <c r="DL103" s="335"/>
      <c r="DM103" s="335"/>
      <c r="DN103" s="335"/>
      <c r="DO103" s="73">
        <f t="shared" si="32"/>
        <v>0</v>
      </c>
      <c r="DQ103" s="184"/>
    </row>
    <row r="104" spans="2:121" s="38" customFormat="1" ht="30" customHeight="1" outlineLevel="1">
      <c r="B104" s="87"/>
      <c r="C104" s="88">
        <f>IF(ISERROR(I104+1)=TRUE,I104,IF(I104="","",MAX(C$15:C103)+1))</f>
        <v>58</v>
      </c>
      <c r="D104" s="87">
        <f t="shared" si="20"/>
        <v>1</v>
      </c>
      <c r="E104" s="3"/>
      <c r="G104" s="184"/>
      <c r="I104" s="94">
        <f t="shared" si="33"/>
        <v>13</v>
      </c>
      <c r="J104" s="93" t="s">
        <v>394</v>
      </c>
      <c r="K104" s="92"/>
      <c r="L104" s="92"/>
      <c r="M104" s="92"/>
      <c r="N104" s="92"/>
      <c r="O104" s="91"/>
      <c r="P104" s="90" t="s">
        <v>388</v>
      </c>
      <c r="Q104" s="272"/>
      <c r="R104" s="89" t="s">
        <v>119</v>
      </c>
      <c r="S104" s="273"/>
      <c r="U104" s="184"/>
      <c r="V104" s="41"/>
      <c r="W104" s="77"/>
      <c r="X104" s="37"/>
      <c r="Y104" s="76"/>
      <c r="Z104" s="75"/>
      <c r="AA104" s="78"/>
      <c r="AB104" s="75"/>
      <c r="AC104" s="78"/>
      <c r="AD104" s="75"/>
      <c r="AE104" s="75"/>
      <c r="AF104" s="75"/>
      <c r="AG104" s="75"/>
      <c r="AH104" s="113"/>
      <c r="AI104" s="113"/>
      <c r="AJ104" s="75"/>
      <c r="AK104" s="74"/>
      <c r="AL104" s="74"/>
      <c r="AM104" s="74"/>
      <c r="AN104" s="74"/>
      <c r="AO104" s="74"/>
      <c r="AP104" s="74"/>
      <c r="AQ104" s="74"/>
      <c r="AR104" s="73">
        <f t="shared" si="29"/>
        <v>0</v>
      </c>
      <c r="AT104" s="184"/>
      <c r="AV104" s="77"/>
      <c r="AW104" s="37"/>
      <c r="AX104" s="76"/>
      <c r="AY104" s="75"/>
      <c r="AZ104" s="75"/>
      <c r="BA104" s="75"/>
      <c r="BB104" s="78"/>
      <c r="BC104" s="75"/>
      <c r="BD104" s="75"/>
      <c r="BE104" s="75"/>
      <c r="BF104" s="75"/>
      <c r="BG104" s="113"/>
      <c r="BH104" s="113"/>
      <c r="BI104" s="75"/>
      <c r="BJ104" s="74"/>
      <c r="BK104" s="74"/>
      <c r="BL104" s="74"/>
      <c r="BM104" s="74"/>
      <c r="BN104" s="74"/>
      <c r="BO104" s="74"/>
      <c r="BP104" s="74"/>
      <c r="BQ104" s="73">
        <f t="shared" si="30"/>
        <v>0</v>
      </c>
      <c r="BS104" s="184"/>
      <c r="BU104" s="77"/>
      <c r="BV104" s="37"/>
      <c r="BW104" s="76"/>
      <c r="BX104" s="75"/>
      <c r="BY104" s="75"/>
      <c r="BZ104" s="75"/>
      <c r="CA104" s="78"/>
      <c r="CB104" s="75"/>
      <c r="CC104" s="75"/>
      <c r="CD104" s="75"/>
      <c r="CE104" s="75"/>
      <c r="CF104" s="113">
        <f>+CF9</f>
        <v>0</v>
      </c>
      <c r="CG104" s="113"/>
      <c r="CH104" s="75"/>
      <c r="CI104" s="74"/>
      <c r="CJ104" s="335"/>
      <c r="CK104" s="335"/>
      <c r="CL104" s="335"/>
      <c r="CM104" s="335"/>
      <c r="CN104" s="335"/>
      <c r="CO104" s="335"/>
      <c r="CP104" s="73">
        <f t="shared" si="31"/>
        <v>0</v>
      </c>
      <c r="CR104" s="184"/>
      <c r="CT104" s="77"/>
      <c r="CU104" s="37"/>
      <c r="CV104" s="76"/>
      <c r="CW104" s="75"/>
      <c r="CX104" s="78"/>
      <c r="CY104" s="75"/>
      <c r="CZ104" s="75"/>
      <c r="DA104" s="113"/>
      <c r="DB104" s="113"/>
      <c r="DC104" s="74"/>
      <c r="DD104" s="74"/>
      <c r="DE104" s="74"/>
      <c r="DF104" s="335"/>
      <c r="DG104" s="335"/>
      <c r="DH104" s="335"/>
      <c r="DI104" s="335"/>
      <c r="DJ104" s="335"/>
      <c r="DK104" s="335"/>
      <c r="DL104" s="335"/>
      <c r="DM104" s="335"/>
      <c r="DN104" s="335"/>
      <c r="DO104" s="73">
        <f t="shared" si="32"/>
        <v>0</v>
      </c>
      <c r="DQ104" s="184"/>
    </row>
    <row r="105" spans="2:121" s="38" customFormat="1" ht="30" customHeight="1" outlineLevel="1">
      <c r="B105" s="87"/>
      <c r="C105" s="88">
        <f>IF(ISERROR(I105+1)=TRUE,I105,IF(I105="","",MAX(C$15:C104)+1))</f>
        <v>59</v>
      </c>
      <c r="D105" s="87">
        <f t="shared" si="20"/>
        <v>1</v>
      </c>
      <c r="E105" s="3"/>
      <c r="G105" s="184"/>
      <c r="I105" s="94">
        <f t="shared" si="33"/>
        <v>14</v>
      </c>
      <c r="J105" s="93" t="s">
        <v>393</v>
      </c>
      <c r="K105" s="92"/>
      <c r="L105" s="92"/>
      <c r="M105" s="92"/>
      <c r="N105" s="92"/>
      <c r="O105" s="91"/>
      <c r="P105" s="90" t="s">
        <v>126</v>
      </c>
      <c r="Q105" s="272"/>
      <c r="R105" s="89" t="s">
        <v>119</v>
      </c>
      <c r="S105" s="273"/>
      <c r="U105" s="184"/>
      <c r="V105" s="41"/>
      <c r="W105" s="77"/>
      <c r="X105" s="37"/>
      <c r="Y105" s="76"/>
      <c r="Z105" s="75"/>
      <c r="AA105" s="78"/>
      <c r="AB105" s="75"/>
      <c r="AC105" s="78"/>
      <c r="AD105" s="75"/>
      <c r="AE105" s="75"/>
      <c r="AF105" s="75"/>
      <c r="AG105" s="75"/>
      <c r="AH105" s="113"/>
      <c r="AI105" s="113"/>
      <c r="AJ105" s="75"/>
      <c r="AK105" s="74"/>
      <c r="AL105" s="74"/>
      <c r="AM105" s="74"/>
      <c r="AN105" s="74"/>
      <c r="AO105" s="74"/>
      <c r="AP105" s="74"/>
      <c r="AQ105" s="74"/>
      <c r="AR105" s="73">
        <f t="shared" si="29"/>
        <v>0</v>
      </c>
      <c r="AT105" s="184"/>
      <c r="AV105" s="77"/>
      <c r="AW105" s="37"/>
      <c r="AX105" s="76"/>
      <c r="AY105" s="75"/>
      <c r="AZ105" s="75"/>
      <c r="BA105" s="75"/>
      <c r="BB105" s="78"/>
      <c r="BC105" s="75"/>
      <c r="BD105" s="75"/>
      <c r="BE105" s="75"/>
      <c r="BF105" s="75"/>
      <c r="BG105" s="113"/>
      <c r="BH105" s="113"/>
      <c r="BI105" s="75"/>
      <c r="BJ105" s="74"/>
      <c r="BK105" s="74"/>
      <c r="BL105" s="74"/>
      <c r="BM105" s="74"/>
      <c r="BN105" s="74"/>
      <c r="BO105" s="74"/>
      <c r="BP105" s="74"/>
      <c r="BQ105" s="73">
        <f t="shared" si="30"/>
        <v>0</v>
      </c>
      <c r="BS105" s="184"/>
      <c r="BU105" s="77"/>
      <c r="BV105" s="37"/>
      <c r="BW105" s="76"/>
      <c r="BX105" s="75"/>
      <c r="BY105" s="75"/>
      <c r="BZ105" s="75"/>
      <c r="CA105" s="78"/>
      <c r="CB105" s="75"/>
      <c r="CC105" s="75"/>
      <c r="CD105" s="75"/>
      <c r="CE105" s="75"/>
      <c r="CF105" s="113"/>
      <c r="CG105" s="113"/>
      <c r="CH105" s="75"/>
      <c r="CI105" s="74"/>
      <c r="CJ105" s="335"/>
      <c r="CK105" s="335"/>
      <c r="CL105" s="335"/>
      <c r="CM105" s="335"/>
      <c r="CN105" s="335"/>
      <c r="CO105" s="335"/>
      <c r="CP105" s="73">
        <f t="shared" si="31"/>
        <v>0</v>
      </c>
      <c r="CR105" s="184"/>
      <c r="CT105" s="77"/>
      <c r="CU105" s="37"/>
      <c r="CV105" s="76"/>
      <c r="CW105" s="75"/>
      <c r="CX105" s="78"/>
      <c r="CY105" s="75"/>
      <c r="CZ105" s="75"/>
      <c r="DA105" s="113"/>
      <c r="DB105" s="113"/>
      <c r="DC105" s="74"/>
      <c r="DD105" s="74"/>
      <c r="DE105" s="74"/>
      <c r="DF105" s="335"/>
      <c r="DG105" s="335"/>
      <c r="DH105" s="335"/>
      <c r="DI105" s="335"/>
      <c r="DJ105" s="335"/>
      <c r="DK105" s="335"/>
      <c r="DL105" s="335"/>
      <c r="DM105" s="335"/>
      <c r="DN105" s="335"/>
      <c r="DO105" s="73">
        <f t="shared" si="32"/>
        <v>0</v>
      </c>
      <c r="DQ105" s="184"/>
    </row>
    <row r="106" spans="2:121" s="38" customFormat="1" ht="30" customHeight="1" outlineLevel="1">
      <c r="B106" s="87"/>
      <c r="C106" s="88">
        <f>IF(ISERROR(I106+1)=TRUE,I106,IF(I106="","",MAX(C$15:C105)+1))</f>
        <v>60</v>
      </c>
      <c r="D106" s="87">
        <f t="shared" si="20"/>
        <v>1</v>
      </c>
      <c r="E106" s="3"/>
      <c r="G106" s="184"/>
      <c r="I106" s="94">
        <f t="shared" si="33"/>
        <v>15</v>
      </c>
      <c r="J106" s="93" t="s">
        <v>392</v>
      </c>
      <c r="K106" s="92"/>
      <c r="L106" s="92"/>
      <c r="M106" s="92"/>
      <c r="N106" s="92"/>
      <c r="O106" s="91"/>
      <c r="P106" s="90" t="s">
        <v>126</v>
      </c>
      <c r="Q106" s="272"/>
      <c r="R106" s="89" t="s">
        <v>119</v>
      </c>
      <c r="S106" s="273"/>
      <c r="U106" s="184"/>
      <c r="V106" s="41"/>
      <c r="W106" s="77"/>
      <c r="X106" s="37"/>
      <c r="Y106" s="76"/>
      <c r="Z106" s="75"/>
      <c r="AA106" s="78"/>
      <c r="AB106" s="75"/>
      <c r="AC106" s="78"/>
      <c r="AD106" s="75"/>
      <c r="AE106" s="75"/>
      <c r="AF106" s="75"/>
      <c r="AG106" s="75"/>
      <c r="AH106" s="75"/>
      <c r="AI106" s="75"/>
      <c r="AJ106" s="75"/>
      <c r="AK106" s="74"/>
      <c r="AL106" s="74"/>
      <c r="AM106" s="74"/>
      <c r="AN106" s="74"/>
      <c r="AO106" s="74"/>
      <c r="AP106" s="74"/>
      <c r="AQ106" s="74"/>
      <c r="AR106" s="73">
        <f t="shared" si="29"/>
        <v>0</v>
      </c>
      <c r="AT106" s="184"/>
      <c r="AV106" s="77"/>
      <c r="AW106" s="37"/>
      <c r="AX106" s="76"/>
      <c r="AY106" s="75"/>
      <c r="AZ106" s="75"/>
      <c r="BA106" s="75"/>
      <c r="BB106" s="78"/>
      <c r="BC106" s="75"/>
      <c r="BD106" s="75"/>
      <c r="BE106" s="75"/>
      <c r="BF106" s="75"/>
      <c r="BG106" s="75"/>
      <c r="BH106" s="75"/>
      <c r="BI106" s="75"/>
      <c r="BJ106" s="74"/>
      <c r="BK106" s="74"/>
      <c r="BL106" s="74"/>
      <c r="BM106" s="74"/>
      <c r="BN106" s="74"/>
      <c r="BO106" s="74"/>
      <c r="BP106" s="74"/>
      <c r="BQ106" s="73">
        <f t="shared" si="30"/>
        <v>0</v>
      </c>
      <c r="BS106" s="184"/>
      <c r="BU106" s="77"/>
      <c r="BV106" s="37"/>
      <c r="BW106" s="76"/>
      <c r="BX106" s="75"/>
      <c r="BY106" s="75"/>
      <c r="BZ106" s="75"/>
      <c r="CA106" s="78"/>
      <c r="CB106" s="75"/>
      <c r="CC106" s="75"/>
      <c r="CD106" s="75"/>
      <c r="CE106" s="75"/>
      <c r="CF106" s="75"/>
      <c r="CG106" s="75"/>
      <c r="CH106" s="75"/>
      <c r="CI106" s="74"/>
      <c r="CJ106" s="335"/>
      <c r="CK106" s="335"/>
      <c r="CL106" s="335"/>
      <c r="CM106" s="335"/>
      <c r="CN106" s="335"/>
      <c r="CO106" s="335"/>
      <c r="CP106" s="73">
        <f t="shared" si="31"/>
        <v>0</v>
      </c>
      <c r="CR106" s="184"/>
      <c r="CT106" s="77"/>
      <c r="CU106" s="37"/>
      <c r="CV106" s="76"/>
      <c r="CW106" s="75"/>
      <c r="CX106" s="78"/>
      <c r="CY106" s="75"/>
      <c r="CZ106" s="75"/>
      <c r="DA106" s="75"/>
      <c r="DB106" s="75"/>
      <c r="DC106" s="74"/>
      <c r="DD106" s="74"/>
      <c r="DE106" s="74"/>
      <c r="DF106" s="335"/>
      <c r="DG106" s="335"/>
      <c r="DH106" s="335"/>
      <c r="DI106" s="335"/>
      <c r="DJ106" s="335"/>
      <c r="DK106" s="335"/>
      <c r="DL106" s="335"/>
      <c r="DM106" s="335"/>
      <c r="DN106" s="335"/>
      <c r="DO106" s="73">
        <f t="shared" si="32"/>
        <v>0</v>
      </c>
      <c r="DQ106" s="184"/>
    </row>
    <row r="107" spans="2:121" s="38" customFormat="1" ht="30" customHeight="1" outlineLevel="1">
      <c r="B107" s="87"/>
      <c r="C107" s="88">
        <f>IF(ISERROR(I107+1)=TRUE,I107,IF(I107="","",MAX(C$15:C106)+1))</f>
        <v>61</v>
      </c>
      <c r="D107" s="87">
        <f t="shared" si="20"/>
        <v>1</v>
      </c>
      <c r="E107" s="3"/>
      <c r="G107" s="184"/>
      <c r="I107" s="94">
        <f t="shared" si="33"/>
        <v>16</v>
      </c>
      <c r="J107" s="93" t="s">
        <v>391</v>
      </c>
      <c r="K107" s="92"/>
      <c r="L107" s="92"/>
      <c r="M107" s="92"/>
      <c r="N107" s="92"/>
      <c r="O107" s="91"/>
      <c r="P107" s="90" t="s">
        <v>126</v>
      </c>
      <c r="Q107" s="272"/>
      <c r="R107" s="89" t="s">
        <v>119</v>
      </c>
      <c r="S107" s="273"/>
      <c r="U107" s="184"/>
      <c r="V107" s="41"/>
      <c r="W107" s="77"/>
      <c r="X107" s="37"/>
      <c r="Y107" s="76"/>
      <c r="Z107" s="75"/>
      <c r="AA107" s="78"/>
      <c r="AB107" s="75"/>
      <c r="AC107" s="78"/>
      <c r="AD107" s="75"/>
      <c r="AE107" s="75"/>
      <c r="AF107" s="75"/>
      <c r="AG107" s="75"/>
      <c r="AH107" s="75"/>
      <c r="AI107" s="75"/>
      <c r="AJ107" s="75"/>
      <c r="AK107" s="74"/>
      <c r="AL107" s="74"/>
      <c r="AM107" s="74"/>
      <c r="AN107" s="74"/>
      <c r="AO107" s="74"/>
      <c r="AP107" s="74"/>
      <c r="AQ107" s="74"/>
      <c r="AR107" s="73">
        <f t="shared" si="29"/>
        <v>0</v>
      </c>
      <c r="AT107" s="184"/>
      <c r="AV107" s="77"/>
      <c r="AW107" s="37"/>
      <c r="AX107" s="76"/>
      <c r="AY107" s="75"/>
      <c r="AZ107" s="75"/>
      <c r="BA107" s="75"/>
      <c r="BB107" s="78"/>
      <c r="BC107" s="75"/>
      <c r="BD107" s="75"/>
      <c r="BE107" s="75"/>
      <c r="BF107" s="75"/>
      <c r="BG107" s="75"/>
      <c r="BH107" s="75"/>
      <c r="BI107" s="75"/>
      <c r="BJ107" s="74"/>
      <c r="BK107" s="74"/>
      <c r="BL107" s="74"/>
      <c r="BM107" s="74"/>
      <c r="BN107" s="74"/>
      <c r="BO107" s="74"/>
      <c r="BP107" s="74"/>
      <c r="BQ107" s="73">
        <f t="shared" si="30"/>
        <v>0</v>
      </c>
      <c r="BS107" s="184"/>
      <c r="BU107" s="77"/>
      <c r="BV107" s="37"/>
      <c r="BW107" s="76"/>
      <c r="BX107" s="75"/>
      <c r="BY107" s="75"/>
      <c r="BZ107" s="75"/>
      <c r="CA107" s="78"/>
      <c r="CB107" s="75"/>
      <c r="CC107" s="75"/>
      <c r="CD107" s="75"/>
      <c r="CE107" s="75"/>
      <c r="CF107" s="75"/>
      <c r="CG107" s="75"/>
      <c r="CH107" s="75"/>
      <c r="CI107" s="74"/>
      <c r="CJ107" s="335"/>
      <c r="CK107" s="335"/>
      <c r="CL107" s="335"/>
      <c r="CM107" s="335"/>
      <c r="CN107" s="335"/>
      <c r="CO107" s="335"/>
      <c r="CP107" s="73">
        <f t="shared" si="31"/>
        <v>0</v>
      </c>
      <c r="CR107" s="184"/>
      <c r="CT107" s="77"/>
      <c r="CU107" s="37"/>
      <c r="CV107" s="76"/>
      <c r="CW107" s="75"/>
      <c r="CX107" s="78"/>
      <c r="CY107" s="75"/>
      <c r="CZ107" s="75"/>
      <c r="DA107" s="75"/>
      <c r="DB107" s="75"/>
      <c r="DC107" s="74"/>
      <c r="DD107" s="74"/>
      <c r="DE107" s="74"/>
      <c r="DF107" s="335"/>
      <c r="DG107" s="335"/>
      <c r="DH107" s="335"/>
      <c r="DI107" s="335"/>
      <c r="DJ107" s="335"/>
      <c r="DK107" s="335"/>
      <c r="DL107" s="335"/>
      <c r="DM107" s="335"/>
      <c r="DN107" s="335"/>
      <c r="DO107" s="73">
        <f t="shared" si="32"/>
        <v>0</v>
      </c>
      <c r="DQ107" s="184"/>
    </row>
    <row r="108" spans="2:121" s="38" customFormat="1" ht="30" customHeight="1" outlineLevel="1">
      <c r="B108" s="87"/>
      <c r="C108" s="88">
        <f>IF(ISERROR(I108+1)=TRUE,I108,IF(I108="","",MAX(C$15:C107)+1))</f>
        <v>62</v>
      </c>
      <c r="D108" s="87">
        <f t="shared" si="20"/>
        <v>1</v>
      </c>
      <c r="E108" s="3"/>
      <c r="G108" s="184"/>
      <c r="I108" s="94">
        <f t="shared" si="33"/>
        <v>17</v>
      </c>
      <c r="J108" s="93" t="s">
        <v>390</v>
      </c>
      <c r="K108" s="92"/>
      <c r="L108" s="92"/>
      <c r="M108" s="92"/>
      <c r="N108" s="92"/>
      <c r="O108" s="91"/>
      <c r="P108" s="90" t="s">
        <v>126</v>
      </c>
      <c r="Q108" s="272"/>
      <c r="R108" s="89" t="s">
        <v>119</v>
      </c>
      <c r="S108" s="273"/>
      <c r="U108" s="184"/>
      <c r="V108" s="41"/>
      <c r="W108" s="77"/>
      <c r="X108" s="37"/>
      <c r="Y108" s="76"/>
      <c r="Z108" s="75"/>
      <c r="AA108" s="78"/>
      <c r="AB108" s="75"/>
      <c r="AC108" s="78"/>
      <c r="AD108" s="75"/>
      <c r="AE108" s="75"/>
      <c r="AF108" s="75"/>
      <c r="AG108" s="75"/>
      <c r="AH108" s="75"/>
      <c r="AI108" s="75"/>
      <c r="AJ108" s="75"/>
      <c r="AK108" s="74"/>
      <c r="AL108" s="74"/>
      <c r="AM108" s="74"/>
      <c r="AN108" s="74"/>
      <c r="AO108" s="74"/>
      <c r="AP108" s="74"/>
      <c r="AQ108" s="74"/>
      <c r="AR108" s="73">
        <f t="shared" si="29"/>
        <v>0</v>
      </c>
      <c r="AT108" s="184"/>
      <c r="AV108" s="77"/>
      <c r="AW108" s="37"/>
      <c r="AX108" s="76"/>
      <c r="AY108" s="75"/>
      <c r="AZ108" s="75"/>
      <c r="BA108" s="75"/>
      <c r="BB108" s="78"/>
      <c r="BC108" s="75"/>
      <c r="BD108" s="75"/>
      <c r="BE108" s="75"/>
      <c r="BF108" s="75"/>
      <c r="BG108" s="75"/>
      <c r="BH108" s="75"/>
      <c r="BI108" s="75"/>
      <c r="BJ108" s="74"/>
      <c r="BK108" s="74"/>
      <c r="BL108" s="74"/>
      <c r="BM108" s="74"/>
      <c r="BN108" s="74"/>
      <c r="BO108" s="74"/>
      <c r="BP108" s="74"/>
      <c r="BQ108" s="73">
        <f t="shared" si="30"/>
        <v>0</v>
      </c>
      <c r="BS108" s="184"/>
      <c r="BU108" s="77"/>
      <c r="BV108" s="37"/>
      <c r="BW108" s="76"/>
      <c r="BX108" s="75"/>
      <c r="BY108" s="75"/>
      <c r="BZ108" s="75"/>
      <c r="CA108" s="78"/>
      <c r="CB108" s="75"/>
      <c r="CC108" s="75"/>
      <c r="CD108" s="75"/>
      <c r="CE108" s="75"/>
      <c r="CF108" s="75"/>
      <c r="CG108" s="75"/>
      <c r="CH108" s="75"/>
      <c r="CI108" s="74"/>
      <c r="CJ108" s="335"/>
      <c r="CK108" s="335"/>
      <c r="CL108" s="335"/>
      <c r="CM108" s="335"/>
      <c r="CN108" s="335"/>
      <c r="CO108" s="335"/>
      <c r="CP108" s="73">
        <f t="shared" si="31"/>
        <v>0</v>
      </c>
      <c r="CR108" s="184"/>
      <c r="CT108" s="77"/>
      <c r="CU108" s="37"/>
      <c r="CV108" s="76"/>
      <c r="CW108" s="75"/>
      <c r="CX108" s="78"/>
      <c r="CY108" s="75"/>
      <c r="CZ108" s="75"/>
      <c r="DA108" s="75"/>
      <c r="DB108" s="75"/>
      <c r="DC108" s="74"/>
      <c r="DD108" s="74"/>
      <c r="DE108" s="74"/>
      <c r="DF108" s="335"/>
      <c r="DG108" s="335"/>
      <c r="DH108" s="335"/>
      <c r="DI108" s="335"/>
      <c r="DJ108" s="335"/>
      <c r="DK108" s="335"/>
      <c r="DL108" s="335"/>
      <c r="DM108" s="335"/>
      <c r="DN108" s="335"/>
      <c r="DO108" s="73">
        <f t="shared" si="32"/>
        <v>0</v>
      </c>
      <c r="DQ108" s="184"/>
    </row>
    <row r="109" spans="2:121" s="38" customFormat="1" ht="30" customHeight="1" outlineLevel="1">
      <c r="B109" s="87"/>
      <c r="C109" s="88">
        <f>IF(ISERROR(I109+1)=TRUE,I109,IF(I109="","",MAX(C$15:C108)+1))</f>
        <v>63</v>
      </c>
      <c r="D109" s="87">
        <f t="shared" si="20"/>
        <v>1</v>
      </c>
      <c r="E109" s="3"/>
      <c r="G109" s="184"/>
      <c r="I109" s="94">
        <f t="shared" si="33"/>
        <v>18</v>
      </c>
      <c r="J109" s="93" t="s">
        <v>389</v>
      </c>
      <c r="K109" s="92"/>
      <c r="L109" s="92"/>
      <c r="M109" s="92"/>
      <c r="N109" s="92"/>
      <c r="O109" s="91"/>
      <c r="P109" s="90" t="s">
        <v>126</v>
      </c>
      <c r="Q109" s="272"/>
      <c r="R109" s="89" t="s">
        <v>119</v>
      </c>
      <c r="S109" s="273"/>
      <c r="U109" s="184"/>
      <c r="V109" s="41"/>
      <c r="W109" s="77"/>
      <c r="X109" s="37"/>
      <c r="Y109" s="76"/>
      <c r="Z109" s="75"/>
      <c r="AA109" s="78"/>
      <c r="AB109" s="75"/>
      <c r="AC109" s="78"/>
      <c r="AD109" s="75"/>
      <c r="AE109" s="75"/>
      <c r="AF109" s="75"/>
      <c r="AG109" s="75"/>
      <c r="AH109" s="75"/>
      <c r="AI109" s="75"/>
      <c r="AJ109" s="75"/>
      <c r="AK109" s="74"/>
      <c r="AL109" s="74"/>
      <c r="AM109" s="74"/>
      <c r="AN109" s="74"/>
      <c r="AO109" s="74"/>
      <c r="AP109" s="74"/>
      <c r="AQ109" s="74"/>
      <c r="AR109" s="73">
        <f t="shared" si="29"/>
        <v>0</v>
      </c>
      <c r="AT109" s="184"/>
      <c r="AV109" s="77"/>
      <c r="AW109" s="37"/>
      <c r="AX109" s="76"/>
      <c r="AY109" s="75"/>
      <c r="AZ109" s="75"/>
      <c r="BA109" s="75"/>
      <c r="BB109" s="78"/>
      <c r="BC109" s="75"/>
      <c r="BD109" s="75"/>
      <c r="BE109" s="75"/>
      <c r="BF109" s="75"/>
      <c r="BG109" s="75"/>
      <c r="BH109" s="75"/>
      <c r="BI109" s="75"/>
      <c r="BJ109" s="74"/>
      <c r="BK109" s="74"/>
      <c r="BL109" s="74"/>
      <c r="BM109" s="74"/>
      <c r="BN109" s="74"/>
      <c r="BO109" s="74"/>
      <c r="BP109" s="74"/>
      <c r="BQ109" s="73">
        <f t="shared" si="30"/>
        <v>0</v>
      </c>
      <c r="BS109" s="184"/>
      <c r="BU109" s="77"/>
      <c r="BV109" s="37"/>
      <c r="BW109" s="76"/>
      <c r="BX109" s="75"/>
      <c r="BY109" s="75"/>
      <c r="BZ109" s="75"/>
      <c r="CA109" s="78"/>
      <c r="CB109" s="75"/>
      <c r="CC109" s="75"/>
      <c r="CD109" s="75"/>
      <c r="CE109" s="75"/>
      <c r="CF109" s="75"/>
      <c r="CG109" s="75"/>
      <c r="CH109" s="75"/>
      <c r="CI109" s="74"/>
      <c r="CJ109" s="335"/>
      <c r="CK109" s="335"/>
      <c r="CL109" s="335"/>
      <c r="CM109" s="335"/>
      <c r="CN109" s="335"/>
      <c r="CO109" s="335"/>
      <c r="CP109" s="73">
        <f t="shared" si="31"/>
        <v>0</v>
      </c>
      <c r="CR109" s="184"/>
      <c r="CT109" s="77"/>
      <c r="CU109" s="37"/>
      <c r="CV109" s="76"/>
      <c r="CW109" s="75"/>
      <c r="CX109" s="78"/>
      <c r="CY109" s="75"/>
      <c r="CZ109" s="75"/>
      <c r="DA109" s="75"/>
      <c r="DB109" s="75"/>
      <c r="DC109" s="74"/>
      <c r="DD109" s="74"/>
      <c r="DE109" s="74"/>
      <c r="DF109" s="335"/>
      <c r="DG109" s="335"/>
      <c r="DH109" s="335"/>
      <c r="DI109" s="335"/>
      <c r="DJ109" s="335"/>
      <c r="DK109" s="335"/>
      <c r="DL109" s="335"/>
      <c r="DM109" s="335"/>
      <c r="DN109" s="335"/>
      <c r="DO109" s="73">
        <f t="shared" si="32"/>
        <v>0</v>
      </c>
      <c r="DQ109" s="184"/>
    </row>
    <row r="110" spans="2:121" s="38" customFormat="1" ht="15" customHeight="1" outlineLevel="1">
      <c r="B110" s="87"/>
      <c r="C110" s="88">
        <f>IF(ISERROR(I110+1)=TRUE,I110,IF(I110="","",MAX(C$15:C109)+1))</f>
        <v>64</v>
      </c>
      <c r="D110" s="87">
        <f t="shared" si="20"/>
        <v>1</v>
      </c>
      <c r="E110" s="3"/>
      <c r="G110" s="184"/>
      <c r="I110" s="94">
        <f t="shared" si="33"/>
        <v>19</v>
      </c>
      <c r="J110" s="93" t="s">
        <v>387</v>
      </c>
      <c r="K110" s="92"/>
      <c r="L110" s="92"/>
      <c r="M110" s="92"/>
      <c r="N110" s="92"/>
      <c r="O110" s="91"/>
      <c r="P110" s="90" t="s">
        <v>126</v>
      </c>
      <c r="Q110" s="272"/>
      <c r="R110" s="89" t="s">
        <v>119</v>
      </c>
      <c r="S110" s="273"/>
      <c r="U110" s="184"/>
      <c r="V110" s="41"/>
      <c r="W110" s="77"/>
      <c r="X110" s="37"/>
      <c r="Y110" s="76"/>
      <c r="Z110" s="75"/>
      <c r="AA110" s="78"/>
      <c r="AB110" s="75"/>
      <c r="AC110" s="78"/>
      <c r="AD110" s="75"/>
      <c r="AE110" s="75"/>
      <c r="AF110" s="75"/>
      <c r="AG110" s="75"/>
      <c r="AH110" s="75"/>
      <c r="AI110" s="75"/>
      <c r="AJ110" s="75"/>
      <c r="AK110" s="74"/>
      <c r="AL110" s="74"/>
      <c r="AM110" s="74"/>
      <c r="AN110" s="74"/>
      <c r="AO110" s="74"/>
      <c r="AP110" s="74"/>
      <c r="AQ110" s="74"/>
      <c r="AR110" s="73">
        <f t="shared" si="29"/>
        <v>0</v>
      </c>
      <c r="AT110" s="184"/>
      <c r="AV110" s="77"/>
      <c r="AW110" s="37"/>
      <c r="AX110" s="76"/>
      <c r="AY110" s="75"/>
      <c r="AZ110" s="75"/>
      <c r="BA110" s="75"/>
      <c r="BB110" s="78"/>
      <c r="BC110" s="75"/>
      <c r="BD110" s="75"/>
      <c r="BE110" s="75"/>
      <c r="BF110" s="75"/>
      <c r="BG110" s="75"/>
      <c r="BH110" s="75"/>
      <c r="BI110" s="75"/>
      <c r="BJ110" s="74"/>
      <c r="BK110" s="74"/>
      <c r="BL110" s="74"/>
      <c r="BM110" s="74"/>
      <c r="BN110" s="74"/>
      <c r="BO110" s="74"/>
      <c r="BP110" s="74"/>
      <c r="BQ110" s="73">
        <f t="shared" si="30"/>
        <v>0</v>
      </c>
      <c r="BS110" s="184"/>
      <c r="BU110" s="77"/>
      <c r="BV110" s="37"/>
      <c r="BW110" s="76"/>
      <c r="BX110" s="75"/>
      <c r="BY110" s="75"/>
      <c r="BZ110" s="75"/>
      <c r="CA110" s="78"/>
      <c r="CB110" s="75"/>
      <c r="CC110" s="75"/>
      <c r="CD110" s="75"/>
      <c r="CE110" s="75"/>
      <c r="CF110" s="75"/>
      <c r="CG110" s="75"/>
      <c r="CH110" s="75"/>
      <c r="CI110" s="74"/>
      <c r="CJ110" s="335"/>
      <c r="CK110" s="335"/>
      <c r="CL110" s="335"/>
      <c r="CM110" s="335"/>
      <c r="CN110" s="335"/>
      <c r="CO110" s="335"/>
      <c r="CP110" s="73">
        <f t="shared" si="31"/>
        <v>0</v>
      </c>
      <c r="CR110" s="184"/>
      <c r="CT110" s="77"/>
      <c r="CU110" s="37"/>
      <c r="CV110" s="76"/>
      <c r="CW110" s="75"/>
      <c r="CX110" s="78"/>
      <c r="CY110" s="75"/>
      <c r="CZ110" s="75"/>
      <c r="DA110" s="75"/>
      <c r="DB110" s="75"/>
      <c r="DC110" s="74"/>
      <c r="DD110" s="74"/>
      <c r="DE110" s="74"/>
      <c r="DF110" s="335"/>
      <c r="DG110" s="335"/>
      <c r="DH110" s="335"/>
      <c r="DI110" s="335"/>
      <c r="DJ110" s="335"/>
      <c r="DK110" s="335"/>
      <c r="DL110" s="335"/>
      <c r="DM110" s="335"/>
      <c r="DN110" s="335"/>
      <c r="DO110" s="73">
        <f t="shared" si="32"/>
        <v>0</v>
      </c>
      <c r="DQ110" s="184"/>
    </row>
    <row r="111" spans="2:121" s="38" customFormat="1" ht="30" customHeight="1" outlineLevel="1">
      <c r="B111" s="87"/>
      <c r="C111" s="88">
        <f>IF(ISERROR(I111+1)=TRUE,I111,IF(I111="","",MAX(C$15:C110)+1))</f>
        <v>65</v>
      </c>
      <c r="D111" s="87">
        <f t="shared" si="20"/>
        <v>1</v>
      </c>
      <c r="E111" s="3"/>
      <c r="G111" s="184"/>
      <c r="I111" s="94">
        <f t="shared" si="33"/>
        <v>20</v>
      </c>
      <c r="J111" s="93" t="s">
        <v>386</v>
      </c>
      <c r="K111" s="92"/>
      <c r="L111" s="92"/>
      <c r="M111" s="92"/>
      <c r="N111" s="92"/>
      <c r="O111" s="91"/>
      <c r="P111" s="90" t="s">
        <v>126</v>
      </c>
      <c r="Q111" s="272"/>
      <c r="R111" s="89" t="s">
        <v>119</v>
      </c>
      <c r="S111" s="273"/>
      <c r="U111" s="184"/>
      <c r="V111" s="41"/>
      <c r="W111" s="77"/>
      <c r="X111" s="37"/>
      <c r="Y111" s="76"/>
      <c r="Z111" s="75"/>
      <c r="AA111" s="78"/>
      <c r="AB111" s="113">
        <f>+AB9</f>
        <v>300</v>
      </c>
      <c r="AC111" s="78"/>
      <c r="AD111" s="75"/>
      <c r="AE111" s="75"/>
      <c r="AF111" s="75"/>
      <c r="AG111" s="75"/>
      <c r="AH111" s="75"/>
      <c r="AI111" s="75"/>
      <c r="AJ111" s="75"/>
      <c r="AK111" s="74"/>
      <c r="AL111" s="74"/>
      <c r="AM111" s="74"/>
      <c r="AN111" s="74"/>
      <c r="AO111" s="74"/>
      <c r="AP111" s="74"/>
      <c r="AQ111" s="74"/>
      <c r="AR111" s="73">
        <f t="shared" si="29"/>
        <v>0</v>
      </c>
      <c r="AT111" s="184"/>
      <c r="AV111" s="77"/>
      <c r="AW111" s="37"/>
      <c r="AX111" s="76"/>
      <c r="AY111" s="75"/>
      <c r="AZ111" s="75"/>
      <c r="BA111" s="75"/>
      <c r="BB111" s="78"/>
      <c r="BC111" s="75"/>
      <c r="BD111" s="75"/>
      <c r="BE111" s="75"/>
      <c r="BF111" s="75"/>
      <c r="BG111" s="75"/>
      <c r="BH111" s="75"/>
      <c r="BI111" s="75"/>
      <c r="BJ111" s="74"/>
      <c r="BK111" s="74"/>
      <c r="BL111" s="74"/>
      <c r="BM111" s="74"/>
      <c r="BN111" s="74"/>
      <c r="BO111" s="74"/>
      <c r="BP111" s="74"/>
      <c r="BQ111" s="73">
        <f t="shared" si="30"/>
        <v>0</v>
      </c>
      <c r="BS111" s="184"/>
      <c r="BU111" s="77"/>
      <c r="BV111" s="37"/>
      <c r="BW111" s="76"/>
      <c r="BX111" s="75"/>
      <c r="BY111" s="75"/>
      <c r="BZ111" s="113"/>
      <c r="CA111" s="78"/>
      <c r="CB111" s="75"/>
      <c r="CC111" s="75"/>
      <c r="CD111" s="75"/>
      <c r="CE111" s="75"/>
      <c r="CF111" s="75"/>
      <c r="CG111" s="75"/>
      <c r="CH111" s="75"/>
      <c r="CI111" s="74"/>
      <c r="CJ111" s="335"/>
      <c r="CK111" s="335"/>
      <c r="CL111" s="335"/>
      <c r="CM111" s="335"/>
      <c r="CN111" s="335"/>
      <c r="CO111" s="335"/>
      <c r="CP111" s="73">
        <f t="shared" si="31"/>
        <v>0</v>
      </c>
      <c r="CR111" s="184"/>
      <c r="CT111" s="77"/>
      <c r="CU111" s="37"/>
      <c r="CV111" s="76"/>
      <c r="CW111" s="75"/>
      <c r="CX111" s="78"/>
      <c r="CY111" s="113"/>
      <c r="CZ111" s="75"/>
      <c r="DA111" s="75"/>
      <c r="DB111" s="75"/>
      <c r="DC111" s="74"/>
      <c r="DD111" s="74"/>
      <c r="DE111" s="74"/>
      <c r="DF111" s="335"/>
      <c r="DG111" s="335"/>
      <c r="DH111" s="335"/>
      <c r="DI111" s="335"/>
      <c r="DJ111" s="335"/>
      <c r="DK111" s="335"/>
      <c r="DL111" s="335"/>
      <c r="DM111" s="335"/>
      <c r="DN111" s="335"/>
      <c r="DO111" s="73">
        <f t="shared" si="32"/>
        <v>0</v>
      </c>
      <c r="DQ111" s="184"/>
    </row>
    <row r="112" spans="2:121" s="38" customFormat="1" ht="30" customHeight="1" outlineLevel="1">
      <c r="B112" s="87"/>
      <c r="C112" s="88">
        <f>IF(ISERROR(I112+1)=TRUE,I112,IF(I112="","",MAX(C$15:C111)+1))</f>
        <v>66</v>
      </c>
      <c r="D112" s="87">
        <f t="shared" si="20"/>
        <v>1</v>
      </c>
      <c r="E112" s="3"/>
      <c r="G112" s="184"/>
      <c r="I112" s="94">
        <f t="shared" si="33"/>
        <v>21</v>
      </c>
      <c r="J112" s="93" t="s">
        <v>385</v>
      </c>
      <c r="K112" s="92"/>
      <c r="L112" s="92"/>
      <c r="M112" s="92"/>
      <c r="N112" s="92"/>
      <c r="O112" s="91"/>
      <c r="P112" s="90" t="s">
        <v>126</v>
      </c>
      <c r="Q112" s="272"/>
      <c r="R112" s="89" t="s">
        <v>119</v>
      </c>
      <c r="S112" s="273"/>
      <c r="U112" s="184"/>
      <c r="V112" s="41"/>
      <c r="W112" s="77"/>
      <c r="X112" s="37"/>
      <c r="Y112" s="76"/>
      <c r="Z112" s="75"/>
      <c r="AA112" s="78"/>
      <c r="AB112" s="75"/>
      <c r="AC112" s="78"/>
      <c r="AD112" s="75"/>
      <c r="AE112" s="75"/>
      <c r="AF112" s="75"/>
      <c r="AG112" s="75"/>
      <c r="AH112" s="75"/>
      <c r="AI112" s="75"/>
      <c r="AJ112" s="75"/>
      <c r="AK112" s="74"/>
      <c r="AL112" s="74"/>
      <c r="AM112" s="74"/>
      <c r="AN112" s="74"/>
      <c r="AO112" s="74"/>
      <c r="AP112" s="74"/>
      <c r="AQ112" s="74"/>
      <c r="AR112" s="73">
        <f t="shared" si="29"/>
        <v>0</v>
      </c>
      <c r="AT112" s="184"/>
      <c r="AV112" s="77"/>
      <c r="AW112" s="37"/>
      <c r="AX112" s="76"/>
      <c r="AY112" s="75"/>
      <c r="AZ112" s="75"/>
      <c r="BA112" s="75"/>
      <c r="BB112" s="78"/>
      <c r="BC112" s="75"/>
      <c r="BD112" s="75"/>
      <c r="BE112" s="75"/>
      <c r="BF112" s="75"/>
      <c r="BG112" s="75"/>
      <c r="BH112" s="75"/>
      <c r="BI112" s="75"/>
      <c r="BJ112" s="74"/>
      <c r="BK112" s="74"/>
      <c r="BL112" s="74"/>
      <c r="BM112" s="74"/>
      <c r="BN112" s="74"/>
      <c r="BO112" s="74"/>
      <c r="BP112" s="74"/>
      <c r="BQ112" s="73">
        <f t="shared" si="30"/>
        <v>0</v>
      </c>
      <c r="BS112" s="184"/>
      <c r="BU112" s="77"/>
      <c r="BV112" s="37"/>
      <c r="BW112" s="76"/>
      <c r="BX112" s="75"/>
      <c r="BY112" s="75"/>
      <c r="BZ112" s="75"/>
      <c r="CA112" s="78"/>
      <c r="CB112" s="75"/>
      <c r="CC112" s="75"/>
      <c r="CD112" s="75"/>
      <c r="CE112" s="75"/>
      <c r="CF112" s="75"/>
      <c r="CG112" s="75"/>
      <c r="CH112" s="75"/>
      <c r="CI112" s="74"/>
      <c r="CJ112" s="335"/>
      <c r="CK112" s="335"/>
      <c r="CL112" s="335"/>
      <c r="CM112" s="335"/>
      <c r="CN112" s="335"/>
      <c r="CO112" s="335"/>
      <c r="CP112" s="73">
        <f t="shared" si="31"/>
        <v>0</v>
      </c>
      <c r="CR112" s="184"/>
      <c r="CT112" s="77"/>
      <c r="CU112" s="37"/>
      <c r="CV112" s="76"/>
      <c r="CW112" s="75"/>
      <c r="CX112" s="78"/>
      <c r="CY112" s="75"/>
      <c r="CZ112" s="75"/>
      <c r="DA112" s="75"/>
      <c r="DB112" s="75"/>
      <c r="DC112" s="74"/>
      <c r="DD112" s="74"/>
      <c r="DE112" s="74"/>
      <c r="DF112" s="335"/>
      <c r="DG112" s="335"/>
      <c r="DH112" s="335"/>
      <c r="DI112" s="335"/>
      <c r="DJ112" s="335"/>
      <c r="DK112" s="335"/>
      <c r="DL112" s="335"/>
      <c r="DM112" s="335"/>
      <c r="DN112" s="335"/>
      <c r="DO112" s="73">
        <f t="shared" si="32"/>
        <v>0</v>
      </c>
      <c r="DQ112" s="184"/>
    </row>
    <row r="113" spans="2:121" s="38" customFormat="1" ht="30" customHeight="1" outlineLevel="1">
      <c r="B113" s="87"/>
      <c r="C113" s="88">
        <f>IF(ISERROR(I113+1)=TRUE,I113,IF(I113="","",MAX(C$15:C112)+1))</f>
        <v>67</v>
      </c>
      <c r="D113" s="87">
        <f t="shared" ref="D113:D147" si="34">IF(I113="","",IF(ISERROR(I113+1)=TRUE,"",1))</f>
        <v>1</v>
      </c>
      <c r="E113" s="3"/>
      <c r="G113" s="184"/>
      <c r="I113" s="94">
        <f t="shared" si="33"/>
        <v>22</v>
      </c>
      <c r="J113" s="93" t="s">
        <v>384</v>
      </c>
      <c r="K113" s="92"/>
      <c r="L113" s="92"/>
      <c r="M113" s="92"/>
      <c r="N113" s="92"/>
      <c r="O113" s="91"/>
      <c r="P113" s="90" t="s">
        <v>126</v>
      </c>
      <c r="Q113" s="272"/>
      <c r="R113" s="89" t="s">
        <v>119</v>
      </c>
      <c r="S113" s="273"/>
      <c r="U113" s="184"/>
      <c r="V113" s="41"/>
      <c r="W113" s="77"/>
      <c r="X113" s="37"/>
      <c r="Y113" s="76"/>
      <c r="Z113" s="75"/>
      <c r="AA113" s="78"/>
      <c r="AB113" s="75"/>
      <c r="AC113" s="78"/>
      <c r="AD113" s="75"/>
      <c r="AE113" s="75"/>
      <c r="AF113" s="75"/>
      <c r="AG113" s="75"/>
      <c r="AH113" s="75"/>
      <c r="AI113" s="75"/>
      <c r="AJ113" s="75"/>
      <c r="AK113" s="74"/>
      <c r="AL113" s="74"/>
      <c r="AM113" s="74"/>
      <c r="AN113" s="74"/>
      <c r="AO113" s="74"/>
      <c r="AP113" s="74"/>
      <c r="AQ113" s="74"/>
      <c r="AR113" s="73">
        <f t="shared" si="29"/>
        <v>0</v>
      </c>
      <c r="AT113" s="184"/>
      <c r="AV113" s="77"/>
      <c r="AW113" s="37"/>
      <c r="AX113" s="76"/>
      <c r="AY113" s="75"/>
      <c r="AZ113" s="75"/>
      <c r="BA113" s="75"/>
      <c r="BB113" s="78"/>
      <c r="BC113" s="75"/>
      <c r="BD113" s="75"/>
      <c r="BE113" s="75"/>
      <c r="BF113" s="75"/>
      <c r="BG113" s="75"/>
      <c r="BH113" s="75"/>
      <c r="BI113" s="75"/>
      <c r="BJ113" s="74"/>
      <c r="BK113" s="74"/>
      <c r="BL113" s="74"/>
      <c r="BM113" s="74"/>
      <c r="BN113" s="74"/>
      <c r="BO113" s="74"/>
      <c r="BP113" s="74"/>
      <c r="BQ113" s="73">
        <f t="shared" si="30"/>
        <v>0</v>
      </c>
      <c r="BS113" s="184"/>
      <c r="BU113" s="77"/>
      <c r="BV113" s="37"/>
      <c r="BW113" s="76"/>
      <c r="BX113" s="75"/>
      <c r="BY113" s="75"/>
      <c r="BZ113" s="75"/>
      <c r="CA113" s="78"/>
      <c r="CB113" s="75"/>
      <c r="CC113" s="75"/>
      <c r="CD113" s="75"/>
      <c r="CE113" s="75"/>
      <c r="CF113" s="75"/>
      <c r="CG113" s="75"/>
      <c r="CH113" s="75"/>
      <c r="CI113" s="74"/>
      <c r="CJ113" s="335"/>
      <c r="CK113" s="335"/>
      <c r="CL113" s="335"/>
      <c r="CM113" s="335"/>
      <c r="CN113" s="335"/>
      <c r="CO113" s="335"/>
      <c r="CP113" s="73">
        <f t="shared" si="31"/>
        <v>0</v>
      </c>
      <c r="CR113" s="184"/>
      <c r="CT113" s="77"/>
      <c r="CU113" s="37"/>
      <c r="CV113" s="76"/>
      <c r="CW113" s="75"/>
      <c r="CX113" s="78"/>
      <c r="CY113" s="75"/>
      <c r="CZ113" s="75"/>
      <c r="DA113" s="75"/>
      <c r="DB113" s="75"/>
      <c r="DC113" s="74"/>
      <c r="DD113" s="74"/>
      <c r="DE113" s="74"/>
      <c r="DF113" s="335"/>
      <c r="DG113" s="335"/>
      <c r="DH113" s="335"/>
      <c r="DI113" s="335"/>
      <c r="DJ113" s="335"/>
      <c r="DK113" s="335"/>
      <c r="DL113" s="335"/>
      <c r="DM113" s="335"/>
      <c r="DN113" s="335"/>
      <c r="DO113" s="73">
        <f t="shared" si="32"/>
        <v>0</v>
      </c>
      <c r="DQ113" s="184"/>
    </row>
    <row r="114" spans="2:121" s="38" customFormat="1" ht="30" customHeight="1" outlineLevel="1">
      <c r="B114" s="87"/>
      <c r="C114" s="88">
        <f>IF(ISERROR(I114+1)=TRUE,I114,IF(I114="","",MAX(C$15:C113)+1))</f>
        <v>68</v>
      </c>
      <c r="D114" s="87">
        <f t="shared" si="34"/>
        <v>1</v>
      </c>
      <c r="E114" s="3"/>
      <c r="G114" s="184"/>
      <c r="I114" s="94">
        <f t="shared" si="33"/>
        <v>23</v>
      </c>
      <c r="J114" s="93" t="s">
        <v>383</v>
      </c>
      <c r="K114" s="92"/>
      <c r="L114" s="92"/>
      <c r="M114" s="92"/>
      <c r="N114" s="92"/>
      <c r="O114" s="91"/>
      <c r="P114" s="90" t="s">
        <v>126</v>
      </c>
      <c r="Q114" s="272"/>
      <c r="R114" s="89" t="s">
        <v>119</v>
      </c>
      <c r="S114" s="273"/>
      <c r="U114" s="184"/>
      <c r="V114" s="41"/>
      <c r="W114" s="77"/>
      <c r="X114" s="37"/>
      <c r="Y114" s="76"/>
      <c r="Z114" s="75"/>
      <c r="AA114" s="78"/>
      <c r="AB114" s="75"/>
      <c r="AC114" s="78"/>
      <c r="AD114" s="75"/>
      <c r="AE114" s="75"/>
      <c r="AF114" s="75"/>
      <c r="AG114" s="75"/>
      <c r="AH114" s="75"/>
      <c r="AI114" s="75"/>
      <c r="AJ114" s="75"/>
      <c r="AK114" s="74"/>
      <c r="AL114" s="74"/>
      <c r="AM114" s="74"/>
      <c r="AN114" s="74"/>
      <c r="AO114" s="74"/>
      <c r="AP114" s="74"/>
      <c r="AQ114" s="74"/>
      <c r="AR114" s="73">
        <f t="shared" si="29"/>
        <v>0</v>
      </c>
      <c r="AT114" s="184"/>
      <c r="AV114" s="77"/>
      <c r="AW114" s="37"/>
      <c r="AX114" s="76"/>
      <c r="AY114" s="75"/>
      <c r="AZ114" s="75"/>
      <c r="BA114" s="75"/>
      <c r="BB114" s="78"/>
      <c r="BC114" s="75"/>
      <c r="BD114" s="75"/>
      <c r="BE114" s="75"/>
      <c r="BF114" s="75"/>
      <c r="BG114" s="75"/>
      <c r="BH114" s="75"/>
      <c r="BI114" s="75"/>
      <c r="BJ114" s="74"/>
      <c r="BK114" s="74"/>
      <c r="BL114" s="74"/>
      <c r="BM114" s="74"/>
      <c r="BN114" s="74"/>
      <c r="BO114" s="74"/>
      <c r="BP114" s="74"/>
      <c r="BQ114" s="73">
        <f t="shared" si="30"/>
        <v>0</v>
      </c>
      <c r="BS114" s="184"/>
      <c r="BU114" s="77"/>
      <c r="BV114" s="37"/>
      <c r="BW114" s="76"/>
      <c r="BX114" s="75"/>
      <c r="BY114" s="75"/>
      <c r="BZ114" s="75"/>
      <c r="CA114" s="78"/>
      <c r="CB114" s="75"/>
      <c r="CC114" s="75"/>
      <c r="CD114" s="75"/>
      <c r="CE114" s="75"/>
      <c r="CF114" s="75"/>
      <c r="CG114" s="75"/>
      <c r="CH114" s="75"/>
      <c r="CI114" s="74"/>
      <c r="CJ114" s="335"/>
      <c r="CK114" s="335"/>
      <c r="CL114" s="335"/>
      <c r="CM114" s="335"/>
      <c r="CN114" s="335"/>
      <c r="CO114" s="335"/>
      <c r="CP114" s="73">
        <f t="shared" si="31"/>
        <v>0</v>
      </c>
      <c r="CR114" s="184"/>
      <c r="CT114" s="77"/>
      <c r="CU114" s="37"/>
      <c r="CV114" s="76"/>
      <c r="CW114" s="75"/>
      <c r="CX114" s="78"/>
      <c r="CY114" s="75"/>
      <c r="CZ114" s="75"/>
      <c r="DA114" s="75"/>
      <c r="DB114" s="75"/>
      <c r="DC114" s="74"/>
      <c r="DD114" s="74"/>
      <c r="DE114" s="74"/>
      <c r="DF114" s="335"/>
      <c r="DG114" s="335"/>
      <c r="DH114" s="335"/>
      <c r="DI114" s="335"/>
      <c r="DJ114" s="335"/>
      <c r="DK114" s="335"/>
      <c r="DL114" s="335"/>
      <c r="DM114" s="335"/>
      <c r="DN114" s="335"/>
      <c r="DO114" s="73">
        <f t="shared" si="32"/>
        <v>0</v>
      </c>
      <c r="DQ114" s="184"/>
    </row>
    <row r="115" spans="2:121" s="38" customFormat="1" ht="30" customHeight="1" outlineLevel="1">
      <c r="B115" s="87"/>
      <c r="C115" s="88">
        <f>IF(ISERROR(I115+1)=TRUE,I115,IF(I115="","",MAX(C$15:C114)+1))</f>
        <v>69</v>
      </c>
      <c r="D115" s="87">
        <f t="shared" si="34"/>
        <v>1</v>
      </c>
      <c r="E115" s="3"/>
      <c r="G115" s="184"/>
      <c r="I115" s="94">
        <f t="shared" si="33"/>
        <v>24</v>
      </c>
      <c r="J115" s="93" t="s">
        <v>382</v>
      </c>
      <c r="K115" s="92"/>
      <c r="L115" s="92"/>
      <c r="M115" s="92"/>
      <c r="N115" s="92"/>
      <c r="O115" s="91"/>
      <c r="P115" s="90" t="s">
        <v>126</v>
      </c>
      <c r="Q115" s="272"/>
      <c r="R115" s="89" t="s">
        <v>119</v>
      </c>
      <c r="S115" s="273"/>
      <c r="U115" s="184"/>
      <c r="V115" s="41"/>
      <c r="W115" s="77"/>
      <c r="X115" s="37"/>
      <c r="Y115" s="76"/>
      <c r="Z115" s="75"/>
      <c r="AA115" s="78"/>
      <c r="AB115" s="75"/>
      <c r="AC115" s="78"/>
      <c r="AD115" s="75"/>
      <c r="AE115" s="75"/>
      <c r="AF115" s="75"/>
      <c r="AG115" s="75"/>
      <c r="AH115" s="75"/>
      <c r="AI115" s="75"/>
      <c r="AJ115" s="75"/>
      <c r="AK115" s="74"/>
      <c r="AL115" s="74"/>
      <c r="AM115" s="74"/>
      <c r="AN115" s="74"/>
      <c r="AO115" s="74"/>
      <c r="AP115" s="74"/>
      <c r="AQ115" s="74"/>
      <c r="AR115" s="73">
        <f t="shared" si="29"/>
        <v>0</v>
      </c>
      <c r="AT115" s="184"/>
      <c r="AV115" s="77"/>
      <c r="AW115" s="37"/>
      <c r="AX115" s="76"/>
      <c r="AY115" s="75"/>
      <c r="AZ115" s="75"/>
      <c r="BA115" s="75"/>
      <c r="BB115" s="78"/>
      <c r="BC115" s="75"/>
      <c r="BD115" s="75"/>
      <c r="BE115" s="75">
        <v>430</v>
      </c>
      <c r="BF115" s="75"/>
      <c r="BG115" s="75"/>
      <c r="BH115" s="75"/>
      <c r="BI115" s="75"/>
      <c r="BJ115" s="74"/>
      <c r="BK115" s="74"/>
      <c r="BL115" s="74"/>
      <c r="BM115" s="74"/>
      <c r="BN115" s="74"/>
      <c r="BO115" s="74"/>
      <c r="BP115" s="74"/>
      <c r="BQ115" s="73">
        <f t="shared" si="30"/>
        <v>0</v>
      </c>
      <c r="BS115" s="184"/>
      <c r="BU115" s="77"/>
      <c r="BV115" s="37"/>
      <c r="BW115" s="76"/>
      <c r="BX115" s="75"/>
      <c r="BY115" s="75"/>
      <c r="BZ115" s="75"/>
      <c r="CA115" s="78"/>
      <c r="CB115" s="113">
        <f>+CB9</f>
        <v>413</v>
      </c>
      <c r="CC115" s="75"/>
      <c r="CD115" s="75"/>
      <c r="CE115" s="75"/>
      <c r="CF115" s="75"/>
      <c r="CG115" s="75"/>
      <c r="CH115" s="75"/>
      <c r="CI115" s="74"/>
      <c r="CJ115" s="335"/>
      <c r="CK115" s="335"/>
      <c r="CL115" s="335"/>
      <c r="CM115" s="335"/>
      <c r="CN115" s="335"/>
      <c r="CO115" s="335"/>
      <c r="CP115" s="73">
        <f t="shared" si="31"/>
        <v>0</v>
      </c>
      <c r="CR115" s="184"/>
      <c r="CT115" s="77"/>
      <c r="CU115" s="37"/>
      <c r="CV115" s="76"/>
      <c r="CW115" s="75"/>
      <c r="CX115" s="78"/>
      <c r="CY115" s="75"/>
      <c r="CZ115" s="75"/>
      <c r="DA115" s="75"/>
      <c r="DB115" s="75"/>
      <c r="DC115" s="74"/>
      <c r="DD115" s="74"/>
      <c r="DE115" s="74"/>
      <c r="DF115" s="335"/>
      <c r="DG115" s="335"/>
      <c r="DH115" s="335"/>
      <c r="DI115" s="335"/>
      <c r="DJ115" s="335"/>
      <c r="DK115" s="335"/>
      <c r="DL115" s="335"/>
      <c r="DM115" s="335"/>
      <c r="DN115" s="335"/>
      <c r="DO115" s="73">
        <f t="shared" si="32"/>
        <v>0</v>
      </c>
      <c r="DQ115" s="184"/>
    </row>
    <row r="116" spans="2:121" s="38" customFormat="1" ht="30" customHeight="1" outlineLevel="1">
      <c r="B116" s="87"/>
      <c r="C116" s="88">
        <f>IF(ISERROR(I116+1)=TRUE,I116,IF(I116="","",MAX(C$15:C115)+1))</f>
        <v>70</v>
      </c>
      <c r="D116" s="87">
        <f t="shared" si="34"/>
        <v>1</v>
      </c>
      <c r="E116" s="3"/>
      <c r="G116" s="184"/>
      <c r="I116" s="94">
        <f t="shared" si="33"/>
        <v>25</v>
      </c>
      <c r="J116" s="93" t="s">
        <v>381</v>
      </c>
      <c r="K116" s="92"/>
      <c r="L116" s="92"/>
      <c r="M116" s="92"/>
      <c r="N116" s="92"/>
      <c r="O116" s="91"/>
      <c r="P116" s="90" t="s">
        <v>126</v>
      </c>
      <c r="Q116" s="272"/>
      <c r="R116" s="89" t="s">
        <v>119</v>
      </c>
      <c r="S116" s="273"/>
      <c r="U116" s="184"/>
      <c r="V116" s="41"/>
      <c r="W116" s="77"/>
      <c r="X116" s="37"/>
      <c r="Y116" s="76"/>
      <c r="Z116" s="75"/>
      <c r="AA116" s="78"/>
      <c r="AB116" s="75"/>
      <c r="AC116" s="78"/>
      <c r="AD116" s="75"/>
      <c r="AE116" s="75"/>
      <c r="AF116" s="75"/>
      <c r="AG116" s="75"/>
      <c r="AH116" s="75"/>
      <c r="AI116" s="75"/>
      <c r="AJ116" s="75"/>
      <c r="AK116" s="74"/>
      <c r="AL116" s="74"/>
      <c r="AM116" s="74"/>
      <c r="AN116" s="74"/>
      <c r="AO116" s="74"/>
      <c r="AP116" s="74"/>
      <c r="AQ116" s="74"/>
      <c r="AR116" s="73">
        <f t="shared" si="29"/>
        <v>0</v>
      </c>
      <c r="AT116" s="184"/>
      <c r="AV116" s="77"/>
      <c r="AW116" s="37"/>
      <c r="AX116" s="76"/>
      <c r="AY116" s="75"/>
      <c r="AZ116" s="75"/>
      <c r="BA116" s="75"/>
      <c r="BB116" s="78"/>
      <c r="BC116" s="75"/>
      <c r="BD116" s="75"/>
      <c r="BE116" s="75"/>
      <c r="BF116" s="75"/>
      <c r="BG116" s="75"/>
      <c r="BH116" s="75"/>
      <c r="BI116" s="75"/>
      <c r="BJ116" s="74"/>
      <c r="BK116" s="74"/>
      <c r="BL116" s="74"/>
      <c r="BM116" s="74"/>
      <c r="BN116" s="74"/>
      <c r="BO116" s="74"/>
      <c r="BP116" s="74"/>
      <c r="BQ116" s="73">
        <f t="shared" si="30"/>
        <v>0</v>
      </c>
      <c r="BS116" s="184"/>
      <c r="BU116" s="77"/>
      <c r="BV116" s="37"/>
      <c r="BW116" s="76"/>
      <c r="BX116" s="75"/>
      <c r="BY116" s="75"/>
      <c r="BZ116" s="75"/>
      <c r="CA116" s="78"/>
      <c r="CB116" s="75"/>
      <c r="CC116" s="75"/>
      <c r="CD116" s="75"/>
      <c r="CE116" s="75"/>
      <c r="CF116" s="75"/>
      <c r="CG116" s="75"/>
      <c r="CH116" s="75"/>
      <c r="CI116" s="74"/>
      <c r="CJ116" s="335"/>
      <c r="CK116" s="335"/>
      <c r="CL116" s="335"/>
      <c r="CM116" s="335"/>
      <c r="CN116" s="335"/>
      <c r="CO116" s="335"/>
      <c r="CP116" s="73">
        <f t="shared" si="31"/>
        <v>0</v>
      </c>
      <c r="CR116" s="184"/>
      <c r="CT116" s="77"/>
      <c r="CU116" s="37"/>
      <c r="CV116" s="76"/>
      <c r="CW116" s="75"/>
      <c r="CX116" s="78"/>
      <c r="CY116" s="75"/>
      <c r="CZ116" s="75"/>
      <c r="DA116" s="75"/>
      <c r="DB116" s="75"/>
      <c r="DC116" s="74"/>
      <c r="DD116" s="74"/>
      <c r="DE116" s="74"/>
      <c r="DF116" s="335"/>
      <c r="DG116" s="335"/>
      <c r="DH116" s="335"/>
      <c r="DI116" s="335"/>
      <c r="DJ116" s="335"/>
      <c r="DK116" s="335"/>
      <c r="DL116" s="335"/>
      <c r="DM116" s="335"/>
      <c r="DN116" s="335"/>
      <c r="DO116" s="73">
        <f t="shared" si="32"/>
        <v>0</v>
      </c>
      <c r="DQ116" s="184"/>
    </row>
    <row r="117" spans="2:121" s="38" customFormat="1" ht="30" customHeight="1" outlineLevel="1">
      <c r="B117" s="87"/>
      <c r="C117" s="88">
        <f>IF(ISERROR(I117+1)=TRUE,I117,IF(I117="","",MAX(C$15:C116)+1))</f>
        <v>71</v>
      </c>
      <c r="D117" s="87">
        <f t="shared" si="34"/>
        <v>1</v>
      </c>
      <c r="E117" s="3"/>
      <c r="G117" s="184"/>
      <c r="I117" s="94">
        <f t="shared" si="33"/>
        <v>26</v>
      </c>
      <c r="J117" s="93" t="s">
        <v>380</v>
      </c>
      <c r="K117" s="92"/>
      <c r="L117" s="92"/>
      <c r="M117" s="92"/>
      <c r="N117" s="92"/>
      <c r="O117" s="91"/>
      <c r="P117" s="90" t="s">
        <v>126</v>
      </c>
      <c r="Q117" s="272"/>
      <c r="R117" s="89" t="s">
        <v>119</v>
      </c>
      <c r="S117" s="273"/>
      <c r="U117" s="184"/>
      <c r="V117" s="41"/>
      <c r="W117" s="77"/>
      <c r="X117" s="37"/>
      <c r="Y117" s="76"/>
      <c r="Z117" s="75"/>
      <c r="AA117" s="78"/>
      <c r="AB117" s="75"/>
      <c r="AC117" s="78"/>
      <c r="AD117" s="75"/>
      <c r="AE117" s="75"/>
      <c r="AF117" s="75"/>
      <c r="AG117" s="75"/>
      <c r="AH117" s="75"/>
      <c r="AI117" s="75"/>
      <c r="AJ117" s="75"/>
      <c r="AK117" s="74"/>
      <c r="AL117" s="74"/>
      <c r="AM117" s="74"/>
      <c r="AN117" s="74"/>
      <c r="AO117" s="74"/>
      <c r="AP117" s="74"/>
      <c r="AQ117" s="74"/>
      <c r="AR117" s="73">
        <f t="shared" si="29"/>
        <v>0</v>
      </c>
      <c r="AT117" s="184"/>
      <c r="AV117" s="77"/>
      <c r="AW117" s="37"/>
      <c r="AX117" s="76"/>
      <c r="AY117" s="75"/>
      <c r="AZ117" s="75"/>
      <c r="BA117" s="75"/>
      <c r="BB117" s="78"/>
      <c r="BC117" s="75"/>
      <c r="BD117" s="75"/>
      <c r="BE117" s="75"/>
      <c r="BF117" s="75"/>
      <c r="BG117" s="75"/>
      <c r="BH117" s="75"/>
      <c r="BI117" s="75"/>
      <c r="BJ117" s="74"/>
      <c r="BK117" s="74"/>
      <c r="BL117" s="74"/>
      <c r="BM117" s="74"/>
      <c r="BN117" s="74"/>
      <c r="BO117" s="74"/>
      <c r="BP117" s="74"/>
      <c r="BQ117" s="73">
        <f t="shared" si="30"/>
        <v>0</v>
      </c>
      <c r="BS117" s="184"/>
      <c r="BU117" s="77"/>
      <c r="BV117" s="37"/>
      <c r="BW117" s="76"/>
      <c r="BX117" s="75"/>
      <c r="BY117" s="75"/>
      <c r="BZ117" s="75"/>
      <c r="CA117" s="78"/>
      <c r="CB117" s="75"/>
      <c r="CC117" s="75"/>
      <c r="CD117" s="75"/>
      <c r="CE117" s="75"/>
      <c r="CF117" s="75"/>
      <c r="CG117" s="75"/>
      <c r="CH117" s="75"/>
      <c r="CI117" s="74"/>
      <c r="CJ117" s="335"/>
      <c r="CK117" s="335"/>
      <c r="CL117" s="335"/>
      <c r="CM117" s="335"/>
      <c r="CN117" s="335"/>
      <c r="CO117" s="335"/>
      <c r="CP117" s="73">
        <f t="shared" si="31"/>
        <v>0</v>
      </c>
      <c r="CR117" s="184"/>
      <c r="CT117" s="77"/>
      <c r="CU117" s="37"/>
      <c r="CV117" s="76"/>
      <c r="CW117" s="75"/>
      <c r="CX117" s="78"/>
      <c r="CY117" s="75"/>
      <c r="CZ117" s="75"/>
      <c r="DA117" s="75"/>
      <c r="DB117" s="75"/>
      <c r="DC117" s="74"/>
      <c r="DD117" s="74"/>
      <c r="DE117" s="74"/>
      <c r="DF117" s="335"/>
      <c r="DG117" s="335"/>
      <c r="DH117" s="335"/>
      <c r="DI117" s="335"/>
      <c r="DJ117" s="335"/>
      <c r="DK117" s="335"/>
      <c r="DL117" s="335"/>
      <c r="DM117" s="335"/>
      <c r="DN117" s="335"/>
      <c r="DO117" s="73">
        <f t="shared" si="32"/>
        <v>0</v>
      </c>
      <c r="DQ117" s="184"/>
    </row>
    <row r="118" spans="2:121" s="38" customFormat="1" ht="30" customHeight="1" outlineLevel="1">
      <c r="B118" s="87"/>
      <c r="C118" s="88">
        <f>IF(ISERROR(I118+1)=TRUE,I118,IF(I118="","",MAX(C$15:C117)+1))</f>
        <v>72</v>
      </c>
      <c r="D118" s="87">
        <f t="shared" si="34"/>
        <v>1</v>
      </c>
      <c r="E118" s="3"/>
      <c r="G118" s="184"/>
      <c r="I118" s="94">
        <f t="shared" si="33"/>
        <v>27</v>
      </c>
      <c r="J118" s="93" t="s">
        <v>379</v>
      </c>
      <c r="K118" s="92"/>
      <c r="L118" s="92"/>
      <c r="M118" s="92"/>
      <c r="N118" s="92"/>
      <c r="O118" s="91"/>
      <c r="P118" s="90" t="s">
        <v>126</v>
      </c>
      <c r="Q118" s="272"/>
      <c r="R118" s="89" t="s">
        <v>119</v>
      </c>
      <c r="S118" s="273"/>
      <c r="U118" s="184"/>
      <c r="V118" s="41"/>
      <c r="W118" s="77"/>
      <c r="X118" s="37"/>
      <c r="Y118" s="76"/>
      <c r="Z118" s="75"/>
      <c r="AA118" s="78"/>
      <c r="AB118" s="75"/>
      <c r="AC118" s="78"/>
      <c r="AD118" s="75"/>
      <c r="AE118" s="75"/>
      <c r="AF118" s="75"/>
      <c r="AG118" s="75"/>
      <c r="AH118" s="75"/>
      <c r="AI118" s="75"/>
      <c r="AJ118" s="75"/>
      <c r="AK118" s="74"/>
      <c r="AL118" s="74"/>
      <c r="AM118" s="74"/>
      <c r="AN118" s="74"/>
      <c r="AO118" s="74"/>
      <c r="AP118" s="74"/>
      <c r="AQ118" s="74"/>
      <c r="AR118" s="73">
        <f t="shared" si="29"/>
        <v>0</v>
      </c>
      <c r="AT118" s="184"/>
      <c r="AV118" s="77"/>
      <c r="AW118" s="37"/>
      <c r="AX118" s="76"/>
      <c r="AY118" s="75"/>
      <c r="AZ118" s="75"/>
      <c r="BA118" s="75"/>
      <c r="BB118" s="78"/>
      <c r="BC118" s="75"/>
      <c r="BD118" s="75"/>
      <c r="BE118" s="75"/>
      <c r="BF118" s="75"/>
      <c r="BG118" s="75"/>
      <c r="BH118" s="75"/>
      <c r="BI118" s="75"/>
      <c r="BJ118" s="74"/>
      <c r="BK118" s="74"/>
      <c r="BL118" s="74"/>
      <c r="BM118" s="74"/>
      <c r="BN118" s="74"/>
      <c r="BO118" s="74"/>
      <c r="BP118" s="74"/>
      <c r="BQ118" s="73">
        <f t="shared" si="30"/>
        <v>0</v>
      </c>
      <c r="BS118" s="184"/>
      <c r="BU118" s="77"/>
      <c r="BV118" s="37"/>
      <c r="BW118" s="76"/>
      <c r="BX118" s="75"/>
      <c r="BY118" s="75"/>
      <c r="BZ118" s="75"/>
      <c r="CA118" s="78"/>
      <c r="CB118" s="75"/>
      <c r="CC118" s="75"/>
      <c r="CE118" s="75"/>
      <c r="CF118" s="75"/>
      <c r="CG118" s="75"/>
      <c r="CH118" s="75"/>
      <c r="CI118" s="74"/>
      <c r="CJ118" s="335"/>
      <c r="CK118" s="335"/>
      <c r="CL118" s="335"/>
      <c r="CM118" s="335"/>
      <c r="CN118" s="335"/>
      <c r="CO118" s="335"/>
      <c r="CP118" s="73">
        <f t="shared" si="31"/>
        <v>0</v>
      </c>
      <c r="CR118" s="184"/>
      <c r="CT118" s="77"/>
      <c r="CU118" s="37"/>
      <c r="CV118" s="76"/>
      <c r="CW118" s="75"/>
      <c r="CX118" s="78"/>
      <c r="CY118" s="75"/>
      <c r="CZ118" s="75"/>
      <c r="DA118" s="75"/>
      <c r="DB118" s="75"/>
      <c r="DC118" s="74"/>
      <c r="DD118" s="74"/>
      <c r="DE118" s="74"/>
      <c r="DF118" s="335"/>
      <c r="DG118" s="335"/>
      <c r="DH118" s="335"/>
      <c r="DI118" s="335"/>
      <c r="DJ118" s="335"/>
      <c r="DK118" s="335"/>
      <c r="DL118" s="335"/>
      <c r="DM118" s="335"/>
      <c r="DN118" s="335"/>
      <c r="DO118" s="73">
        <f t="shared" si="32"/>
        <v>0</v>
      </c>
      <c r="DQ118" s="184"/>
    </row>
    <row r="119" spans="2:121" s="38" customFormat="1" ht="30" customHeight="1" outlineLevel="1">
      <c r="B119" s="87"/>
      <c r="C119" s="88">
        <f>IF(ISERROR(I119+1)=TRUE,I119,IF(I119="","",MAX(C$15:C118)+1))</f>
        <v>73</v>
      </c>
      <c r="D119" s="87">
        <f t="shared" si="34"/>
        <v>1</v>
      </c>
      <c r="E119" s="3"/>
      <c r="G119" s="184"/>
      <c r="I119" s="94">
        <f t="shared" si="33"/>
        <v>28</v>
      </c>
      <c r="J119" s="93" t="s">
        <v>378</v>
      </c>
      <c r="K119" s="92"/>
      <c r="L119" s="92"/>
      <c r="M119" s="92"/>
      <c r="N119" s="92"/>
      <c r="O119" s="91"/>
      <c r="P119" s="90" t="s">
        <v>126</v>
      </c>
      <c r="Q119" s="272"/>
      <c r="R119" s="89" t="s">
        <v>119</v>
      </c>
      <c r="S119" s="273"/>
      <c r="U119" s="184"/>
      <c r="V119" s="41"/>
      <c r="W119" s="77"/>
      <c r="X119" s="37"/>
      <c r="Y119" s="76"/>
      <c r="Z119" s="75"/>
      <c r="AA119" s="78"/>
      <c r="AB119" s="75"/>
      <c r="AC119" s="78"/>
      <c r="AD119" s="113">
        <f>+AD9</f>
        <v>400</v>
      </c>
      <c r="AE119" s="75"/>
      <c r="AF119" s="75"/>
      <c r="AG119" s="75"/>
      <c r="AH119" s="113"/>
      <c r="AI119" s="113"/>
      <c r="AJ119" s="75"/>
      <c r="AK119" s="74"/>
      <c r="AL119" s="74"/>
      <c r="AM119" s="74"/>
      <c r="AN119" s="74"/>
      <c r="AO119" s="74"/>
      <c r="AP119" s="74"/>
      <c r="AQ119" s="74"/>
      <c r="AR119" s="73">
        <f t="shared" si="29"/>
        <v>0</v>
      </c>
      <c r="AT119" s="184"/>
      <c r="AV119" s="77"/>
      <c r="AW119" s="37"/>
      <c r="AX119" s="76"/>
      <c r="AY119" s="75"/>
      <c r="AZ119" s="75"/>
      <c r="BA119" s="75"/>
      <c r="BB119" s="78"/>
      <c r="BC119" s="75"/>
      <c r="BD119" s="75"/>
      <c r="BE119" s="75"/>
      <c r="BF119" s="75"/>
      <c r="BG119" s="113">
        <f>+BG9</f>
        <v>543</v>
      </c>
      <c r="BH119" s="113"/>
      <c r="BI119" s="75"/>
      <c r="BJ119" s="74"/>
      <c r="BK119" s="74"/>
      <c r="BL119" s="74"/>
      <c r="BM119" s="74"/>
      <c r="BN119" s="74"/>
      <c r="BO119" s="74"/>
      <c r="BP119" s="74"/>
      <c r="BQ119" s="73">
        <f t="shared" si="30"/>
        <v>0</v>
      </c>
      <c r="BS119" s="184"/>
      <c r="BU119" s="77"/>
      <c r="BV119" s="37"/>
      <c r="BW119" s="76"/>
      <c r="BX119" s="75"/>
      <c r="BY119" s="75"/>
      <c r="BZ119" s="75"/>
      <c r="CA119" s="78"/>
      <c r="CB119" s="75"/>
      <c r="CC119" s="75"/>
      <c r="CD119" s="113">
        <f>+CD9</f>
        <v>275</v>
      </c>
      <c r="CE119" s="75"/>
      <c r="CF119" s="113">
        <f>+CF9</f>
        <v>0</v>
      </c>
      <c r="CG119" s="113"/>
      <c r="CH119" s="75"/>
      <c r="CI119" s="74"/>
      <c r="CJ119" s="335"/>
      <c r="CK119" s="335"/>
      <c r="CL119" s="335"/>
      <c r="CM119" s="335"/>
      <c r="CN119" s="335"/>
      <c r="CO119" s="335"/>
      <c r="CP119" s="73">
        <f t="shared" si="31"/>
        <v>0</v>
      </c>
      <c r="CR119" s="184"/>
      <c r="CT119" s="77"/>
      <c r="CU119" s="37"/>
      <c r="CV119" s="76"/>
      <c r="CW119" s="75"/>
      <c r="CX119" s="78"/>
      <c r="CY119" s="75"/>
      <c r="CZ119" s="75"/>
      <c r="DA119" s="113"/>
      <c r="DB119" s="113"/>
      <c r="DC119" s="74"/>
      <c r="DD119" s="74"/>
      <c r="DE119" s="74"/>
      <c r="DF119" s="335"/>
      <c r="DG119" s="335"/>
      <c r="DH119" s="335"/>
      <c r="DI119" s="335"/>
      <c r="DJ119" s="335"/>
      <c r="DK119" s="335"/>
      <c r="DL119" s="335"/>
      <c r="DM119" s="335"/>
      <c r="DN119" s="335"/>
      <c r="DO119" s="73">
        <f t="shared" si="32"/>
        <v>0</v>
      </c>
      <c r="DQ119" s="184"/>
    </row>
    <row r="120" spans="2:121" s="38" customFormat="1" ht="30" customHeight="1" outlineLevel="1">
      <c r="B120" s="87"/>
      <c r="C120" s="88">
        <f>IF(ISERROR(I120+1)=TRUE,I120,IF(I120="","",MAX(C$15:C119)+1))</f>
        <v>74</v>
      </c>
      <c r="D120" s="87">
        <f t="shared" si="34"/>
        <v>1</v>
      </c>
      <c r="E120" s="3"/>
      <c r="G120" s="184"/>
      <c r="I120" s="94">
        <f t="shared" si="33"/>
        <v>29</v>
      </c>
      <c r="J120" s="93" t="s">
        <v>377</v>
      </c>
      <c r="K120" s="92"/>
      <c r="L120" s="92"/>
      <c r="M120" s="92"/>
      <c r="N120" s="92"/>
      <c r="O120" s="91"/>
      <c r="P120" s="90" t="s">
        <v>126</v>
      </c>
      <c r="Q120" s="272"/>
      <c r="R120" s="89" t="s">
        <v>119</v>
      </c>
      <c r="S120" s="273"/>
      <c r="U120" s="184"/>
      <c r="V120" s="41"/>
      <c r="W120" s="77"/>
      <c r="X120" s="37"/>
      <c r="Y120" s="76"/>
      <c r="Z120" s="75"/>
      <c r="AA120" s="78"/>
      <c r="AB120" s="75"/>
      <c r="AC120" s="78"/>
      <c r="AD120" s="75"/>
      <c r="AE120" s="75"/>
      <c r="AF120" s="75"/>
      <c r="AG120" s="75"/>
      <c r="AH120" s="113"/>
      <c r="AI120" s="113"/>
      <c r="AJ120" s="75"/>
      <c r="AK120" s="74"/>
      <c r="AL120" s="74"/>
      <c r="AM120" s="74"/>
      <c r="AN120" s="74"/>
      <c r="AO120" s="74"/>
      <c r="AP120" s="74"/>
      <c r="AQ120" s="74"/>
      <c r="AR120" s="73">
        <f t="shared" si="29"/>
        <v>0</v>
      </c>
      <c r="AT120" s="184"/>
      <c r="AV120" s="77"/>
      <c r="AW120" s="37"/>
      <c r="AX120" s="76"/>
      <c r="AY120" s="75"/>
      <c r="AZ120" s="75"/>
      <c r="BA120" s="75"/>
      <c r="BB120" s="78"/>
      <c r="BC120" s="75"/>
      <c r="BD120" s="75"/>
      <c r="BE120" s="75"/>
      <c r="BF120" s="75"/>
      <c r="BG120" s="113"/>
      <c r="BH120" s="113"/>
      <c r="BI120" s="75"/>
      <c r="BJ120" s="74"/>
      <c r="BK120" s="74"/>
      <c r="BL120" s="74"/>
      <c r="BM120" s="74"/>
      <c r="BN120" s="74"/>
      <c r="BO120" s="74"/>
      <c r="BP120" s="74"/>
      <c r="BQ120" s="73">
        <f t="shared" si="30"/>
        <v>0</v>
      </c>
      <c r="BS120" s="184"/>
      <c r="BU120" s="77"/>
      <c r="BV120" s="37"/>
      <c r="BW120" s="76"/>
      <c r="BX120" s="75"/>
      <c r="BY120" s="75"/>
      <c r="BZ120" s="75"/>
      <c r="CA120" s="78"/>
      <c r="CB120" s="75"/>
      <c r="CC120" s="75"/>
      <c r="CD120" s="75"/>
      <c r="CE120" s="75"/>
      <c r="CF120" s="113"/>
      <c r="CG120" s="113"/>
      <c r="CH120" s="75"/>
      <c r="CI120" s="74"/>
      <c r="CJ120" s="335"/>
      <c r="CK120" s="335"/>
      <c r="CL120" s="335"/>
      <c r="CM120" s="335"/>
      <c r="CN120" s="335"/>
      <c r="CO120" s="335"/>
      <c r="CP120" s="73">
        <f t="shared" si="31"/>
        <v>0</v>
      </c>
      <c r="CR120" s="184"/>
      <c r="CT120" s="77"/>
      <c r="CU120" s="37"/>
      <c r="CV120" s="76"/>
      <c r="CW120" s="75"/>
      <c r="CX120" s="78"/>
      <c r="CY120" s="75"/>
      <c r="CZ120" s="75"/>
      <c r="DA120" s="113"/>
      <c r="DB120" s="113"/>
      <c r="DC120" s="74"/>
      <c r="DD120" s="74"/>
      <c r="DE120" s="74"/>
      <c r="DF120" s="335"/>
      <c r="DG120" s="335"/>
      <c r="DH120" s="335"/>
      <c r="DI120" s="335"/>
      <c r="DJ120" s="335"/>
      <c r="DK120" s="335"/>
      <c r="DL120" s="335"/>
      <c r="DM120" s="335"/>
      <c r="DN120" s="335"/>
      <c r="DO120" s="73">
        <f t="shared" si="32"/>
        <v>0</v>
      </c>
      <c r="DQ120" s="184"/>
    </row>
    <row r="121" spans="2:121" s="38" customFormat="1" ht="30" customHeight="1" outlineLevel="1">
      <c r="B121" s="87"/>
      <c r="C121" s="88">
        <f>IF(ISERROR(I121+1)=TRUE,I121,IF(I121="","",MAX(C$15:C120)+1))</f>
        <v>75</v>
      </c>
      <c r="D121" s="87">
        <f t="shared" si="34"/>
        <v>1</v>
      </c>
      <c r="E121" s="3"/>
      <c r="G121" s="184"/>
      <c r="I121" s="94">
        <f t="shared" si="33"/>
        <v>30</v>
      </c>
      <c r="J121" s="93" t="s">
        <v>376</v>
      </c>
      <c r="K121" s="92"/>
      <c r="L121" s="92"/>
      <c r="M121" s="92"/>
      <c r="N121" s="92"/>
      <c r="O121" s="91"/>
      <c r="P121" s="90" t="s">
        <v>126</v>
      </c>
      <c r="Q121" s="272"/>
      <c r="R121" s="89" t="s">
        <v>119</v>
      </c>
      <c r="S121" s="273"/>
      <c r="U121" s="184"/>
      <c r="V121" s="41"/>
      <c r="W121" s="77"/>
      <c r="X121" s="37"/>
      <c r="Y121" s="76"/>
      <c r="Z121" s="75"/>
      <c r="AA121" s="78"/>
      <c r="AB121" s="75"/>
      <c r="AC121" s="78"/>
      <c r="AD121" s="75"/>
      <c r="AE121" s="75"/>
      <c r="AF121" s="75"/>
      <c r="AG121" s="75"/>
      <c r="AH121" s="75"/>
      <c r="AI121" s="75"/>
      <c r="AJ121" s="75"/>
      <c r="AK121" s="74"/>
      <c r="AL121" s="74"/>
      <c r="AM121" s="74"/>
      <c r="AN121" s="74"/>
      <c r="AO121" s="74"/>
      <c r="AP121" s="74"/>
      <c r="AQ121" s="74"/>
      <c r="AR121" s="73">
        <f t="shared" si="29"/>
        <v>0</v>
      </c>
      <c r="AT121" s="184"/>
      <c r="AV121" s="77"/>
      <c r="AW121" s="37"/>
      <c r="AX121" s="76"/>
      <c r="AY121" s="75"/>
      <c r="AZ121" s="75"/>
      <c r="BA121" s="75"/>
      <c r="BB121" s="78"/>
      <c r="BC121" s="75"/>
      <c r="BD121" s="75"/>
      <c r="BE121" s="75"/>
      <c r="BF121" s="75"/>
      <c r="BG121" s="75"/>
      <c r="BH121" s="75"/>
      <c r="BI121" s="75"/>
      <c r="BJ121" s="74"/>
      <c r="BK121" s="74"/>
      <c r="BL121" s="74"/>
      <c r="BM121" s="74"/>
      <c r="BN121" s="74"/>
      <c r="BO121" s="74"/>
      <c r="BP121" s="74"/>
      <c r="BQ121" s="73">
        <f t="shared" si="30"/>
        <v>0</v>
      </c>
      <c r="BS121" s="184"/>
      <c r="BU121" s="77"/>
      <c r="BV121" s="37"/>
      <c r="BW121" s="76"/>
      <c r="BX121" s="75"/>
      <c r="BY121" s="75"/>
      <c r="BZ121" s="75"/>
      <c r="CA121" s="78"/>
      <c r="CB121" s="75"/>
      <c r="CC121" s="75"/>
      <c r="CD121" s="75"/>
      <c r="CE121" s="75"/>
      <c r="CF121" s="75"/>
      <c r="CG121" s="75"/>
      <c r="CH121" s="75"/>
      <c r="CI121" s="74"/>
      <c r="CJ121" s="335"/>
      <c r="CK121" s="335"/>
      <c r="CL121" s="335"/>
      <c r="CM121" s="335"/>
      <c r="CN121" s="335"/>
      <c r="CO121" s="335"/>
      <c r="CP121" s="73">
        <f t="shared" si="31"/>
        <v>0</v>
      </c>
      <c r="CR121" s="184"/>
      <c r="CT121" s="77"/>
      <c r="CU121" s="37"/>
      <c r="CV121" s="76"/>
      <c r="CW121" s="75"/>
      <c r="CX121" s="78"/>
      <c r="CY121" s="75"/>
      <c r="CZ121" s="75"/>
      <c r="DA121" s="75"/>
      <c r="DB121" s="75"/>
      <c r="DC121" s="74"/>
      <c r="DD121" s="74"/>
      <c r="DE121" s="74"/>
      <c r="DF121" s="335"/>
      <c r="DG121" s="335"/>
      <c r="DH121" s="335"/>
      <c r="DI121" s="335"/>
      <c r="DJ121" s="335"/>
      <c r="DK121" s="335"/>
      <c r="DL121" s="335"/>
      <c r="DM121" s="335"/>
      <c r="DN121" s="335"/>
      <c r="DO121" s="73">
        <f t="shared" si="32"/>
        <v>0</v>
      </c>
      <c r="DQ121" s="184"/>
    </row>
    <row r="122" spans="2:121" s="38" customFormat="1" ht="30" customHeight="1" outlineLevel="1">
      <c r="B122" s="87"/>
      <c r="C122" s="88">
        <f>IF(ISERROR(I122+1)=TRUE,I122,IF(I122="","",MAX(C$15:C121)+1))</f>
        <v>76</v>
      </c>
      <c r="D122" s="87">
        <f t="shared" si="34"/>
        <v>1</v>
      </c>
      <c r="E122" s="3"/>
      <c r="G122" s="184"/>
      <c r="I122" s="94">
        <f t="shared" si="33"/>
        <v>31</v>
      </c>
      <c r="J122" s="93" t="s">
        <v>375</v>
      </c>
      <c r="K122" s="92"/>
      <c r="L122" s="92"/>
      <c r="M122" s="92"/>
      <c r="N122" s="92"/>
      <c r="O122" s="91"/>
      <c r="P122" s="90" t="s">
        <v>126</v>
      </c>
      <c r="Q122" s="272"/>
      <c r="R122" s="89" t="s">
        <v>119</v>
      </c>
      <c r="S122" s="273"/>
      <c r="U122" s="184"/>
      <c r="V122" s="41"/>
      <c r="W122" s="77"/>
      <c r="X122" s="37"/>
      <c r="Y122" s="76"/>
      <c r="Z122" s="75"/>
      <c r="AA122" s="78"/>
      <c r="AB122" s="75"/>
      <c r="AC122" s="78"/>
      <c r="AD122" s="75"/>
      <c r="AE122" s="75"/>
      <c r="AF122" s="75"/>
      <c r="AG122" s="75"/>
      <c r="AH122" s="75"/>
      <c r="AI122" s="75"/>
      <c r="AJ122" s="75"/>
      <c r="AK122" s="74"/>
      <c r="AL122" s="74"/>
      <c r="AM122" s="74"/>
      <c r="AN122" s="74"/>
      <c r="AO122" s="74"/>
      <c r="AP122" s="74"/>
      <c r="AQ122" s="74"/>
      <c r="AR122" s="73">
        <f t="shared" si="29"/>
        <v>0</v>
      </c>
      <c r="AT122" s="184"/>
      <c r="AV122" s="77"/>
      <c r="AW122" s="37"/>
      <c r="AX122" s="76"/>
      <c r="AY122" s="75"/>
      <c r="AZ122" s="75"/>
      <c r="BA122" s="75"/>
      <c r="BB122" s="78"/>
      <c r="BC122" s="75"/>
      <c r="BD122" s="75"/>
      <c r="BE122" s="75"/>
      <c r="BF122" s="75"/>
      <c r="BG122" s="75"/>
      <c r="BH122" s="75"/>
      <c r="BI122" s="75"/>
      <c r="BJ122" s="74"/>
      <c r="BK122" s="74"/>
      <c r="BL122" s="74"/>
      <c r="BM122" s="74"/>
      <c r="BN122" s="74"/>
      <c r="BO122" s="74"/>
      <c r="BP122" s="74"/>
      <c r="BQ122" s="73">
        <f t="shared" si="30"/>
        <v>0</v>
      </c>
      <c r="BS122" s="184"/>
      <c r="BU122" s="77"/>
      <c r="BV122" s="37"/>
      <c r="BW122" s="76"/>
      <c r="BX122" s="75"/>
      <c r="BY122" s="75"/>
      <c r="BZ122" s="75"/>
      <c r="CA122" s="78"/>
      <c r="CB122" s="75"/>
      <c r="CC122" s="75"/>
      <c r="CD122" s="75"/>
      <c r="CE122" s="75"/>
      <c r="CF122" s="75"/>
      <c r="CG122" s="75"/>
      <c r="CH122" s="75"/>
      <c r="CI122" s="74"/>
      <c r="CJ122" s="335"/>
      <c r="CK122" s="335"/>
      <c r="CL122" s="335"/>
      <c r="CM122" s="335"/>
      <c r="CN122" s="335"/>
      <c r="CO122" s="335"/>
      <c r="CP122" s="73">
        <f t="shared" si="31"/>
        <v>0</v>
      </c>
      <c r="CR122" s="184"/>
      <c r="CT122" s="77"/>
      <c r="CU122" s="37"/>
      <c r="CV122" s="76"/>
      <c r="CW122" s="75"/>
      <c r="CX122" s="78"/>
      <c r="CY122" s="75"/>
      <c r="CZ122" s="75"/>
      <c r="DA122" s="75"/>
      <c r="DB122" s="75"/>
      <c r="DC122" s="74"/>
      <c r="DD122" s="74"/>
      <c r="DE122" s="74"/>
      <c r="DF122" s="335"/>
      <c r="DG122" s="335"/>
      <c r="DH122" s="335"/>
      <c r="DI122" s="335"/>
      <c r="DJ122" s="335"/>
      <c r="DK122" s="335"/>
      <c r="DL122" s="335"/>
      <c r="DM122" s="335"/>
      <c r="DN122" s="335"/>
      <c r="DO122" s="73">
        <f t="shared" si="32"/>
        <v>0</v>
      </c>
      <c r="DQ122" s="184"/>
    </row>
    <row r="123" spans="2:121" s="38" customFormat="1" ht="30" customHeight="1" outlineLevel="1">
      <c r="B123" s="87"/>
      <c r="C123" s="88">
        <f>IF(ISERROR(I123+1)=TRUE,I123,IF(I123="","",MAX(C$15:C122)+1))</f>
        <v>77</v>
      </c>
      <c r="D123" s="87">
        <f t="shared" si="34"/>
        <v>1</v>
      </c>
      <c r="E123" s="3"/>
      <c r="G123" s="184"/>
      <c r="I123" s="94">
        <f t="shared" si="33"/>
        <v>32</v>
      </c>
      <c r="J123" s="93" t="s">
        <v>374</v>
      </c>
      <c r="K123" s="92"/>
      <c r="L123" s="92"/>
      <c r="M123" s="92"/>
      <c r="N123" s="92"/>
      <c r="O123" s="91"/>
      <c r="P123" s="90" t="s">
        <v>126</v>
      </c>
      <c r="Q123" s="272"/>
      <c r="R123" s="89" t="s">
        <v>119</v>
      </c>
      <c r="S123" s="273"/>
      <c r="U123" s="184"/>
      <c r="V123" s="41"/>
      <c r="W123" s="77"/>
      <c r="X123" s="37"/>
      <c r="Y123" s="76"/>
      <c r="Z123" s="75"/>
      <c r="AA123" s="78"/>
      <c r="AB123" s="75"/>
      <c r="AC123" s="78"/>
      <c r="AD123" s="75"/>
      <c r="AE123" s="75"/>
      <c r="AF123" s="75"/>
      <c r="AG123" s="75"/>
      <c r="AH123" s="75"/>
      <c r="AI123" s="75"/>
      <c r="AJ123" s="75"/>
      <c r="AK123" s="74"/>
      <c r="AL123" s="74"/>
      <c r="AM123" s="74"/>
      <c r="AN123" s="74"/>
      <c r="AO123" s="74"/>
      <c r="AP123" s="74"/>
      <c r="AQ123" s="74"/>
      <c r="AR123" s="73">
        <f t="shared" si="29"/>
        <v>0</v>
      </c>
      <c r="AT123" s="184"/>
      <c r="AV123" s="77"/>
      <c r="AW123" s="37"/>
      <c r="AX123" s="76"/>
      <c r="AY123" s="75"/>
      <c r="AZ123" s="75"/>
      <c r="BA123" s="75"/>
      <c r="BB123" s="78"/>
      <c r="BC123" s="75"/>
      <c r="BD123" s="75"/>
      <c r="BE123" s="75"/>
      <c r="BF123" s="75"/>
      <c r="BG123" s="75"/>
      <c r="BH123" s="75"/>
      <c r="BI123" s="75"/>
      <c r="BJ123" s="74"/>
      <c r="BK123" s="74"/>
      <c r="BL123" s="74"/>
      <c r="BM123" s="74"/>
      <c r="BN123" s="74"/>
      <c r="BO123" s="74"/>
      <c r="BP123" s="74"/>
      <c r="BQ123" s="73">
        <f t="shared" si="30"/>
        <v>0</v>
      </c>
      <c r="BS123" s="184"/>
      <c r="BU123" s="77"/>
      <c r="BV123" s="37"/>
      <c r="BW123" s="76"/>
      <c r="BX123" s="75"/>
      <c r="BY123" s="75"/>
      <c r="BZ123" s="75"/>
      <c r="CA123" s="78"/>
      <c r="CB123" s="75"/>
      <c r="CC123" s="75"/>
      <c r="CD123" s="75"/>
      <c r="CE123" s="75"/>
      <c r="CF123" s="75"/>
      <c r="CG123" s="75"/>
      <c r="CH123" s="75"/>
      <c r="CI123" s="74"/>
      <c r="CJ123" s="335"/>
      <c r="CK123" s="335"/>
      <c r="CL123" s="335"/>
      <c r="CM123" s="335"/>
      <c r="CN123" s="335"/>
      <c r="CO123" s="335"/>
      <c r="CP123" s="73">
        <f t="shared" si="31"/>
        <v>0</v>
      </c>
      <c r="CR123" s="184"/>
      <c r="CT123" s="77"/>
      <c r="CU123" s="37"/>
      <c r="CV123" s="76"/>
      <c r="CW123" s="75"/>
      <c r="CX123" s="78"/>
      <c r="CY123" s="75"/>
      <c r="CZ123" s="75"/>
      <c r="DA123" s="75"/>
      <c r="DB123" s="75"/>
      <c r="DC123" s="74"/>
      <c r="DD123" s="74"/>
      <c r="DE123" s="74"/>
      <c r="DF123" s="335"/>
      <c r="DG123" s="335"/>
      <c r="DH123" s="335"/>
      <c r="DI123" s="335"/>
      <c r="DJ123" s="335"/>
      <c r="DK123" s="335"/>
      <c r="DL123" s="335"/>
      <c r="DM123" s="335"/>
      <c r="DN123" s="335"/>
      <c r="DO123" s="73">
        <f t="shared" si="32"/>
        <v>0</v>
      </c>
      <c r="DQ123" s="184"/>
    </row>
    <row r="124" spans="2:121" s="38" customFormat="1" ht="30" customHeight="1" outlineLevel="1">
      <c r="B124" s="87"/>
      <c r="C124" s="88">
        <f>IF(ISERROR(I124+1)=TRUE,I124,IF(I124="","",MAX(C$15:C123)+1))</f>
        <v>78</v>
      </c>
      <c r="D124" s="87">
        <f t="shared" si="34"/>
        <v>1</v>
      </c>
      <c r="E124" s="3"/>
      <c r="G124" s="184"/>
      <c r="I124" s="94">
        <f t="shared" si="33"/>
        <v>33</v>
      </c>
      <c r="J124" s="93" t="s">
        <v>373</v>
      </c>
      <c r="K124" s="92"/>
      <c r="L124" s="92"/>
      <c r="M124" s="92"/>
      <c r="N124" s="92"/>
      <c r="O124" s="91"/>
      <c r="P124" s="90" t="s">
        <v>126</v>
      </c>
      <c r="Q124" s="272"/>
      <c r="R124" s="89" t="s">
        <v>119</v>
      </c>
      <c r="S124" s="273"/>
      <c r="U124" s="184"/>
      <c r="V124" s="41"/>
      <c r="W124" s="77"/>
      <c r="X124" s="37"/>
      <c r="Y124" s="76"/>
      <c r="Z124" s="75"/>
      <c r="AA124" s="78"/>
      <c r="AB124" s="75"/>
      <c r="AC124" s="78"/>
      <c r="AD124" s="75"/>
      <c r="AE124" s="75"/>
      <c r="AF124" s="75"/>
      <c r="AG124" s="75"/>
      <c r="AH124" s="75"/>
      <c r="AI124" s="75"/>
      <c r="AJ124" s="75"/>
      <c r="AK124" s="74"/>
      <c r="AL124" s="74"/>
      <c r="AM124" s="74"/>
      <c r="AN124" s="74"/>
      <c r="AO124" s="74"/>
      <c r="AP124" s="74"/>
      <c r="AQ124" s="74"/>
      <c r="AR124" s="73">
        <f t="shared" ref="AR124:AR159" si="35">SUM(Y124:AQ124)*$Q124</f>
        <v>0</v>
      </c>
      <c r="AT124" s="184"/>
      <c r="AV124" s="77"/>
      <c r="AW124" s="37"/>
      <c r="AX124" s="76"/>
      <c r="AY124" s="75"/>
      <c r="AZ124" s="75"/>
      <c r="BA124" s="75"/>
      <c r="BB124" s="78"/>
      <c r="BC124" s="75"/>
      <c r="BD124" s="75"/>
      <c r="BE124" s="75"/>
      <c r="BF124" s="75"/>
      <c r="BG124" s="75"/>
      <c r="BH124" s="75"/>
      <c r="BI124" s="75"/>
      <c r="BJ124" s="74"/>
      <c r="BK124" s="74"/>
      <c r="BL124" s="74"/>
      <c r="BM124" s="74"/>
      <c r="BN124" s="74"/>
      <c r="BO124" s="74"/>
      <c r="BP124" s="74"/>
      <c r="BQ124" s="73">
        <f t="shared" ref="BQ124:BQ159" si="36">SUM(AX124:BP124)*$Q124</f>
        <v>0</v>
      </c>
      <c r="BS124" s="184"/>
      <c r="BU124" s="77"/>
      <c r="BV124" s="37"/>
      <c r="BW124" s="76"/>
      <c r="BX124" s="75"/>
      <c r="BY124" s="75"/>
      <c r="BZ124" s="75"/>
      <c r="CA124" s="78"/>
      <c r="CB124" s="75"/>
      <c r="CC124" s="75"/>
      <c r="CD124" s="75"/>
      <c r="CE124" s="75"/>
      <c r="CF124" s="75"/>
      <c r="CG124" s="75"/>
      <c r="CH124" s="75"/>
      <c r="CI124" s="74"/>
      <c r="CJ124" s="335"/>
      <c r="CK124" s="335"/>
      <c r="CL124" s="335"/>
      <c r="CM124" s="335"/>
      <c r="CN124" s="335"/>
      <c r="CO124" s="335"/>
      <c r="CP124" s="73">
        <f t="shared" ref="CP124:CP157" si="37">SUM(BW124:CI124)*$Q124</f>
        <v>0</v>
      </c>
      <c r="CR124" s="184"/>
      <c r="CT124" s="77"/>
      <c r="CU124" s="37"/>
      <c r="CV124" s="76"/>
      <c r="CW124" s="75"/>
      <c r="CX124" s="78"/>
      <c r="CY124" s="75"/>
      <c r="CZ124" s="75"/>
      <c r="DA124" s="75"/>
      <c r="DB124" s="75"/>
      <c r="DC124" s="74"/>
      <c r="DD124" s="74"/>
      <c r="DE124" s="74"/>
      <c r="DF124" s="335"/>
      <c r="DG124" s="335"/>
      <c r="DH124" s="335"/>
      <c r="DI124" s="335"/>
      <c r="DJ124" s="335"/>
      <c r="DK124" s="335"/>
      <c r="DL124" s="335"/>
      <c r="DM124" s="335"/>
      <c r="DN124" s="335"/>
      <c r="DO124" s="73">
        <f t="shared" ref="DO124:DO157" si="38">SUM(CV124:DE124)*$Q124</f>
        <v>0</v>
      </c>
      <c r="DQ124" s="184"/>
    </row>
    <row r="125" spans="2:121" s="38" customFormat="1" ht="30" customHeight="1" outlineLevel="1">
      <c r="B125" s="87"/>
      <c r="C125" s="88">
        <f>IF(ISERROR(I125+1)=TRUE,I125,IF(I125="","",MAX(C$15:C124)+1))</f>
        <v>79</v>
      </c>
      <c r="D125" s="87">
        <f t="shared" si="34"/>
        <v>1</v>
      </c>
      <c r="E125" s="3"/>
      <c r="G125" s="184"/>
      <c r="I125" s="94">
        <f t="shared" ref="I125:I159" si="39">+I124+1</f>
        <v>34</v>
      </c>
      <c r="J125" s="93" t="s">
        <v>372</v>
      </c>
      <c r="K125" s="92"/>
      <c r="L125" s="92"/>
      <c r="M125" s="92"/>
      <c r="N125" s="92"/>
      <c r="O125" s="91"/>
      <c r="P125" s="90" t="s">
        <v>126</v>
      </c>
      <c r="Q125" s="272"/>
      <c r="R125" s="89" t="s">
        <v>119</v>
      </c>
      <c r="S125" s="273"/>
      <c r="U125" s="184"/>
      <c r="V125" s="41"/>
      <c r="W125" s="77"/>
      <c r="X125" s="37"/>
      <c r="Y125" s="76"/>
      <c r="Z125" s="75"/>
      <c r="AA125" s="78"/>
      <c r="AB125" s="75"/>
      <c r="AC125" s="78"/>
      <c r="AD125" s="75"/>
      <c r="AE125" s="75"/>
      <c r="AF125" s="75"/>
      <c r="AG125" s="75"/>
      <c r="AH125" s="75"/>
      <c r="AI125" s="75"/>
      <c r="AJ125" s="75"/>
      <c r="AK125" s="74"/>
      <c r="AL125" s="74"/>
      <c r="AM125" s="74"/>
      <c r="AN125" s="74"/>
      <c r="AO125" s="74"/>
      <c r="AP125" s="74"/>
      <c r="AQ125" s="74"/>
      <c r="AR125" s="73">
        <f t="shared" si="35"/>
        <v>0</v>
      </c>
      <c r="AT125" s="184"/>
      <c r="AV125" s="77"/>
      <c r="AW125" s="37"/>
      <c r="AX125" s="76"/>
      <c r="AY125" s="75"/>
      <c r="AZ125" s="75"/>
      <c r="BA125" s="75"/>
      <c r="BB125" s="78"/>
      <c r="BC125" s="75"/>
      <c r="BD125" s="75"/>
      <c r="BE125" s="75"/>
      <c r="BF125" s="75"/>
      <c r="BG125" s="75"/>
      <c r="BH125" s="75"/>
      <c r="BI125" s="75"/>
      <c r="BJ125" s="74"/>
      <c r="BK125" s="74"/>
      <c r="BL125" s="74"/>
      <c r="BM125" s="74"/>
      <c r="BN125" s="74"/>
      <c r="BO125" s="74"/>
      <c r="BP125" s="74"/>
      <c r="BQ125" s="73">
        <f t="shared" si="36"/>
        <v>0</v>
      </c>
      <c r="BS125" s="184"/>
      <c r="BU125" s="77"/>
      <c r="BV125" s="37"/>
      <c r="BW125" s="76"/>
      <c r="BX125" s="75"/>
      <c r="BY125" s="75"/>
      <c r="BZ125" s="75"/>
      <c r="CA125" s="78"/>
      <c r="CB125" s="75"/>
      <c r="CC125" s="75"/>
      <c r="CD125" s="75"/>
      <c r="CE125" s="75"/>
      <c r="CF125" s="75"/>
      <c r="CG125" s="75"/>
      <c r="CH125" s="75"/>
      <c r="CI125" s="74"/>
      <c r="CJ125" s="335"/>
      <c r="CK125" s="335"/>
      <c r="CL125" s="335"/>
      <c r="CM125" s="335"/>
      <c r="CN125" s="335"/>
      <c r="CO125" s="335"/>
      <c r="CP125" s="73">
        <f t="shared" si="37"/>
        <v>0</v>
      </c>
      <c r="CR125" s="184"/>
      <c r="CT125" s="77"/>
      <c r="CU125" s="37"/>
      <c r="CV125" s="76"/>
      <c r="CW125" s="75"/>
      <c r="CX125" s="78"/>
      <c r="CY125" s="75"/>
      <c r="CZ125" s="75"/>
      <c r="DA125" s="75"/>
      <c r="DB125" s="75"/>
      <c r="DC125" s="74"/>
      <c r="DD125" s="74"/>
      <c r="DE125" s="74"/>
      <c r="DF125" s="335"/>
      <c r="DG125" s="335"/>
      <c r="DH125" s="335"/>
      <c r="DI125" s="335"/>
      <c r="DJ125" s="335"/>
      <c r="DK125" s="335"/>
      <c r="DL125" s="335"/>
      <c r="DM125" s="335"/>
      <c r="DN125" s="335"/>
      <c r="DO125" s="73">
        <f t="shared" si="38"/>
        <v>0</v>
      </c>
      <c r="DQ125" s="184"/>
    </row>
    <row r="126" spans="2:121" s="38" customFormat="1" ht="30" customHeight="1" outlineLevel="1">
      <c r="B126" s="87"/>
      <c r="C126" s="88">
        <f>IF(ISERROR(I126+1)=TRUE,I126,IF(I126="","",MAX(C$15:C125)+1))</f>
        <v>80</v>
      </c>
      <c r="D126" s="87">
        <f t="shared" si="34"/>
        <v>1</v>
      </c>
      <c r="E126" s="3"/>
      <c r="G126" s="184"/>
      <c r="I126" s="94">
        <f t="shared" si="39"/>
        <v>35</v>
      </c>
      <c r="J126" s="93" t="s">
        <v>371</v>
      </c>
      <c r="K126" s="92"/>
      <c r="L126" s="92"/>
      <c r="M126" s="92"/>
      <c r="N126" s="92"/>
      <c r="O126" s="91"/>
      <c r="P126" s="90" t="s">
        <v>126</v>
      </c>
      <c r="Q126" s="272"/>
      <c r="R126" s="89" t="s">
        <v>119</v>
      </c>
      <c r="S126" s="273"/>
      <c r="U126" s="184"/>
      <c r="V126" s="41"/>
      <c r="W126" s="77"/>
      <c r="X126" s="37"/>
      <c r="Y126" s="76"/>
      <c r="Z126" s="75"/>
      <c r="AA126" s="78"/>
      <c r="AB126" s="75"/>
      <c r="AC126" s="78"/>
      <c r="AD126" s="75"/>
      <c r="AE126" s="75"/>
      <c r="AF126" s="75"/>
      <c r="AG126" s="75"/>
      <c r="AH126" s="75"/>
      <c r="AI126" s="75"/>
      <c r="AJ126" s="75"/>
      <c r="AK126" s="74"/>
      <c r="AL126" s="74"/>
      <c r="AM126" s="74"/>
      <c r="AN126" s="74"/>
      <c r="AO126" s="74"/>
      <c r="AP126" s="74"/>
      <c r="AQ126" s="74"/>
      <c r="AR126" s="73">
        <f t="shared" si="35"/>
        <v>0</v>
      </c>
      <c r="AT126" s="184"/>
      <c r="AV126" s="77"/>
      <c r="AW126" s="37"/>
      <c r="AX126" s="76"/>
      <c r="AY126" s="75"/>
      <c r="AZ126" s="75"/>
      <c r="BA126" s="75"/>
      <c r="BB126" s="78"/>
      <c r="BC126" s="75"/>
      <c r="BD126" s="75"/>
      <c r="BE126" s="75"/>
      <c r="BF126" s="75"/>
      <c r="BG126" s="75"/>
      <c r="BH126" s="75"/>
      <c r="BI126" s="75"/>
      <c r="BJ126" s="74"/>
      <c r="BK126" s="74"/>
      <c r="BL126" s="74"/>
      <c r="BM126" s="74"/>
      <c r="BN126" s="74"/>
      <c r="BO126" s="74"/>
      <c r="BP126" s="74"/>
      <c r="BQ126" s="73">
        <f t="shared" si="36"/>
        <v>0</v>
      </c>
      <c r="BS126" s="184"/>
      <c r="BU126" s="77"/>
      <c r="BV126" s="37"/>
      <c r="BW126" s="76"/>
      <c r="BX126" s="75"/>
      <c r="BY126" s="75"/>
      <c r="BZ126" s="75"/>
      <c r="CA126" s="78"/>
      <c r="CB126" s="75"/>
      <c r="CC126" s="75"/>
      <c r="CD126" s="75"/>
      <c r="CE126" s="75"/>
      <c r="CF126" s="75"/>
      <c r="CG126" s="75"/>
      <c r="CH126" s="75"/>
      <c r="CI126" s="74"/>
      <c r="CJ126" s="335"/>
      <c r="CK126" s="335"/>
      <c r="CL126" s="335"/>
      <c r="CM126" s="335"/>
      <c r="CN126" s="335"/>
      <c r="CO126" s="335"/>
      <c r="CP126" s="73">
        <f t="shared" si="37"/>
        <v>0</v>
      </c>
      <c r="CR126" s="184"/>
      <c r="CT126" s="77"/>
      <c r="CU126" s="37"/>
      <c r="CV126" s="76"/>
      <c r="CW126" s="75"/>
      <c r="CX126" s="78"/>
      <c r="CY126" s="75"/>
      <c r="CZ126" s="75"/>
      <c r="DA126" s="75"/>
      <c r="DB126" s="75"/>
      <c r="DC126" s="74"/>
      <c r="DD126" s="74"/>
      <c r="DE126" s="74"/>
      <c r="DF126" s="335"/>
      <c r="DG126" s="335"/>
      <c r="DH126" s="335"/>
      <c r="DI126" s="335"/>
      <c r="DJ126" s="335"/>
      <c r="DK126" s="335"/>
      <c r="DL126" s="335"/>
      <c r="DM126" s="335"/>
      <c r="DN126" s="335"/>
      <c r="DO126" s="73">
        <f t="shared" si="38"/>
        <v>0</v>
      </c>
      <c r="DQ126" s="184"/>
    </row>
    <row r="127" spans="2:121" s="38" customFormat="1" ht="30" customHeight="1" outlineLevel="1">
      <c r="B127" s="87"/>
      <c r="C127" s="88">
        <f>IF(ISERROR(I127+1)=TRUE,I127,IF(I127="","",MAX(C$15:C126)+1))</f>
        <v>81</v>
      </c>
      <c r="D127" s="87">
        <f t="shared" si="34"/>
        <v>1</v>
      </c>
      <c r="E127" s="3"/>
      <c r="G127" s="184"/>
      <c r="I127" s="94">
        <f t="shared" si="39"/>
        <v>36</v>
      </c>
      <c r="J127" s="93" t="s">
        <v>370</v>
      </c>
      <c r="K127" s="92"/>
      <c r="L127" s="92"/>
      <c r="M127" s="92"/>
      <c r="N127" s="92"/>
      <c r="O127" s="91"/>
      <c r="P127" s="90" t="s">
        <v>126</v>
      </c>
      <c r="Q127" s="272"/>
      <c r="R127" s="89" t="s">
        <v>119</v>
      </c>
      <c r="S127" s="273"/>
      <c r="U127" s="184"/>
      <c r="V127" s="41"/>
      <c r="W127" s="77"/>
      <c r="X127" s="37"/>
      <c r="Y127" s="76"/>
      <c r="Z127" s="75"/>
      <c r="AA127" s="78"/>
      <c r="AB127" s="75"/>
      <c r="AC127" s="78"/>
      <c r="AD127" s="75"/>
      <c r="AE127" s="75"/>
      <c r="AF127" s="75"/>
      <c r="AG127" s="75"/>
      <c r="AH127" s="75"/>
      <c r="AI127" s="75"/>
      <c r="AJ127" s="75"/>
      <c r="AK127" s="74"/>
      <c r="AL127" s="74"/>
      <c r="AM127" s="74"/>
      <c r="AN127" s="74"/>
      <c r="AO127" s="74"/>
      <c r="AP127" s="74"/>
      <c r="AQ127" s="74"/>
      <c r="AR127" s="73">
        <f t="shared" si="35"/>
        <v>0</v>
      </c>
      <c r="AT127" s="184"/>
      <c r="AV127" s="77"/>
      <c r="AW127" s="37"/>
      <c r="AX127" s="76"/>
      <c r="AY127" s="75"/>
      <c r="AZ127" s="75"/>
      <c r="BA127" s="75"/>
      <c r="BB127" s="78"/>
      <c r="BC127" s="75"/>
      <c r="BD127" s="75"/>
      <c r="BE127" s="75"/>
      <c r="BF127" s="75"/>
      <c r="BG127" s="75"/>
      <c r="BH127" s="75"/>
      <c r="BI127" s="75"/>
      <c r="BJ127" s="74"/>
      <c r="BK127" s="74"/>
      <c r="BL127" s="74"/>
      <c r="BM127" s="74"/>
      <c r="BN127" s="74"/>
      <c r="BO127" s="74"/>
      <c r="BP127" s="74"/>
      <c r="BQ127" s="73">
        <f t="shared" si="36"/>
        <v>0</v>
      </c>
      <c r="BS127" s="184"/>
      <c r="BU127" s="77"/>
      <c r="BV127" s="37"/>
      <c r="BW127" s="76"/>
      <c r="BX127" s="75"/>
      <c r="BY127" s="75"/>
      <c r="BZ127" s="75"/>
      <c r="CA127" s="78"/>
      <c r="CB127" s="75"/>
      <c r="CC127" s="75"/>
      <c r="CD127" s="75"/>
      <c r="CE127" s="75"/>
      <c r="CF127" s="75"/>
      <c r="CG127" s="75"/>
      <c r="CH127" s="75"/>
      <c r="CI127" s="74"/>
      <c r="CJ127" s="335"/>
      <c r="CK127" s="335"/>
      <c r="CL127" s="335"/>
      <c r="CM127" s="335"/>
      <c r="CN127" s="335"/>
      <c r="CO127" s="335"/>
      <c r="CP127" s="73">
        <f t="shared" si="37"/>
        <v>0</v>
      </c>
      <c r="CR127" s="184"/>
      <c r="CT127" s="77"/>
      <c r="CU127" s="37"/>
      <c r="CV127" s="76"/>
      <c r="CW127" s="75"/>
      <c r="CX127" s="78"/>
      <c r="CY127" s="75"/>
      <c r="CZ127" s="75"/>
      <c r="DA127" s="75"/>
      <c r="DB127" s="75"/>
      <c r="DC127" s="74"/>
      <c r="DD127" s="74"/>
      <c r="DE127" s="74"/>
      <c r="DF127" s="335"/>
      <c r="DG127" s="335"/>
      <c r="DH127" s="335"/>
      <c r="DI127" s="335"/>
      <c r="DJ127" s="335"/>
      <c r="DK127" s="335"/>
      <c r="DL127" s="335"/>
      <c r="DM127" s="335"/>
      <c r="DN127" s="335"/>
      <c r="DO127" s="73">
        <f t="shared" si="38"/>
        <v>0</v>
      </c>
      <c r="DQ127" s="184"/>
    </row>
    <row r="128" spans="2:121" s="38" customFormat="1" ht="30" customHeight="1" outlineLevel="1">
      <c r="B128" s="87"/>
      <c r="C128" s="88">
        <f>IF(ISERROR(I128+1)=TRUE,I128,IF(I128="","",MAX(C$15:C127)+1))</f>
        <v>82</v>
      </c>
      <c r="D128" s="87">
        <f t="shared" si="34"/>
        <v>1</v>
      </c>
      <c r="E128" s="3"/>
      <c r="G128" s="184"/>
      <c r="I128" s="94">
        <f t="shared" si="39"/>
        <v>37</v>
      </c>
      <c r="J128" s="93" t="s">
        <v>369</v>
      </c>
      <c r="K128" s="92"/>
      <c r="L128" s="92"/>
      <c r="M128" s="92"/>
      <c r="N128" s="92"/>
      <c r="O128" s="91"/>
      <c r="P128" s="90" t="s">
        <v>126</v>
      </c>
      <c r="Q128" s="272"/>
      <c r="R128" s="89" t="s">
        <v>119</v>
      </c>
      <c r="S128" s="273"/>
      <c r="U128" s="184"/>
      <c r="V128" s="41"/>
      <c r="W128" s="77"/>
      <c r="X128" s="37"/>
      <c r="Y128" s="76"/>
      <c r="Z128" s="75"/>
      <c r="AA128" s="78"/>
      <c r="AB128" s="75"/>
      <c r="AC128" s="78"/>
      <c r="AD128" s="75"/>
      <c r="AE128" s="75"/>
      <c r="AF128" s="75"/>
      <c r="AG128" s="75"/>
      <c r="AH128" s="75"/>
      <c r="AI128" s="75"/>
      <c r="AJ128" s="75"/>
      <c r="AK128" s="74"/>
      <c r="AL128" s="74"/>
      <c r="AM128" s="74"/>
      <c r="AN128" s="74"/>
      <c r="AO128" s="74"/>
      <c r="AP128" s="74"/>
      <c r="AQ128" s="74"/>
      <c r="AR128" s="73">
        <f t="shared" si="35"/>
        <v>0</v>
      </c>
      <c r="AT128" s="184"/>
      <c r="AV128" s="77"/>
      <c r="AW128" s="37"/>
      <c r="AX128" s="76"/>
      <c r="AY128" s="75"/>
      <c r="AZ128" s="75"/>
      <c r="BA128" s="75"/>
      <c r="BB128" s="78"/>
      <c r="BC128" s="75"/>
      <c r="BD128" s="75"/>
      <c r="BE128" s="75"/>
      <c r="BF128" s="75"/>
      <c r="BG128" s="75"/>
      <c r="BH128" s="75"/>
      <c r="BI128" s="75"/>
      <c r="BJ128" s="74"/>
      <c r="BK128" s="74"/>
      <c r="BL128" s="74"/>
      <c r="BM128" s="74"/>
      <c r="BN128" s="74"/>
      <c r="BO128" s="74"/>
      <c r="BP128" s="74"/>
      <c r="BQ128" s="73">
        <f t="shared" si="36"/>
        <v>0</v>
      </c>
      <c r="BS128" s="184"/>
      <c r="BU128" s="77"/>
      <c r="BV128" s="37"/>
      <c r="BW128" s="76"/>
      <c r="BX128" s="75"/>
      <c r="BY128" s="75"/>
      <c r="BZ128" s="75"/>
      <c r="CA128" s="78"/>
      <c r="CB128" s="75"/>
      <c r="CC128" s="75"/>
      <c r="CD128" s="75"/>
      <c r="CE128" s="75"/>
      <c r="CF128" s="75"/>
      <c r="CG128" s="75"/>
      <c r="CH128" s="75"/>
      <c r="CI128" s="74"/>
      <c r="CJ128" s="335"/>
      <c r="CK128" s="335"/>
      <c r="CL128" s="335"/>
      <c r="CM128" s="335"/>
      <c r="CN128" s="335"/>
      <c r="CO128" s="335"/>
      <c r="CP128" s="73">
        <f t="shared" si="37"/>
        <v>0</v>
      </c>
      <c r="CR128" s="184"/>
      <c r="CT128" s="77"/>
      <c r="CU128" s="37"/>
      <c r="CV128" s="76"/>
      <c r="CW128" s="75"/>
      <c r="CX128" s="78"/>
      <c r="CY128" s="75"/>
      <c r="CZ128" s="75"/>
      <c r="DA128" s="75"/>
      <c r="DB128" s="75"/>
      <c r="DC128" s="74"/>
      <c r="DD128" s="74"/>
      <c r="DE128" s="74"/>
      <c r="DF128" s="335"/>
      <c r="DG128" s="335"/>
      <c r="DH128" s="335"/>
      <c r="DI128" s="335"/>
      <c r="DJ128" s="335"/>
      <c r="DK128" s="335"/>
      <c r="DL128" s="335"/>
      <c r="DM128" s="335"/>
      <c r="DN128" s="335"/>
      <c r="DO128" s="73">
        <f t="shared" si="38"/>
        <v>0</v>
      </c>
      <c r="DQ128" s="184"/>
    </row>
    <row r="129" spans="2:121" s="38" customFormat="1" ht="30" customHeight="1" outlineLevel="1">
      <c r="B129" s="87"/>
      <c r="C129" s="88">
        <f>IF(ISERROR(I129+1)=TRUE,I129,IF(I129="","",MAX(C$15:C128)+1))</f>
        <v>83</v>
      </c>
      <c r="D129" s="87">
        <f t="shared" si="34"/>
        <v>1</v>
      </c>
      <c r="E129" s="3"/>
      <c r="G129" s="184"/>
      <c r="I129" s="94">
        <f t="shared" si="39"/>
        <v>38</v>
      </c>
      <c r="J129" s="93" t="s">
        <v>368</v>
      </c>
      <c r="K129" s="92"/>
      <c r="L129" s="92"/>
      <c r="M129" s="92"/>
      <c r="N129" s="92"/>
      <c r="O129" s="91"/>
      <c r="P129" s="90" t="s">
        <v>126</v>
      </c>
      <c r="Q129" s="272"/>
      <c r="R129" s="89" t="s">
        <v>119</v>
      </c>
      <c r="S129" s="273"/>
      <c r="U129" s="184"/>
      <c r="V129" s="41"/>
      <c r="W129" s="77"/>
      <c r="X129" s="37"/>
      <c r="Y129" s="76"/>
      <c r="Z129" s="75"/>
      <c r="AA129" s="78"/>
      <c r="AB129" s="75"/>
      <c r="AC129" s="78"/>
      <c r="AD129" s="75"/>
      <c r="AE129" s="75"/>
      <c r="AF129" s="75"/>
      <c r="AG129" s="75"/>
      <c r="AH129" s="75"/>
      <c r="AI129" s="75"/>
      <c r="AJ129" s="75"/>
      <c r="AK129" s="74"/>
      <c r="AL129" s="74"/>
      <c r="AM129" s="74"/>
      <c r="AN129" s="74"/>
      <c r="AO129" s="74"/>
      <c r="AP129" s="74"/>
      <c r="AQ129" s="74"/>
      <c r="AR129" s="73">
        <f t="shared" si="35"/>
        <v>0</v>
      </c>
      <c r="AT129" s="184"/>
      <c r="AV129" s="77"/>
      <c r="AW129" s="37"/>
      <c r="AX129" s="76"/>
      <c r="AY129" s="75"/>
      <c r="AZ129" s="75"/>
      <c r="BA129" s="75"/>
      <c r="BB129" s="78"/>
      <c r="BC129" s="75"/>
      <c r="BD129" s="75"/>
      <c r="BE129" s="75"/>
      <c r="BF129" s="75"/>
      <c r="BG129" s="75"/>
      <c r="BH129" s="75"/>
      <c r="BI129" s="75"/>
      <c r="BJ129" s="74"/>
      <c r="BK129" s="74"/>
      <c r="BL129" s="74"/>
      <c r="BM129" s="74"/>
      <c r="BN129" s="74"/>
      <c r="BO129" s="74"/>
      <c r="BP129" s="74"/>
      <c r="BQ129" s="73">
        <f t="shared" si="36"/>
        <v>0</v>
      </c>
      <c r="BS129" s="184"/>
      <c r="BU129" s="77"/>
      <c r="BV129" s="37"/>
      <c r="BW129" s="76"/>
      <c r="BX129" s="75"/>
      <c r="BY129" s="75"/>
      <c r="BZ129" s="75"/>
      <c r="CA129" s="78"/>
      <c r="CB129" s="75"/>
      <c r="CC129" s="75"/>
      <c r="CD129" s="75"/>
      <c r="CE129" s="75"/>
      <c r="CF129" s="75"/>
      <c r="CG129" s="75"/>
      <c r="CH129" s="75"/>
      <c r="CI129" s="74"/>
      <c r="CJ129" s="335"/>
      <c r="CK129" s="335"/>
      <c r="CL129" s="335"/>
      <c r="CM129" s="335"/>
      <c r="CN129" s="335"/>
      <c r="CO129" s="335"/>
      <c r="CP129" s="73">
        <f t="shared" si="37"/>
        <v>0</v>
      </c>
      <c r="CR129" s="184"/>
      <c r="CT129" s="77"/>
      <c r="CU129" s="37"/>
      <c r="CV129" s="76"/>
      <c r="CW129" s="75"/>
      <c r="CX129" s="78"/>
      <c r="CY129" s="75"/>
      <c r="CZ129" s="75"/>
      <c r="DA129" s="75"/>
      <c r="DB129" s="75"/>
      <c r="DC129" s="74"/>
      <c r="DD129" s="74"/>
      <c r="DE129" s="74"/>
      <c r="DF129" s="335"/>
      <c r="DG129" s="335"/>
      <c r="DH129" s="335"/>
      <c r="DI129" s="335"/>
      <c r="DJ129" s="335"/>
      <c r="DK129" s="335"/>
      <c r="DL129" s="335"/>
      <c r="DM129" s="335"/>
      <c r="DN129" s="335"/>
      <c r="DO129" s="73">
        <f t="shared" si="38"/>
        <v>0</v>
      </c>
      <c r="DQ129" s="184"/>
    </row>
    <row r="130" spans="2:121" s="38" customFormat="1" ht="30" customHeight="1" outlineLevel="1">
      <c r="B130" s="87"/>
      <c r="C130" s="88">
        <f>IF(ISERROR(I130+1)=TRUE,I130,IF(I130="","",MAX(C$15:C129)+1))</f>
        <v>84</v>
      </c>
      <c r="D130" s="87">
        <f t="shared" si="34"/>
        <v>1</v>
      </c>
      <c r="E130" s="3"/>
      <c r="G130" s="184"/>
      <c r="I130" s="94">
        <f t="shared" si="39"/>
        <v>39</v>
      </c>
      <c r="J130" s="93" t="s">
        <v>367</v>
      </c>
      <c r="K130" s="92"/>
      <c r="L130" s="92"/>
      <c r="M130" s="92"/>
      <c r="N130" s="92"/>
      <c r="O130" s="91"/>
      <c r="P130" s="90" t="s">
        <v>126</v>
      </c>
      <c r="Q130" s="272"/>
      <c r="R130" s="89" t="s">
        <v>119</v>
      </c>
      <c r="S130" s="273"/>
      <c r="U130" s="184"/>
      <c r="V130" s="41"/>
      <c r="W130" s="77"/>
      <c r="X130" s="37"/>
      <c r="Y130" s="76"/>
      <c r="Z130" s="75"/>
      <c r="AA130" s="78"/>
      <c r="AB130" s="75"/>
      <c r="AC130" s="78"/>
      <c r="AD130" s="75"/>
      <c r="AE130" s="75"/>
      <c r="AF130" s="75"/>
      <c r="AG130" s="75"/>
      <c r="AH130" s="75"/>
      <c r="AI130" s="75"/>
      <c r="AJ130" s="75"/>
      <c r="AK130" s="74"/>
      <c r="AL130" s="74"/>
      <c r="AM130" s="74"/>
      <c r="AN130" s="74"/>
      <c r="AO130" s="74"/>
      <c r="AP130" s="74"/>
      <c r="AQ130" s="74"/>
      <c r="AR130" s="73">
        <f t="shared" si="35"/>
        <v>0</v>
      </c>
      <c r="AT130" s="184"/>
      <c r="AV130" s="77"/>
      <c r="AW130" s="37"/>
      <c r="AX130" s="76"/>
      <c r="AY130" s="75"/>
      <c r="AZ130" s="75"/>
      <c r="BA130" s="75"/>
      <c r="BB130" s="78"/>
      <c r="BC130" s="75"/>
      <c r="BD130" s="75"/>
      <c r="BE130" s="75"/>
      <c r="BF130" s="75"/>
      <c r="BG130" s="75"/>
      <c r="BH130" s="75"/>
      <c r="BI130" s="75"/>
      <c r="BJ130" s="74"/>
      <c r="BK130" s="74"/>
      <c r="BL130" s="74"/>
      <c r="BM130" s="74"/>
      <c r="BN130" s="74"/>
      <c r="BO130" s="74"/>
      <c r="BP130" s="74"/>
      <c r="BQ130" s="73">
        <f t="shared" si="36"/>
        <v>0</v>
      </c>
      <c r="BS130" s="184"/>
      <c r="BU130" s="77"/>
      <c r="BV130" s="37"/>
      <c r="BW130" s="76"/>
      <c r="BX130" s="75"/>
      <c r="BY130" s="75"/>
      <c r="BZ130" s="75"/>
      <c r="CA130" s="78"/>
      <c r="CB130" s="75"/>
      <c r="CC130" s="75"/>
      <c r="CD130" s="75"/>
      <c r="CE130" s="75"/>
      <c r="CF130" s="75"/>
      <c r="CG130" s="75"/>
      <c r="CH130" s="75"/>
      <c r="CI130" s="74"/>
      <c r="CJ130" s="335"/>
      <c r="CK130" s="335"/>
      <c r="CL130" s="335"/>
      <c r="CM130" s="335"/>
      <c r="CN130" s="335"/>
      <c r="CO130" s="335"/>
      <c r="CP130" s="73">
        <f t="shared" si="37"/>
        <v>0</v>
      </c>
      <c r="CR130" s="184"/>
      <c r="CT130" s="77"/>
      <c r="CU130" s="37"/>
      <c r="CV130" s="76"/>
      <c r="CW130" s="75"/>
      <c r="CX130" s="78"/>
      <c r="CY130" s="75"/>
      <c r="CZ130" s="75"/>
      <c r="DA130" s="75"/>
      <c r="DB130" s="75"/>
      <c r="DC130" s="74"/>
      <c r="DD130" s="74"/>
      <c r="DE130" s="74"/>
      <c r="DF130" s="335"/>
      <c r="DG130" s="335"/>
      <c r="DH130" s="335"/>
      <c r="DI130" s="335"/>
      <c r="DJ130" s="335"/>
      <c r="DK130" s="335"/>
      <c r="DL130" s="335"/>
      <c r="DM130" s="335"/>
      <c r="DN130" s="335"/>
      <c r="DO130" s="73">
        <f t="shared" si="38"/>
        <v>0</v>
      </c>
      <c r="DQ130" s="184"/>
    </row>
    <row r="131" spans="2:121" s="38" customFormat="1" ht="30" customHeight="1" outlineLevel="1">
      <c r="B131" s="87"/>
      <c r="C131" s="88">
        <f>IF(ISERROR(I131+1)=TRUE,I131,IF(I131="","",MAX(C$15:C130)+1))</f>
        <v>85</v>
      </c>
      <c r="D131" s="87">
        <f t="shared" si="34"/>
        <v>1</v>
      </c>
      <c r="E131" s="3"/>
      <c r="G131" s="184"/>
      <c r="I131" s="94">
        <f t="shared" si="39"/>
        <v>40</v>
      </c>
      <c r="J131" s="93" t="s">
        <v>366</v>
      </c>
      <c r="K131" s="92"/>
      <c r="L131" s="92"/>
      <c r="M131" s="92"/>
      <c r="N131" s="92"/>
      <c r="O131" s="91"/>
      <c r="P131" s="90" t="s">
        <v>126</v>
      </c>
      <c r="Q131" s="272"/>
      <c r="R131" s="89" t="s">
        <v>119</v>
      </c>
      <c r="S131" s="273"/>
      <c r="U131" s="184"/>
      <c r="V131" s="41"/>
      <c r="W131" s="77"/>
      <c r="X131" s="37"/>
      <c r="Y131" s="76"/>
      <c r="Z131" s="75"/>
      <c r="AA131" s="78"/>
      <c r="AB131" s="75"/>
      <c r="AC131" s="78"/>
      <c r="AD131" s="75"/>
      <c r="AE131" s="75"/>
      <c r="AF131" s="75"/>
      <c r="AG131" s="75"/>
      <c r="AH131" s="75"/>
      <c r="AI131" s="75"/>
      <c r="AJ131" s="75"/>
      <c r="AK131" s="74"/>
      <c r="AL131" s="74"/>
      <c r="AM131" s="74"/>
      <c r="AN131" s="74"/>
      <c r="AO131" s="74"/>
      <c r="AP131" s="74"/>
      <c r="AQ131" s="74"/>
      <c r="AR131" s="73">
        <f t="shared" si="35"/>
        <v>0</v>
      </c>
      <c r="AT131" s="184"/>
      <c r="AV131" s="77"/>
      <c r="AW131" s="37"/>
      <c r="AX131" s="76"/>
      <c r="AY131" s="75"/>
      <c r="AZ131" s="75"/>
      <c r="BA131" s="75"/>
      <c r="BB131" s="78"/>
      <c r="BC131" s="75"/>
      <c r="BD131" s="75"/>
      <c r="BE131" s="75"/>
      <c r="BF131" s="75"/>
      <c r="BG131" s="75"/>
      <c r="BH131" s="75"/>
      <c r="BI131" s="75"/>
      <c r="BJ131" s="74"/>
      <c r="BK131" s="74"/>
      <c r="BL131" s="74"/>
      <c r="BM131" s="74"/>
      <c r="BN131" s="74"/>
      <c r="BO131" s="74"/>
      <c r="BP131" s="74"/>
      <c r="BQ131" s="73">
        <f t="shared" si="36"/>
        <v>0</v>
      </c>
      <c r="BS131" s="184"/>
      <c r="BU131" s="77"/>
      <c r="BV131" s="37"/>
      <c r="BW131" s="76"/>
      <c r="BX131" s="75"/>
      <c r="BY131" s="75"/>
      <c r="BZ131" s="113"/>
      <c r="CA131" s="78"/>
      <c r="CB131" s="75"/>
      <c r="CC131" s="75"/>
      <c r="CD131" s="75"/>
      <c r="CE131" s="75"/>
      <c r="CF131" s="75"/>
      <c r="CG131" s="75"/>
      <c r="CH131" s="75"/>
      <c r="CI131" s="74"/>
      <c r="CJ131" s="335"/>
      <c r="CK131" s="335"/>
      <c r="CL131" s="335"/>
      <c r="CM131" s="335"/>
      <c r="CN131" s="335"/>
      <c r="CO131" s="335"/>
      <c r="CP131" s="73">
        <f t="shared" si="37"/>
        <v>0</v>
      </c>
      <c r="CR131" s="184"/>
      <c r="CT131" s="77"/>
      <c r="CU131" s="37"/>
      <c r="CV131" s="76"/>
      <c r="CW131" s="75"/>
      <c r="CX131" s="78"/>
      <c r="CY131" s="113"/>
      <c r="CZ131" s="75"/>
      <c r="DA131" s="75"/>
      <c r="DB131" s="75"/>
      <c r="DC131" s="74"/>
      <c r="DD131" s="74"/>
      <c r="DE131" s="74"/>
      <c r="DF131" s="335"/>
      <c r="DG131" s="335"/>
      <c r="DH131" s="335"/>
      <c r="DI131" s="335"/>
      <c r="DJ131" s="335"/>
      <c r="DK131" s="335"/>
      <c r="DL131" s="335"/>
      <c r="DM131" s="335"/>
      <c r="DN131" s="335"/>
      <c r="DO131" s="73">
        <f t="shared" si="38"/>
        <v>0</v>
      </c>
      <c r="DQ131" s="184"/>
    </row>
    <row r="132" spans="2:121" s="38" customFormat="1" ht="30" customHeight="1" outlineLevel="1">
      <c r="B132" s="87"/>
      <c r="C132" s="88">
        <f>IF(ISERROR(I132+1)=TRUE,I132,IF(I132="","",MAX(C$15:C131)+1))</f>
        <v>86</v>
      </c>
      <c r="D132" s="87">
        <f t="shared" si="34"/>
        <v>1</v>
      </c>
      <c r="E132" s="3"/>
      <c r="G132" s="184"/>
      <c r="I132" s="94">
        <f t="shared" si="39"/>
        <v>41</v>
      </c>
      <c r="J132" s="93" t="s">
        <v>365</v>
      </c>
      <c r="K132" s="92"/>
      <c r="L132" s="92"/>
      <c r="M132" s="92"/>
      <c r="N132" s="92"/>
      <c r="O132" s="91"/>
      <c r="P132" s="90" t="s">
        <v>126</v>
      </c>
      <c r="Q132" s="272"/>
      <c r="R132" s="89" t="s">
        <v>119</v>
      </c>
      <c r="S132" s="273"/>
      <c r="U132" s="184"/>
      <c r="V132" s="41"/>
      <c r="W132" s="77"/>
      <c r="X132" s="37"/>
      <c r="Y132" s="76"/>
      <c r="Z132" s="75"/>
      <c r="AA132" s="78"/>
      <c r="AB132" s="75"/>
      <c r="AC132" s="78"/>
      <c r="AD132" s="75"/>
      <c r="AE132" s="75"/>
      <c r="AF132" s="75"/>
      <c r="AG132" s="75"/>
      <c r="AH132" s="75"/>
      <c r="AI132" s="75"/>
      <c r="AJ132" s="75"/>
      <c r="AK132" s="74"/>
      <c r="AL132" s="74"/>
      <c r="AM132" s="74"/>
      <c r="AN132" s="74"/>
      <c r="AO132" s="74"/>
      <c r="AP132" s="74"/>
      <c r="AQ132" s="74"/>
      <c r="AR132" s="73">
        <f t="shared" si="35"/>
        <v>0</v>
      </c>
      <c r="AT132" s="184"/>
      <c r="AV132" s="77"/>
      <c r="AW132" s="37"/>
      <c r="AX132" s="76"/>
      <c r="AY132" s="75"/>
      <c r="AZ132" s="75"/>
      <c r="BA132" s="75"/>
      <c r="BB132" s="78"/>
      <c r="BC132" s="75"/>
      <c r="BD132" s="75"/>
      <c r="BE132" s="75"/>
      <c r="BF132" s="75"/>
      <c r="BG132" s="75"/>
      <c r="BH132" s="75"/>
      <c r="BI132" s="75"/>
      <c r="BJ132" s="74"/>
      <c r="BK132" s="74"/>
      <c r="BL132" s="74"/>
      <c r="BM132" s="74"/>
      <c r="BN132" s="74"/>
      <c r="BO132" s="74"/>
      <c r="BP132" s="74"/>
      <c r="BQ132" s="73">
        <f t="shared" si="36"/>
        <v>0</v>
      </c>
      <c r="BS132" s="184"/>
      <c r="BU132" s="77"/>
      <c r="BV132" s="37"/>
      <c r="BW132" s="76"/>
      <c r="BX132" s="75"/>
      <c r="BY132" s="75"/>
      <c r="BZ132" s="75"/>
      <c r="CA132" s="78"/>
      <c r="CB132" s="75"/>
      <c r="CC132" s="75"/>
      <c r="CD132" s="75"/>
      <c r="CE132" s="75"/>
      <c r="CF132" s="75"/>
      <c r="CG132" s="75"/>
      <c r="CH132" s="75"/>
      <c r="CI132" s="74"/>
      <c r="CJ132" s="335"/>
      <c r="CK132" s="335"/>
      <c r="CL132" s="335"/>
      <c r="CM132" s="335"/>
      <c r="CN132" s="335"/>
      <c r="CO132" s="335"/>
      <c r="CP132" s="73">
        <f t="shared" si="37"/>
        <v>0</v>
      </c>
      <c r="CR132" s="184"/>
      <c r="CT132" s="77"/>
      <c r="CU132" s="37"/>
      <c r="CV132" s="76"/>
      <c r="CW132" s="75"/>
      <c r="CX132" s="78"/>
      <c r="CY132" s="75"/>
      <c r="CZ132" s="75"/>
      <c r="DA132" s="75"/>
      <c r="DB132" s="75"/>
      <c r="DC132" s="74"/>
      <c r="DD132" s="74"/>
      <c r="DE132" s="74"/>
      <c r="DF132" s="335"/>
      <c r="DG132" s="335"/>
      <c r="DH132" s="335"/>
      <c r="DI132" s="335"/>
      <c r="DJ132" s="335"/>
      <c r="DK132" s="335"/>
      <c r="DL132" s="335"/>
      <c r="DM132" s="335"/>
      <c r="DN132" s="335"/>
      <c r="DO132" s="73">
        <f t="shared" si="38"/>
        <v>0</v>
      </c>
      <c r="DQ132" s="184"/>
    </row>
    <row r="133" spans="2:121" s="38" customFormat="1" ht="30" customHeight="1" outlineLevel="1">
      <c r="B133" s="87"/>
      <c r="C133" s="88">
        <f>IF(ISERROR(I133+1)=TRUE,I133,IF(I133="","",MAX(C$15:C132)+1))</f>
        <v>87</v>
      </c>
      <c r="D133" s="87">
        <f t="shared" si="34"/>
        <v>1</v>
      </c>
      <c r="E133" s="3"/>
      <c r="G133" s="184"/>
      <c r="I133" s="94">
        <f t="shared" si="39"/>
        <v>42</v>
      </c>
      <c r="J133" s="93" t="s">
        <v>364</v>
      </c>
      <c r="K133" s="92"/>
      <c r="L133" s="92"/>
      <c r="M133" s="92"/>
      <c r="N133" s="92"/>
      <c r="O133" s="91"/>
      <c r="P133" s="90" t="s">
        <v>126</v>
      </c>
      <c r="Q133" s="272"/>
      <c r="R133" s="89" t="s">
        <v>119</v>
      </c>
      <c r="S133" s="273"/>
      <c r="U133" s="184"/>
      <c r="V133" s="41"/>
      <c r="W133" s="77"/>
      <c r="X133" s="37"/>
      <c r="Y133" s="76"/>
      <c r="Z133" s="75"/>
      <c r="AA133" s="78"/>
      <c r="AB133" s="75"/>
      <c r="AC133" s="78"/>
      <c r="AD133" s="75"/>
      <c r="AE133" s="75"/>
      <c r="AF133" s="75"/>
      <c r="AG133" s="75"/>
      <c r="AH133" s="75"/>
      <c r="AI133" s="75"/>
      <c r="AJ133" s="75"/>
      <c r="AK133" s="74"/>
      <c r="AL133" s="74"/>
      <c r="AM133" s="74"/>
      <c r="AN133" s="74"/>
      <c r="AO133" s="74"/>
      <c r="AP133" s="74"/>
      <c r="AQ133" s="74"/>
      <c r="AR133" s="73">
        <f t="shared" si="35"/>
        <v>0</v>
      </c>
      <c r="AT133" s="184"/>
      <c r="AV133" s="77"/>
      <c r="AW133" s="37"/>
      <c r="AX133" s="76"/>
      <c r="AY133" s="75"/>
      <c r="AZ133" s="75"/>
      <c r="BA133" s="75"/>
      <c r="BB133" s="78"/>
      <c r="BC133" s="75"/>
      <c r="BD133" s="75"/>
      <c r="BE133" s="75">
        <v>430</v>
      </c>
      <c r="BF133" s="75"/>
      <c r="BG133" s="75"/>
      <c r="BH133" s="75"/>
      <c r="BI133" s="75"/>
      <c r="BJ133" s="74"/>
      <c r="BK133" s="74"/>
      <c r="BL133" s="74"/>
      <c r="BM133" s="74"/>
      <c r="BN133" s="74"/>
      <c r="BO133" s="74"/>
      <c r="BP133" s="74"/>
      <c r="BQ133" s="73">
        <f t="shared" si="36"/>
        <v>0</v>
      </c>
      <c r="BS133" s="184"/>
      <c r="BU133" s="77"/>
      <c r="BV133" s="37"/>
      <c r="BW133" s="76"/>
      <c r="BX133" s="75"/>
      <c r="BY133" s="75"/>
      <c r="BZ133" s="75"/>
      <c r="CA133" s="78"/>
      <c r="CB133" s="113">
        <f>+CB9</f>
        <v>413</v>
      </c>
      <c r="CC133" s="75"/>
      <c r="CD133" s="75"/>
      <c r="CE133" s="75"/>
      <c r="CF133" s="75"/>
      <c r="CG133" s="75"/>
      <c r="CH133" s="75"/>
      <c r="CI133" s="74"/>
      <c r="CJ133" s="335"/>
      <c r="CK133" s="335"/>
      <c r="CL133" s="335"/>
      <c r="CM133" s="335"/>
      <c r="CN133" s="335"/>
      <c r="CO133" s="335"/>
      <c r="CP133" s="73">
        <f t="shared" si="37"/>
        <v>0</v>
      </c>
      <c r="CR133" s="184"/>
      <c r="CT133" s="77"/>
      <c r="CU133" s="37"/>
      <c r="CV133" s="76"/>
      <c r="CW133" s="75"/>
      <c r="CX133" s="78"/>
      <c r="CY133" s="75"/>
      <c r="CZ133" s="75"/>
      <c r="DA133" s="75"/>
      <c r="DB133" s="75"/>
      <c r="DC133" s="74"/>
      <c r="DD133" s="74"/>
      <c r="DE133" s="74"/>
      <c r="DF133" s="335"/>
      <c r="DG133" s="335"/>
      <c r="DH133" s="335"/>
      <c r="DI133" s="335"/>
      <c r="DJ133" s="335"/>
      <c r="DK133" s="335"/>
      <c r="DL133" s="335"/>
      <c r="DM133" s="335"/>
      <c r="DN133" s="335"/>
      <c r="DO133" s="73">
        <f t="shared" si="38"/>
        <v>0</v>
      </c>
      <c r="DQ133" s="184"/>
    </row>
    <row r="134" spans="2:121" s="38" customFormat="1" ht="30" customHeight="1" outlineLevel="1">
      <c r="B134" s="87"/>
      <c r="C134" s="88">
        <f>IF(ISERROR(I134+1)=TRUE,I134,IF(I134="","",MAX(C$15:C133)+1))</f>
        <v>88</v>
      </c>
      <c r="D134" s="87">
        <f t="shared" si="34"/>
        <v>1</v>
      </c>
      <c r="E134" s="3"/>
      <c r="G134" s="184"/>
      <c r="I134" s="94">
        <f t="shared" si="39"/>
        <v>43</v>
      </c>
      <c r="J134" s="93" t="s">
        <v>363</v>
      </c>
      <c r="K134" s="92"/>
      <c r="L134" s="92"/>
      <c r="M134" s="92"/>
      <c r="N134" s="92"/>
      <c r="O134" s="91"/>
      <c r="P134" s="90" t="s">
        <v>126</v>
      </c>
      <c r="Q134" s="272"/>
      <c r="R134" s="89" t="s">
        <v>119</v>
      </c>
      <c r="S134" s="273"/>
      <c r="U134" s="184"/>
      <c r="V134" s="41"/>
      <c r="W134" s="77"/>
      <c r="X134" s="37"/>
      <c r="Y134" s="76"/>
      <c r="Z134" s="75"/>
      <c r="AA134" s="78"/>
      <c r="AB134" s="75"/>
      <c r="AC134" s="78"/>
      <c r="AD134" s="75"/>
      <c r="AE134" s="75"/>
      <c r="AF134" s="75"/>
      <c r="AG134" s="75"/>
      <c r="AH134" s="75"/>
      <c r="AI134" s="75"/>
      <c r="AJ134" s="75"/>
      <c r="AK134" s="74"/>
      <c r="AL134" s="74"/>
      <c r="AM134" s="74"/>
      <c r="AN134" s="74"/>
      <c r="AO134" s="74"/>
      <c r="AP134" s="74"/>
      <c r="AQ134" s="74"/>
      <c r="AR134" s="73">
        <f t="shared" si="35"/>
        <v>0</v>
      </c>
      <c r="AT134" s="184"/>
      <c r="AV134" s="77"/>
      <c r="AW134" s="37"/>
      <c r="AX134" s="76"/>
      <c r="AY134" s="75"/>
      <c r="AZ134" s="75"/>
      <c r="BA134" s="75"/>
      <c r="BB134" s="78"/>
      <c r="BC134" s="75"/>
      <c r="BD134" s="75"/>
      <c r="BE134" s="75"/>
      <c r="BF134" s="75"/>
      <c r="BG134" s="75"/>
      <c r="BH134" s="75"/>
      <c r="BI134" s="75"/>
      <c r="BJ134" s="74"/>
      <c r="BK134" s="74"/>
      <c r="BL134" s="74"/>
      <c r="BM134" s="74"/>
      <c r="BN134" s="74"/>
      <c r="BO134" s="74"/>
      <c r="BP134" s="74"/>
      <c r="BQ134" s="73">
        <f t="shared" si="36"/>
        <v>0</v>
      </c>
      <c r="BS134" s="184"/>
      <c r="BU134" s="77"/>
      <c r="BV134" s="37"/>
      <c r="BW134" s="76"/>
      <c r="BX134" s="75"/>
      <c r="BY134" s="75"/>
      <c r="BZ134" s="75"/>
      <c r="CA134" s="78"/>
      <c r="CB134" s="75"/>
      <c r="CC134" s="75"/>
      <c r="CD134" s="75"/>
      <c r="CE134" s="75"/>
      <c r="CF134" s="75"/>
      <c r="CG134" s="75"/>
      <c r="CH134" s="75"/>
      <c r="CI134" s="74"/>
      <c r="CJ134" s="335"/>
      <c r="CK134" s="335"/>
      <c r="CL134" s="335"/>
      <c r="CM134" s="335"/>
      <c r="CN134" s="335"/>
      <c r="CO134" s="335"/>
      <c r="CP134" s="73">
        <f t="shared" si="37"/>
        <v>0</v>
      </c>
      <c r="CR134" s="184"/>
      <c r="CT134" s="77"/>
      <c r="CU134" s="37"/>
      <c r="CV134" s="76"/>
      <c r="CW134" s="75"/>
      <c r="CX134" s="78"/>
      <c r="CY134" s="75"/>
      <c r="CZ134" s="75"/>
      <c r="DA134" s="75"/>
      <c r="DB134" s="75"/>
      <c r="DC134" s="74"/>
      <c r="DD134" s="74"/>
      <c r="DE134" s="74"/>
      <c r="DF134" s="335"/>
      <c r="DG134" s="335"/>
      <c r="DH134" s="335"/>
      <c r="DI134" s="335"/>
      <c r="DJ134" s="335"/>
      <c r="DK134" s="335"/>
      <c r="DL134" s="335"/>
      <c r="DM134" s="335"/>
      <c r="DN134" s="335"/>
      <c r="DO134" s="73">
        <f t="shared" si="38"/>
        <v>0</v>
      </c>
      <c r="DQ134" s="184"/>
    </row>
    <row r="135" spans="2:121" s="38" customFormat="1" ht="30" customHeight="1" outlineLevel="1">
      <c r="B135" s="87"/>
      <c r="C135" s="88">
        <f>IF(ISERROR(I135+1)=TRUE,I135,IF(I135="","",MAX(C$15:C134)+1))</f>
        <v>89</v>
      </c>
      <c r="D135" s="87">
        <f t="shared" si="34"/>
        <v>1</v>
      </c>
      <c r="E135" s="3"/>
      <c r="G135" s="184"/>
      <c r="I135" s="94">
        <f t="shared" si="39"/>
        <v>44</v>
      </c>
      <c r="J135" s="93" t="s">
        <v>362</v>
      </c>
      <c r="K135" s="92"/>
      <c r="L135" s="92"/>
      <c r="M135" s="92"/>
      <c r="N135" s="92"/>
      <c r="O135" s="91"/>
      <c r="P135" s="90" t="s">
        <v>126</v>
      </c>
      <c r="Q135" s="272"/>
      <c r="R135" s="89" t="s">
        <v>119</v>
      </c>
      <c r="S135" s="273"/>
      <c r="U135" s="184"/>
      <c r="V135" s="41"/>
      <c r="W135" s="77"/>
      <c r="X135" s="37"/>
      <c r="Y135" s="76"/>
      <c r="Z135" s="75"/>
      <c r="AA135" s="78"/>
      <c r="AB135" s="75"/>
      <c r="AC135" s="78"/>
      <c r="AD135" s="75"/>
      <c r="AE135" s="75"/>
      <c r="AF135" s="75"/>
      <c r="AG135" s="75"/>
      <c r="AH135" s="75"/>
      <c r="AI135" s="75"/>
      <c r="AJ135" s="75"/>
      <c r="AK135" s="74"/>
      <c r="AL135" s="74"/>
      <c r="AM135" s="74"/>
      <c r="AN135" s="74"/>
      <c r="AO135" s="74"/>
      <c r="AP135" s="74"/>
      <c r="AQ135" s="74"/>
      <c r="AR135" s="73">
        <f t="shared" si="35"/>
        <v>0</v>
      </c>
      <c r="AT135" s="184"/>
      <c r="AV135" s="77"/>
      <c r="AW135" s="37"/>
      <c r="AX135" s="76"/>
      <c r="AY135" s="75"/>
      <c r="AZ135" s="75"/>
      <c r="BA135" s="75"/>
      <c r="BB135" s="78"/>
      <c r="BC135" s="75"/>
      <c r="BD135" s="75"/>
      <c r="BE135" s="75"/>
      <c r="BF135" s="75"/>
      <c r="BG135" s="75"/>
      <c r="BH135" s="75"/>
      <c r="BI135" s="75"/>
      <c r="BJ135" s="74"/>
      <c r="BK135" s="74"/>
      <c r="BL135" s="74"/>
      <c r="BM135" s="74"/>
      <c r="BN135" s="74"/>
      <c r="BO135" s="74"/>
      <c r="BP135" s="74"/>
      <c r="BQ135" s="73">
        <f t="shared" si="36"/>
        <v>0</v>
      </c>
      <c r="BS135" s="184"/>
      <c r="BU135" s="77"/>
      <c r="BV135" s="37"/>
      <c r="BW135" s="76"/>
      <c r="BX135" s="75"/>
      <c r="BY135" s="75"/>
      <c r="BZ135" s="75"/>
      <c r="CA135" s="78"/>
      <c r="CB135" s="75"/>
      <c r="CC135" s="75"/>
      <c r="CD135" s="75"/>
      <c r="CE135" s="75"/>
      <c r="CF135" s="75"/>
      <c r="CG135" s="75"/>
      <c r="CH135" s="75"/>
      <c r="CI135" s="74"/>
      <c r="CJ135" s="335"/>
      <c r="CK135" s="335"/>
      <c r="CL135" s="335"/>
      <c r="CM135" s="335"/>
      <c r="CN135" s="335"/>
      <c r="CO135" s="335"/>
      <c r="CP135" s="73">
        <f t="shared" si="37"/>
        <v>0</v>
      </c>
      <c r="CR135" s="184"/>
      <c r="CT135" s="77"/>
      <c r="CU135" s="37"/>
      <c r="CV135" s="76"/>
      <c r="CW135" s="75"/>
      <c r="CX135" s="78"/>
      <c r="CY135" s="75"/>
      <c r="CZ135" s="75"/>
      <c r="DA135" s="75"/>
      <c r="DB135" s="75"/>
      <c r="DC135" s="74"/>
      <c r="DD135" s="74"/>
      <c r="DE135" s="74"/>
      <c r="DF135" s="335"/>
      <c r="DG135" s="335"/>
      <c r="DH135" s="335"/>
      <c r="DI135" s="335"/>
      <c r="DJ135" s="335"/>
      <c r="DK135" s="335"/>
      <c r="DL135" s="335"/>
      <c r="DM135" s="335"/>
      <c r="DN135" s="335"/>
      <c r="DO135" s="73">
        <f t="shared" si="38"/>
        <v>0</v>
      </c>
      <c r="DQ135" s="184"/>
    </row>
    <row r="136" spans="2:121" s="38" customFormat="1" ht="30" customHeight="1" outlineLevel="1">
      <c r="B136" s="87"/>
      <c r="C136" s="88">
        <f>IF(ISERROR(I136+1)=TRUE,I136,IF(I136="","",MAX(C$15:C135)+1))</f>
        <v>90</v>
      </c>
      <c r="D136" s="87">
        <f t="shared" si="34"/>
        <v>1</v>
      </c>
      <c r="E136" s="3"/>
      <c r="G136" s="184"/>
      <c r="I136" s="94">
        <f t="shared" si="39"/>
        <v>45</v>
      </c>
      <c r="J136" s="93" t="s">
        <v>361</v>
      </c>
      <c r="K136" s="92"/>
      <c r="L136" s="92"/>
      <c r="M136" s="92"/>
      <c r="N136" s="92"/>
      <c r="O136" s="91"/>
      <c r="P136" s="90" t="s">
        <v>126</v>
      </c>
      <c r="Q136" s="272"/>
      <c r="R136" s="89" t="s">
        <v>119</v>
      </c>
      <c r="S136" s="273"/>
      <c r="U136" s="184"/>
      <c r="V136" s="41"/>
      <c r="W136" s="77"/>
      <c r="X136" s="37"/>
      <c r="Y136" s="76"/>
      <c r="Z136" s="75"/>
      <c r="AA136" s="78"/>
      <c r="AB136" s="75"/>
      <c r="AC136" s="78"/>
      <c r="AD136" s="75"/>
      <c r="AE136" s="75"/>
      <c r="AF136" s="75"/>
      <c r="AG136" s="75"/>
      <c r="AH136" s="75"/>
      <c r="AI136" s="75"/>
      <c r="AJ136" s="75"/>
      <c r="AK136" s="74"/>
      <c r="AL136" s="74"/>
      <c r="AM136" s="74"/>
      <c r="AN136" s="74"/>
      <c r="AO136" s="74"/>
      <c r="AP136" s="74"/>
      <c r="AQ136" s="74"/>
      <c r="AR136" s="73">
        <f t="shared" si="35"/>
        <v>0</v>
      </c>
      <c r="AT136" s="184"/>
      <c r="AV136" s="77"/>
      <c r="AW136" s="37"/>
      <c r="AX136" s="76"/>
      <c r="AY136" s="75"/>
      <c r="AZ136" s="75"/>
      <c r="BA136" s="75"/>
      <c r="BB136" s="78"/>
      <c r="BC136" s="75"/>
      <c r="BD136" s="75"/>
      <c r="BE136" s="75"/>
      <c r="BF136" s="75"/>
      <c r="BG136" s="75"/>
      <c r="BH136" s="75"/>
      <c r="BI136" s="75"/>
      <c r="BJ136" s="74"/>
      <c r="BK136" s="74"/>
      <c r="BL136" s="74"/>
      <c r="BM136" s="74"/>
      <c r="BN136" s="74"/>
      <c r="BO136" s="74"/>
      <c r="BP136" s="74"/>
      <c r="BQ136" s="73">
        <f t="shared" si="36"/>
        <v>0</v>
      </c>
      <c r="BS136" s="184"/>
      <c r="BU136" s="77"/>
      <c r="BV136" s="37"/>
      <c r="BW136" s="76"/>
      <c r="BX136" s="75"/>
      <c r="BY136" s="75"/>
      <c r="BZ136" s="75"/>
      <c r="CA136" s="78"/>
      <c r="CB136" s="75"/>
      <c r="CC136" s="75"/>
      <c r="CD136" s="75"/>
      <c r="CE136" s="75"/>
      <c r="CF136" s="75"/>
      <c r="CG136" s="75"/>
      <c r="CH136" s="75"/>
      <c r="CI136" s="74"/>
      <c r="CJ136" s="335"/>
      <c r="CK136" s="335"/>
      <c r="CL136" s="335"/>
      <c r="CM136" s="335"/>
      <c r="CN136" s="335"/>
      <c r="CO136" s="335"/>
      <c r="CP136" s="73">
        <f t="shared" si="37"/>
        <v>0</v>
      </c>
      <c r="CR136" s="184"/>
      <c r="CT136" s="77"/>
      <c r="CU136" s="37"/>
      <c r="CV136" s="76"/>
      <c r="CW136" s="75"/>
      <c r="CX136" s="78"/>
      <c r="CY136" s="75"/>
      <c r="CZ136" s="75"/>
      <c r="DA136" s="75"/>
      <c r="DB136" s="75"/>
      <c r="DC136" s="74"/>
      <c r="DD136" s="74"/>
      <c r="DE136" s="74"/>
      <c r="DF136" s="335"/>
      <c r="DG136" s="335"/>
      <c r="DH136" s="335"/>
      <c r="DI136" s="335"/>
      <c r="DJ136" s="335"/>
      <c r="DK136" s="335"/>
      <c r="DL136" s="335"/>
      <c r="DM136" s="335"/>
      <c r="DN136" s="335"/>
      <c r="DO136" s="73">
        <f t="shared" si="38"/>
        <v>0</v>
      </c>
      <c r="DQ136" s="184"/>
    </row>
    <row r="137" spans="2:121" s="38" customFormat="1" ht="15" customHeight="1" outlineLevel="1">
      <c r="B137" s="87"/>
      <c r="C137" s="88">
        <f>IF(ISERROR(I137+1)=TRUE,I137,IF(I137="","",MAX(C$15:C136)+1))</f>
        <v>91</v>
      </c>
      <c r="D137" s="87">
        <f t="shared" si="34"/>
        <v>1</v>
      </c>
      <c r="E137" s="3"/>
      <c r="G137" s="184"/>
      <c r="I137" s="94">
        <f t="shared" si="39"/>
        <v>46</v>
      </c>
      <c r="J137" s="93" t="s">
        <v>360</v>
      </c>
      <c r="K137" s="92"/>
      <c r="L137" s="92"/>
      <c r="M137" s="92"/>
      <c r="N137" s="92"/>
      <c r="O137" s="91"/>
      <c r="P137" s="90" t="s">
        <v>126</v>
      </c>
      <c r="Q137" s="272"/>
      <c r="R137" s="89" t="s">
        <v>119</v>
      </c>
      <c r="S137" s="273"/>
      <c r="U137" s="184"/>
      <c r="V137" s="41"/>
      <c r="W137" s="77"/>
      <c r="X137" s="37"/>
      <c r="Y137" s="76"/>
      <c r="Z137" s="75"/>
      <c r="AA137" s="78"/>
      <c r="AB137" s="75"/>
      <c r="AC137" s="78"/>
      <c r="AD137" s="113">
        <f>+AD9</f>
        <v>400</v>
      </c>
      <c r="AE137" s="75"/>
      <c r="AF137" s="75"/>
      <c r="AG137" s="75"/>
      <c r="AH137" s="113"/>
      <c r="AI137" s="113"/>
      <c r="AJ137" s="75"/>
      <c r="AK137" s="74"/>
      <c r="AL137" s="74"/>
      <c r="AM137" s="74"/>
      <c r="AN137" s="74"/>
      <c r="AO137" s="74"/>
      <c r="AP137" s="74"/>
      <c r="AQ137" s="74"/>
      <c r="AR137" s="73">
        <f t="shared" si="35"/>
        <v>0</v>
      </c>
      <c r="AT137" s="184"/>
      <c r="AV137" s="77"/>
      <c r="AW137" s="37"/>
      <c r="AX137" s="76"/>
      <c r="AY137" s="75"/>
      <c r="AZ137" s="75"/>
      <c r="BA137" s="75"/>
      <c r="BB137" s="78"/>
      <c r="BC137" s="75"/>
      <c r="BD137" s="75"/>
      <c r="BE137" s="75"/>
      <c r="BF137" s="75"/>
      <c r="BG137" s="113">
        <f>+BG9</f>
        <v>543</v>
      </c>
      <c r="BH137" s="113"/>
      <c r="BI137" s="75"/>
      <c r="BJ137" s="74"/>
      <c r="BK137" s="74"/>
      <c r="BL137" s="74"/>
      <c r="BM137" s="74"/>
      <c r="BN137" s="74"/>
      <c r="BO137" s="74"/>
      <c r="BP137" s="74"/>
      <c r="BQ137" s="73">
        <f t="shared" si="36"/>
        <v>0</v>
      </c>
      <c r="BS137" s="184"/>
      <c r="BU137" s="77"/>
      <c r="BV137" s="37"/>
      <c r="BW137" s="76"/>
      <c r="BX137" s="75"/>
      <c r="BY137" s="75"/>
      <c r="BZ137" s="75"/>
      <c r="CA137" s="78"/>
      <c r="CB137" s="75"/>
      <c r="CC137" s="75"/>
      <c r="CD137" s="113">
        <f>+CD9</f>
        <v>275</v>
      </c>
      <c r="CE137" s="75"/>
      <c r="CF137" s="113"/>
      <c r="CG137" s="113"/>
      <c r="CH137" s="75"/>
      <c r="CI137" s="74"/>
      <c r="CJ137" s="335"/>
      <c r="CK137" s="335"/>
      <c r="CL137" s="335"/>
      <c r="CM137" s="335"/>
      <c r="CN137" s="335"/>
      <c r="CO137" s="335"/>
      <c r="CP137" s="73">
        <f t="shared" si="37"/>
        <v>0</v>
      </c>
      <c r="CR137" s="184"/>
      <c r="CT137" s="77"/>
      <c r="CU137" s="37"/>
      <c r="CV137" s="76"/>
      <c r="CW137" s="75"/>
      <c r="CX137" s="78"/>
      <c r="CY137" s="75"/>
      <c r="CZ137" s="75"/>
      <c r="DA137" s="113"/>
      <c r="DB137" s="113"/>
      <c r="DC137" s="74"/>
      <c r="DD137" s="74"/>
      <c r="DE137" s="74"/>
      <c r="DF137" s="335"/>
      <c r="DG137" s="335"/>
      <c r="DH137" s="335"/>
      <c r="DI137" s="335"/>
      <c r="DJ137" s="335"/>
      <c r="DK137" s="335"/>
      <c r="DL137" s="335"/>
      <c r="DM137" s="335"/>
      <c r="DN137" s="335"/>
      <c r="DO137" s="73">
        <f t="shared" si="38"/>
        <v>0</v>
      </c>
      <c r="DQ137" s="184"/>
    </row>
    <row r="138" spans="2:121" s="38" customFormat="1" ht="30" customHeight="1" outlineLevel="1">
      <c r="B138" s="87"/>
      <c r="C138" s="88">
        <f>IF(ISERROR(I138+1)=TRUE,I138,IF(I138="","",MAX(C$15:C137)+1))</f>
        <v>92</v>
      </c>
      <c r="D138" s="87">
        <f t="shared" si="34"/>
        <v>1</v>
      </c>
      <c r="E138" s="3"/>
      <c r="G138" s="184"/>
      <c r="I138" s="94">
        <f t="shared" si="39"/>
        <v>47</v>
      </c>
      <c r="J138" s="93" t="s">
        <v>359</v>
      </c>
      <c r="K138" s="92"/>
      <c r="L138" s="92"/>
      <c r="M138" s="92"/>
      <c r="N138" s="92"/>
      <c r="O138" s="91"/>
      <c r="P138" s="90" t="s">
        <v>126</v>
      </c>
      <c r="Q138" s="272"/>
      <c r="R138" s="89" t="s">
        <v>119</v>
      </c>
      <c r="S138" s="273"/>
      <c r="U138" s="184"/>
      <c r="V138" s="41"/>
      <c r="W138" s="77"/>
      <c r="X138" s="37"/>
      <c r="Y138" s="76"/>
      <c r="Z138" s="75"/>
      <c r="AA138" s="78"/>
      <c r="AB138" s="75"/>
      <c r="AC138" s="78"/>
      <c r="AD138" s="75"/>
      <c r="AE138" s="75"/>
      <c r="AF138" s="75"/>
      <c r="AG138" s="75"/>
      <c r="AH138" s="113"/>
      <c r="AI138" s="113"/>
      <c r="AJ138" s="75"/>
      <c r="AK138" s="74"/>
      <c r="AL138" s="74"/>
      <c r="AM138" s="74"/>
      <c r="AN138" s="74"/>
      <c r="AO138" s="74"/>
      <c r="AP138" s="74"/>
      <c r="AQ138" s="74"/>
      <c r="AR138" s="73">
        <f t="shared" si="35"/>
        <v>0</v>
      </c>
      <c r="AT138" s="184"/>
      <c r="AV138" s="77"/>
      <c r="AW138" s="37"/>
      <c r="AX138" s="76"/>
      <c r="AY138" s="75"/>
      <c r="AZ138" s="75"/>
      <c r="BA138" s="75"/>
      <c r="BB138" s="78"/>
      <c r="BC138" s="75"/>
      <c r="BD138" s="75"/>
      <c r="BE138" s="75"/>
      <c r="BF138" s="75"/>
      <c r="BG138" s="113"/>
      <c r="BH138" s="113"/>
      <c r="BI138" s="75"/>
      <c r="BJ138" s="74"/>
      <c r="BK138" s="74"/>
      <c r="BL138" s="74"/>
      <c r="BM138" s="74"/>
      <c r="BN138" s="74"/>
      <c r="BO138" s="74"/>
      <c r="BP138" s="74"/>
      <c r="BQ138" s="73">
        <f t="shared" si="36"/>
        <v>0</v>
      </c>
      <c r="BS138" s="184"/>
      <c r="BU138" s="77"/>
      <c r="BV138" s="37"/>
      <c r="BW138" s="76"/>
      <c r="BX138" s="75"/>
      <c r="BY138" s="75"/>
      <c r="BZ138" s="75"/>
      <c r="CA138" s="78"/>
      <c r="CB138" s="75"/>
      <c r="CC138" s="75"/>
      <c r="CD138" s="75"/>
      <c r="CE138" s="75"/>
      <c r="CF138" s="113"/>
      <c r="CG138" s="113"/>
      <c r="CH138" s="75"/>
      <c r="CI138" s="74"/>
      <c r="CJ138" s="335"/>
      <c r="CK138" s="335"/>
      <c r="CL138" s="335"/>
      <c r="CM138" s="335"/>
      <c r="CN138" s="335"/>
      <c r="CO138" s="335"/>
      <c r="CP138" s="73">
        <f t="shared" si="37"/>
        <v>0</v>
      </c>
      <c r="CR138" s="184"/>
      <c r="CT138" s="77"/>
      <c r="CU138" s="37"/>
      <c r="CV138" s="76"/>
      <c r="CW138" s="75"/>
      <c r="CX138" s="78"/>
      <c r="CY138" s="75"/>
      <c r="CZ138" s="75"/>
      <c r="DA138" s="113"/>
      <c r="DB138" s="113"/>
      <c r="DC138" s="74"/>
      <c r="DD138" s="74"/>
      <c r="DE138" s="74"/>
      <c r="DF138" s="335"/>
      <c r="DG138" s="335"/>
      <c r="DH138" s="335"/>
      <c r="DI138" s="335"/>
      <c r="DJ138" s="335"/>
      <c r="DK138" s="335"/>
      <c r="DL138" s="335"/>
      <c r="DM138" s="335"/>
      <c r="DN138" s="335"/>
      <c r="DO138" s="73">
        <f t="shared" si="38"/>
        <v>0</v>
      </c>
      <c r="DQ138" s="184"/>
    </row>
    <row r="139" spans="2:121" s="38" customFormat="1" ht="15" customHeight="1" outlineLevel="1">
      <c r="B139" s="87"/>
      <c r="C139" s="88">
        <f>IF(ISERROR(I139+1)=TRUE,I139,IF(I139="","",MAX(C$15:C138)+1))</f>
        <v>93</v>
      </c>
      <c r="D139" s="87">
        <f t="shared" si="34"/>
        <v>1</v>
      </c>
      <c r="E139" s="3"/>
      <c r="G139" s="184"/>
      <c r="I139" s="94">
        <f t="shared" si="39"/>
        <v>48</v>
      </c>
      <c r="J139" s="93" t="s">
        <v>358</v>
      </c>
      <c r="K139" s="92"/>
      <c r="L139" s="92"/>
      <c r="M139" s="92"/>
      <c r="N139" s="92"/>
      <c r="O139" s="91"/>
      <c r="P139" s="90" t="s">
        <v>126</v>
      </c>
      <c r="Q139" s="272"/>
      <c r="R139" s="89" t="s">
        <v>119</v>
      </c>
      <c r="S139" s="273"/>
      <c r="U139" s="184"/>
      <c r="V139" s="41"/>
      <c r="W139" s="77"/>
      <c r="X139" s="37"/>
      <c r="Y139" s="76"/>
      <c r="Z139" s="75"/>
      <c r="AA139" s="78"/>
      <c r="AB139" s="75"/>
      <c r="AC139" s="78"/>
      <c r="AD139" s="75"/>
      <c r="AE139" s="75"/>
      <c r="AF139" s="75"/>
      <c r="AG139" s="75"/>
      <c r="AH139" s="75"/>
      <c r="AI139" s="75"/>
      <c r="AJ139" s="75"/>
      <c r="AK139" s="74"/>
      <c r="AL139" s="74"/>
      <c r="AM139" s="74"/>
      <c r="AN139" s="74"/>
      <c r="AO139" s="74"/>
      <c r="AP139" s="74"/>
      <c r="AQ139" s="74"/>
      <c r="AR139" s="73">
        <f t="shared" si="35"/>
        <v>0</v>
      </c>
      <c r="AT139" s="184"/>
      <c r="AV139" s="77"/>
      <c r="AW139" s="37"/>
      <c r="AX139" s="76"/>
      <c r="AY139" s="75"/>
      <c r="AZ139" s="75"/>
      <c r="BA139" s="75"/>
      <c r="BB139" s="78"/>
      <c r="BC139" s="75"/>
      <c r="BD139" s="75"/>
      <c r="BE139" s="75"/>
      <c r="BF139" s="75"/>
      <c r="BG139" s="75"/>
      <c r="BH139" s="75"/>
      <c r="BI139" s="75"/>
      <c r="BJ139" s="74"/>
      <c r="BK139" s="74"/>
      <c r="BL139" s="74"/>
      <c r="BM139" s="74"/>
      <c r="BN139" s="74"/>
      <c r="BO139" s="74"/>
      <c r="BP139" s="74"/>
      <c r="BQ139" s="73">
        <f t="shared" si="36"/>
        <v>0</v>
      </c>
      <c r="BS139" s="184"/>
      <c r="BU139" s="77"/>
      <c r="BV139" s="37"/>
      <c r="BW139" s="76"/>
      <c r="BX139" s="75"/>
      <c r="BY139" s="75"/>
      <c r="BZ139" s="75"/>
      <c r="CA139" s="78"/>
      <c r="CB139" s="75"/>
      <c r="CC139" s="75"/>
      <c r="CD139" s="75"/>
      <c r="CE139" s="75"/>
      <c r="CF139" s="75"/>
      <c r="CG139" s="75"/>
      <c r="CH139" s="75"/>
      <c r="CI139" s="74"/>
      <c r="CJ139" s="335"/>
      <c r="CK139" s="335"/>
      <c r="CL139" s="335"/>
      <c r="CM139" s="335"/>
      <c r="CN139" s="335"/>
      <c r="CO139" s="335"/>
      <c r="CP139" s="73">
        <f t="shared" si="37"/>
        <v>0</v>
      </c>
      <c r="CR139" s="184"/>
      <c r="CT139" s="77"/>
      <c r="CU139" s="37"/>
      <c r="CV139" s="76"/>
      <c r="CW139" s="75"/>
      <c r="CX139" s="78"/>
      <c r="CY139" s="75"/>
      <c r="CZ139" s="75"/>
      <c r="DA139" s="75"/>
      <c r="DB139" s="75"/>
      <c r="DC139" s="74"/>
      <c r="DD139" s="74"/>
      <c r="DE139" s="74"/>
      <c r="DF139" s="335"/>
      <c r="DG139" s="335"/>
      <c r="DH139" s="335"/>
      <c r="DI139" s="335"/>
      <c r="DJ139" s="335"/>
      <c r="DK139" s="335"/>
      <c r="DL139" s="335"/>
      <c r="DM139" s="335"/>
      <c r="DN139" s="335"/>
      <c r="DO139" s="73">
        <f t="shared" si="38"/>
        <v>0</v>
      </c>
      <c r="DQ139" s="184"/>
    </row>
    <row r="140" spans="2:121" s="38" customFormat="1" ht="30" customHeight="1" outlineLevel="1">
      <c r="B140" s="87"/>
      <c r="C140" s="88">
        <f>IF(ISERROR(I140+1)=TRUE,I140,IF(I140="","",MAX(C$15:C139)+1))</f>
        <v>94</v>
      </c>
      <c r="D140" s="87">
        <f t="shared" si="34"/>
        <v>1</v>
      </c>
      <c r="E140" s="3"/>
      <c r="G140" s="184"/>
      <c r="I140" s="94">
        <f t="shared" si="39"/>
        <v>49</v>
      </c>
      <c r="J140" s="93" t="s">
        <v>357</v>
      </c>
      <c r="K140" s="92"/>
      <c r="L140" s="92"/>
      <c r="M140" s="92"/>
      <c r="N140" s="92"/>
      <c r="O140" s="91"/>
      <c r="P140" s="90" t="s">
        <v>126</v>
      </c>
      <c r="Q140" s="272"/>
      <c r="R140" s="89" t="s">
        <v>119</v>
      </c>
      <c r="S140" s="273"/>
      <c r="U140" s="184"/>
      <c r="V140" s="41"/>
      <c r="W140" s="77"/>
      <c r="X140" s="37"/>
      <c r="Y140" s="76"/>
      <c r="Z140" s="75"/>
      <c r="AA140" s="78"/>
      <c r="AB140" s="75"/>
      <c r="AC140" s="78"/>
      <c r="AD140" s="75"/>
      <c r="AE140" s="75"/>
      <c r="AF140" s="75"/>
      <c r="AG140" s="75"/>
      <c r="AH140" s="75"/>
      <c r="AI140" s="75"/>
      <c r="AJ140" s="75"/>
      <c r="AK140" s="74"/>
      <c r="AL140" s="74"/>
      <c r="AM140" s="74"/>
      <c r="AN140" s="74"/>
      <c r="AO140" s="74"/>
      <c r="AP140" s="74"/>
      <c r="AQ140" s="74"/>
      <c r="AR140" s="73">
        <f t="shared" si="35"/>
        <v>0</v>
      </c>
      <c r="AT140" s="184"/>
      <c r="AV140" s="77"/>
      <c r="AW140" s="37"/>
      <c r="AX140" s="76"/>
      <c r="AY140" s="75"/>
      <c r="AZ140" s="75"/>
      <c r="BA140" s="75"/>
      <c r="BB140" s="78"/>
      <c r="BC140" s="75"/>
      <c r="BD140" s="75"/>
      <c r="BE140" s="75"/>
      <c r="BF140" s="75"/>
      <c r="BG140" s="75"/>
      <c r="BH140" s="75"/>
      <c r="BI140" s="75"/>
      <c r="BJ140" s="74"/>
      <c r="BK140" s="74"/>
      <c r="BL140" s="74"/>
      <c r="BM140" s="74"/>
      <c r="BN140" s="74"/>
      <c r="BO140" s="74"/>
      <c r="BP140" s="74"/>
      <c r="BQ140" s="73">
        <f t="shared" si="36"/>
        <v>0</v>
      </c>
      <c r="BS140" s="184"/>
      <c r="BU140" s="77"/>
      <c r="BV140" s="37"/>
      <c r="BW140" s="76"/>
      <c r="BX140" s="75"/>
      <c r="BY140" s="75"/>
      <c r="BZ140" s="75"/>
      <c r="CA140" s="78"/>
      <c r="CB140" s="75"/>
      <c r="CC140" s="75"/>
      <c r="CD140" s="75"/>
      <c r="CE140" s="75"/>
      <c r="CF140" s="75"/>
      <c r="CG140" s="75"/>
      <c r="CH140" s="75"/>
      <c r="CI140" s="74"/>
      <c r="CJ140" s="335"/>
      <c r="CK140" s="335"/>
      <c r="CL140" s="335"/>
      <c r="CM140" s="335"/>
      <c r="CN140" s="335"/>
      <c r="CO140" s="335"/>
      <c r="CP140" s="73">
        <f t="shared" si="37"/>
        <v>0</v>
      </c>
      <c r="CR140" s="184"/>
      <c r="CT140" s="77"/>
      <c r="CU140" s="37"/>
      <c r="CV140" s="76"/>
      <c r="CW140" s="75"/>
      <c r="CX140" s="78"/>
      <c r="CY140" s="75"/>
      <c r="CZ140" s="75"/>
      <c r="DA140" s="75"/>
      <c r="DB140" s="75"/>
      <c r="DC140" s="74"/>
      <c r="DD140" s="74"/>
      <c r="DE140" s="74"/>
      <c r="DF140" s="335"/>
      <c r="DG140" s="335"/>
      <c r="DH140" s="335"/>
      <c r="DI140" s="335"/>
      <c r="DJ140" s="335"/>
      <c r="DK140" s="335"/>
      <c r="DL140" s="335"/>
      <c r="DM140" s="335"/>
      <c r="DN140" s="335"/>
      <c r="DO140" s="73">
        <f t="shared" si="38"/>
        <v>0</v>
      </c>
      <c r="DQ140" s="184"/>
    </row>
    <row r="141" spans="2:121" s="38" customFormat="1" ht="30" customHeight="1" outlineLevel="1">
      <c r="B141" s="87"/>
      <c r="C141" s="88">
        <f>IF(ISERROR(I141+1)=TRUE,I141,IF(I141="","",MAX(C$15:C140)+1))</f>
        <v>95</v>
      </c>
      <c r="D141" s="87">
        <f t="shared" si="34"/>
        <v>1</v>
      </c>
      <c r="E141" s="3"/>
      <c r="G141" s="184"/>
      <c r="I141" s="94">
        <f t="shared" si="39"/>
        <v>50</v>
      </c>
      <c r="J141" s="93" t="s">
        <v>356</v>
      </c>
      <c r="K141" s="92"/>
      <c r="L141" s="92"/>
      <c r="M141" s="92"/>
      <c r="N141" s="92"/>
      <c r="O141" s="91"/>
      <c r="P141" s="90" t="s">
        <v>126</v>
      </c>
      <c r="Q141" s="272"/>
      <c r="R141" s="89" t="s">
        <v>119</v>
      </c>
      <c r="S141" s="273"/>
      <c r="U141" s="184"/>
      <c r="V141" s="41"/>
      <c r="W141" s="77"/>
      <c r="X141" s="37"/>
      <c r="Y141" s="76"/>
      <c r="Z141" s="75"/>
      <c r="AA141" s="78"/>
      <c r="AB141" s="75"/>
      <c r="AC141" s="78"/>
      <c r="AD141" s="113"/>
      <c r="AE141" s="75"/>
      <c r="AF141" s="75"/>
      <c r="AG141" s="75"/>
      <c r="AH141" s="75"/>
      <c r="AI141" s="75"/>
      <c r="AJ141" s="75"/>
      <c r="AK141" s="74"/>
      <c r="AL141" s="74"/>
      <c r="AM141" s="74"/>
      <c r="AN141" s="74"/>
      <c r="AO141" s="74"/>
      <c r="AP141" s="74"/>
      <c r="AQ141" s="74"/>
      <c r="AR141" s="73">
        <f t="shared" si="35"/>
        <v>0</v>
      </c>
      <c r="AT141" s="184"/>
      <c r="AV141" s="77"/>
      <c r="AW141" s="37"/>
      <c r="AX141" s="76"/>
      <c r="AY141" s="75"/>
      <c r="AZ141" s="75"/>
      <c r="BA141" s="75"/>
      <c r="BB141" s="78"/>
      <c r="BC141" s="75"/>
      <c r="BD141" s="75"/>
      <c r="BE141" s="75"/>
      <c r="BF141" s="75"/>
      <c r="BG141" s="113">
        <f>+BG9</f>
        <v>543</v>
      </c>
      <c r="BH141" s="75"/>
      <c r="BI141" s="75"/>
      <c r="BJ141" s="74"/>
      <c r="BK141" s="74"/>
      <c r="BL141" s="74"/>
      <c r="BM141" s="74"/>
      <c r="BN141" s="74"/>
      <c r="BO141" s="74"/>
      <c r="BP141" s="74"/>
      <c r="BQ141" s="73">
        <f t="shared" si="36"/>
        <v>0</v>
      </c>
      <c r="BS141" s="184"/>
      <c r="BU141" s="77"/>
      <c r="BV141" s="37"/>
      <c r="BW141" s="76"/>
      <c r="BX141" s="75"/>
      <c r="BY141" s="75"/>
      <c r="BZ141" s="75"/>
      <c r="CA141" s="78"/>
      <c r="CB141" s="75"/>
      <c r="CC141" s="75"/>
      <c r="CD141" s="113">
        <f>+CD9</f>
        <v>275</v>
      </c>
      <c r="CE141" s="75"/>
      <c r="CF141" s="75"/>
      <c r="CG141" s="75"/>
      <c r="CH141" s="75"/>
      <c r="CI141" s="74"/>
      <c r="CJ141" s="335"/>
      <c r="CK141" s="335"/>
      <c r="CL141" s="335"/>
      <c r="CM141" s="335"/>
      <c r="CN141" s="335"/>
      <c r="CO141" s="335"/>
      <c r="CP141" s="73">
        <f t="shared" si="37"/>
        <v>0</v>
      </c>
      <c r="CR141" s="184"/>
      <c r="CT141" s="77"/>
      <c r="CU141" s="37"/>
      <c r="CV141" s="76"/>
      <c r="CW141" s="75"/>
      <c r="CX141" s="78"/>
      <c r="CY141" s="75"/>
      <c r="CZ141" s="75"/>
      <c r="DA141" s="113"/>
      <c r="DB141" s="75"/>
      <c r="DC141" s="74"/>
      <c r="DD141" s="74"/>
      <c r="DE141" s="74"/>
      <c r="DF141" s="335"/>
      <c r="DG141" s="335"/>
      <c r="DH141" s="335"/>
      <c r="DI141" s="335"/>
      <c r="DJ141" s="335"/>
      <c r="DK141" s="335"/>
      <c r="DL141" s="335"/>
      <c r="DM141" s="335"/>
      <c r="DN141" s="335"/>
      <c r="DO141" s="73">
        <f t="shared" si="38"/>
        <v>0</v>
      </c>
      <c r="DQ141" s="184"/>
    </row>
    <row r="142" spans="2:121" s="38" customFormat="1" ht="27.75" customHeight="1" outlineLevel="1">
      <c r="B142" s="87"/>
      <c r="C142" s="88">
        <f>IF(ISERROR(I142+1)=TRUE,I142,IF(I142="","",MAX(C$15:C141)+1))</f>
        <v>96</v>
      </c>
      <c r="D142" s="87">
        <f t="shared" si="34"/>
        <v>1</v>
      </c>
      <c r="E142" s="3"/>
      <c r="G142" s="184"/>
      <c r="I142" s="94">
        <f t="shared" si="39"/>
        <v>51</v>
      </c>
      <c r="J142" s="93" t="s">
        <v>355</v>
      </c>
      <c r="K142" s="92"/>
      <c r="L142" s="92"/>
      <c r="M142" s="92"/>
      <c r="N142" s="92"/>
      <c r="O142" s="91"/>
      <c r="P142" s="90" t="s">
        <v>133</v>
      </c>
      <c r="Q142" s="272"/>
      <c r="R142" s="89" t="s">
        <v>119</v>
      </c>
      <c r="S142" s="273"/>
      <c r="U142" s="184"/>
      <c r="V142" s="41"/>
      <c r="W142" s="77"/>
      <c r="X142" s="37"/>
      <c r="Y142" s="76"/>
      <c r="Z142" s="75"/>
      <c r="AA142" s="78"/>
      <c r="AB142" s="75"/>
      <c r="AC142" s="78"/>
      <c r="AD142" s="75"/>
      <c r="AE142" s="75"/>
      <c r="AF142" s="75"/>
      <c r="AG142" s="75"/>
      <c r="AH142" s="75"/>
      <c r="AI142" s="75"/>
      <c r="AJ142" s="75"/>
      <c r="AK142" s="74"/>
      <c r="AL142" s="74"/>
      <c r="AM142" s="74"/>
      <c r="AN142" s="74"/>
      <c r="AO142" s="74"/>
      <c r="AP142" s="74"/>
      <c r="AQ142" s="74"/>
      <c r="AR142" s="73">
        <f t="shared" si="35"/>
        <v>0</v>
      </c>
      <c r="AT142" s="184"/>
      <c r="AV142" s="77"/>
      <c r="AW142" s="37"/>
      <c r="AX142" s="76"/>
      <c r="AY142" s="75"/>
      <c r="AZ142" s="75"/>
      <c r="BA142" s="75"/>
      <c r="BB142" s="78"/>
      <c r="BC142" s="75"/>
      <c r="BD142" s="75"/>
      <c r="BE142" s="75"/>
      <c r="BF142" s="75"/>
      <c r="BG142" s="75"/>
      <c r="BH142" s="75"/>
      <c r="BI142" s="75"/>
      <c r="BJ142" s="74"/>
      <c r="BK142" s="74"/>
      <c r="BL142" s="74"/>
      <c r="BM142" s="74"/>
      <c r="BN142" s="74"/>
      <c r="BO142" s="74"/>
      <c r="BP142" s="74"/>
      <c r="BQ142" s="73">
        <f t="shared" si="36"/>
        <v>0</v>
      </c>
      <c r="BS142" s="184"/>
      <c r="BU142" s="77"/>
      <c r="BV142" s="37"/>
      <c r="BW142" s="76"/>
      <c r="BX142" s="75"/>
      <c r="BY142" s="75"/>
      <c r="BZ142" s="75"/>
      <c r="CA142" s="78"/>
      <c r="CB142" s="75"/>
      <c r="CC142" s="75"/>
      <c r="CD142" s="75"/>
      <c r="CE142" s="75"/>
      <c r="CF142" s="75"/>
      <c r="CG142" s="75"/>
      <c r="CH142" s="75"/>
      <c r="CI142" s="74"/>
      <c r="CJ142" s="335"/>
      <c r="CK142" s="335"/>
      <c r="CL142" s="335"/>
      <c r="CM142" s="335"/>
      <c r="CN142" s="335"/>
      <c r="CO142" s="335"/>
      <c r="CP142" s="73">
        <f t="shared" si="37"/>
        <v>0</v>
      </c>
      <c r="CR142" s="184"/>
      <c r="CT142" s="77"/>
      <c r="CU142" s="37"/>
      <c r="CV142" s="76"/>
      <c r="CW142" s="75"/>
      <c r="CX142" s="78"/>
      <c r="CY142" s="75"/>
      <c r="CZ142" s="75"/>
      <c r="DA142" s="75"/>
      <c r="DB142" s="75"/>
      <c r="DC142" s="74"/>
      <c r="DD142" s="74"/>
      <c r="DE142" s="74"/>
      <c r="DF142" s="335"/>
      <c r="DG142" s="335"/>
      <c r="DH142" s="335"/>
      <c r="DI142" s="335"/>
      <c r="DJ142" s="335"/>
      <c r="DK142" s="335"/>
      <c r="DL142" s="335"/>
      <c r="DM142" s="335"/>
      <c r="DN142" s="335"/>
      <c r="DO142" s="73">
        <f t="shared" si="38"/>
        <v>0</v>
      </c>
      <c r="DQ142" s="184"/>
    </row>
    <row r="143" spans="2:121" s="38" customFormat="1" ht="27.75" customHeight="1" outlineLevel="1">
      <c r="B143" s="87"/>
      <c r="C143" s="88">
        <f>IF(ISERROR(I143+1)=TRUE,I143,IF(I143="","",MAX(C$15:C142)+1))</f>
        <v>97</v>
      </c>
      <c r="D143" s="87">
        <f t="shared" si="34"/>
        <v>1</v>
      </c>
      <c r="E143" s="3"/>
      <c r="G143" s="184"/>
      <c r="I143" s="94">
        <f t="shared" si="39"/>
        <v>52</v>
      </c>
      <c r="J143" s="93" t="s">
        <v>354</v>
      </c>
      <c r="K143" s="92"/>
      <c r="L143" s="92"/>
      <c r="M143" s="92"/>
      <c r="N143" s="92"/>
      <c r="O143" s="91"/>
      <c r="P143" s="90" t="s">
        <v>133</v>
      </c>
      <c r="Q143" s="272"/>
      <c r="R143" s="89" t="s">
        <v>119</v>
      </c>
      <c r="S143" s="273"/>
      <c r="U143" s="184"/>
      <c r="V143" s="41"/>
      <c r="W143" s="77"/>
      <c r="X143" s="37"/>
      <c r="Y143" s="76"/>
      <c r="Z143" s="75"/>
      <c r="AA143" s="78"/>
      <c r="AB143" s="75"/>
      <c r="AC143" s="78"/>
      <c r="AD143" s="75"/>
      <c r="AE143" s="75"/>
      <c r="AF143" s="75"/>
      <c r="AG143" s="75"/>
      <c r="AH143" s="75"/>
      <c r="AI143" s="75"/>
      <c r="AJ143" s="75"/>
      <c r="AK143" s="74"/>
      <c r="AL143" s="74"/>
      <c r="AM143" s="74"/>
      <c r="AN143" s="74"/>
      <c r="AO143" s="74"/>
      <c r="AP143" s="74"/>
      <c r="AQ143" s="74"/>
      <c r="AR143" s="73">
        <f t="shared" si="35"/>
        <v>0</v>
      </c>
      <c r="AT143" s="184"/>
      <c r="AV143" s="77"/>
      <c r="AW143" s="37"/>
      <c r="AX143" s="76"/>
      <c r="AY143" s="75"/>
      <c r="AZ143" s="75"/>
      <c r="BA143" s="75"/>
      <c r="BB143" s="78"/>
      <c r="BC143" s="75"/>
      <c r="BD143" s="75"/>
      <c r="BE143" s="295"/>
      <c r="BF143" s="75"/>
      <c r="BG143" s="75"/>
      <c r="BH143" s="75"/>
      <c r="BI143" s="75"/>
      <c r="BJ143" s="74"/>
      <c r="BK143" s="74"/>
      <c r="BL143" s="74"/>
      <c r="BM143" s="74"/>
      <c r="BN143" s="74"/>
      <c r="BO143" s="74"/>
      <c r="BP143" s="74"/>
      <c r="BQ143" s="73">
        <f t="shared" si="36"/>
        <v>0</v>
      </c>
      <c r="BS143" s="184"/>
      <c r="BU143" s="77"/>
      <c r="BV143" s="37"/>
      <c r="BW143" s="76"/>
      <c r="BX143" s="75"/>
      <c r="BY143" s="75"/>
      <c r="BZ143" s="75"/>
      <c r="CA143" s="78"/>
      <c r="CB143" s="75">
        <v>2.6</v>
      </c>
      <c r="CC143" s="75"/>
      <c r="CD143" s="75"/>
      <c r="CE143" s="75"/>
      <c r="CF143" s="75"/>
      <c r="CG143" s="75"/>
      <c r="CH143" s="75"/>
      <c r="CI143" s="74"/>
      <c r="CJ143" s="335"/>
      <c r="CK143" s="335"/>
      <c r="CL143" s="335"/>
      <c r="CM143" s="335"/>
      <c r="CN143" s="335"/>
      <c r="CO143" s="335"/>
      <c r="CP143" s="73">
        <f t="shared" si="37"/>
        <v>0</v>
      </c>
      <c r="CR143" s="184"/>
      <c r="CT143" s="77"/>
      <c r="CU143" s="37"/>
      <c r="CV143" s="76"/>
      <c r="CW143" s="75"/>
      <c r="CX143" s="78"/>
      <c r="CY143" s="75"/>
      <c r="CZ143" s="75"/>
      <c r="DA143" s="75"/>
      <c r="DB143" s="75"/>
      <c r="DC143" s="74"/>
      <c r="DD143" s="74"/>
      <c r="DE143" s="74"/>
      <c r="DF143" s="335"/>
      <c r="DG143" s="335"/>
      <c r="DH143" s="335"/>
      <c r="DI143" s="335"/>
      <c r="DJ143" s="335"/>
      <c r="DK143" s="335"/>
      <c r="DL143" s="335"/>
      <c r="DM143" s="335"/>
      <c r="DN143" s="335"/>
      <c r="DO143" s="73">
        <f t="shared" si="38"/>
        <v>0</v>
      </c>
      <c r="DQ143" s="184"/>
    </row>
    <row r="144" spans="2:121" s="38" customFormat="1" ht="36.75" customHeight="1" outlineLevel="1">
      <c r="B144" s="87"/>
      <c r="C144" s="88">
        <f>IF(ISERROR(I144+1)=TRUE,I144,IF(I144="","",MAX(C$15:C143)+1))</f>
        <v>98</v>
      </c>
      <c r="D144" s="87">
        <f t="shared" si="34"/>
        <v>1</v>
      </c>
      <c r="E144" s="3"/>
      <c r="G144" s="184"/>
      <c r="I144" s="94">
        <f t="shared" si="39"/>
        <v>53</v>
      </c>
      <c r="J144" s="93" t="s">
        <v>353</v>
      </c>
      <c r="K144" s="92"/>
      <c r="L144" s="92"/>
      <c r="M144" s="92"/>
      <c r="N144" s="92"/>
      <c r="O144" s="91"/>
      <c r="P144" s="90" t="s">
        <v>133</v>
      </c>
      <c r="Q144" s="272"/>
      <c r="R144" s="89" t="s">
        <v>119</v>
      </c>
      <c r="S144" s="273"/>
      <c r="U144" s="184"/>
      <c r="V144" s="41"/>
      <c r="W144" s="77"/>
      <c r="X144" s="37"/>
      <c r="Y144" s="76"/>
      <c r="Z144" s="75"/>
      <c r="AA144" s="78"/>
      <c r="AB144" s="75"/>
      <c r="AC144" s="78"/>
      <c r="AD144" s="75"/>
      <c r="AE144" s="113"/>
      <c r="AF144" s="75"/>
      <c r="AG144" s="75"/>
      <c r="AH144" s="151"/>
      <c r="AI144" s="151"/>
      <c r="AJ144" s="75"/>
      <c r="AK144" s="74"/>
      <c r="AL144" s="74"/>
      <c r="AM144" s="74"/>
      <c r="AN144" s="74"/>
      <c r="AO144" s="74"/>
      <c r="AP144" s="74"/>
      <c r="AQ144" s="74"/>
      <c r="AR144" s="73">
        <f t="shared" si="35"/>
        <v>0</v>
      </c>
      <c r="AT144" s="184"/>
      <c r="AV144" s="77"/>
      <c r="AW144" s="37"/>
      <c r="AX144" s="76"/>
      <c r="AY144" s="75"/>
      <c r="AZ144" s="75"/>
      <c r="BA144" s="75"/>
      <c r="BB144" s="78"/>
      <c r="BC144" s="75"/>
      <c r="BD144" s="75"/>
      <c r="BE144" s="75"/>
      <c r="BF144" s="75"/>
      <c r="BG144" s="151">
        <v>4</v>
      </c>
      <c r="BH144" s="151"/>
      <c r="BI144" s="75"/>
      <c r="BJ144" s="74"/>
      <c r="BK144" s="74"/>
      <c r="BL144" s="74"/>
      <c r="BM144" s="74"/>
      <c r="BN144" s="74"/>
      <c r="BO144" s="74"/>
      <c r="BP144" s="74"/>
      <c r="BQ144" s="73">
        <f t="shared" si="36"/>
        <v>0</v>
      </c>
      <c r="BS144" s="184"/>
      <c r="BU144" s="77"/>
      <c r="BV144" s="37"/>
      <c r="BW144" s="76"/>
      <c r="BX144" s="75"/>
      <c r="BY144" s="75"/>
      <c r="BZ144" s="75"/>
      <c r="CA144" s="78"/>
      <c r="CB144" s="75"/>
      <c r="CC144" s="75"/>
      <c r="CD144" s="75">
        <v>4</v>
      </c>
      <c r="CE144" s="75"/>
      <c r="CF144" s="151"/>
      <c r="CG144" s="151"/>
      <c r="CH144" s="75"/>
      <c r="CI144" s="74"/>
      <c r="CJ144" s="335"/>
      <c r="CK144" s="335"/>
      <c r="CL144" s="335"/>
      <c r="CM144" s="335"/>
      <c r="CN144" s="335"/>
      <c r="CO144" s="335"/>
      <c r="CP144" s="73">
        <f t="shared" si="37"/>
        <v>0</v>
      </c>
      <c r="CR144" s="184"/>
      <c r="CT144" s="77"/>
      <c r="CU144" s="37"/>
      <c r="CV144" s="76"/>
      <c r="CW144" s="75"/>
      <c r="CX144" s="78"/>
      <c r="CY144" s="75"/>
      <c r="CZ144" s="75"/>
      <c r="DA144" s="151"/>
      <c r="DB144" s="151"/>
      <c r="DC144" s="74"/>
      <c r="DD144" s="74"/>
      <c r="DE144" s="74"/>
      <c r="DF144" s="335"/>
      <c r="DG144" s="335"/>
      <c r="DH144" s="335"/>
      <c r="DI144" s="335"/>
      <c r="DJ144" s="335"/>
      <c r="DK144" s="335"/>
      <c r="DL144" s="335"/>
      <c r="DM144" s="335"/>
      <c r="DN144" s="335"/>
      <c r="DO144" s="73">
        <f t="shared" si="38"/>
        <v>0</v>
      </c>
      <c r="DQ144" s="184"/>
    </row>
    <row r="145" spans="2:123" s="38" customFormat="1" ht="39.75" customHeight="1" outlineLevel="1">
      <c r="B145" s="87"/>
      <c r="C145" s="88">
        <f>IF(ISERROR(I145+1)=TRUE,I145,IF(I145="","",MAX(C$15:C144)+1))</f>
        <v>99</v>
      </c>
      <c r="D145" s="87">
        <f t="shared" si="34"/>
        <v>1</v>
      </c>
      <c r="E145" s="3"/>
      <c r="G145" s="184"/>
      <c r="I145" s="94">
        <f t="shared" si="39"/>
        <v>54</v>
      </c>
      <c r="J145" s="93" t="s">
        <v>352</v>
      </c>
      <c r="K145" s="92"/>
      <c r="L145" s="92"/>
      <c r="M145" s="92"/>
      <c r="N145" s="92"/>
      <c r="O145" s="91"/>
      <c r="P145" s="90" t="s">
        <v>133</v>
      </c>
      <c r="Q145" s="272"/>
      <c r="R145" s="89" t="s">
        <v>119</v>
      </c>
      <c r="S145" s="273"/>
      <c r="U145" s="184"/>
      <c r="V145" s="41"/>
      <c r="W145" s="77"/>
      <c r="X145" s="37"/>
      <c r="Y145" s="76"/>
      <c r="Z145" s="75"/>
      <c r="AA145" s="78"/>
      <c r="AB145" s="75"/>
      <c r="AC145" s="78"/>
      <c r="AD145" s="75"/>
      <c r="AE145" s="75"/>
      <c r="AF145" s="75"/>
      <c r="AG145" s="75"/>
      <c r="AH145" s="151"/>
      <c r="AI145" s="151"/>
      <c r="AJ145" s="75"/>
      <c r="AK145" s="74"/>
      <c r="AL145" s="74"/>
      <c r="AM145" s="74"/>
      <c r="AN145" s="74"/>
      <c r="AO145" s="74"/>
      <c r="AP145" s="74"/>
      <c r="AQ145" s="74"/>
      <c r="AR145" s="73">
        <f t="shared" si="35"/>
        <v>0</v>
      </c>
      <c r="AT145" s="184"/>
      <c r="AV145" s="77"/>
      <c r="AW145" s="37"/>
      <c r="AX145" s="76"/>
      <c r="AY145" s="75"/>
      <c r="AZ145" s="75"/>
      <c r="BA145" s="75"/>
      <c r="BB145" s="78"/>
      <c r="BC145" s="75"/>
      <c r="BD145" s="75"/>
      <c r="BE145" s="75"/>
      <c r="BF145" s="75"/>
      <c r="BG145" s="151"/>
      <c r="BH145" s="151"/>
      <c r="BI145" s="75"/>
      <c r="BJ145" s="74"/>
      <c r="BK145" s="74"/>
      <c r="BL145" s="74"/>
      <c r="BM145" s="74"/>
      <c r="BN145" s="74"/>
      <c r="BO145" s="74"/>
      <c r="BP145" s="74"/>
      <c r="BQ145" s="73">
        <f t="shared" si="36"/>
        <v>0</v>
      </c>
      <c r="BS145" s="184"/>
      <c r="BU145" s="77"/>
      <c r="BV145" s="37"/>
      <c r="BW145" s="76"/>
      <c r="BX145" s="75"/>
      <c r="BY145" s="75"/>
      <c r="BZ145" s="75"/>
      <c r="CA145" s="78"/>
      <c r="CB145" s="75"/>
      <c r="CC145" s="75"/>
      <c r="CD145" s="75"/>
      <c r="CE145" s="75"/>
      <c r="CF145" s="151"/>
      <c r="CG145" s="151"/>
      <c r="CH145" s="75"/>
      <c r="CI145" s="74"/>
      <c r="CJ145" s="335"/>
      <c r="CK145" s="335"/>
      <c r="CL145" s="335"/>
      <c r="CM145" s="335"/>
      <c r="CN145" s="335"/>
      <c r="CO145" s="335"/>
      <c r="CP145" s="73">
        <f t="shared" si="37"/>
        <v>0</v>
      </c>
      <c r="CR145" s="184"/>
      <c r="CT145" s="77"/>
      <c r="CU145" s="37"/>
      <c r="CV145" s="76"/>
      <c r="CW145" s="75"/>
      <c r="CX145" s="78"/>
      <c r="CY145" s="75"/>
      <c r="CZ145" s="75"/>
      <c r="DA145" s="151"/>
      <c r="DB145" s="151"/>
      <c r="DC145" s="74"/>
      <c r="DD145" s="74"/>
      <c r="DE145" s="74"/>
      <c r="DF145" s="335"/>
      <c r="DG145" s="335"/>
      <c r="DH145" s="335"/>
      <c r="DI145" s="335"/>
      <c r="DJ145" s="335"/>
      <c r="DK145" s="335"/>
      <c r="DL145" s="335"/>
      <c r="DM145" s="335"/>
      <c r="DN145" s="335"/>
      <c r="DO145" s="73">
        <f t="shared" si="38"/>
        <v>0</v>
      </c>
      <c r="DQ145" s="184"/>
    </row>
    <row r="146" spans="2:123" s="38" customFormat="1" ht="30.75" customHeight="1" outlineLevel="1">
      <c r="B146" s="87"/>
      <c r="C146" s="88">
        <f>IF(ISERROR(I146+1)=TRUE,I146,IF(I146="","",MAX(C$15:C145)+1))</f>
        <v>100</v>
      </c>
      <c r="D146" s="87">
        <f t="shared" si="34"/>
        <v>1</v>
      </c>
      <c r="E146" s="3"/>
      <c r="G146" s="184"/>
      <c r="I146" s="94">
        <f t="shared" si="39"/>
        <v>55</v>
      </c>
      <c r="J146" s="93" t="s">
        <v>351</v>
      </c>
      <c r="K146" s="92"/>
      <c r="L146" s="92"/>
      <c r="M146" s="92"/>
      <c r="N146" s="92"/>
      <c r="O146" s="91"/>
      <c r="P146" s="90" t="s">
        <v>133</v>
      </c>
      <c r="Q146" s="272"/>
      <c r="R146" s="89" t="s">
        <v>119</v>
      </c>
      <c r="S146" s="273"/>
      <c r="U146" s="184"/>
      <c r="V146" s="41"/>
      <c r="W146" s="77"/>
      <c r="X146" s="37"/>
      <c r="Y146" s="76"/>
      <c r="Z146" s="75"/>
      <c r="AA146" s="78"/>
      <c r="AB146" s="75"/>
      <c r="AC146" s="78"/>
      <c r="AD146" s="75"/>
      <c r="AE146" s="75"/>
      <c r="AF146" s="75"/>
      <c r="AG146" s="75"/>
      <c r="AH146" s="75"/>
      <c r="AI146" s="75"/>
      <c r="AJ146" s="75"/>
      <c r="AK146" s="74"/>
      <c r="AL146" s="74"/>
      <c r="AM146" s="74"/>
      <c r="AN146" s="74"/>
      <c r="AO146" s="74"/>
      <c r="AP146" s="74"/>
      <c r="AQ146" s="74"/>
      <c r="AR146" s="73">
        <f t="shared" si="35"/>
        <v>0</v>
      </c>
      <c r="AT146" s="184"/>
      <c r="AV146" s="77"/>
      <c r="AW146" s="37"/>
      <c r="AX146" s="76"/>
      <c r="AY146" s="75"/>
      <c r="AZ146" s="75"/>
      <c r="BA146" s="75"/>
      <c r="BB146" s="78"/>
      <c r="BC146" s="75"/>
      <c r="BD146" s="75"/>
      <c r="BE146" s="75"/>
      <c r="BF146" s="75"/>
      <c r="BG146" s="75"/>
      <c r="BH146" s="75"/>
      <c r="BI146" s="75"/>
      <c r="BJ146" s="74"/>
      <c r="BK146" s="74"/>
      <c r="BL146" s="74"/>
      <c r="BM146" s="74"/>
      <c r="BN146" s="74"/>
      <c r="BO146" s="74"/>
      <c r="BP146" s="74"/>
      <c r="BQ146" s="73">
        <f t="shared" si="36"/>
        <v>0</v>
      </c>
      <c r="BS146" s="184"/>
      <c r="BU146" s="77"/>
      <c r="BV146" s="37"/>
      <c r="BW146" s="76"/>
      <c r="BX146" s="75"/>
      <c r="BY146" s="75"/>
      <c r="BZ146" s="75"/>
      <c r="CA146" s="78"/>
      <c r="CB146" s="75"/>
      <c r="CC146" s="75"/>
      <c r="CD146" s="75"/>
      <c r="CE146" s="75"/>
      <c r="CF146" s="75"/>
      <c r="CG146" s="75"/>
      <c r="CH146" s="75"/>
      <c r="CI146" s="74"/>
      <c r="CJ146" s="335"/>
      <c r="CK146" s="335"/>
      <c r="CL146" s="335"/>
      <c r="CM146" s="335"/>
      <c r="CN146" s="335"/>
      <c r="CO146" s="335"/>
      <c r="CP146" s="73">
        <f t="shared" si="37"/>
        <v>0</v>
      </c>
      <c r="CR146" s="184"/>
      <c r="CT146" s="77"/>
      <c r="CU146" s="37"/>
      <c r="CV146" s="76"/>
      <c r="CW146" s="75"/>
      <c r="CX146" s="78"/>
      <c r="CY146" s="75"/>
      <c r="CZ146" s="75"/>
      <c r="DA146" s="75"/>
      <c r="DB146" s="75"/>
      <c r="DC146" s="74"/>
      <c r="DD146" s="74"/>
      <c r="DE146" s="74"/>
      <c r="DF146" s="335"/>
      <c r="DG146" s="335"/>
      <c r="DH146" s="335"/>
      <c r="DI146" s="335"/>
      <c r="DJ146" s="335"/>
      <c r="DK146" s="335"/>
      <c r="DL146" s="335"/>
      <c r="DM146" s="335"/>
      <c r="DN146" s="335"/>
      <c r="DO146" s="73">
        <f t="shared" si="38"/>
        <v>0</v>
      </c>
      <c r="DQ146" s="184"/>
    </row>
    <row r="147" spans="2:123" s="38" customFormat="1" ht="33" customHeight="1" outlineLevel="1">
      <c r="B147" s="87"/>
      <c r="C147" s="88">
        <f>IF(ISERROR(I147+1)=TRUE,I147,IF(I147="","",MAX(C$15:C146)+1))</f>
        <v>101</v>
      </c>
      <c r="D147" s="87">
        <f t="shared" si="34"/>
        <v>1</v>
      </c>
      <c r="E147" s="3"/>
      <c r="G147" s="184"/>
      <c r="I147" s="94">
        <f t="shared" si="39"/>
        <v>56</v>
      </c>
      <c r="J147" s="93" t="s">
        <v>350</v>
      </c>
      <c r="K147" s="92"/>
      <c r="L147" s="92"/>
      <c r="M147" s="92"/>
      <c r="N147" s="92"/>
      <c r="O147" s="91"/>
      <c r="P147" s="90" t="s">
        <v>133</v>
      </c>
      <c r="Q147" s="272"/>
      <c r="R147" s="89" t="s">
        <v>119</v>
      </c>
      <c r="S147" s="273"/>
      <c r="U147" s="184"/>
      <c r="V147" s="41"/>
      <c r="W147" s="77"/>
      <c r="X147" s="37"/>
      <c r="Y147" s="76"/>
      <c r="Z147" s="75"/>
      <c r="AA147" s="78"/>
      <c r="AB147" s="75"/>
      <c r="AC147" s="78"/>
      <c r="AD147" s="75"/>
      <c r="AE147" s="75"/>
      <c r="AF147" s="75"/>
      <c r="AG147" s="75"/>
      <c r="AH147" s="75"/>
      <c r="AI147" s="75"/>
      <c r="AJ147" s="75"/>
      <c r="AK147" s="74"/>
      <c r="AL147" s="74"/>
      <c r="AM147" s="74"/>
      <c r="AN147" s="74"/>
      <c r="AO147" s="74"/>
      <c r="AP147" s="74"/>
      <c r="AQ147" s="74"/>
      <c r="AR147" s="73">
        <f t="shared" si="35"/>
        <v>0</v>
      </c>
      <c r="AT147" s="184"/>
      <c r="AV147" s="77"/>
      <c r="AW147" s="37"/>
      <c r="AX147" s="76"/>
      <c r="AY147" s="75"/>
      <c r="AZ147" s="75"/>
      <c r="BA147" s="75"/>
      <c r="BB147" s="78"/>
      <c r="BC147" s="75"/>
      <c r="BD147" s="75"/>
      <c r="BE147" s="75"/>
      <c r="BF147" s="75"/>
      <c r="BG147" s="75"/>
      <c r="BH147" s="75"/>
      <c r="BI147" s="75"/>
      <c r="BJ147" s="74"/>
      <c r="BK147" s="74"/>
      <c r="BL147" s="74"/>
      <c r="BM147" s="74"/>
      <c r="BN147" s="74"/>
      <c r="BO147" s="74"/>
      <c r="BP147" s="74"/>
      <c r="BQ147" s="73">
        <f t="shared" si="36"/>
        <v>0</v>
      </c>
      <c r="BS147" s="184"/>
      <c r="BU147" s="77"/>
      <c r="BV147" s="37"/>
      <c r="BW147" s="76"/>
      <c r="BX147" s="75"/>
      <c r="BY147" s="75"/>
      <c r="BZ147" s="75"/>
      <c r="CA147" s="78"/>
      <c r="CB147" s="75"/>
      <c r="CC147" s="75"/>
      <c r="CD147" s="75"/>
      <c r="CE147" s="75"/>
      <c r="CF147" s="75"/>
      <c r="CG147" s="75"/>
      <c r="CH147" s="75"/>
      <c r="CI147" s="74"/>
      <c r="CJ147" s="335"/>
      <c r="CK147" s="335"/>
      <c r="CL147" s="335"/>
      <c r="CM147" s="335"/>
      <c r="CN147" s="335"/>
      <c r="CO147" s="335"/>
      <c r="CP147" s="73">
        <f t="shared" si="37"/>
        <v>0</v>
      </c>
      <c r="CR147" s="184"/>
      <c r="CT147" s="77"/>
      <c r="CU147" s="37"/>
      <c r="CV147" s="76"/>
      <c r="CW147" s="75"/>
      <c r="CX147" s="78"/>
      <c r="CY147" s="75"/>
      <c r="CZ147" s="75"/>
      <c r="DA147" s="75"/>
      <c r="DB147" s="75"/>
      <c r="DC147" s="74"/>
      <c r="DD147" s="74"/>
      <c r="DE147" s="74"/>
      <c r="DF147" s="335"/>
      <c r="DG147" s="335"/>
      <c r="DH147" s="335"/>
      <c r="DI147" s="335"/>
      <c r="DJ147" s="335"/>
      <c r="DK147" s="335"/>
      <c r="DL147" s="335"/>
      <c r="DM147" s="335"/>
      <c r="DN147" s="335"/>
      <c r="DO147" s="73">
        <f t="shared" si="38"/>
        <v>0</v>
      </c>
      <c r="DQ147" s="184"/>
    </row>
    <row r="148" spans="2:123" s="38" customFormat="1" ht="33" customHeight="1" outlineLevel="1">
      <c r="B148" s="87"/>
      <c r="C148" s="88"/>
      <c r="D148" s="87"/>
      <c r="E148" s="3"/>
      <c r="G148" s="184"/>
      <c r="I148" s="94">
        <f t="shared" si="39"/>
        <v>57</v>
      </c>
      <c r="J148" s="93" t="s">
        <v>532</v>
      </c>
      <c r="K148" s="92"/>
      <c r="L148" s="92"/>
      <c r="M148" s="92"/>
      <c r="N148" s="92"/>
      <c r="O148" s="91"/>
      <c r="P148" s="90" t="s">
        <v>533</v>
      </c>
      <c r="Q148" s="272"/>
      <c r="R148" s="89" t="s">
        <v>119</v>
      </c>
      <c r="S148" s="273"/>
      <c r="U148" s="184"/>
      <c r="V148" s="41"/>
      <c r="W148" s="77"/>
      <c r="X148" s="37"/>
      <c r="Y148" s="76"/>
      <c r="Z148" s="75"/>
      <c r="AA148" s="78"/>
      <c r="AB148" s="75"/>
      <c r="AC148" s="78"/>
      <c r="AD148" s="75"/>
      <c r="AE148" s="75"/>
      <c r="AF148" s="75"/>
      <c r="AG148" s="75"/>
      <c r="AH148" s="75"/>
      <c r="AI148" s="75"/>
      <c r="AJ148" s="75"/>
      <c r="AK148" s="74"/>
      <c r="AL148" s="74"/>
      <c r="AM148" s="74"/>
      <c r="AN148" s="74"/>
      <c r="AO148" s="74"/>
      <c r="AP148" s="74"/>
      <c r="AQ148" s="74"/>
      <c r="AR148" s="73">
        <f t="shared" si="35"/>
        <v>0</v>
      </c>
      <c r="AT148" s="184"/>
      <c r="AV148" s="77"/>
      <c r="AW148" s="37"/>
      <c r="AX148" s="76"/>
      <c r="AY148" s="186"/>
      <c r="AZ148" s="186"/>
      <c r="BA148" s="75"/>
      <c r="BB148" s="78"/>
      <c r="BC148" s="75"/>
      <c r="BD148" s="75"/>
      <c r="BE148" s="75"/>
      <c r="BF148" s="75"/>
      <c r="BG148" s="75">
        <v>8</v>
      </c>
      <c r="BH148" s="75"/>
      <c r="BI148" s="75"/>
      <c r="BJ148" s="74"/>
      <c r="BK148" s="74"/>
      <c r="BL148" s="74"/>
      <c r="BM148" s="74"/>
      <c r="BN148" s="74"/>
      <c r="BO148" s="74"/>
      <c r="BP148" s="74"/>
      <c r="BQ148" s="73">
        <f t="shared" si="36"/>
        <v>0</v>
      </c>
      <c r="BS148" s="184"/>
      <c r="BU148" s="77"/>
      <c r="BV148" s="37"/>
      <c r="BW148" s="76"/>
      <c r="BX148" s="75"/>
      <c r="BY148" s="75"/>
      <c r="BZ148" s="75"/>
      <c r="CA148" s="78"/>
      <c r="CB148" s="75"/>
      <c r="CC148" s="75"/>
      <c r="CD148" s="75">
        <v>8</v>
      </c>
      <c r="CE148" s="75"/>
      <c r="CF148" s="75"/>
      <c r="CG148" s="75"/>
      <c r="CH148" s="75"/>
      <c r="CI148" s="74"/>
      <c r="CJ148" s="335"/>
      <c r="CK148" s="335"/>
      <c r="CL148" s="335"/>
      <c r="CM148" s="335"/>
      <c r="CN148" s="335"/>
      <c r="CO148" s="335"/>
      <c r="CP148" s="73">
        <f t="shared" si="37"/>
        <v>0</v>
      </c>
      <c r="CR148" s="184"/>
      <c r="CT148" s="77"/>
      <c r="CU148" s="37"/>
      <c r="CV148" s="76"/>
      <c r="CW148" s="75"/>
      <c r="CX148" s="78"/>
      <c r="CY148" s="75"/>
      <c r="CZ148" s="75"/>
      <c r="DA148" s="75"/>
      <c r="DB148" s="75"/>
      <c r="DC148" s="74"/>
      <c r="DD148" s="74"/>
      <c r="DE148" s="74"/>
      <c r="DF148" s="335"/>
      <c r="DG148" s="335"/>
      <c r="DH148" s="335"/>
      <c r="DI148" s="335"/>
      <c r="DJ148" s="335"/>
      <c r="DK148" s="335"/>
      <c r="DL148" s="335"/>
      <c r="DM148" s="335"/>
      <c r="DN148" s="335"/>
      <c r="DO148" s="73">
        <f t="shared" si="38"/>
        <v>0</v>
      </c>
      <c r="DQ148" s="184"/>
    </row>
    <row r="149" spans="2:123" s="38" customFormat="1" ht="33" customHeight="1" outlineLevel="1">
      <c r="B149" s="87"/>
      <c r="C149" s="88"/>
      <c r="D149" s="87"/>
      <c r="E149" s="3"/>
      <c r="G149" s="184"/>
      <c r="I149" s="94">
        <f t="shared" si="39"/>
        <v>58</v>
      </c>
      <c r="J149" s="93" t="s">
        <v>534</v>
      </c>
      <c r="K149" s="92"/>
      <c r="L149" s="92"/>
      <c r="M149" s="92"/>
      <c r="N149" s="92"/>
      <c r="O149" s="91"/>
      <c r="P149" s="90" t="s">
        <v>535</v>
      </c>
      <c r="Q149" s="272"/>
      <c r="R149" s="89" t="s">
        <v>119</v>
      </c>
      <c r="S149" s="273"/>
      <c r="U149" s="184"/>
      <c r="V149" s="41"/>
      <c r="W149" s="77"/>
      <c r="X149" s="37"/>
      <c r="Y149" s="76"/>
      <c r="Z149" s="75"/>
      <c r="AA149" s="78"/>
      <c r="AB149" s="75"/>
      <c r="AC149" s="78"/>
      <c r="AD149" s="75"/>
      <c r="AE149" s="75"/>
      <c r="AF149" s="75"/>
      <c r="AG149" s="75"/>
      <c r="AH149" s="75"/>
      <c r="AI149" s="75"/>
      <c r="AJ149" s="75"/>
      <c r="AK149" s="74"/>
      <c r="AL149" s="74"/>
      <c r="AM149" s="74"/>
      <c r="AN149" s="74"/>
      <c r="AO149" s="74"/>
      <c r="AP149" s="74"/>
      <c r="AQ149" s="74"/>
      <c r="AR149" s="73">
        <f t="shared" si="35"/>
        <v>0</v>
      </c>
      <c r="AT149" s="184"/>
      <c r="AV149" s="77"/>
      <c r="AW149" s="37"/>
      <c r="AX149" s="76"/>
      <c r="AY149" s="186"/>
      <c r="AZ149" s="186"/>
      <c r="BA149" s="75"/>
      <c r="BB149" s="78"/>
      <c r="BC149" s="75"/>
      <c r="BD149" s="75"/>
      <c r="BE149" s="75"/>
      <c r="BF149" s="75"/>
      <c r="BG149" s="75"/>
      <c r="BH149" s="75"/>
      <c r="BI149" s="75"/>
      <c r="BJ149" s="74"/>
      <c r="BK149" s="74"/>
      <c r="BL149" s="74"/>
      <c r="BM149" s="74"/>
      <c r="BN149" s="74"/>
      <c r="BO149" s="74"/>
      <c r="BP149" s="74"/>
      <c r="BQ149" s="73">
        <f t="shared" si="36"/>
        <v>0</v>
      </c>
      <c r="BS149" s="184"/>
      <c r="BU149" s="77"/>
      <c r="BV149" s="37"/>
      <c r="BW149" s="76"/>
      <c r="BX149" s="75"/>
      <c r="BY149" s="75"/>
      <c r="BZ149" s="75"/>
      <c r="CA149" s="78"/>
      <c r="CB149" s="75"/>
      <c r="CC149" s="75"/>
      <c r="CD149" s="75"/>
      <c r="CE149" s="75"/>
      <c r="CF149" s="75"/>
      <c r="CG149" s="75"/>
      <c r="CH149" s="75"/>
      <c r="CI149" s="74"/>
      <c r="CJ149" s="335"/>
      <c r="CK149" s="335"/>
      <c r="CL149" s="335"/>
      <c r="CM149" s="335"/>
      <c r="CN149" s="335"/>
      <c r="CO149" s="335"/>
      <c r="CP149" s="73">
        <f t="shared" si="37"/>
        <v>0</v>
      </c>
      <c r="CR149" s="184"/>
      <c r="CT149" s="77"/>
      <c r="CU149" s="37"/>
      <c r="CV149" s="76"/>
      <c r="CW149" s="75"/>
      <c r="CX149" s="78"/>
      <c r="CY149" s="75"/>
      <c r="CZ149" s="75"/>
      <c r="DA149" s="75"/>
      <c r="DB149" s="75"/>
      <c r="DC149" s="74"/>
      <c r="DD149" s="74"/>
      <c r="DE149" s="74"/>
      <c r="DF149" s="335"/>
      <c r="DG149" s="335"/>
      <c r="DH149" s="335"/>
      <c r="DI149" s="335"/>
      <c r="DJ149" s="335"/>
      <c r="DK149" s="335"/>
      <c r="DL149" s="335"/>
      <c r="DM149" s="335"/>
      <c r="DN149" s="335"/>
      <c r="DO149" s="73">
        <f t="shared" si="38"/>
        <v>0</v>
      </c>
      <c r="DQ149" s="184"/>
    </row>
    <row r="150" spans="2:123" s="38" customFormat="1" ht="33" customHeight="1" outlineLevel="1">
      <c r="B150" s="87"/>
      <c r="C150" s="88"/>
      <c r="D150" s="87"/>
      <c r="E150" s="3"/>
      <c r="G150" s="184"/>
      <c r="I150" s="94">
        <f t="shared" si="39"/>
        <v>59</v>
      </c>
      <c r="J150" s="93" t="s">
        <v>536</v>
      </c>
      <c r="K150" s="92"/>
      <c r="L150" s="92"/>
      <c r="M150" s="92"/>
      <c r="N150" s="92"/>
      <c r="O150" s="91"/>
      <c r="P150" s="90" t="s">
        <v>537</v>
      </c>
      <c r="Q150" s="272"/>
      <c r="R150" s="89" t="s">
        <v>119</v>
      </c>
      <c r="S150" s="273"/>
      <c r="U150" s="184"/>
      <c r="V150" s="41"/>
      <c r="W150" s="77"/>
      <c r="X150" s="37"/>
      <c r="Y150" s="76"/>
      <c r="Z150" s="75"/>
      <c r="AA150" s="78"/>
      <c r="AB150" s="75"/>
      <c r="AC150" s="78"/>
      <c r="AD150" s="75"/>
      <c r="AE150" s="75"/>
      <c r="AF150" s="75"/>
      <c r="AG150" s="75"/>
      <c r="AH150" s="75"/>
      <c r="AI150" s="75"/>
      <c r="AJ150" s="75"/>
      <c r="AK150" s="74"/>
      <c r="AL150" s="74"/>
      <c r="AM150" s="74"/>
      <c r="AN150" s="74"/>
      <c r="AO150" s="74"/>
      <c r="AP150" s="74"/>
      <c r="AQ150" s="74"/>
      <c r="AR150" s="73">
        <f t="shared" si="35"/>
        <v>0</v>
      </c>
      <c r="AT150" s="184"/>
      <c r="AV150" s="77"/>
      <c r="AW150" s="37"/>
      <c r="AX150" s="76"/>
      <c r="AY150" s="186"/>
      <c r="AZ150" s="186"/>
      <c r="BA150" s="75"/>
      <c r="BB150" s="78"/>
      <c r="BC150" s="75"/>
      <c r="BD150" s="75"/>
      <c r="BE150" s="75"/>
      <c r="BF150" s="75"/>
      <c r="BG150" s="75"/>
      <c r="BH150" s="75"/>
      <c r="BI150" s="75"/>
      <c r="BJ150" s="74"/>
      <c r="BK150" s="74"/>
      <c r="BL150" s="74"/>
      <c r="BM150" s="74"/>
      <c r="BN150" s="74"/>
      <c r="BO150" s="74"/>
      <c r="BP150" s="74"/>
      <c r="BQ150" s="73">
        <f t="shared" si="36"/>
        <v>0</v>
      </c>
      <c r="BS150" s="184"/>
      <c r="BU150" s="77"/>
      <c r="BV150" s="37"/>
      <c r="BW150" s="76"/>
      <c r="BX150" s="75"/>
      <c r="BY150" s="75"/>
      <c r="BZ150" s="75"/>
      <c r="CA150" s="78"/>
      <c r="CB150" s="75"/>
      <c r="CC150" s="75"/>
      <c r="CD150" s="75"/>
      <c r="CE150" s="75"/>
      <c r="CF150" s="75"/>
      <c r="CG150" s="75"/>
      <c r="CH150" s="75"/>
      <c r="CI150" s="74"/>
      <c r="CJ150" s="335"/>
      <c r="CK150" s="335"/>
      <c r="CL150" s="335"/>
      <c r="CM150" s="335"/>
      <c r="CN150" s="335"/>
      <c r="CO150" s="335"/>
      <c r="CP150" s="73">
        <f t="shared" si="37"/>
        <v>0</v>
      </c>
      <c r="CR150" s="184"/>
      <c r="CT150" s="77"/>
      <c r="CU150" s="37"/>
      <c r="CV150" s="76"/>
      <c r="CW150" s="75"/>
      <c r="CX150" s="78"/>
      <c r="CY150" s="75"/>
      <c r="CZ150" s="75"/>
      <c r="DA150" s="75"/>
      <c r="DB150" s="75"/>
      <c r="DC150" s="74"/>
      <c r="DD150" s="74"/>
      <c r="DE150" s="74"/>
      <c r="DF150" s="335"/>
      <c r="DG150" s="335"/>
      <c r="DH150" s="335"/>
      <c r="DI150" s="335"/>
      <c r="DJ150" s="335"/>
      <c r="DK150" s="335"/>
      <c r="DL150" s="335"/>
      <c r="DM150" s="335"/>
      <c r="DN150" s="335"/>
      <c r="DO150" s="73">
        <f t="shared" si="38"/>
        <v>0</v>
      </c>
      <c r="DQ150" s="184"/>
    </row>
    <row r="151" spans="2:123" s="38" customFormat="1" ht="33" customHeight="1" outlineLevel="1">
      <c r="B151" s="87"/>
      <c r="C151" s="88"/>
      <c r="D151" s="87"/>
      <c r="E151" s="3"/>
      <c r="G151" s="184"/>
      <c r="I151" s="94">
        <f t="shared" si="39"/>
        <v>60</v>
      </c>
      <c r="J151" s="93" t="s">
        <v>538</v>
      </c>
      <c r="K151" s="92"/>
      <c r="L151" s="92"/>
      <c r="M151" s="92"/>
      <c r="N151" s="92"/>
      <c r="O151" s="91"/>
      <c r="P151" s="90" t="s">
        <v>539</v>
      </c>
      <c r="Q151" s="272"/>
      <c r="R151" s="89" t="s">
        <v>119</v>
      </c>
      <c r="S151" s="273"/>
      <c r="U151" s="184"/>
      <c r="V151" s="41"/>
      <c r="W151" s="77"/>
      <c r="X151" s="37"/>
      <c r="Y151" s="76"/>
      <c r="Z151" s="75"/>
      <c r="AA151" s="78"/>
      <c r="AB151" s="75"/>
      <c r="AC151" s="78"/>
      <c r="AD151" s="75"/>
      <c r="AE151" s="75"/>
      <c r="AF151" s="75"/>
      <c r="AG151" s="75"/>
      <c r="AH151" s="75"/>
      <c r="AI151" s="75"/>
      <c r="AJ151" s="75"/>
      <c r="AK151" s="74"/>
      <c r="AL151" s="74"/>
      <c r="AM151" s="74"/>
      <c r="AN151" s="74"/>
      <c r="AO151" s="74"/>
      <c r="AP151" s="74"/>
      <c r="AQ151" s="74"/>
      <c r="AR151" s="73">
        <f t="shared" si="35"/>
        <v>0</v>
      </c>
      <c r="AT151" s="184"/>
      <c r="AV151" s="77"/>
      <c r="AW151" s="37"/>
      <c r="AX151" s="76"/>
      <c r="AY151" s="186"/>
      <c r="AZ151" s="186"/>
      <c r="BA151" s="75"/>
      <c r="BB151" s="78"/>
      <c r="BC151" s="75"/>
      <c r="BD151" s="75"/>
      <c r="BE151" s="75"/>
      <c r="BF151" s="75"/>
      <c r="BG151" s="75"/>
      <c r="BH151" s="75"/>
      <c r="BI151" s="75"/>
      <c r="BJ151" s="74"/>
      <c r="BK151" s="74"/>
      <c r="BL151" s="74"/>
      <c r="BM151" s="74"/>
      <c r="BN151" s="74"/>
      <c r="BO151" s="74"/>
      <c r="BP151" s="74"/>
      <c r="BQ151" s="73">
        <f t="shared" si="36"/>
        <v>0</v>
      </c>
      <c r="BS151" s="184"/>
      <c r="BU151" s="77"/>
      <c r="BV151" s="37"/>
      <c r="BW151" s="76"/>
      <c r="BX151" s="75"/>
      <c r="BY151" s="75"/>
      <c r="BZ151" s="75"/>
      <c r="CA151" s="78"/>
      <c r="CB151" s="75"/>
      <c r="CC151" s="75"/>
      <c r="CD151" s="75"/>
      <c r="CE151" s="75"/>
      <c r="CF151" s="75"/>
      <c r="CG151" s="75"/>
      <c r="CH151" s="75"/>
      <c r="CI151" s="74"/>
      <c r="CJ151" s="335"/>
      <c r="CK151" s="335"/>
      <c r="CL151" s="335"/>
      <c r="CM151" s="335"/>
      <c r="CN151" s="335"/>
      <c r="CO151" s="335"/>
      <c r="CP151" s="73">
        <f t="shared" si="37"/>
        <v>0</v>
      </c>
      <c r="CR151" s="184"/>
      <c r="CT151" s="77"/>
      <c r="CU151" s="37"/>
      <c r="CV151" s="76"/>
      <c r="CW151" s="75"/>
      <c r="CX151" s="78"/>
      <c r="CY151" s="75"/>
      <c r="CZ151" s="75"/>
      <c r="DA151" s="75"/>
      <c r="DB151" s="75"/>
      <c r="DC151" s="74"/>
      <c r="DD151" s="74"/>
      <c r="DE151" s="74"/>
      <c r="DF151" s="335"/>
      <c r="DG151" s="335"/>
      <c r="DH151" s="335"/>
      <c r="DI151" s="335"/>
      <c r="DJ151" s="335"/>
      <c r="DK151" s="335"/>
      <c r="DL151" s="335"/>
      <c r="DM151" s="335"/>
      <c r="DN151" s="335"/>
      <c r="DO151" s="73">
        <f t="shared" si="38"/>
        <v>0</v>
      </c>
      <c r="DQ151" s="184"/>
    </row>
    <row r="152" spans="2:123" s="38" customFormat="1" ht="33" customHeight="1" outlineLevel="1">
      <c r="B152" s="87"/>
      <c r="C152" s="88"/>
      <c r="D152" s="87"/>
      <c r="E152" s="3"/>
      <c r="G152" s="184"/>
      <c r="I152" s="94">
        <f t="shared" si="39"/>
        <v>61</v>
      </c>
      <c r="J152" s="93" t="s">
        <v>540</v>
      </c>
      <c r="K152" s="92"/>
      <c r="L152" s="92"/>
      <c r="M152" s="92"/>
      <c r="N152" s="92"/>
      <c r="O152" s="91"/>
      <c r="P152" s="90" t="s">
        <v>541</v>
      </c>
      <c r="Q152" s="272"/>
      <c r="R152" s="89" t="s">
        <v>119</v>
      </c>
      <c r="S152" s="273"/>
      <c r="U152" s="184"/>
      <c r="V152" s="41"/>
      <c r="W152" s="77"/>
      <c r="X152" s="37"/>
      <c r="Y152" s="76"/>
      <c r="Z152" s="75"/>
      <c r="AA152" s="78"/>
      <c r="AB152" s="75"/>
      <c r="AC152" s="78"/>
      <c r="AD152" s="75"/>
      <c r="AE152" s="75"/>
      <c r="AF152" s="75"/>
      <c r="AG152" s="75"/>
      <c r="AH152" s="75"/>
      <c r="AI152" s="75"/>
      <c r="AJ152" s="75"/>
      <c r="AK152" s="74"/>
      <c r="AL152" s="74"/>
      <c r="AM152" s="74"/>
      <c r="AN152" s="74"/>
      <c r="AO152" s="74"/>
      <c r="AP152" s="74"/>
      <c r="AQ152" s="74"/>
      <c r="AR152" s="73">
        <f t="shared" si="35"/>
        <v>0</v>
      </c>
      <c r="AT152" s="184"/>
      <c r="AV152" s="77"/>
      <c r="AW152" s="37"/>
      <c r="AX152" s="76"/>
      <c r="AY152" s="186"/>
      <c r="AZ152" s="186"/>
      <c r="BA152" s="75"/>
      <c r="BB152" s="78"/>
      <c r="BC152" s="75"/>
      <c r="BD152" s="75"/>
      <c r="BE152" s="75"/>
      <c r="BF152" s="75"/>
      <c r="BG152" s="75"/>
      <c r="BH152" s="75"/>
      <c r="BI152" s="75"/>
      <c r="BJ152" s="74"/>
      <c r="BK152" s="74"/>
      <c r="BL152" s="74"/>
      <c r="BM152" s="74"/>
      <c r="BN152" s="74"/>
      <c r="BO152" s="74"/>
      <c r="BP152" s="74"/>
      <c r="BQ152" s="73">
        <f t="shared" si="36"/>
        <v>0</v>
      </c>
      <c r="BS152" s="184"/>
      <c r="BU152" s="77"/>
      <c r="BV152" s="37"/>
      <c r="BW152" s="76"/>
      <c r="BX152" s="75"/>
      <c r="BY152" s="75"/>
      <c r="BZ152" s="75"/>
      <c r="CA152" s="78"/>
      <c r="CB152" s="75"/>
      <c r="CC152" s="75"/>
      <c r="CD152" s="75"/>
      <c r="CE152" s="75"/>
      <c r="CF152" s="75"/>
      <c r="CG152" s="75"/>
      <c r="CH152" s="75"/>
      <c r="CI152" s="74"/>
      <c r="CJ152" s="335"/>
      <c r="CK152" s="335"/>
      <c r="CL152" s="335"/>
      <c r="CM152" s="335"/>
      <c r="CN152" s="335"/>
      <c r="CO152" s="335"/>
      <c r="CP152" s="73">
        <f t="shared" si="37"/>
        <v>0</v>
      </c>
      <c r="CR152" s="184"/>
      <c r="CT152" s="77"/>
      <c r="CU152" s="37"/>
      <c r="CV152" s="76"/>
      <c r="CW152" s="75"/>
      <c r="CX152" s="78"/>
      <c r="CY152" s="75"/>
      <c r="CZ152" s="75"/>
      <c r="DA152" s="75"/>
      <c r="DB152" s="75"/>
      <c r="DC152" s="74"/>
      <c r="DD152" s="74"/>
      <c r="DE152" s="74"/>
      <c r="DF152" s="335"/>
      <c r="DG152" s="335"/>
      <c r="DH152" s="335"/>
      <c r="DI152" s="335"/>
      <c r="DJ152" s="335"/>
      <c r="DK152" s="335"/>
      <c r="DL152" s="335"/>
      <c r="DM152" s="335"/>
      <c r="DN152" s="335"/>
      <c r="DO152" s="73">
        <f t="shared" si="38"/>
        <v>0</v>
      </c>
      <c r="DQ152" s="184"/>
    </row>
    <row r="153" spans="2:123" s="38" customFormat="1" ht="33" customHeight="1" outlineLevel="1">
      <c r="B153" s="87"/>
      <c r="C153" s="88"/>
      <c r="D153" s="87"/>
      <c r="E153" s="3"/>
      <c r="G153" s="184"/>
      <c r="I153" s="94">
        <f t="shared" si="39"/>
        <v>62</v>
      </c>
      <c r="J153" s="93" t="s">
        <v>542</v>
      </c>
      <c r="K153" s="92"/>
      <c r="L153" s="92"/>
      <c r="M153" s="92"/>
      <c r="N153" s="92"/>
      <c r="O153" s="91"/>
      <c r="P153" s="90" t="s">
        <v>537</v>
      </c>
      <c r="Q153" s="272"/>
      <c r="R153" s="89" t="s">
        <v>119</v>
      </c>
      <c r="S153" s="273"/>
      <c r="U153" s="184"/>
      <c r="V153" s="41"/>
      <c r="W153" s="77"/>
      <c r="X153" s="37"/>
      <c r="Y153" s="76"/>
      <c r="Z153" s="75"/>
      <c r="AA153" s="78"/>
      <c r="AB153" s="75"/>
      <c r="AC153" s="78"/>
      <c r="AD153" s="75"/>
      <c r="AE153" s="75"/>
      <c r="AF153" s="75"/>
      <c r="AG153" s="75"/>
      <c r="AH153" s="75"/>
      <c r="AI153" s="75"/>
      <c r="AJ153" s="75"/>
      <c r="AK153" s="74"/>
      <c r="AL153" s="74"/>
      <c r="AM153" s="74"/>
      <c r="AN153" s="74"/>
      <c r="AO153" s="74"/>
      <c r="AP153" s="74"/>
      <c r="AQ153" s="74"/>
      <c r="AR153" s="73">
        <f t="shared" si="35"/>
        <v>0</v>
      </c>
      <c r="AT153" s="184"/>
      <c r="AV153" s="77"/>
      <c r="AW153" s="37"/>
      <c r="AX153" s="76"/>
      <c r="AY153" s="186"/>
      <c r="AZ153" s="186"/>
      <c r="BA153" s="75"/>
      <c r="BB153" s="78"/>
      <c r="BC153" s="75"/>
      <c r="BD153" s="75"/>
      <c r="BE153" s="75"/>
      <c r="BF153" s="75"/>
      <c r="BG153" s="75"/>
      <c r="BH153" s="75"/>
      <c r="BI153" s="75"/>
      <c r="BJ153" s="74"/>
      <c r="BK153" s="74"/>
      <c r="BL153" s="74"/>
      <c r="BM153" s="74"/>
      <c r="BN153" s="74"/>
      <c r="BO153" s="74"/>
      <c r="BP153" s="74"/>
      <c r="BQ153" s="73">
        <f t="shared" si="36"/>
        <v>0</v>
      </c>
      <c r="BS153" s="184"/>
      <c r="BU153" s="77"/>
      <c r="BV153" s="37"/>
      <c r="BW153" s="76"/>
      <c r="BX153" s="75"/>
      <c r="BY153" s="75"/>
      <c r="BZ153" s="75"/>
      <c r="CA153" s="78"/>
      <c r="CB153" s="75"/>
      <c r="CC153" s="75"/>
      <c r="CD153" s="75"/>
      <c r="CE153" s="75"/>
      <c r="CF153" s="75"/>
      <c r="CG153" s="75"/>
      <c r="CH153" s="75"/>
      <c r="CI153" s="74"/>
      <c r="CJ153" s="335"/>
      <c r="CK153" s="335"/>
      <c r="CL153" s="335"/>
      <c r="CM153" s="335"/>
      <c r="CN153" s="335"/>
      <c r="CO153" s="335"/>
      <c r="CP153" s="73">
        <f t="shared" si="37"/>
        <v>0</v>
      </c>
      <c r="CR153" s="184"/>
      <c r="CT153" s="77"/>
      <c r="CU153" s="37"/>
      <c r="CV153" s="76"/>
      <c r="CW153" s="75"/>
      <c r="CX153" s="78"/>
      <c r="CY153" s="75"/>
      <c r="CZ153" s="75"/>
      <c r="DA153" s="75"/>
      <c r="DB153" s="75"/>
      <c r="DC153" s="74"/>
      <c r="DD153" s="74"/>
      <c r="DE153" s="74"/>
      <c r="DF153" s="335"/>
      <c r="DG153" s="335"/>
      <c r="DH153" s="335"/>
      <c r="DI153" s="335"/>
      <c r="DJ153" s="335"/>
      <c r="DK153" s="335"/>
      <c r="DL153" s="335"/>
      <c r="DM153" s="335"/>
      <c r="DN153" s="335"/>
      <c r="DO153" s="73">
        <f t="shared" si="38"/>
        <v>0</v>
      </c>
      <c r="DQ153" s="184"/>
    </row>
    <row r="154" spans="2:123" s="38" customFormat="1" ht="33" customHeight="1" outlineLevel="1">
      <c r="B154" s="87"/>
      <c r="C154" s="88"/>
      <c r="D154" s="87"/>
      <c r="E154" s="3"/>
      <c r="G154" s="184"/>
      <c r="I154" s="94">
        <f t="shared" si="39"/>
        <v>63</v>
      </c>
      <c r="J154" s="93" t="s">
        <v>543</v>
      </c>
      <c r="K154" s="92"/>
      <c r="L154" s="92"/>
      <c r="M154" s="92"/>
      <c r="N154" s="92"/>
      <c r="O154" s="91"/>
      <c r="P154" s="90" t="s">
        <v>126</v>
      </c>
      <c r="Q154" s="272"/>
      <c r="R154" s="89" t="s">
        <v>119</v>
      </c>
      <c r="S154" s="273"/>
      <c r="U154" s="184"/>
      <c r="V154" s="41"/>
      <c r="W154" s="77"/>
      <c r="X154" s="37"/>
      <c r="Y154" s="76"/>
      <c r="Z154" s="75"/>
      <c r="AA154" s="78"/>
      <c r="AB154" s="75"/>
      <c r="AC154" s="78"/>
      <c r="AD154" s="75"/>
      <c r="AE154" s="75"/>
      <c r="AF154" s="75"/>
      <c r="AG154" s="75"/>
      <c r="AH154" s="75"/>
      <c r="AI154" s="75"/>
      <c r="AJ154" s="75"/>
      <c r="AK154" s="74"/>
      <c r="AL154" s="74"/>
      <c r="AM154" s="74"/>
      <c r="AN154" s="74"/>
      <c r="AO154" s="74"/>
      <c r="AP154" s="74"/>
      <c r="AQ154" s="74"/>
      <c r="AR154" s="73">
        <f t="shared" si="35"/>
        <v>0</v>
      </c>
      <c r="AT154" s="184"/>
      <c r="AV154" s="77"/>
      <c r="AW154" s="37"/>
      <c r="AX154" s="76"/>
      <c r="AY154" s="186"/>
      <c r="AZ154" s="186"/>
      <c r="BA154" s="75"/>
      <c r="BB154" s="78"/>
      <c r="BC154" s="75"/>
      <c r="BD154" s="75"/>
      <c r="BE154" s="75"/>
      <c r="BF154" s="75"/>
      <c r="BG154" s="75"/>
      <c r="BH154" s="75"/>
      <c r="BI154" s="75"/>
      <c r="BJ154" s="74"/>
      <c r="BK154" s="74"/>
      <c r="BL154" s="74"/>
      <c r="BM154" s="74"/>
      <c r="BN154" s="74"/>
      <c r="BO154" s="74"/>
      <c r="BP154" s="74"/>
      <c r="BQ154" s="73">
        <f t="shared" si="36"/>
        <v>0</v>
      </c>
      <c r="BS154" s="184"/>
      <c r="BU154" s="77"/>
      <c r="BV154" s="37"/>
      <c r="BW154" s="76"/>
      <c r="BX154" s="75"/>
      <c r="BY154" s="75"/>
      <c r="BZ154" s="75"/>
      <c r="CA154" s="78"/>
      <c r="CB154" s="75"/>
      <c r="CC154" s="75"/>
      <c r="CD154" s="75"/>
      <c r="CE154" s="75"/>
      <c r="CF154" s="75"/>
      <c r="CG154" s="75"/>
      <c r="CH154" s="75"/>
      <c r="CI154" s="74"/>
      <c r="CJ154" s="335"/>
      <c r="CK154" s="335"/>
      <c r="CL154" s="335"/>
      <c r="CM154" s="335"/>
      <c r="CN154" s="335"/>
      <c r="CO154" s="335"/>
      <c r="CP154" s="73">
        <f t="shared" si="37"/>
        <v>0</v>
      </c>
      <c r="CR154" s="184"/>
      <c r="CT154" s="77"/>
      <c r="CU154" s="37"/>
      <c r="CV154" s="76"/>
      <c r="CW154" s="75"/>
      <c r="CX154" s="78"/>
      <c r="CY154" s="75"/>
      <c r="CZ154" s="75"/>
      <c r="DA154" s="75"/>
      <c r="DB154" s="75"/>
      <c r="DC154" s="74"/>
      <c r="DD154" s="74"/>
      <c r="DE154" s="74"/>
      <c r="DF154" s="335"/>
      <c r="DG154" s="335"/>
      <c r="DH154" s="335"/>
      <c r="DI154" s="335"/>
      <c r="DJ154" s="335"/>
      <c r="DK154" s="335"/>
      <c r="DL154" s="335"/>
      <c r="DM154" s="335"/>
      <c r="DN154" s="335"/>
      <c r="DO154" s="73">
        <f t="shared" si="38"/>
        <v>0</v>
      </c>
      <c r="DQ154" s="184"/>
    </row>
    <row r="155" spans="2:123" s="38" customFormat="1" ht="33" customHeight="1" outlineLevel="1">
      <c r="B155" s="87"/>
      <c r="C155" s="88"/>
      <c r="D155" s="87"/>
      <c r="E155" s="3"/>
      <c r="G155" s="184"/>
      <c r="I155" s="94">
        <f t="shared" si="39"/>
        <v>64</v>
      </c>
      <c r="J155" s="93" t="s">
        <v>544</v>
      </c>
      <c r="K155" s="92"/>
      <c r="L155" s="92"/>
      <c r="M155" s="92"/>
      <c r="N155" s="92"/>
      <c r="O155" s="91"/>
      <c r="P155" s="90" t="s">
        <v>126</v>
      </c>
      <c r="Q155" s="272"/>
      <c r="R155" s="89" t="s">
        <v>119</v>
      </c>
      <c r="S155" s="273"/>
      <c r="U155" s="184"/>
      <c r="V155" s="41"/>
      <c r="W155" s="77"/>
      <c r="X155" s="37"/>
      <c r="Y155" s="76"/>
      <c r="Z155" s="75"/>
      <c r="AA155" s="78"/>
      <c r="AB155" s="75"/>
      <c r="AC155" s="78"/>
      <c r="AD155" s="75"/>
      <c r="AE155" s="75"/>
      <c r="AF155" s="75"/>
      <c r="AG155" s="75"/>
      <c r="AH155" s="75"/>
      <c r="AI155" s="75"/>
      <c r="AJ155" s="75"/>
      <c r="AK155" s="74"/>
      <c r="AL155" s="74"/>
      <c r="AM155" s="74"/>
      <c r="AN155" s="74"/>
      <c r="AO155" s="74"/>
      <c r="AP155" s="74"/>
      <c r="AQ155" s="74"/>
      <c r="AR155" s="73">
        <f t="shared" si="35"/>
        <v>0</v>
      </c>
      <c r="AT155" s="184"/>
      <c r="AV155" s="77"/>
      <c r="AW155" s="37"/>
      <c r="AX155" s="76"/>
      <c r="AY155" s="186"/>
      <c r="AZ155" s="186"/>
      <c r="BA155" s="75"/>
      <c r="BB155" s="78"/>
      <c r="BC155" s="75"/>
      <c r="BD155" s="75"/>
      <c r="BE155" s="75"/>
      <c r="BF155" s="75"/>
      <c r="BG155" s="75"/>
      <c r="BH155" s="75"/>
      <c r="BI155" s="75"/>
      <c r="BJ155" s="74"/>
      <c r="BK155" s="74"/>
      <c r="BL155" s="74"/>
      <c r="BM155" s="74"/>
      <c r="BN155" s="74"/>
      <c r="BO155" s="74"/>
      <c r="BP155" s="74"/>
      <c r="BQ155" s="73">
        <f t="shared" si="36"/>
        <v>0</v>
      </c>
      <c r="BS155" s="184"/>
      <c r="BU155" s="77"/>
      <c r="BV155" s="37"/>
      <c r="BW155" s="76"/>
      <c r="BX155" s="75"/>
      <c r="BY155" s="75"/>
      <c r="BZ155" s="75"/>
      <c r="CA155" s="78"/>
      <c r="CB155" s="75"/>
      <c r="CC155" s="75"/>
      <c r="CD155" s="75"/>
      <c r="CE155" s="75"/>
      <c r="CF155" s="75"/>
      <c r="CG155" s="75"/>
      <c r="CH155" s="75"/>
      <c r="CI155" s="74"/>
      <c r="CJ155" s="335"/>
      <c r="CK155" s="335"/>
      <c r="CL155" s="335"/>
      <c r="CM155" s="335"/>
      <c r="CN155" s="335"/>
      <c r="CO155" s="335"/>
      <c r="CP155" s="73">
        <f t="shared" si="37"/>
        <v>0</v>
      </c>
      <c r="CR155" s="184"/>
      <c r="CT155" s="77"/>
      <c r="CU155" s="37"/>
      <c r="CV155" s="76"/>
      <c r="CW155" s="75"/>
      <c r="CX155" s="78"/>
      <c r="CY155" s="75"/>
      <c r="CZ155" s="75"/>
      <c r="DA155" s="75"/>
      <c r="DB155" s="75"/>
      <c r="DC155" s="74"/>
      <c r="DD155" s="74"/>
      <c r="DE155" s="74"/>
      <c r="DF155" s="335"/>
      <c r="DG155" s="335"/>
      <c r="DH155" s="335"/>
      <c r="DI155" s="335"/>
      <c r="DJ155" s="335"/>
      <c r="DK155" s="335"/>
      <c r="DL155" s="335"/>
      <c r="DM155" s="335"/>
      <c r="DN155" s="335"/>
      <c r="DO155" s="73">
        <f t="shared" si="38"/>
        <v>0</v>
      </c>
      <c r="DQ155" s="184"/>
    </row>
    <row r="156" spans="2:123" s="38" customFormat="1" ht="33" customHeight="1" outlineLevel="1">
      <c r="B156" s="87"/>
      <c r="C156" s="88"/>
      <c r="D156" s="87"/>
      <c r="E156" s="3"/>
      <c r="G156" s="184"/>
      <c r="I156" s="94">
        <f t="shared" si="39"/>
        <v>65</v>
      </c>
      <c r="J156" s="93" t="s">
        <v>545</v>
      </c>
      <c r="K156" s="92"/>
      <c r="L156" s="92"/>
      <c r="M156" s="92"/>
      <c r="N156" s="92"/>
      <c r="O156" s="91"/>
      <c r="P156" s="90" t="s">
        <v>126</v>
      </c>
      <c r="Q156" s="272"/>
      <c r="R156" s="89" t="s">
        <v>119</v>
      </c>
      <c r="S156" s="273"/>
      <c r="U156" s="184"/>
      <c r="V156" s="41"/>
      <c r="W156" s="77"/>
      <c r="X156" s="37"/>
      <c r="Y156" s="76"/>
      <c r="Z156" s="75"/>
      <c r="AA156" s="78"/>
      <c r="AB156" s="75"/>
      <c r="AC156" s="78"/>
      <c r="AD156" s="75"/>
      <c r="AE156" s="75"/>
      <c r="AF156" s="75"/>
      <c r="AG156" s="75"/>
      <c r="AH156" s="75"/>
      <c r="AI156" s="75"/>
      <c r="AJ156" s="75"/>
      <c r="AK156" s="74"/>
      <c r="AL156" s="74"/>
      <c r="AM156" s="74"/>
      <c r="AN156" s="74"/>
      <c r="AO156" s="74"/>
      <c r="AP156" s="74"/>
      <c r="AQ156" s="74"/>
      <c r="AR156" s="73">
        <f t="shared" si="35"/>
        <v>0</v>
      </c>
      <c r="AT156" s="184"/>
      <c r="AV156" s="77"/>
      <c r="AW156" s="37"/>
      <c r="AX156" s="76"/>
      <c r="AY156" s="186"/>
      <c r="AZ156" s="186"/>
      <c r="BA156" s="75"/>
      <c r="BB156" s="78"/>
      <c r="BC156" s="75"/>
      <c r="BD156" s="75"/>
      <c r="BE156" s="75"/>
      <c r="BF156" s="75"/>
      <c r="BG156" s="75"/>
      <c r="BH156" s="75"/>
      <c r="BI156" s="75"/>
      <c r="BJ156" s="74"/>
      <c r="BK156" s="74"/>
      <c r="BL156" s="74"/>
      <c r="BM156" s="74"/>
      <c r="BN156" s="74"/>
      <c r="BO156" s="74"/>
      <c r="BP156" s="74"/>
      <c r="BQ156" s="73">
        <f t="shared" si="36"/>
        <v>0</v>
      </c>
      <c r="BS156" s="184"/>
      <c r="BU156" s="77"/>
      <c r="BV156" s="37"/>
      <c r="BW156" s="76"/>
      <c r="BX156" s="75"/>
      <c r="BY156" s="75"/>
      <c r="BZ156" s="75"/>
      <c r="CA156" s="78"/>
      <c r="CB156" s="75"/>
      <c r="CC156" s="75"/>
      <c r="CD156" s="75"/>
      <c r="CE156" s="75"/>
      <c r="CF156" s="75"/>
      <c r="CG156" s="75"/>
      <c r="CH156" s="75"/>
      <c r="CI156" s="74"/>
      <c r="CJ156" s="335"/>
      <c r="CK156" s="335"/>
      <c r="CL156" s="335"/>
      <c r="CM156" s="335"/>
      <c r="CN156" s="335"/>
      <c r="CO156" s="335"/>
      <c r="CP156" s="73">
        <f t="shared" si="37"/>
        <v>0</v>
      </c>
      <c r="CR156" s="184"/>
      <c r="CT156" s="77"/>
      <c r="CU156" s="37"/>
      <c r="CV156" s="76"/>
      <c r="CW156" s="75"/>
      <c r="CX156" s="78"/>
      <c r="CY156" s="75"/>
      <c r="CZ156" s="75"/>
      <c r="DA156" s="75"/>
      <c r="DB156" s="75"/>
      <c r="DC156" s="74"/>
      <c r="DD156" s="74"/>
      <c r="DE156" s="74"/>
      <c r="DF156" s="335"/>
      <c r="DG156" s="335"/>
      <c r="DH156" s="335"/>
      <c r="DI156" s="335"/>
      <c r="DJ156" s="335"/>
      <c r="DK156" s="335"/>
      <c r="DL156" s="335"/>
      <c r="DM156" s="335"/>
      <c r="DN156" s="335"/>
      <c r="DO156" s="73">
        <f t="shared" si="38"/>
        <v>0</v>
      </c>
      <c r="DQ156" s="184"/>
    </row>
    <row r="157" spans="2:123" s="38" customFormat="1" ht="33" customHeight="1" outlineLevel="1">
      <c r="B157" s="87"/>
      <c r="C157" s="88"/>
      <c r="D157" s="87"/>
      <c r="E157" s="3"/>
      <c r="G157" s="184"/>
      <c r="I157" s="94">
        <f t="shared" si="39"/>
        <v>66</v>
      </c>
      <c r="J157" s="93" t="s">
        <v>790</v>
      </c>
      <c r="K157" s="93"/>
      <c r="L157" s="93"/>
      <c r="M157" s="93"/>
      <c r="N157" s="93"/>
      <c r="O157" s="93"/>
      <c r="P157" s="90" t="s">
        <v>126</v>
      </c>
      <c r="Q157" s="272"/>
      <c r="R157" s="89" t="s">
        <v>119</v>
      </c>
      <c r="S157" s="273"/>
      <c r="U157" s="184"/>
      <c r="V157" s="41"/>
      <c r="W157" s="77"/>
      <c r="X157" s="37"/>
      <c r="Y157" s="76"/>
      <c r="Z157" s="75"/>
      <c r="AA157" s="78"/>
      <c r="AB157" s="75"/>
      <c r="AC157" s="78"/>
      <c r="AD157" s="75"/>
      <c r="AE157" s="75"/>
      <c r="AF157" s="75"/>
      <c r="AG157" s="75"/>
      <c r="AH157" s="75"/>
      <c r="AI157" s="75"/>
      <c r="AJ157" s="75"/>
      <c r="AK157" s="74"/>
      <c r="AL157" s="74"/>
      <c r="AM157" s="74"/>
      <c r="AN157" s="74"/>
      <c r="AO157" s="74"/>
      <c r="AP157" s="74"/>
      <c r="AQ157" s="74"/>
      <c r="AR157" s="73">
        <f t="shared" si="35"/>
        <v>0</v>
      </c>
      <c r="AT157" s="184"/>
      <c r="AV157" s="77"/>
      <c r="AW157" s="37"/>
      <c r="AX157" s="76"/>
      <c r="AY157" s="186"/>
      <c r="AZ157" s="186"/>
      <c r="BA157" s="75"/>
      <c r="BB157" s="78"/>
      <c r="BC157" s="75"/>
      <c r="BD157" s="75"/>
      <c r="BE157" s="75"/>
      <c r="BF157" s="75"/>
      <c r="BG157" s="75"/>
      <c r="BH157" s="75"/>
      <c r="BI157" s="75"/>
      <c r="BJ157" s="74"/>
      <c r="BK157" s="74"/>
      <c r="BL157" s="74"/>
      <c r="BM157" s="74"/>
      <c r="BN157" s="74"/>
      <c r="BO157" s="74"/>
      <c r="BP157" s="74"/>
      <c r="BQ157" s="73">
        <f t="shared" si="36"/>
        <v>0</v>
      </c>
      <c r="BS157" s="184"/>
      <c r="BU157" s="77"/>
      <c r="BV157" s="37"/>
      <c r="BW157" s="76"/>
      <c r="BX157" s="75"/>
      <c r="BY157" s="75"/>
      <c r="BZ157" s="75"/>
      <c r="CA157" s="78"/>
      <c r="CB157" s="75"/>
      <c r="CC157" s="75"/>
      <c r="CD157" s="75"/>
      <c r="CE157" s="75"/>
      <c r="CF157" s="75"/>
      <c r="CG157" s="75"/>
      <c r="CH157" s="75"/>
      <c r="CI157" s="74"/>
      <c r="CJ157" s="335"/>
      <c r="CK157" s="335"/>
      <c r="CL157" s="335"/>
      <c r="CM157" s="335"/>
      <c r="CN157" s="335"/>
      <c r="CO157" s="335"/>
      <c r="CP157" s="73">
        <f t="shared" si="37"/>
        <v>0</v>
      </c>
      <c r="CR157" s="184"/>
      <c r="CT157" s="77"/>
      <c r="CU157" s="37"/>
      <c r="CV157" s="76"/>
      <c r="CW157" s="75"/>
      <c r="CX157" s="78"/>
      <c r="CY157" s="75"/>
      <c r="CZ157" s="75"/>
      <c r="DA157" s="75"/>
      <c r="DB157" s="75"/>
      <c r="DC157" s="74"/>
      <c r="DD157" s="74"/>
      <c r="DE157" s="74"/>
      <c r="DF157" s="335"/>
      <c r="DG157" s="335"/>
      <c r="DH157" s="335"/>
      <c r="DI157" s="335"/>
      <c r="DJ157" s="335"/>
      <c r="DK157" s="335"/>
      <c r="DL157" s="335"/>
      <c r="DM157" s="335"/>
      <c r="DN157" s="335"/>
      <c r="DO157" s="73">
        <f t="shared" si="38"/>
        <v>0</v>
      </c>
      <c r="DQ157" s="184"/>
    </row>
    <row r="158" spans="2:123" s="38" customFormat="1" outlineLevel="1">
      <c r="B158" s="87"/>
      <c r="C158" s="88"/>
      <c r="D158" s="87"/>
      <c r="E158" s="3"/>
      <c r="G158" s="184"/>
      <c r="I158" s="94">
        <f t="shared" si="39"/>
        <v>67</v>
      </c>
      <c r="J158" s="93" t="s">
        <v>758</v>
      </c>
      <c r="K158" s="93"/>
      <c r="L158" s="93"/>
      <c r="M158" s="93"/>
      <c r="N158" s="93"/>
      <c r="O158" s="93"/>
      <c r="P158" s="90" t="s">
        <v>539</v>
      </c>
      <c r="Q158" s="272"/>
      <c r="R158" s="89" t="s">
        <v>119</v>
      </c>
      <c r="S158" s="273"/>
      <c r="U158" s="184"/>
      <c r="V158" s="41"/>
      <c r="W158" s="77"/>
      <c r="X158" s="37"/>
      <c r="Y158" s="76"/>
      <c r="Z158" s="75"/>
      <c r="AA158" s="78"/>
      <c r="AB158" s="75"/>
      <c r="AC158" s="78"/>
      <c r="AD158" s="75"/>
      <c r="AE158" s="75"/>
      <c r="AF158" s="75"/>
      <c r="AG158" s="75"/>
      <c r="AH158" s="75"/>
      <c r="AI158" s="75"/>
      <c r="AJ158" s="75"/>
      <c r="AK158" s="74"/>
      <c r="AL158" s="74"/>
      <c r="AM158" s="74"/>
      <c r="AN158" s="74"/>
      <c r="AO158" s="74"/>
      <c r="AP158" s="74"/>
      <c r="AQ158" s="74"/>
      <c r="AR158" s="73">
        <f t="shared" si="35"/>
        <v>0</v>
      </c>
      <c r="AT158" s="184"/>
      <c r="AV158" s="77"/>
      <c r="AW158" s="37"/>
      <c r="AX158" s="76"/>
      <c r="AY158" s="186"/>
      <c r="AZ158" s="186"/>
      <c r="BA158" s="75"/>
      <c r="BB158" s="78"/>
      <c r="BC158" s="75"/>
      <c r="BD158" s="75"/>
      <c r="BE158" s="75"/>
      <c r="BF158" s="75"/>
      <c r="BG158" s="75"/>
      <c r="BH158" s="75"/>
      <c r="BI158" s="75"/>
      <c r="BJ158" s="74"/>
      <c r="BK158" s="74"/>
      <c r="BL158" s="74"/>
      <c r="BM158" s="74"/>
      <c r="BN158" s="74"/>
      <c r="BO158" s="74"/>
      <c r="BP158" s="74"/>
      <c r="BQ158" s="73">
        <f t="shared" si="36"/>
        <v>0</v>
      </c>
      <c r="BS158" s="184"/>
      <c r="BU158" s="77"/>
      <c r="BV158" s="37"/>
      <c r="BW158" s="76"/>
      <c r="BX158" s="75"/>
      <c r="BY158" s="75"/>
      <c r="BZ158" s="75"/>
      <c r="CA158" s="78"/>
      <c r="CB158" s="75"/>
      <c r="CC158" s="75"/>
      <c r="CD158" s="75"/>
      <c r="CE158" s="75"/>
      <c r="CF158" s="75"/>
      <c r="CG158" s="75"/>
      <c r="CH158" s="75">
        <v>8.4</v>
      </c>
      <c r="CI158" s="74">
        <v>11.4</v>
      </c>
      <c r="CJ158" s="335"/>
      <c r="CK158" s="335"/>
      <c r="CL158" s="335"/>
      <c r="CM158" s="335"/>
      <c r="CN158" s="335"/>
      <c r="CO158" s="335"/>
      <c r="CP158" s="73">
        <f>SUM(BW158:CI158)*$Q158</f>
        <v>0</v>
      </c>
      <c r="CR158" s="184"/>
      <c r="CT158" s="77"/>
      <c r="CU158" s="37"/>
      <c r="CV158" s="76"/>
      <c r="CW158" s="75"/>
      <c r="CX158" s="78"/>
      <c r="CY158" s="75"/>
      <c r="CZ158" s="75"/>
      <c r="DA158" s="75"/>
      <c r="DB158" s="75"/>
      <c r="DC158" s="74"/>
      <c r="DD158" s="74"/>
      <c r="DE158" s="74"/>
      <c r="DF158" s="335"/>
      <c r="DG158" s="335"/>
      <c r="DH158" s="335"/>
      <c r="DI158" s="335"/>
      <c r="DJ158" s="335"/>
      <c r="DK158" s="335"/>
      <c r="DL158" s="335"/>
      <c r="DM158" s="335"/>
      <c r="DN158" s="335"/>
      <c r="DO158" s="73">
        <f>SUM(CV158:DE158)*$Q158</f>
        <v>0</v>
      </c>
      <c r="DQ158" s="184"/>
    </row>
    <row r="159" spans="2:123" s="38" customFormat="1" outlineLevel="1">
      <c r="B159" s="87"/>
      <c r="C159" s="88">
        <f>IF(ISERROR(I159+1)=TRUE,I159,IF(I159="","",MAX(C$15:C139)+1))</f>
        <v>94</v>
      </c>
      <c r="D159" s="87">
        <f t="shared" ref="D159:D207" si="40">IF(I159="","",IF(ISERROR(I159+1)=TRUE,"",1))</f>
        <v>1</v>
      </c>
      <c r="E159" s="3"/>
      <c r="G159" s="184"/>
      <c r="I159" s="94">
        <f t="shared" si="39"/>
        <v>68</v>
      </c>
      <c r="J159" s="93" t="s">
        <v>789</v>
      </c>
      <c r="K159" s="93"/>
      <c r="L159" s="93"/>
      <c r="M159" s="93"/>
      <c r="N159" s="93"/>
      <c r="O159" s="93"/>
      <c r="P159" s="90" t="s">
        <v>539</v>
      </c>
      <c r="Q159" s="81"/>
      <c r="R159" s="80" t="s">
        <v>119</v>
      </c>
      <c r="S159" s="79"/>
      <c r="U159" s="184"/>
      <c r="V159" s="41"/>
      <c r="W159" s="77"/>
      <c r="X159" s="37"/>
      <c r="Y159" s="76"/>
      <c r="Z159" s="75"/>
      <c r="AA159" s="78"/>
      <c r="AB159" s="75"/>
      <c r="AC159" s="78"/>
      <c r="AD159" s="75"/>
      <c r="AE159" s="75"/>
      <c r="AF159" s="75"/>
      <c r="AG159" s="75"/>
      <c r="AH159" s="75"/>
      <c r="AI159" s="75"/>
      <c r="AJ159" s="75"/>
      <c r="AK159" s="74"/>
      <c r="AL159" s="74"/>
      <c r="AM159" s="74"/>
      <c r="AN159" s="74"/>
      <c r="AO159" s="74"/>
      <c r="AP159" s="74"/>
      <c r="AQ159" s="74"/>
      <c r="AR159" s="73">
        <f t="shared" si="35"/>
        <v>0</v>
      </c>
      <c r="AT159" s="184"/>
      <c r="AV159" s="77"/>
      <c r="AW159" s="37"/>
      <c r="AX159" s="76"/>
      <c r="BA159" s="75"/>
      <c r="BB159" s="78"/>
      <c r="BC159" s="75"/>
      <c r="BD159" s="75"/>
      <c r="BE159" s="75"/>
      <c r="BF159" s="75"/>
      <c r="BG159" s="75"/>
      <c r="BH159" s="75"/>
      <c r="BI159" s="75"/>
      <c r="BJ159" s="74"/>
      <c r="BK159" s="74"/>
      <c r="BL159" s="74"/>
      <c r="BM159" s="74"/>
      <c r="BN159" s="74"/>
      <c r="BO159" s="74"/>
      <c r="BP159" s="74"/>
      <c r="BQ159" s="73">
        <f t="shared" si="36"/>
        <v>0</v>
      </c>
      <c r="BS159" s="184"/>
      <c r="BU159" s="77"/>
      <c r="BV159" s="37"/>
      <c r="BW159" s="76"/>
      <c r="BX159" s="75"/>
      <c r="BY159" s="75"/>
      <c r="BZ159" s="75"/>
      <c r="CA159" s="78"/>
      <c r="CB159" s="75"/>
      <c r="CC159" s="75"/>
      <c r="CD159" s="75"/>
      <c r="CE159" s="75"/>
      <c r="CF159" s="75"/>
      <c r="CG159" s="75"/>
      <c r="CH159" s="75">
        <v>8.4</v>
      </c>
      <c r="CI159" s="74">
        <v>11.4</v>
      </c>
      <c r="CJ159" s="335"/>
      <c r="CK159" s="335"/>
      <c r="CL159" s="335"/>
      <c r="CM159" s="335"/>
      <c r="CN159" s="335"/>
      <c r="CO159" s="335"/>
      <c r="CP159" s="73">
        <f>SUM(BW159:CI159)*$Q159</f>
        <v>0</v>
      </c>
      <c r="CR159" s="184"/>
      <c r="CT159" s="77"/>
      <c r="CU159" s="37"/>
      <c r="CV159" s="76"/>
      <c r="CW159" s="75"/>
      <c r="CX159" s="78"/>
      <c r="CY159" s="75"/>
      <c r="CZ159" s="75"/>
      <c r="DA159" s="75"/>
      <c r="DB159" s="75"/>
      <c r="DC159" s="74"/>
      <c r="DD159" s="74"/>
      <c r="DE159" s="74"/>
      <c r="DF159" s="335"/>
      <c r="DG159" s="335"/>
      <c r="DH159" s="335"/>
      <c r="DI159" s="335"/>
      <c r="DJ159" s="335"/>
      <c r="DK159" s="335"/>
      <c r="DL159" s="335"/>
      <c r="DM159" s="335"/>
      <c r="DN159" s="335"/>
      <c r="DO159" s="73">
        <f>SUM(CV159:DE159)*$Q159</f>
        <v>0</v>
      </c>
      <c r="DQ159" s="184"/>
    </row>
    <row r="160" spans="2:123">
      <c r="B160" s="88" t="str">
        <f>I90</f>
        <v>1.4 | TARIFAS DE TARIFAS LWD</v>
      </c>
      <c r="C160" s="88" t="str">
        <f>IF(ISERROR(I160+1)=TRUE,I160,IF(I160="","",MAX(C$15:C159)+1))</f>
        <v/>
      </c>
      <c r="D160" s="88" t="str">
        <f t="shared" si="40"/>
        <v/>
      </c>
      <c r="E160" s="3"/>
      <c r="G160" s="184"/>
      <c r="I160" s="146" t="s">
        <v>112</v>
      </c>
      <c r="J160" s="108"/>
      <c r="K160" s="108"/>
      <c r="L160" s="108"/>
      <c r="M160" s="108"/>
      <c r="N160" s="108"/>
      <c r="O160" s="108"/>
      <c r="P160" s="108"/>
      <c r="Q160" s="108"/>
      <c r="R160" s="108"/>
      <c r="S160" s="107"/>
      <c r="U160" s="184"/>
      <c r="V160" s="41"/>
      <c r="W160" s="69" t="str">
        <f>W$60</f>
        <v>Total [US$]</v>
      </c>
      <c r="X160" s="68"/>
      <c r="Y160" s="67">
        <f t="shared" ref="Y160:AQ160" si="41">SUMPRODUCT(Y$92:Y$159,$Q$92:$Q$159)</f>
        <v>0</v>
      </c>
      <c r="Z160" s="144">
        <f t="shared" si="41"/>
        <v>0</v>
      </c>
      <c r="AA160" s="145">
        <f t="shared" si="41"/>
        <v>0</v>
      </c>
      <c r="AB160" s="144">
        <f t="shared" si="41"/>
        <v>0</v>
      </c>
      <c r="AC160" s="145">
        <f t="shared" si="41"/>
        <v>0</v>
      </c>
      <c r="AD160" s="144">
        <f t="shared" si="41"/>
        <v>0</v>
      </c>
      <c r="AE160" s="144">
        <f t="shared" si="41"/>
        <v>0</v>
      </c>
      <c r="AF160" s="144">
        <f t="shared" si="41"/>
        <v>0</v>
      </c>
      <c r="AG160" s="144">
        <f t="shared" si="41"/>
        <v>0</v>
      </c>
      <c r="AH160" s="144">
        <f t="shared" si="41"/>
        <v>0</v>
      </c>
      <c r="AI160" s="144">
        <f t="shared" si="41"/>
        <v>0</v>
      </c>
      <c r="AJ160" s="144">
        <f t="shared" si="41"/>
        <v>0</v>
      </c>
      <c r="AK160" s="144">
        <f t="shared" si="41"/>
        <v>0</v>
      </c>
      <c r="AL160" s="144">
        <f t="shared" si="41"/>
        <v>0</v>
      </c>
      <c r="AM160" s="144">
        <f t="shared" si="41"/>
        <v>0</v>
      </c>
      <c r="AN160" s="144">
        <f t="shared" si="41"/>
        <v>0</v>
      </c>
      <c r="AO160" s="144">
        <f t="shared" si="41"/>
        <v>0</v>
      </c>
      <c r="AP160" s="144">
        <f t="shared" si="41"/>
        <v>0</v>
      </c>
      <c r="AQ160" s="144">
        <f t="shared" si="41"/>
        <v>0</v>
      </c>
      <c r="AR160" s="66">
        <f>SUM(Y160:AQ160)</f>
        <v>0</v>
      </c>
      <c r="AT160" s="184"/>
      <c r="AV160" s="69" t="str">
        <f>AV$60</f>
        <v>Total [US$]</v>
      </c>
      <c r="AW160" s="68"/>
      <c r="AX160" s="67">
        <f t="shared" ref="AX160:BP160" si="42">SUMPRODUCT(AX$92:AX$159,$Q$92:$Q$159)</f>
        <v>0</v>
      </c>
      <c r="AY160" s="144">
        <f t="shared" si="42"/>
        <v>0</v>
      </c>
      <c r="AZ160" s="145">
        <f t="shared" si="42"/>
        <v>0</v>
      </c>
      <c r="BA160" s="144">
        <f t="shared" si="42"/>
        <v>0</v>
      </c>
      <c r="BB160" s="145">
        <f t="shared" si="42"/>
        <v>0</v>
      </c>
      <c r="BC160" s="144">
        <f t="shared" si="42"/>
        <v>0</v>
      </c>
      <c r="BD160" s="144">
        <f t="shared" si="42"/>
        <v>0</v>
      </c>
      <c r="BE160" s="144">
        <f t="shared" si="42"/>
        <v>0</v>
      </c>
      <c r="BF160" s="144">
        <f t="shared" si="42"/>
        <v>0</v>
      </c>
      <c r="BG160" s="144">
        <f t="shared" si="42"/>
        <v>0</v>
      </c>
      <c r="BH160" s="144">
        <f t="shared" si="42"/>
        <v>0</v>
      </c>
      <c r="BI160" s="144">
        <f t="shared" si="42"/>
        <v>0</v>
      </c>
      <c r="BJ160" s="144">
        <f t="shared" si="42"/>
        <v>0</v>
      </c>
      <c r="BK160" s="144">
        <f t="shared" si="42"/>
        <v>0</v>
      </c>
      <c r="BL160" s="144">
        <f t="shared" si="42"/>
        <v>0</v>
      </c>
      <c r="BM160" s="144">
        <f t="shared" si="42"/>
        <v>0</v>
      </c>
      <c r="BN160" s="144">
        <f t="shared" si="42"/>
        <v>0</v>
      </c>
      <c r="BO160" s="144">
        <f t="shared" si="42"/>
        <v>0</v>
      </c>
      <c r="BP160" s="144">
        <f t="shared" si="42"/>
        <v>0</v>
      </c>
      <c r="BQ160" s="66">
        <f>SUM(AX160:BP160)</f>
        <v>0</v>
      </c>
      <c r="BS160" s="184"/>
      <c r="BU160" s="69" t="str">
        <f>BU$60</f>
        <v>Total [US$]</v>
      </c>
      <c r="BV160" s="68"/>
      <c r="BW160" s="67">
        <f t="shared" ref="BW160:CI160" si="43">SUMPRODUCT(BW$92:BW$159,$Q$92:$Q$159)</f>
        <v>0</v>
      </c>
      <c r="BX160" s="144">
        <f t="shared" si="43"/>
        <v>0</v>
      </c>
      <c r="BY160" s="145">
        <f t="shared" si="43"/>
        <v>0</v>
      </c>
      <c r="BZ160" s="144">
        <f>SUMPRODUCT(BZ$92:BZ$159,$Q$92:$Q$159)</f>
        <v>0</v>
      </c>
      <c r="CA160" s="145">
        <f t="shared" si="43"/>
        <v>0</v>
      </c>
      <c r="CB160" s="144">
        <f t="shared" si="43"/>
        <v>0</v>
      </c>
      <c r="CC160" s="144">
        <f t="shared" si="43"/>
        <v>0</v>
      </c>
      <c r="CD160" s="144">
        <f t="shared" si="43"/>
        <v>0</v>
      </c>
      <c r="CE160" s="144">
        <f t="shared" si="43"/>
        <v>0</v>
      </c>
      <c r="CF160" s="144">
        <f t="shared" si="43"/>
        <v>0</v>
      </c>
      <c r="CG160" s="144">
        <f t="shared" si="43"/>
        <v>0</v>
      </c>
      <c r="CH160" s="144">
        <f t="shared" si="43"/>
        <v>0</v>
      </c>
      <c r="CI160" s="144">
        <f t="shared" si="43"/>
        <v>0</v>
      </c>
      <c r="CJ160" s="334"/>
      <c r="CK160" s="334"/>
      <c r="CL160" s="334"/>
      <c r="CM160" s="334"/>
      <c r="CN160" s="334"/>
      <c r="CO160" s="334"/>
      <c r="CP160" s="66">
        <f>SUM(BW160:CI160)</f>
        <v>0</v>
      </c>
      <c r="CR160" s="184"/>
      <c r="CT160" s="69" t="str">
        <f>CT$60</f>
        <v>Total [US$]</v>
      </c>
      <c r="CU160" s="68"/>
      <c r="CV160" s="67">
        <f t="shared" ref="CV160:DE160" si="44">SUMPRODUCT(CV$92:CV$159,$Q$92:$Q$159)</f>
        <v>0</v>
      </c>
      <c r="CW160" s="144">
        <f t="shared" si="44"/>
        <v>0</v>
      </c>
      <c r="CX160" s="145">
        <f t="shared" si="44"/>
        <v>0</v>
      </c>
      <c r="CY160" s="144">
        <f t="shared" si="44"/>
        <v>0</v>
      </c>
      <c r="CZ160" s="144">
        <f t="shared" si="44"/>
        <v>0</v>
      </c>
      <c r="DA160" s="144">
        <f t="shared" si="44"/>
        <v>0</v>
      </c>
      <c r="DB160" s="144">
        <f t="shared" si="44"/>
        <v>0</v>
      </c>
      <c r="DC160" s="144">
        <f t="shared" si="44"/>
        <v>0</v>
      </c>
      <c r="DD160" s="144">
        <f t="shared" si="44"/>
        <v>0</v>
      </c>
      <c r="DE160" s="144">
        <f t="shared" si="44"/>
        <v>0</v>
      </c>
      <c r="DF160" s="334"/>
      <c r="DG160" s="334"/>
      <c r="DH160" s="334"/>
      <c r="DI160" s="334"/>
      <c r="DJ160" s="334"/>
      <c r="DK160" s="334"/>
      <c r="DL160" s="334"/>
      <c r="DM160" s="334"/>
      <c r="DN160" s="334"/>
      <c r="DO160" s="66">
        <f>SUM(CV160:DE160)</f>
        <v>0</v>
      </c>
      <c r="DQ160" s="184"/>
      <c r="DS160" s="184"/>
    </row>
    <row r="161" spans="2:121">
      <c r="B161" s="88"/>
      <c r="C161" s="88" t="str">
        <f>IF(ISERROR(I161+1)=TRUE,I161,IF(I161="","",MAX(C$15:C160)+1))</f>
        <v/>
      </c>
      <c r="D161" s="88" t="str">
        <f t="shared" si="40"/>
        <v/>
      </c>
      <c r="E161" s="3"/>
      <c r="G161" s="184"/>
      <c r="I161" s="185" t="s">
        <v>112</v>
      </c>
      <c r="U161" s="184"/>
      <c r="V161" s="41"/>
      <c r="W161" s="3"/>
      <c r="X161" s="3"/>
      <c r="Y161" s="3"/>
      <c r="Z161" s="3"/>
      <c r="AA161" s="106"/>
      <c r="AB161" s="3"/>
      <c r="AC161" s="106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T161" s="184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S161" s="184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R161" s="184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Q161" s="184"/>
    </row>
    <row r="162" spans="2:121" s="38" customFormat="1">
      <c r="B162" s="87"/>
      <c r="C162" s="88" t="str">
        <f>IF(ISERROR(I162+1)=TRUE,I162,IF(I162="","",MAX(C$15:C161)+1))</f>
        <v/>
      </c>
      <c r="D162" s="87" t="str">
        <f t="shared" si="40"/>
        <v/>
      </c>
      <c r="E162" s="3"/>
      <c r="I162" s="38" t="s">
        <v>112</v>
      </c>
      <c r="V162" s="41"/>
      <c r="W162" s="182"/>
      <c r="X162" s="182"/>
      <c r="Y162" s="182"/>
      <c r="Z162" s="182"/>
      <c r="AA162" s="183"/>
      <c r="AB162" s="182"/>
      <c r="AC162" s="183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  <c r="AV162" s="182"/>
      <c r="AW162" s="182"/>
      <c r="AX162" s="182"/>
      <c r="AY162" s="182"/>
      <c r="AZ162" s="182"/>
      <c r="BA162" s="182"/>
      <c r="BB162" s="182"/>
      <c r="BC162" s="182"/>
      <c r="BD162" s="182"/>
      <c r="BE162" s="182"/>
      <c r="BF162" s="182"/>
      <c r="BG162" s="182"/>
      <c r="BH162" s="182"/>
      <c r="BI162" s="182"/>
      <c r="BJ162" s="182"/>
      <c r="BK162" s="182"/>
      <c r="BL162" s="182"/>
      <c r="BM162" s="182"/>
      <c r="BN162" s="182"/>
      <c r="BO162" s="182"/>
      <c r="BP162" s="182"/>
      <c r="BQ162" s="182"/>
      <c r="BU162" s="182"/>
      <c r="BV162" s="182"/>
      <c r="BW162" s="182"/>
      <c r="BX162" s="182"/>
      <c r="BY162" s="182"/>
      <c r="BZ162" s="182"/>
      <c r="CA162" s="182"/>
      <c r="CB162" s="182"/>
      <c r="CC162" s="182"/>
      <c r="CD162" s="182"/>
      <c r="CE162" s="182"/>
      <c r="CF162" s="182"/>
      <c r="CG162" s="182"/>
      <c r="CH162" s="182"/>
      <c r="CI162" s="182"/>
      <c r="CJ162" s="182"/>
      <c r="CK162" s="182"/>
      <c r="CL162" s="182"/>
      <c r="CM162" s="182"/>
      <c r="CN162" s="182"/>
      <c r="CO162" s="182"/>
      <c r="CP162" s="182"/>
      <c r="CT162" s="182"/>
      <c r="CU162" s="182"/>
      <c r="CV162" s="182"/>
      <c r="CW162" s="182"/>
      <c r="CX162" s="182"/>
      <c r="CY162" s="182"/>
      <c r="CZ162" s="182"/>
      <c r="DA162" s="182"/>
      <c r="DB162" s="182"/>
      <c r="DC162" s="182"/>
      <c r="DD162" s="182"/>
      <c r="DE162" s="182"/>
      <c r="DF162" s="182"/>
      <c r="DG162" s="182"/>
      <c r="DH162" s="182"/>
      <c r="DI162" s="182"/>
      <c r="DJ162" s="182"/>
      <c r="DK162" s="182"/>
      <c r="DL162" s="182"/>
      <c r="DM162" s="182"/>
      <c r="DN162" s="182"/>
      <c r="DO162" s="182"/>
    </row>
    <row r="163" spans="2:121" s="38" customFormat="1">
      <c r="B163" s="87"/>
      <c r="C163" s="88" t="str">
        <f>IF(ISERROR(I163+1)=TRUE,I163,IF(I163="","",MAX(C$15:C162)+1))</f>
        <v>2. | CORRIDA DE TUBULARES &amp; AUXILIARES</v>
      </c>
      <c r="D163" s="87" t="str">
        <f t="shared" si="40"/>
        <v/>
      </c>
      <c r="E163" s="3"/>
      <c r="G163" s="166"/>
      <c r="H163" s="166"/>
      <c r="I163" s="167" t="s">
        <v>71</v>
      </c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6"/>
      <c r="V163" s="41"/>
      <c r="W163" s="182"/>
      <c r="X163" s="182"/>
      <c r="Y163" s="182"/>
      <c r="Z163" s="182"/>
      <c r="AA163" s="183"/>
      <c r="AB163" s="182"/>
      <c r="AC163" s="183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V163" s="182"/>
      <c r="AW163" s="182"/>
      <c r="AX163" s="182"/>
      <c r="AY163" s="182"/>
      <c r="AZ163" s="182"/>
      <c r="BA163" s="182"/>
      <c r="BB163" s="182"/>
      <c r="BC163" s="182"/>
      <c r="BD163" s="182"/>
      <c r="BE163" s="182"/>
      <c r="BF163" s="182"/>
      <c r="BG163" s="182"/>
      <c r="BH163" s="182"/>
      <c r="BI163" s="182"/>
      <c r="BJ163" s="182"/>
      <c r="BK163" s="182"/>
      <c r="BL163" s="182"/>
      <c r="BM163" s="182"/>
      <c r="BN163" s="182"/>
      <c r="BO163" s="182"/>
      <c r="BP163" s="182"/>
      <c r="BQ163" s="182"/>
      <c r="BU163" s="182"/>
      <c r="BV163" s="182"/>
      <c r="BW163" s="182"/>
      <c r="BX163" s="182"/>
      <c r="BY163" s="182"/>
      <c r="BZ163" s="182"/>
      <c r="CA163" s="182"/>
      <c r="CB163" s="182"/>
      <c r="CC163" s="182"/>
      <c r="CD163" s="182"/>
      <c r="CE163" s="182"/>
      <c r="CF163" s="182"/>
      <c r="CG163" s="182"/>
      <c r="CH163" s="182"/>
      <c r="CI163" s="182"/>
      <c r="CJ163" s="182"/>
      <c r="CK163" s="182"/>
      <c r="CL163" s="182"/>
      <c r="CM163" s="182"/>
      <c r="CN163" s="182"/>
      <c r="CO163" s="182"/>
      <c r="CP163" s="182"/>
      <c r="CT163" s="182"/>
      <c r="CU163" s="182"/>
      <c r="CV163" s="182"/>
      <c r="CW163" s="182"/>
      <c r="CX163" s="182"/>
      <c r="CY163" s="182"/>
      <c r="CZ163" s="182"/>
      <c r="DA163" s="182"/>
      <c r="DB163" s="182"/>
      <c r="DC163" s="182"/>
      <c r="DD163" s="182"/>
      <c r="DE163" s="182"/>
      <c r="DF163" s="182"/>
      <c r="DG163" s="182"/>
      <c r="DH163" s="182"/>
      <c r="DI163" s="182"/>
      <c r="DJ163" s="182"/>
      <c r="DK163" s="182"/>
      <c r="DL163" s="182"/>
      <c r="DM163" s="182"/>
      <c r="DN163" s="182"/>
      <c r="DO163" s="182"/>
    </row>
    <row r="164" spans="2:121" s="38" customFormat="1">
      <c r="B164" s="87"/>
      <c r="C164" s="88" t="str">
        <f>IF(ISERROR(I164+1)=TRUE,I164,IF(I164="","",MAX(C$15:C163)+1))</f>
        <v/>
      </c>
      <c r="D164" s="87" t="str">
        <f t="shared" si="40"/>
        <v/>
      </c>
      <c r="E164" s="3"/>
      <c r="G164" s="166"/>
      <c r="I164" s="38" t="s">
        <v>112</v>
      </c>
      <c r="U164" s="166"/>
      <c r="V164" s="41"/>
      <c r="W164" s="182"/>
      <c r="X164" s="182"/>
      <c r="Y164" s="182"/>
      <c r="Z164" s="182"/>
      <c r="AA164" s="183"/>
      <c r="AB164" s="182"/>
      <c r="AC164" s="183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V164" s="182"/>
      <c r="AW164" s="182"/>
      <c r="AX164" s="182"/>
      <c r="BD164" s="182"/>
      <c r="BE164" s="182"/>
      <c r="BF164" s="182"/>
      <c r="BG164" s="182"/>
      <c r="BH164" s="182"/>
      <c r="BI164" s="182"/>
      <c r="BJ164" s="182"/>
      <c r="BK164" s="182"/>
      <c r="BL164" s="182"/>
      <c r="BM164" s="182"/>
      <c r="BN164" s="182"/>
      <c r="BO164" s="182"/>
      <c r="BP164" s="182"/>
      <c r="BQ164" s="182"/>
      <c r="BU164" s="182"/>
      <c r="BV164" s="182"/>
      <c r="BW164" s="182"/>
      <c r="BX164" s="182"/>
      <c r="BY164" s="182"/>
      <c r="BZ164" s="182"/>
      <c r="CA164" s="182"/>
      <c r="CB164" s="182"/>
      <c r="CC164" s="182"/>
      <c r="CD164" s="182"/>
      <c r="CE164" s="182"/>
      <c r="CF164" s="182"/>
      <c r="CG164" s="182"/>
      <c r="CH164" s="182"/>
      <c r="CI164" s="182"/>
      <c r="CJ164" s="182"/>
      <c r="CK164" s="182"/>
      <c r="CL164" s="182"/>
      <c r="CM164" s="182"/>
      <c r="CN164" s="182"/>
      <c r="CO164" s="182"/>
      <c r="CP164" s="182"/>
      <c r="CT164" s="182"/>
      <c r="CU164" s="182"/>
      <c r="CV164" s="182"/>
      <c r="CW164" s="182"/>
      <c r="CX164" s="182"/>
      <c r="CY164" s="182"/>
      <c r="CZ164" s="182"/>
      <c r="DA164" s="182"/>
      <c r="DB164" s="182"/>
      <c r="DC164" s="182"/>
      <c r="DD164" s="182"/>
      <c r="DE164" s="182"/>
      <c r="DF164" s="182"/>
      <c r="DG164" s="182"/>
      <c r="DH164" s="182"/>
      <c r="DI164" s="182"/>
      <c r="DJ164" s="182"/>
      <c r="DK164" s="182"/>
      <c r="DL164" s="182"/>
      <c r="DM164" s="182"/>
      <c r="DN164" s="182"/>
      <c r="DO164" s="182"/>
    </row>
    <row r="165" spans="2:121">
      <c r="B165" s="88"/>
      <c r="C165" s="88" t="str">
        <f>IF(ISERROR(I165+1)=TRUE,I165,IF(I165="","",MAX(C$15:C164)+1))</f>
        <v>2.1 | TARIFAS DE SERVICIO DE CORRIDA DE TUBULARES</v>
      </c>
      <c r="D165" s="88" t="str">
        <f t="shared" si="40"/>
        <v/>
      </c>
      <c r="E165" s="3"/>
      <c r="G165" s="166"/>
      <c r="I165" s="167" t="s">
        <v>72</v>
      </c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U165" s="166"/>
      <c r="V165" s="41"/>
      <c r="W165" s="167" t="str">
        <f>W$3</f>
        <v>POZO | XAXAMANI 3 DEL | CANTIDADES Y MONTOS</v>
      </c>
      <c r="X165" s="167"/>
      <c r="Y165" s="167"/>
      <c r="Z165" s="167"/>
      <c r="AA165" s="168"/>
      <c r="AB165" s="167"/>
      <c r="AC165" s="168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T165" s="166"/>
      <c r="AV165" s="167" t="str">
        <f>AV$3</f>
        <v>POZO | XAXAMANI 4DEL | CANTIDADES Y MONTOS</v>
      </c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7"/>
      <c r="BQ165" s="167"/>
      <c r="BS165" s="166"/>
      <c r="BU165" s="167" t="str">
        <f>BU$3</f>
        <v>POZO | XAXAMANI 5DEL | CANTIDADES Y MONTOS</v>
      </c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N165" s="167"/>
      <c r="CO165" s="167"/>
      <c r="CP165" s="167"/>
      <c r="CR165" s="166"/>
      <c r="CT165" s="167" t="str">
        <f>CT$3</f>
        <v>POZO | XAXAMANI 6DEL | CANTIDADES Y MONTOS</v>
      </c>
      <c r="CU165" s="167"/>
      <c r="CV165" s="167"/>
      <c r="CW165" s="167"/>
      <c r="CX165" s="167"/>
      <c r="CY165" s="167"/>
      <c r="CZ165" s="167"/>
      <c r="DA165" s="167"/>
      <c r="DB165" s="167"/>
      <c r="DC165" s="167"/>
      <c r="DD165" s="167"/>
      <c r="DE165" s="167"/>
      <c r="DF165" s="167"/>
      <c r="DG165" s="167"/>
      <c r="DH165" s="167"/>
      <c r="DI165" s="167"/>
      <c r="DJ165" s="167"/>
      <c r="DK165" s="167"/>
      <c r="DL165" s="167"/>
      <c r="DM165" s="167"/>
      <c r="DN165" s="167"/>
      <c r="DO165" s="167"/>
      <c r="DQ165" s="166"/>
    </row>
    <row r="166" spans="2:121">
      <c r="B166" s="88"/>
      <c r="C166" s="88" t="str">
        <f>IF(ISERROR(I166+1)=TRUE,I166,IF(I166="","",MAX(C$15:C165)+1))</f>
        <v/>
      </c>
      <c r="D166" s="88" t="str">
        <f t="shared" si="40"/>
        <v/>
      </c>
      <c r="E166" s="3"/>
      <c r="G166" s="166"/>
      <c r="I166" s="37" t="s">
        <v>112</v>
      </c>
      <c r="U166" s="166"/>
      <c r="V166" s="41"/>
      <c r="AT166" s="166"/>
      <c r="AY166" s="97"/>
      <c r="AZ166" s="97"/>
      <c r="BA166" s="97"/>
      <c r="BB166" s="97"/>
      <c r="BC166" s="97"/>
      <c r="BS166" s="166"/>
      <c r="CR166" s="166"/>
      <c r="DQ166" s="166"/>
    </row>
    <row r="167" spans="2:121" s="38" customFormat="1" ht="30" customHeight="1" outlineLevel="1">
      <c r="B167" s="87"/>
      <c r="C167" s="88">
        <f>IF(ISERROR(I167+1)=TRUE,I167,IF(I167="","",MAX(C$15:C166)+1))</f>
        <v>102</v>
      </c>
      <c r="D167" s="87">
        <f t="shared" si="40"/>
        <v>1</v>
      </c>
      <c r="E167" s="3"/>
      <c r="G167" s="166"/>
      <c r="I167" s="94">
        <f>+I159+1</f>
        <v>69</v>
      </c>
      <c r="J167" s="93" t="s">
        <v>349</v>
      </c>
      <c r="K167" s="92"/>
      <c r="L167" s="92"/>
      <c r="M167" s="92"/>
      <c r="N167" s="92"/>
      <c r="O167" s="91"/>
      <c r="P167" s="90" t="s">
        <v>132</v>
      </c>
      <c r="Q167" s="272"/>
      <c r="R167" s="89" t="s">
        <v>119</v>
      </c>
      <c r="S167" s="273"/>
      <c r="U167" s="166"/>
      <c r="V167" s="41"/>
      <c r="W167" s="77"/>
      <c r="X167" s="37"/>
      <c r="Y167" s="76"/>
      <c r="Z167" s="75"/>
      <c r="AA167" s="78"/>
      <c r="AB167" s="75"/>
      <c r="AC167" s="78"/>
      <c r="AD167" s="75"/>
      <c r="AE167" s="75"/>
      <c r="AF167" s="75"/>
      <c r="AG167" s="75"/>
      <c r="AH167" s="75"/>
      <c r="AI167" s="75"/>
      <c r="AJ167" s="75"/>
      <c r="AK167" s="74"/>
      <c r="AL167" s="74"/>
      <c r="AM167" s="74"/>
      <c r="AN167" s="74"/>
      <c r="AO167" s="74"/>
      <c r="AP167" s="74"/>
      <c r="AQ167" s="74"/>
      <c r="AR167" s="73">
        <f t="shared" ref="AR167:AR184" si="45">SUM(Y167:AQ167)*$Q167</f>
        <v>0</v>
      </c>
      <c r="AT167" s="166"/>
      <c r="AV167" s="77"/>
      <c r="AW167" s="37"/>
      <c r="AX167" s="76"/>
      <c r="AY167" s="75"/>
      <c r="AZ167" s="78"/>
      <c r="BA167" s="75"/>
      <c r="BB167" s="78"/>
      <c r="BC167" s="75"/>
      <c r="BD167" s="75"/>
      <c r="BE167" s="75"/>
      <c r="BF167" s="75"/>
      <c r="BG167" s="75"/>
      <c r="BH167" s="75"/>
      <c r="BI167" s="75"/>
      <c r="BJ167" s="74"/>
      <c r="BK167" s="74"/>
      <c r="BL167" s="74"/>
      <c r="BM167" s="74"/>
      <c r="BN167" s="74"/>
      <c r="BO167" s="74"/>
      <c r="BP167" s="74"/>
      <c r="BQ167" s="73">
        <f t="shared" ref="BQ167:BQ184" si="46">SUM(AX167:BP167)*$Q167</f>
        <v>0</v>
      </c>
      <c r="BS167" s="166"/>
      <c r="BU167" s="77"/>
      <c r="BV167" s="37"/>
      <c r="BW167" s="76"/>
      <c r="BX167" s="75"/>
      <c r="BY167" s="78"/>
      <c r="BZ167" s="75"/>
      <c r="CA167" s="78"/>
      <c r="CB167" s="75"/>
      <c r="CC167" s="75"/>
      <c r="CD167" s="75"/>
      <c r="CE167" s="75"/>
      <c r="CF167" s="75"/>
      <c r="CG167" s="75"/>
      <c r="CH167" s="75"/>
      <c r="CI167" s="74"/>
      <c r="CJ167" s="335"/>
      <c r="CK167" s="335"/>
      <c r="CL167" s="335"/>
      <c r="CM167" s="335"/>
      <c r="CN167" s="335"/>
      <c r="CO167" s="335"/>
      <c r="CP167" s="73">
        <f t="shared" ref="CP167:CP184" si="47">SUM(BW167:CI167)*$Q167</f>
        <v>0</v>
      </c>
      <c r="CR167" s="166"/>
      <c r="CT167" s="77"/>
      <c r="CU167" s="37"/>
      <c r="CV167" s="76"/>
      <c r="CW167" s="75"/>
      <c r="CX167" s="78"/>
      <c r="CY167" s="75"/>
      <c r="CZ167" s="75"/>
      <c r="DA167" s="75"/>
      <c r="DB167" s="75"/>
      <c r="DC167" s="74"/>
      <c r="DD167" s="74"/>
      <c r="DE167" s="74"/>
      <c r="DF167" s="335"/>
      <c r="DG167" s="335"/>
      <c r="DH167" s="335"/>
      <c r="DI167" s="335"/>
      <c r="DJ167" s="335"/>
      <c r="DK167" s="335"/>
      <c r="DL167" s="335"/>
      <c r="DM167" s="335"/>
      <c r="DN167" s="335"/>
      <c r="DO167" s="73">
        <f t="shared" ref="DO167:DO184" si="48">SUM(CV167:DE167)*$Q167</f>
        <v>0</v>
      </c>
      <c r="DQ167" s="166"/>
    </row>
    <row r="168" spans="2:121" s="38" customFormat="1" ht="30" customHeight="1" outlineLevel="1">
      <c r="B168" s="87"/>
      <c r="C168" s="88">
        <f>IF(ISERROR(I168+1)=TRUE,I168,IF(I168="","",MAX(C$15:C167)+1))</f>
        <v>103</v>
      </c>
      <c r="D168" s="87">
        <f t="shared" si="40"/>
        <v>1</v>
      </c>
      <c r="E168" s="3"/>
      <c r="G168" s="166"/>
      <c r="I168" s="94">
        <f>+I167+1</f>
        <v>70</v>
      </c>
      <c r="J168" s="93" t="s">
        <v>348</v>
      </c>
      <c r="K168" s="92"/>
      <c r="L168" s="92"/>
      <c r="M168" s="92"/>
      <c r="N168" s="92"/>
      <c r="O168" s="91"/>
      <c r="P168" s="90" t="s">
        <v>132</v>
      </c>
      <c r="Q168" s="272"/>
      <c r="R168" s="89" t="s">
        <v>119</v>
      </c>
      <c r="S168" s="273"/>
      <c r="U168" s="166"/>
      <c r="V168" s="41"/>
      <c r="W168" s="77"/>
      <c r="X168" s="37"/>
      <c r="Y168" s="76"/>
      <c r="Z168" s="75"/>
      <c r="AA168" s="78"/>
      <c r="AB168" s="75"/>
      <c r="AC168" s="78"/>
      <c r="AD168" s="75"/>
      <c r="AE168" s="75"/>
      <c r="AF168" s="75"/>
      <c r="AG168" s="75"/>
      <c r="AH168" s="75"/>
      <c r="AI168" s="75"/>
      <c r="AJ168" s="75"/>
      <c r="AK168" s="74"/>
      <c r="AL168" s="74"/>
      <c r="AM168" s="74"/>
      <c r="AN168" s="74"/>
      <c r="AO168" s="74"/>
      <c r="AP168" s="74"/>
      <c r="AQ168" s="74"/>
      <c r="AR168" s="73">
        <f t="shared" si="45"/>
        <v>0</v>
      </c>
      <c r="AT168" s="166"/>
      <c r="AV168" s="77"/>
      <c r="AW168" s="37"/>
      <c r="AX168" s="76"/>
      <c r="AY168" s="75"/>
      <c r="AZ168" s="78"/>
      <c r="BA168" s="75"/>
      <c r="BB168" s="78"/>
      <c r="BC168" s="75"/>
      <c r="BD168" s="75"/>
      <c r="BE168" s="75"/>
      <c r="BF168" s="75"/>
      <c r="BG168" s="75"/>
      <c r="BH168" s="75"/>
      <c r="BI168" s="75"/>
      <c r="BJ168" s="74"/>
      <c r="BK168" s="74"/>
      <c r="BL168" s="74"/>
      <c r="BM168" s="74"/>
      <c r="BN168" s="74"/>
      <c r="BO168" s="74"/>
      <c r="BP168" s="74"/>
      <c r="BQ168" s="73">
        <f t="shared" si="46"/>
        <v>0</v>
      </c>
      <c r="BS168" s="166"/>
      <c r="BU168" s="77"/>
      <c r="BV168" s="37"/>
      <c r="BW168" s="76"/>
      <c r="BX168" s="75"/>
      <c r="BY168" s="78"/>
      <c r="BZ168" s="75"/>
      <c r="CA168" s="78"/>
      <c r="CB168" s="75"/>
      <c r="CC168" s="75"/>
      <c r="CD168" s="75"/>
      <c r="CE168" s="75"/>
      <c r="CF168" s="75"/>
      <c r="CG168" s="75"/>
      <c r="CH168" s="75"/>
      <c r="CI168" s="74"/>
      <c r="CJ168" s="335"/>
      <c r="CK168" s="335"/>
      <c r="CL168" s="335"/>
      <c r="CM168" s="335"/>
      <c r="CN168" s="335"/>
      <c r="CO168" s="335"/>
      <c r="CP168" s="73">
        <f t="shared" si="47"/>
        <v>0</v>
      </c>
      <c r="CR168" s="166"/>
      <c r="CT168" s="77"/>
      <c r="CU168" s="37"/>
      <c r="CV168" s="76"/>
      <c r="CW168" s="75"/>
      <c r="CX168" s="78"/>
      <c r="CY168" s="75"/>
      <c r="CZ168" s="75"/>
      <c r="DA168" s="75"/>
      <c r="DB168" s="75"/>
      <c r="DC168" s="74"/>
      <c r="DD168" s="74"/>
      <c r="DE168" s="74"/>
      <c r="DF168" s="335"/>
      <c r="DG168" s="335"/>
      <c r="DH168" s="335"/>
      <c r="DI168" s="335"/>
      <c r="DJ168" s="335"/>
      <c r="DK168" s="335"/>
      <c r="DL168" s="335"/>
      <c r="DM168" s="335"/>
      <c r="DN168" s="335"/>
      <c r="DO168" s="73">
        <f t="shared" si="48"/>
        <v>0</v>
      </c>
      <c r="DQ168" s="166"/>
    </row>
    <row r="169" spans="2:121" s="38" customFormat="1" ht="30" customHeight="1" outlineLevel="1">
      <c r="B169" s="87"/>
      <c r="C169" s="88">
        <f>IF(ISERROR(I169+1)=TRUE,I169,IF(I169="","",MAX(C$15:C168)+1))</f>
        <v>104</v>
      </c>
      <c r="D169" s="87">
        <f t="shared" si="40"/>
        <v>1</v>
      </c>
      <c r="E169" s="3"/>
      <c r="G169" s="166"/>
      <c r="I169" s="94">
        <f>+I168+1</f>
        <v>71</v>
      </c>
      <c r="J169" s="93" t="s">
        <v>347</v>
      </c>
      <c r="K169" s="92"/>
      <c r="L169" s="92"/>
      <c r="M169" s="92"/>
      <c r="N169" s="92"/>
      <c r="O169" s="91"/>
      <c r="P169" s="90" t="s">
        <v>132</v>
      </c>
      <c r="Q169" s="272"/>
      <c r="R169" s="89" t="s">
        <v>119</v>
      </c>
      <c r="S169" s="273"/>
      <c r="U169" s="166"/>
      <c r="V169" s="41"/>
      <c r="W169" s="77"/>
      <c r="X169" s="37"/>
      <c r="Y169" s="76"/>
      <c r="Z169" s="75"/>
      <c r="AA169" s="78"/>
      <c r="AB169" s="75"/>
      <c r="AC169" s="78"/>
      <c r="AD169" s="75"/>
      <c r="AE169" s="75"/>
      <c r="AF169" s="75"/>
      <c r="AG169" s="75"/>
      <c r="AH169" s="75"/>
      <c r="AI169" s="75"/>
      <c r="AJ169" s="75"/>
      <c r="AK169" s="74"/>
      <c r="AL169" s="74"/>
      <c r="AM169" s="74"/>
      <c r="AN169" s="74"/>
      <c r="AO169" s="74"/>
      <c r="AP169" s="74"/>
      <c r="AQ169" s="74"/>
      <c r="AR169" s="73">
        <f t="shared" si="45"/>
        <v>0</v>
      </c>
      <c r="AT169" s="166"/>
      <c r="AV169" s="77"/>
      <c r="AW169" s="37"/>
      <c r="AX169" s="76"/>
      <c r="AY169" s="75"/>
      <c r="AZ169" s="78"/>
      <c r="BA169" s="75"/>
      <c r="BB169" s="78"/>
      <c r="BC169" s="75"/>
      <c r="BD169" s="75"/>
      <c r="BE169" s="75"/>
      <c r="BF169" s="75"/>
      <c r="BG169" s="75"/>
      <c r="BH169" s="75"/>
      <c r="BI169" s="75"/>
      <c r="BJ169" s="74"/>
      <c r="BK169" s="74"/>
      <c r="BL169" s="74"/>
      <c r="BM169" s="74"/>
      <c r="BN169" s="74"/>
      <c r="BO169" s="74"/>
      <c r="BP169" s="74"/>
      <c r="BQ169" s="73">
        <f t="shared" si="46"/>
        <v>0</v>
      </c>
      <c r="BS169" s="166"/>
      <c r="BU169" s="77"/>
      <c r="BV169" s="37"/>
      <c r="BW169" s="76"/>
      <c r="BX169" s="75"/>
      <c r="BY169" s="78"/>
      <c r="BZ169" s="75"/>
      <c r="CA169" s="78"/>
      <c r="CB169" s="75"/>
      <c r="CC169" s="75"/>
      <c r="CD169" s="75"/>
      <c r="CE169" s="75"/>
      <c r="CF169" s="75"/>
      <c r="CG169" s="75"/>
      <c r="CH169" s="75"/>
      <c r="CI169" s="74"/>
      <c r="CJ169" s="335"/>
      <c r="CK169" s="335"/>
      <c r="CL169" s="335"/>
      <c r="CM169" s="335"/>
      <c r="CN169" s="335"/>
      <c r="CO169" s="335"/>
      <c r="CP169" s="73">
        <f t="shared" si="47"/>
        <v>0</v>
      </c>
      <c r="CR169" s="166"/>
      <c r="CT169" s="77"/>
      <c r="CU169" s="37"/>
      <c r="CV169" s="76"/>
      <c r="CW169" s="75"/>
      <c r="CX169" s="78"/>
      <c r="CY169" s="75"/>
      <c r="CZ169" s="75"/>
      <c r="DA169" s="75"/>
      <c r="DB169" s="75"/>
      <c r="DC169" s="74"/>
      <c r="DD169" s="74"/>
      <c r="DE169" s="74"/>
      <c r="DF169" s="335"/>
      <c r="DG169" s="335"/>
      <c r="DH169" s="335"/>
      <c r="DI169" s="335"/>
      <c r="DJ169" s="335"/>
      <c r="DK169" s="335"/>
      <c r="DL169" s="335"/>
      <c r="DM169" s="335"/>
      <c r="DN169" s="335"/>
      <c r="DO169" s="73">
        <f t="shared" si="48"/>
        <v>0</v>
      </c>
      <c r="DQ169" s="166"/>
    </row>
    <row r="170" spans="2:121" s="38" customFormat="1" ht="30" customHeight="1" outlineLevel="1">
      <c r="B170" s="87"/>
      <c r="C170" s="88">
        <f>IF(ISERROR(I170+1)=TRUE,I170,IF(I170="","",MAX(C$15:C169)+1))</f>
        <v>105</v>
      </c>
      <c r="D170" s="87">
        <f t="shared" si="40"/>
        <v>1</v>
      </c>
      <c r="E170" s="3"/>
      <c r="G170" s="166"/>
      <c r="I170" s="94">
        <f t="shared" ref="I170:I184" si="49">+I169+1</f>
        <v>72</v>
      </c>
      <c r="J170" s="93" t="s">
        <v>346</v>
      </c>
      <c r="K170" s="92"/>
      <c r="L170" s="92"/>
      <c r="M170" s="92"/>
      <c r="N170" s="92"/>
      <c r="O170" s="91"/>
      <c r="P170" s="90" t="s">
        <v>132</v>
      </c>
      <c r="Q170" s="272"/>
      <c r="R170" s="89" t="s">
        <v>119</v>
      </c>
      <c r="S170" s="273"/>
      <c r="U170" s="166"/>
      <c r="V170" s="41"/>
      <c r="W170" s="77"/>
      <c r="X170" s="37"/>
      <c r="Y170" s="76"/>
      <c r="Z170" s="75"/>
      <c r="AA170" s="78"/>
      <c r="AB170" s="75"/>
      <c r="AC170" s="78"/>
      <c r="AD170" s="75"/>
      <c r="AE170" s="75"/>
      <c r="AF170" s="75"/>
      <c r="AG170" s="75"/>
      <c r="AH170" s="75"/>
      <c r="AI170" s="75"/>
      <c r="AJ170" s="75"/>
      <c r="AK170" s="74"/>
      <c r="AL170" s="74"/>
      <c r="AM170" s="74"/>
      <c r="AN170" s="74"/>
      <c r="AO170" s="74"/>
      <c r="AP170" s="74"/>
      <c r="AQ170" s="74"/>
      <c r="AR170" s="73">
        <f t="shared" si="45"/>
        <v>0</v>
      </c>
      <c r="AT170" s="166"/>
      <c r="AV170" s="77"/>
      <c r="AW170" s="37"/>
      <c r="AX170" s="76"/>
      <c r="AY170" s="75"/>
      <c r="AZ170" s="78"/>
      <c r="BA170" s="75"/>
      <c r="BB170" s="78"/>
      <c r="BC170" s="75"/>
      <c r="BD170" s="75"/>
      <c r="BE170" s="75"/>
      <c r="BF170" s="75"/>
      <c r="BG170" s="75"/>
      <c r="BH170" s="75"/>
      <c r="BI170" s="75"/>
      <c r="BJ170" s="74"/>
      <c r="BK170" s="74"/>
      <c r="BL170" s="74"/>
      <c r="BM170" s="74"/>
      <c r="BN170" s="74"/>
      <c r="BO170" s="74"/>
      <c r="BP170" s="74"/>
      <c r="BQ170" s="73">
        <f t="shared" si="46"/>
        <v>0</v>
      </c>
      <c r="BS170" s="166"/>
      <c r="BU170" s="77"/>
      <c r="BV170" s="37"/>
      <c r="BW170" s="76"/>
      <c r="BX170" s="75"/>
      <c r="BY170" s="78"/>
      <c r="BZ170" s="75"/>
      <c r="CA170" s="78"/>
      <c r="CB170" s="75"/>
      <c r="CC170" s="75"/>
      <c r="CD170" s="75"/>
      <c r="CE170" s="75"/>
      <c r="CF170" s="75">
        <v>1</v>
      </c>
      <c r="CG170" s="75"/>
      <c r="CH170" s="75"/>
      <c r="CI170" s="74"/>
      <c r="CJ170" s="335"/>
      <c r="CK170" s="335"/>
      <c r="CL170" s="335"/>
      <c r="CM170" s="335"/>
      <c r="CN170" s="335"/>
      <c r="CO170" s="335"/>
      <c r="CP170" s="73">
        <f t="shared" si="47"/>
        <v>0</v>
      </c>
      <c r="CR170" s="166"/>
      <c r="CT170" s="77"/>
      <c r="CU170" s="37"/>
      <c r="CV170" s="76"/>
      <c r="CW170" s="75"/>
      <c r="CX170" s="78"/>
      <c r="CY170" s="75"/>
      <c r="CZ170" s="75"/>
      <c r="DA170" s="75"/>
      <c r="DB170" s="75"/>
      <c r="DC170" s="74"/>
      <c r="DD170" s="74"/>
      <c r="DE170" s="74"/>
      <c r="DF170" s="335"/>
      <c r="DG170" s="335"/>
      <c r="DH170" s="335"/>
      <c r="DI170" s="335"/>
      <c r="DJ170" s="335"/>
      <c r="DK170" s="335"/>
      <c r="DL170" s="335"/>
      <c r="DM170" s="335"/>
      <c r="DN170" s="335"/>
      <c r="DO170" s="73">
        <f t="shared" si="48"/>
        <v>0</v>
      </c>
      <c r="DQ170" s="166"/>
    </row>
    <row r="171" spans="2:121" s="38" customFormat="1" ht="30" customHeight="1" outlineLevel="1">
      <c r="B171" s="87"/>
      <c r="C171" s="88">
        <f>IF(ISERROR(I171+1)=TRUE,I171,IF(I171="","",MAX(C$15:C170)+1))</f>
        <v>106</v>
      </c>
      <c r="D171" s="87">
        <f t="shared" si="40"/>
        <v>1</v>
      </c>
      <c r="E171" s="3"/>
      <c r="G171" s="166"/>
      <c r="I171" s="94">
        <f t="shared" si="49"/>
        <v>73</v>
      </c>
      <c r="J171" s="93" t="s">
        <v>345</v>
      </c>
      <c r="K171" s="92"/>
      <c r="L171" s="92"/>
      <c r="M171" s="92"/>
      <c r="N171" s="92"/>
      <c r="O171" s="91"/>
      <c r="P171" s="90" t="s">
        <v>132</v>
      </c>
      <c r="Q171" s="272"/>
      <c r="R171" s="89" t="s">
        <v>119</v>
      </c>
      <c r="S171" s="273"/>
      <c r="U171" s="166"/>
      <c r="V171" s="41"/>
      <c r="W171" s="77"/>
      <c r="X171" s="37"/>
      <c r="Y171" s="76"/>
      <c r="Z171" s="75"/>
      <c r="AA171" s="78">
        <v>1</v>
      </c>
      <c r="AB171" s="75"/>
      <c r="AC171" s="78"/>
      <c r="AD171" s="75"/>
      <c r="AE171" s="75"/>
      <c r="AF171" s="75"/>
      <c r="AG171" s="75"/>
      <c r="AH171" s="75"/>
      <c r="AI171" s="75"/>
      <c r="AJ171" s="75"/>
      <c r="AK171" s="74"/>
      <c r="AL171" s="74"/>
      <c r="AM171" s="74"/>
      <c r="AN171" s="74"/>
      <c r="AO171" s="74"/>
      <c r="AP171" s="74"/>
      <c r="AQ171" s="74"/>
      <c r="AR171" s="73">
        <f t="shared" si="45"/>
        <v>0</v>
      </c>
      <c r="AT171" s="166"/>
      <c r="AV171" s="77"/>
      <c r="AW171" s="37"/>
      <c r="AX171" s="76"/>
      <c r="AY171" s="75"/>
      <c r="AZ171" s="78"/>
      <c r="BA171" s="75"/>
      <c r="BB171" s="78">
        <v>1</v>
      </c>
      <c r="BC171" s="75"/>
      <c r="BD171" s="75"/>
      <c r="BE171" s="75"/>
      <c r="BF171" s="75"/>
      <c r="BG171" s="75"/>
      <c r="BH171" s="75"/>
      <c r="BI171" s="75"/>
      <c r="BJ171" s="74"/>
      <c r="BK171" s="74"/>
      <c r="BL171" s="74"/>
      <c r="BM171" s="74"/>
      <c r="BN171" s="74"/>
      <c r="BO171" s="74"/>
      <c r="BP171" s="74"/>
      <c r="BQ171" s="73">
        <f t="shared" si="46"/>
        <v>0</v>
      </c>
      <c r="BS171" s="166"/>
      <c r="BU171" s="77"/>
      <c r="BV171" s="37"/>
      <c r="BW171" s="76"/>
      <c r="BX171" s="75"/>
      <c r="BY171" s="78">
        <v>1</v>
      </c>
      <c r="BZ171" s="75"/>
      <c r="CA171" s="78"/>
      <c r="CB171" s="75"/>
      <c r="CC171" s="75"/>
      <c r="CD171" s="75"/>
      <c r="CE171" s="75"/>
      <c r="CF171" s="75"/>
      <c r="CG171" s="75"/>
      <c r="CH171" s="75"/>
      <c r="CI171" s="74"/>
      <c r="CJ171" s="335"/>
      <c r="CK171" s="335"/>
      <c r="CL171" s="335"/>
      <c r="CM171" s="335"/>
      <c r="CN171" s="335"/>
      <c r="CO171" s="335"/>
      <c r="CP171" s="73">
        <f t="shared" si="47"/>
        <v>0</v>
      </c>
      <c r="CR171" s="166"/>
      <c r="CT171" s="77"/>
      <c r="CU171" s="37"/>
      <c r="CV171" s="76"/>
      <c r="CW171" s="75"/>
      <c r="CX171" s="78">
        <v>1</v>
      </c>
      <c r="CY171" s="75"/>
      <c r="CZ171" s="75"/>
      <c r="DA171" s="75"/>
      <c r="DB171" s="75"/>
      <c r="DC171" s="74"/>
      <c r="DD171" s="74"/>
      <c r="DE171" s="74"/>
      <c r="DF171" s="335"/>
      <c r="DG171" s="335"/>
      <c r="DH171" s="335"/>
      <c r="DI171" s="335"/>
      <c r="DJ171" s="335"/>
      <c r="DK171" s="335"/>
      <c r="DL171" s="335"/>
      <c r="DM171" s="335"/>
      <c r="DN171" s="335"/>
      <c r="DO171" s="73">
        <f t="shared" si="48"/>
        <v>0</v>
      </c>
      <c r="DQ171" s="166"/>
    </row>
    <row r="172" spans="2:121" s="38" customFormat="1" ht="30" customHeight="1" outlineLevel="1">
      <c r="B172" s="87"/>
      <c r="C172" s="88">
        <f>IF(ISERROR(I172+1)=TRUE,I172,IF(I172="","",MAX(C$15:C171)+1))</f>
        <v>107</v>
      </c>
      <c r="D172" s="87">
        <f t="shared" si="40"/>
        <v>1</v>
      </c>
      <c r="E172" s="3"/>
      <c r="G172" s="166"/>
      <c r="I172" s="94">
        <f t="shared" si="49"/>
        <v>74</v>
      </c>
      <c r="J172" s="93" t="s">
        <v>344</v>
      </c>
      <c r="K172" s="92"/>
      <c r="L172" s="92"/>
      <c r="M172" s="92"/>
      <c r="N172" s="92"/>
      <c r="O172" s="91"/>
      <c r="P172" s="90" t="s">
        <v>132</v>
      </c>
      <c r="Q172" s="272"/>
      <c r="R172" s="89" t="s">
        <v>119</v>
      </c>
      <c r="S172" s="273"/>
      <c r="U172" s="166"/>
      <c r="V172" s="41"/>
      <c r="W172" s="77"/>
      <c r="X172" s="37"/>
      <c r="Y172" s="76"/>
      <c r="Z172" s="75"/>
      <c r="AA172" s="78"/>
      <c r="AB172" s="75"/>
      <c r="AC172" s="78">
        <v>1</v>
      </c>
      <c r="AD172" s="75"/>
      <c r="AE172" s="75"/>
      <c r="AF172" s="75"/>
      <c r="AG172" s="75"/>
      <c r="AH172" s="75"/>
      <c r="AI172" s="75"/>
      <c r="AJ172" s="75"/>
      <c r="AK172" s="74"/>
      <c r="AL172" s="74"/>
      <c r="AM172" s="74"/>
      <c r="AN172" s="74"/>
      <c r="AO172" s="74"/>
      <c r="AP172" s="74"/>
      <c r="AQ172" s="74"/>
      <c r="AR172" s="73">
        <f t="shared" si="45"/>
        <v>0</v>
      </c>
      <c r="AT172" s="166"/>
      <c r="AV172" s="77"/>
      <c r="AW172" s="37"/>
      <c r="AX172" s="76"/>
      <c r="AY172" s="75"/>
      <c r="AZ172" s="78"/>
      <c r="BA172" s="75"/>
      <c r="BB172" s="78"/>
      <c r="BC172" s="75"/>
      <c r="BD172" s="75">
        <v>1</v>
      </c>
      <c r="BE172" s="75"/>
      <c r="BF172" s="75"/>
      <c r="BG172" s="75"/>
      <c r="BH172" s="75"/>
      <c r="BI172" s="75"/>
      <c r="BJ172" s="74"/>
      <c r="BK172" s="74"/>
      <c r="BL172" s="74"/>
      <c r="BM172" s="74"/>
      <c r="BN172" s="74"/>
      <c r="BO172" s="74"/>
      <c r="BP172" s="74"/>
      <c r="BQ172" s="73">
        <f t="shared" si="46"/>
        <v>0</v>
      </c>
      <c r="BS172" s="166"/>
      <c r="BU172" s="77"/>
      <c r="BV172" s="37"/>
      <c r="BW172" s="76"/>
      <c r="BX172" s="75"/>
      <c r="BY172" s="78"/>
      <c r="BZ172" s="75"/>
      <c r="CA172" s="78">
        <v>1</v>
      </c>
      <c r="CB172" s="75"/>
      <c r="CC172" s="75"/>
      <c r="CD172" s="75"/>
      <c r="CE172" s="75"/>
      <c r="CF172" s="75"/>
      <c r="CG172" s="75"/>
      <c r="CH172" s="75"/>
      <c r="CI172" s="74"/>
      <c r="CJ172" s="335"/>
      <c r="CK172" s="335"/>
      <c r="CL172" s="335"/>
      <c r="CM172" s="335"/>
      <c r="CN172" s="335"/>
      <c r="CO172" s="335"/>
      <c r="CP172" s="73">
        <f t="shared" si="47"/>
        <v>0</v>
      </c>
      <c r="CR172" s="166"/>
      <c r="CT172" s="77"/>
      <c r="CU172" s="37"/>
      <c r="CV172" s="76"/>
      <c r="CW172" s="75"/>
      <c r="CX172" s="78"/>
      <c r="CY172" s="75"/>
      <c r="CZ172" s="75">
        <v>1</v>
      </c>
      <c r="DA172" s="75"/>
      <c r="DB172" s="75"/>
      <c r="DC172" s="74"/>
      <c r="DD172" s="74"/>
      <c r="DE172" s="74"/>
      <c r="DF172" s="335"/>
      <c r="DG172" s="335"/>
      <c r="DH172" s="335"/>
      <c r="DI172" s="335"/>
      <c r="DJ172" s="335"/>
      <c r="DK172" s="335"/>
      <c r="DL172" s="335"/>
      <c r="DM172" s="335"/>
      <c r="DN172" s="335"/>
      <c r="DO172" s="73">
        <f t="shared" si="48"/>
        <v>0</v>
      </c>
      <c r="DQ172" s="166"/>
    </row>
    <row r="173" spans="2:121" s="38" customFormat="1" ht="27.75" customHeight="1" outlineLevel="1">
      <c r="B173" s="87"/>
      <c r="C173" s="88">
        <f>IF(ISERROR(I173+1)=TRUE,I173,IF(I173="","",MAX(C$15:C172)+1))</f>
        <v>108</v>
      </c>
      <c r="D173" s="87">
        <f t="shared" si="40"/>
        <v>1</v>
      </c>
      <c r="E173" s="3"/>
      <c r="G173" s="166"/>
      <c r="I173" s="94">
        <f t="shared" si="49"/>
        <v>75</v>
      </c>
      <c r="J173" s="93" t="s">
        <v>343</v>
      </c>
      <c r="K173" s="92"/>
      <c r="L173" s="92"/>
      <c r="M173" s="92"/>
      <c r="N173" s="92"/>
      <c r="O173" s="91"/>
      <c r="P173" s="90" t="s">
        <v>132</v>
      </c>
      <c r="Q173" s="272"/>
      <c r="R173" s="89" t="s">
        <v>119</v>
      </c>
      <c r="S173" s="273"/>
      <c r="U173" s="166"/>
      <c r="V173" s="41"/>
      <c r="W173" s="77"/>
      <c r="X173" s="37"/>
      <c r="Y173" s="76"/>
      <c r="Z173" s="75"/>
      <c r="AA173" s="78"/>
      <c r="AB173" s="75"/>
      <c r="AC173" s="78"/>
      <c r="AD173" s="75"/>
      <c r="AE173" s="75"/>
      <c r="AF173" s="75"/>
      <c r="AG173" s="75"/>
      <c r="AH173" s="75"/>
      <c r="AI173" s="75"/>
      <c r="AJ173" s="75"/>
      <c r="AK173" s="74"/>
      <c r="AL173" s="74"/>
      <c r="AM173" s="74"/>
      <c r="AN173" s="74"/>
      <c r="AO173" s="74"/>
      <c r="AP173" s="74"/>
      <c r="AQ173" s="74"/>
      <c r="AR173" s="73">
        <f t="shared" si="45"/>
        <v>0</v>
      </c>
      <c r="AT173" s="166"/>
      <c r="AV173" s="77"/>
      <c r="AW173" s="37"/>
      <c r="AX173" s="76"/>
      <c r="AY173" s="75"/>
      <c r="AZ173" s="78"/>
      <c r="BA173" s="75"/>
      <c r="BB173" s="78"/>
      <c r="BC173" s="75"/>
      <c r="BD173" s="75"/>
      <c r="BE173" s="75"/>
      <c r="BF173" s="75">
        <v>1</v>
      </c>
      <c r="BG173" s="75"/>
      <c r="BH173" s="75"/>
      <c r="BI173" s="75"/>
      <c r="BJ173" s="74"/>
      <c r="BK173" s="74"/>
      <c r="BL173" s="74"/>
      <c r="BM173" s="74"/>
      <c r="BN173" s="74"/>
      <c r="BO173" s="74"/>
      <c r="BP173" s="74"/>
      <c r="BQ173" s="73">
        <f t="shared" si="46"/>
        <v>0</v>
      </c>
      <c r="BS173" s="166"/>
      <c r="BU173" s="77"/>
      <c r="BV173" s="37"/>
      <c r="BW173" s="76"/>
      <c r="BX173" s="75"/>
      <c r="BY173" s="78"/>
      <c r="BZ173" s="75"/>
      <c r="CA173" s="78"/>
      <c r="CB173" s="75"/>
      <c r="CC173" s="75">
        <v>1</v>
      </c>
      <c r="CD173" s="75"/>
      <c r="CE173" s="75"/>
      <c r="CF173" s="75"/>
      <c r="CG173" s="75"/>
      <c r="CH173" s="75"/>
      <c r="CI173" s="74"/>
      <c r="CJ173" s="335"/>
      <c r="CK173" s="335"/>
      <c r="CL173" s="335"/>
      <c r="CM173" s="335"/>
      <c r="CN173" s="335"/>
      <c r="CO173" s="335"/>
      <c r="CP173" s="73">
        <f t="shared" si="47"/>
        <v>0</v>
      </c>
      <c r="CR173" s="166"/>
      <c r="CT173" s="77"/>
      <c r="CU173" s="37"/>
      <c r="CV173" s="76"/>
      <c r="CW173" s="75"/>
      <c r="CX173" s="78"/>
      <c r="CY173" s="75"/>
      <c r="CZ173" s="75"/>
      <c r="DA173" s="75"/>
      <c r="DB173" s="75"/>
      <c r="DC173" s="74"/>
      <c r="DD173" s="74"/>
      <c r="DE173" s="74"/>
      <c r="DF173" s="335"/>
      <c r="DG173" s="335"/>
      <c r="DH173" s="335"/>
      <c r="DI173" s="335"/>
      <c r="DJ173" s="335"/>
      <c r="DK173" s="335"/>
      <c r="DL173" s="335"/>
      <c r="DM173" s="335"/>
      <c r="DN173" s="335"/>
      <c r="DO173" s="73">
        <f t="shared" si="48"/>
        <v>0</v>
      </c>
      <c r="DQ173" s="166"/>
    </row>
    <row r="174" spans="2:121" s="38" customFormat="1" ht="39" customHeight="1" outlineLevel="1">
      <c r="B174" s="87"/>
      <c r="C174" s="88">
        <f>IF(ISERROR(I174+1)=TRUE,I174,IF(I174="","",MAX(C$15:C173)+1))</f>
        <v>109</v>
      </c>
      <c r="D174" s="87">
        <f t="shared" si="40"/>
        <v>1</v>
      </c>
      <c r="E174" s="3"/>
      <c r="G174" s="166"/>
      <c r="I174" s="94">
        <f t="shared" si="49"/>
        <v>76</v>
      </c>
      <c r="J174" s="93" t="s">
        <v>342</v>
      </c>
      <c r="K174" s="92"/>
      <c r="L174" s="92"/>
      <c r="M174" s="92"/>
      <c r="N174" s="92"/>
      <c r="O174" s="91"/>
      <c r="P174" s="90" t="s">
        <v>132</v>
      </c>
      <c r="Q174" s="272"/>
      <c r="R174" s="89" t="s">
        <v>119</v>
      </c>
      <c r="S174" s="273"/>
      <c r="U174" s="166"/>
      <c r="V174" s="41"/>
      <c r="W174" s="77"/>
      <c r="X174" s="37"/>
      <c r="Y174" s="76"/>
      <c r="Z174" s="75"/>
      <c r="AA174" s="78"/>
      <c r="AB174" s="75"/>
      <c r="AC174" s="78"/>
      <c r="AD174" s="75"/>
      <c r="AE174" s="75"/>
      <c r="AF174" s="75"/>
      <c r="AG174" s="75"/>
      <c r="AH174" s="75"/>
      <c r="AI174" s="75"/>
      <c r="AJ174" s="75"/>
      <c r="AK174" s="74"/>
      <c r="AL174" s="74"/>
      <c r="AM174" s="74"/>
      <c r="AN174" s="74"/>
      <c r="AO174" s="74"/>
      <c r="AP174" s="74"/>
      <c r="AQ174" s="74"/>
      <c r="AR174" s="73">
        <f t="shared" si="45"/>
        <v>0</v>
      </c>
      <c r="AT174" s="166"/>
      <c r="AV174" s="77"/>
      <c r="AW174" s="37"/>
      <c r="AX174" s="76"/>
      <c r="AY174" s="75"/>
      <c r="AZ174" s="78"/>
      <c r="BA174" s="75"/>
      <c r="BB174" s="78"/>
      <c r="BC174" s="75"/>
      <c r="BD174" s="75"/>
      <c r="BE174" s="75"/>
      <c r="BF174" s="75"/>
      <c r="BG174" s="75"/>
      <c r="BH174" s="75"/>
      <c r="BI174" s="75"/>
      <c r="BJ174" s="74"/>
      <c r="BK174" s="74"/>
      <c r="BL174" s="74"/>
      <c r="BM174" s="74"/>
      <c r="BN174" s="74"/>
      <c r="BO174" s="74"/>
      <c r="BP174" s="74"/>
      <c r="BQ174" s="73">
        <f t="shared" si="46"/>
        <v>0</v>
      </c>
      <c r="BS174" s="166"/>
      <c r="BU174" s="77"/>
      <c r="BV174" s="37"/>
      <c r="BW174" s="76"/>
      <c r="BX174" s="75"/>
      <c r="BY174" s="78"/>
      <c r="BZ174" s="75"/>
      <c r="CA174" s="78"/>
      <c r="CB174" s="75"/>
      <c r="CC174" s="75"/>
      <c r="CD174" s="75"/>
      <c r="CE174" s="75"/>
      <c r="CF174" s="75"/>
      <c r="CG174" s="75"/>
      <c r="CH174" s="75"/>
      <c r="CI174" s="74"/>
      <c r="CJ174" s="335"/>
      <c r="CK174" s="335"/>
      <c r="CL174" s="335"/>
      <c r="CM174" s="335"/>
      <c r="CN174" s="335"/>
      <c r="CO174" s="335"/>
      <c r="CP174" s="73">
        <f t="shared" si="47"/>
        <v>0</v>
      </c>
      <c r="CR174" s="166"/>
      <c r="CT174" s="77"/>
      <c r="CU174" s="37"/>
      <c r="CV174" s="76"/>
      <c r="CW174" s="75"/>
      <c r="CX174" s="78"/>
      <c r="CY174" s="75"/>
      <c r="CZ174" s="75"/>
      <c r="DA174" s="75"/>
      <c r="DB174" s="75"/>
      <c r="DC174" s="74"/>
      <c r="DD174" s="74"/>
      <c r="DE174" s="74"/>
      <c r="DF174" s="335"/>
      <c r="DG174" s="335"/>
      <c r="DH174" s="335"/>
      <c r="DI174" s="335"/>
      <c r="DJ174" s="335"/>
      <c r="DK174" s="335"/>
      <c r="DL174" s="335"/>
      <c r="DM174" s="335"/>
      <c r="DN174" s="335"/>
      <c r="DO174" s="73">
        <f t="shared" si="48"/>
        <v>0</v>
      </c>
      <c r="DQ174" s="166"/>
    </row>
    <row r="175" spans="2:121" s="38" customFormat="1" ht="36.75" customHeight="1" outlineLevel="1">
      <c r="B175" s="87"/>
      <c r="C175" s="88">
        <f>IF(ISERROR(I175+1)=TRUE,I175,IF(I175="","",MAX(C$15:C174)+1))</f>
        <v>110</v>
      </c>
      <c r="D175" s="87">
        <f t="shared" si="40"/>
        <v>1</v>
      </c>
      <c r="E175" s="3"/>
      <c r="G175" s="166"/>
      <c r="I175" s="94">
        <f t="shared" si="49"/>
        <v>77</v>
      </c>
      <c r="J175" s="93" t="s">
        <v>341</v>
      </c>
      <c r="K175" s="92"/>
      <c r="L175" s="92"/>
      <c r="M175" s="92"/>
      <c r="N175" s="92"/>
      <c r="O175" s="91"/>
      <c r="P175" s="90" t="s">
        <v>132</v>
      </c>
      <c r="Q175" s="272"/>
      <c r="R175" s="89" t="s">
        <v>119</v>
      </c>
      <c r="S175" s="273"/>
      <c r="U175" s="166"/>
      <c r="V175" s="41"/>
      <c r="W175" s="77"/>
      <c r="X175" s="37"/>
      <c r="Y175" s="76"/>
      <c r="Z175" s="75"/>
      <c r="AA175" s="78"/>
      <c r="AB175" s="75"/>
      <c r="AC175" s="78"/>
      <c r="AD175" s="75"/>
      <c r="AE175" s="75"/>
      <c r="AF175" s="75"/>
      <c r="AG175" s="75"/>
      <c r="AH175" s="75"/>
      <c r="AI175" s="75"/>
      <c r="AJ175" s="75"/>
      <c r="AK175" s="74"/>
      <c r="AL175" s="74"/>
      <c r="AM175" s="74"/>
      <c r="AN175" s="74"/>
      <c r="AO175" s="74"/>
      <c r="AP175" s="74"/>
      <c r="AQ175" s="74"/>
      <c r="AR175" s="73">
        <f t="shared" si="45"/>
        <v>0</v>
      </c>
      <c r="AT175" s="166"/>
      <c r="AV175" s="77"/>
      <c r="AW175" s="37"/>
      <c r="AX175" s="76"/>
      <c r="AY175" s="75"/>
      <c r="AZ175" s="78"/>
      <c r="BA175" s="75"/>
      <c r="BB175" s="78"/>
      <c r="BC175" s="75"/>
      <c r="BD175" s="75"/>
      <c r="BE175" s="75"/>
      <c r="BF175" s="75"/>
      <c r="BG175" s="75"/>
      <c r="BH175" s="75"/>
      <c r="BI175" s="75"/>
      <c r="BJ175" s="74"/>
      <c r="BK175" s="74"/>
      <c r="BL175" s="74"/>
      <c r="BM175" s="74"/>
      <c r="BN175" s="74"/>
      <c r="BO175" s="74"/>
      <c r="BP175" s="74"/>
      <c r="BQ175" s="73">
        <f t="shared" si="46"/>
        <v>0</v>
      </c>
      <c r="BS175" s="166"/>
      <c r="BU175" s="77"/>
      <c r="BV175" s="37"/>
      <c r="BW175" s="76"/>
      <c r="BX175" s="75"/>
      <c r="BY175" s="78"/>
      <c r="BZ175" s="75"/>
      <c r="CA175" s="78"/>
      <c r="CB175" s="75"/>
      <c r="CC175" s="75"/>
      <c r="CD175" s="75"/>
      <c r="CE175" s="75"/>
      <c r="CF175" s="75"/>
      <c r="CG175" s="75"/>
      <c r="CH175" s="75"/>
      <c r="CI175" s="74"/>
      <c r="CJ175" s="335"/>
      <c r="CK175" s="335"/>
      <c r="CL175" s="335"/>
      <c r="CM175" s="335"/>
      <c r="CN175" s="335"/>
      <c r="CO175" s="335"/>
      <c r="CP175" s="73">
        <f t="shared" si="47"/>
        <v>0</v>
      </c>
      <c r="CR175" s="166"/>
      <c r="CT175" s="77"/>
      <c r="CU175" s="37"/>
      <c r="CV175" s="76"/>
      <c r="CW175" s="75"/>
      <c r="CX175" s="78"/>
      <c r="CY175" s="75"/>
      <c r="CZ175" s="75"/>
      <c r="DA175" s="75"/>
      <c r="DB175" s="75"/>
      <c r="DC175" s="74"/>
      <c r="DD175" s="74"/>
      <c r="DE175" s="74"/>
      <c r="DF175" s="335"/>
      <c r="DG175" s="335"/>
      <c r="DH175" s="335"/>
      <c r="DI175" s="335"/>
      <c r="DJ175" s="335"/>
      <c r="DK175" s="335"/>
      <c r="DL175" s="335"/>
      <c r="DM175" s="335"/>
      <c r="DN175" s="335"/>
      <c r="DO175" s="73">
        <f t="shared" si="48"/>
        <v>0</v>
      </c>
      <c r="DQ175" s="166"/>
    </row>
    <row r="176" spans="2:121" s="38" customFormat="1" ht="30" customHeight="1" outlineLevel="1">
      <c r="B176" s="87"/>
      <c r="C176" s="88">
        <f>IF(ISERROR(I176+1)=TRUE,I176,IF(I176="","",MAX(C$15:C175)+1))</f>
        <v>111</v>
      </c>
      <c r="D176" s="87">
        <f t="shared" si="40"/>
        <v>1</v>
      </c>
      <c r="E176" s="3"/>
      <c r="G176" s="166"/>
      <c r="I176" s="94">
        <f t="shared" si="49"/>
        <v>78</v>
      </c>
      <c r="J176" s="93" t="s">
        <v>340</v>
      </c>
      <c r="K176" s="92"/>
      <c r="L176" s="92"/>
      <c r="M176" s="92"/>
      <c r="N176" s="92"/>
      <c r="O176" s="91"/>
      <c r="P176" s="90" t="s">
        <v>132</v>
      </c>
      <c r="Q176" s="272"/>
      <c r="R176" s="89" t="s">
        <v>119</v>
      </c>
      <c r="S176" s="273"/>
      <c r="U176" s="166"/>
      <c r="V176" s="41"/>
      <c r="W176" s="77"/>
      <c r="X176" s="37"/>
      <c r="Y176" s="76"/>
      <c r="Z176" s="75"/>
      <c r="AA176" s="78"/>
      <c r="AB176" s="75"/>
      <c r="AC176" s="78"/>
      <c r="AD176" s="75"/>
      <c r="AE176" s="75"/>
      <c r="AF176" s="75"/>
      <c r="AG176" s="75"/>
      <c r="AH176" s="75"/>
      <c r="AI176" s="75"/>
      <c r="AJ176" s="75"/>
      <c r="AK176" s="74"/>
      <c r="AL176" s="74"/>
      <c r="AM176" s="74"/>
      <c r="AN176" s="74"/>
      <c r="AO176" s="74"/>
      <c r="AP176" s="74"/>
      <c r="AQ176" s="74"/>
      <c r="AR176" s="73">
        <f t="shared" si="45"/>
        <v>0</v>
      </c>
      <c r="AT176" s="166"/>
      <c r="AV176" s="77"/>
      <c r="AW176" s="37"/>
      <c r="AX176" s="76"/>
      <c r="AY176" s="75"/>
      <c r="AZ176" s="78"/>
      <c r="BA176" s="75"/>
      <c r="BB176" s="78"/>
      <c r="BC176" s="75"/>
      <c r="BD176" s="75"/>
      <c r="BE176" s="75"/>
      <c r="BF176" s="75"/>
      <c r="BG176" s="75"/>
      <c r="BH176" s="75"/>
      <c r="BI176" s="75"/>
      <c r="BJ176" s="74"/>
      <c r="BK176" s="74"/>
      <c r="BL176" s="74"/>
      <c r="BM176" s="74"/>
      <c r="BN176" s="74"/>
      <c r="BO176" s="74"/>
      <c r="BP176" s="74"/>
      <c r="BQ176" s="73">
        <f t="shared" si="46"/>
        <v>0</v>
      </c>
      <c r="BS176" s="166"/>
      <c r="BU176" s="77"/>
      <c r="BV176" s="37"/>
      <c r="BW176" s="76"/>
      <c r="BX176" s="75"/>
      <c r="BY176" s="78"/>
      <c r="BZ176" s="75"/>
      <c r="CA176" s="78"/>
      <c r="CB176" s="75"/>
      <c r="CC176" s="75"/>
      <c r="CD176" s="75"/>
      <c r="CE176" s="75"/>
      <c r="CF176" s="75"/>
      <c r="CG176" s="75"/>
      <c r="CH176" s="75"/>
      <c r="CI176" s="74"/>
      <c r="CJ176" s="335"/>
      <c r="CK176" s="335"/>
      <c r="CL176" s="335"/>
      <c r="CM176" s="335"/>
      <c r="CN176" s="335"/>
      <c r="CO176" s="335"/>
      <c r="CP176" s="73">
        <f t="shared" si="47"/>
        <v>0</v>
      </c>
      <c r="CR176" s="166"/>
      <c r="CT176" s="77"/>
      <c r="CU176" s="37"/>
      <c r="CV176" s="76"/>
      <c r="CW176" s="75"/>
      <c r="CX176" s="78"/>
      <c r="CY176" s="75"/>
      <c r="CZ176" s="75"/>
      <c r="DA176" s="75"/>
      <c r="DB176" s="75"/>
      <c r="DC176" s="74"/>
      <c r="DD176" s="74"/>
      <c r="DE176" s="74"/>
      <c r="DF176" s="335"/>
      <c r="DG176" s="335"/>
      <c r="DH176" s="335"/>
      <c r="DI176" s="335"/>
      <c r="DJ176" s="335"/>
      <c r="DK176" s="335"/>
      <c r="DL176" s="335"/>
      <c r="DM176" s="335"/>
      <c r="DN176" s="335"/>
      <c r="DO176" s="73">
        <f t="shared" si="48"/>
        <v>0</v>
      </c>
      <c r="DQ176" s="166"/>
    </row>
    <row r="177" spans="2:123" s="38" customFormat="1" ht="30" customHeight="1" outlineLevel="1">
      <c r="B177" s="87"/>
      <c r="C177" s="88">
        <f>IF(ISERROR(I177+1)=TRUE,I177,IF(I177="","",MAX(C$15:C176)+1))</f>
        <v>112</v>
      </c>
      <c r="D177" s="87">
        <f t="shared" si="40"/>
        <v>1</v>
      </c>
      <c r="E177" s="3"/>
      <c r="G177" s="166"/>
      <c r="I177" s="94">
        <f t="shared" si="49"/>
        <v>79</v>
      </c>
      <c r="J177" s="93" t="s">
        <v>339</v>
      </c>
      <c r="K177" s="92"/>
      <c r="L177" s="92"/>
      <c r="M177" s="92"/>
      <c r="N177" s="92"/>
      <c r="O177" s="91"/>
      <c r="P177" s="90" t="s">
        <v>132</v>
      </c>
      <c r="Q177" s="272"/>
      <c r="R177" s="89" t="s">
        <v>119</v>
      </c>
      <c r="S177" s="273"/>
      <c r="U177" s="166"/>
      <c r="V177" s="41"/>
      <c r="W177" s="77"/>
      <c r="X177" s="37"/>
      <c r="Y177" s="76"/>
      <c r="Z177" s="75"/>
      <c r="AA177" s="78"/>
      <c r="AB177" s="75"/>
      <c r="AC177" s="78"/>
      <c r="AD177" s="75"/>
      <c r="AE177" s="75"/>
      <c r="AF177" s="75"/>
      <c r="AG177" s="75"/>
      <c r="AH177" s="75"/>
      <c r="AI177" s="75"/>
      <c r="AJ177" s="75"/>
      <c r="AK177" s="74"/>
      <c r="AL177" s="74"/>
      <c r="AM177" s="74"/>
      <c r="AN177" s="74"/>
      <c r="AO177" s="74"/>
      <c r="AP177" s="74"/>
      <c r="AQ177" s="74"/>
      <c r="AR177" s="73">
        <f t="shared" si="45"/>
        <v>0</v>
      </c>
      <c r="AT177" s="166"/>
      <c r="AV177" s="77"/>
      <c r="AW177" s="37"/>
      <c r="AX177" s="76"/>
      <c r="AY177" s="75"/>
      <c r="AZ177" s="78"/>
      <c r="BA177" s="75"/>
      <c r="BB177" s="78"/>
      <c r="BC177" s="75"/>
      <c r="BD177" s="75"/>
      <c r="BE177" s="75"/>
      <c r="BF177" s="75"/>
      <c r="BG177" s="75"/>
      <c r="BH177" s="75"/>
      <c r="BI177" s="75"/>
      <c r="BJ177" s="74"/>
      <c r="BK177" s="74"/>
      <c r="BL177" s="74"/>
      <c r="BM177" s="74"/>
      <c r="BN177" s="74"/>
      <c r="BO177" s="74"/>
      <c r="BP177" s="74"/>
      <c r="BQ177" s="73">
        <f t="shared" si="46"/>
        <v>0</v>
      </c>
      <c r="BS177" s="166"/>
      <c r="BU177" s="77"/>
      <c r="BV177" s="37"/>
      <c r="BW177" s="76"/>
      <c r="BX177" s="75"/>
      <c r="BY177" s="78"/>
      <c r="BZ177" s="75"/>
      <c r="CA177" s="78"/>
      <c r="CB177" s="75"/>
      <c r="CC177" s="75"/>
      <c r="CD177" s="75"/>
      <c r="CE177" s="75"/>
      <c r="CF177" s="75"/>
      <c r="CG177" s="75"/>
      <c r="CH177" s="75"/>
      <c r="CI177" s="74"/>
      <c r="CJ177" s="335"/>
      <c r="CK177" s="335"/>
      <c r="CL177" s="335"/>
      <c r="CM177" s="335"/>
      <c r="CN177" s="335"/>
      <c r="CO177" s="335"/>
      <c r="CP177" s="73">
        <f t="shared" si="47"/>
        <v>0</v>
      </c>
      <c r="CR177" s="166"/>
      <c r="CT177" s="77"/>
      <c r="CU177" s="37"/>
      <c r="CV177" s="76"/>
      <c r="CW177" s="75"/>
      <c r="CX177" s="78"/>
      <c r="CY177" s="75"/>
      <c r="CZ177" s="75"/>
      <c r="DA177" s="75"/>
      <c r="DB177" s="75"/>
      <c r="DC177" s="74"/>
      <c r="DD177" s="74"/>
      <c r="DE177" s="74"/>
      <c r="DF177" s="335"/>
      <c r="DG177" s="335"/>
      <c r="DH177" s="335"/>
      <c r="DI177" s="335"/>
      <c r="DJ177" s="335"/>
      <c r="DK177" s="335"/>
      <c r="DL177" s="335"/>
      <c r="DM177" s="335"/>
      <c r="DN177" s="335"/>
      <c r="DO177" s="73">
        <f t="shared" si="48"/>
        <v>0</v>
      </c>
      <c r="DQ177" s="166"/>
    </row>
    <row r="178" spans="2:123" s="38" customFormat="1" ht="30" customHeight="1" outlineLevel="1">
      <c r="B178" s="87"/>
      <c r="C178" s="88">
        <f>IF(ISERROR(I178+1)=TRUE,I178,IF(I178="","",MAX(C$15:C177)+1))</f>
        <v>113</v>
      </c>
      <c r="D178" s="87">
        <f t="shared" si="40"/>
        <v>1</v>
      </c>
      <c r="E178" s="3"/>
      <c r="G178" s="166"/>
      <c r="I178" s="94">
        <f t="shared" si="49"/>
        <v>80</v>
      </c>
      <c r="J178" s="93" t="s">
        <v>338</v>
      </c>
      <c r="K178" s="92"/>
      <c r="L178" s="92"/>
      <c r="M178" s="92"/>
      <c r="N178" s="92"/>
      <c r="O178" s="91"/>
      <c r="P178" s="90" t="s">
        <v>132</v>
      </c>
      <c r="Q178" s="272"/>
      <c r="R178" s="89" t="s">
        <v>119</v>
      </c>
      <c r="S178" s="273"/>
      <c r="U178" s="166"/>
      <c r="V178" s="41"/>
      <c r="W178" s="77"/>
      <c r="X178" s="37"/>
      <c r="Y178" s="76"/>
      <c r="Z178" s="75"/>
      <c r="AA178" s="78"/>
      <c r="AB178" s="75"/>
      <c r="AC178" s="78"/>
      <c r="AD178" s="75"/>
      <c r="AE178" s="75"/>
      <c r="AF178" s="75"/>
      <c r="AG178" s="75"/>
      <c r="AH178" s="75"/>
      <c r="AI178" s="75"/>
      <c r="AJ178" s="75"/>
      <c r="AK178" s="74"/>
      <c r="AL178" s="74"/>
      <c r="AM178" s="74"/>
      <c r="AN178" s="74"/>
      <c r="AO178" s="74"/>
      <c r="AP178" s="74"/>
      <c r="AQ178" s="74"/>
      <c r="AR178" s="73">
        <f t="shared" si="45"/>
        <v>0</v>
      </c>
      <c r="AT178" s="166"/>
      <c r="AV178" s="77"/>
      <c r="AW178" s="37"/>
      <c r="AX178" s="76"/>
      <c r="AY178" s="75"/>
      <c r="AZ178" s="78"/>
      <c r="BA178" s="75"/>
      <c r="BB178" s="78"/>
      <c r="BC178" s="75"/>
      <c r="BD178" s="75"/>
      <c r="BE178" s="75"/>
      <c r="BF178" s="75"/>
      <c r="BG178" s="75"/>
      <c r="BH178" s="75"/>
      <c r="BI178" s="75"/>
      <c r="BJ178" s="74"/>
      <c r="BK178" s="74"/>
      <c r="BL178" s="74"/>
      <c r="BM178" s="74"/>
      <c r="BN178" s="74"/>
      <c r="BO178" s="74"/>
      <c r="BP178" s="74"/>
      <c r="BQ178" s="73">
        <f t="shared" si="46"/>
        <v>0</v>
      </c>
      <c r="BS178" s="166"/>
      <c r="BU178" s="77"/>
      <c r="BV178" s="37"/>
      <c r="BW178" s="76"/>
      <c r="BX178" s="75"/>
      <c r="BY178" s="78"/>
      <c r="BZ178" s="75"/>
      <c r="CA178" s="78"/>
      <c r="CB178" s="75"/>
      <c r="CC178" s="75"/>
      <c r="CD178" s="75"/>
      <c r="CE178" s="75"/>
      <c r="CF178" s="75"/>
      <c r="CG178" s="75"/>
      <c r="CH178" s="75"/>
      <c r="CI178" s="74"/>
      <c r="CJ178" s="335"/>
      <c r="CK178" s="335"/>
      <c r="CL178" s="335"/>
      <c r="CM178" s="335"/>
      <c r="CN178" s="335"/>
      <c r="CO178" s="335"/>
      <c r="CP178" s="73">
        <f t="shared" si="47"/>
        <v>0</v>
      </c>
      <c r="CR178" s="166"/>
      <c r="CT178" s="77"/>
      <c r="CU178" s="37"/>
      <c r="CV178" s="76"/>
      <c r="CW178" s="75"/>
      <c r="CX178" s="78"/>
      <c r="CY178" s="75"/>
      <c r="CZ178" s="75"/>
      <c r="DA178" s="75"/>
      <c r="DB178" s="75"/>
      <c r="DC178" s="74"/>
      <c r="DD178" s="74"/>
      <c r="DE178" s="74"/>
      <c r="DF178" s="335"/>
      <c r="DG178" s="335"/>
      <c r="DH178" s="335"/>
      <c r="DI178" s="335"/>
      <c r="DJ178" s="335"/>
      <c r="DK178" s="335"/>
      <c r="DL178" s="335"/>
      <c r="DM178" s="335"/>
      <c r="DN178" s="335"/>
      <c r="DO178" s="73">
        <f t="shared" si="48"/>
        <v>0</v>
      </c>
      <c r="DQ178" s="166"/>
    </row>
    <row r="179" spans="2:123" s="38" customFormat="1" ht="30" customHeight="1" outlineLevel="1">
      <c r="B179" s="87"/>
      <c r="C179" s="88">
        <f>IF(ISERROR(I179+1)=TRUE,I179,IF(I179="","",MAX(C$15:C178)+1))</f>
        <v>114</v>
      </c>
      <c r="D179" s="87">
        <f t="shared" si="40"/>
        <v>1</v>
      </c>
      <c r="E179" s="3"/>
      <c r="G179" s="166"/>
      <c r="I179" s="94">
        <f t="shared" si="49"/>
        <v>81</v>
      </c>
      <c r="J179" s="93" t="s">
        <v>337</v>
      </c>
      <c r="K179" s="92"/>
      <c r="L179" s="92"/>
      <c r="M179" s="92"/>
      <c r="N179" s="92"/>
      <c r="O179" s="91"/>
      <c r="P179" s="90" t="s">
        <v>132</v>
      </c>
      <c r="Q179" s="272"/>
      <c r="R179" s="89" t="s">
        <v>119</v>
      </c>
      <c r="S179" s="273"/>
      <c r="U179" s="166"/>
      <c r="V179" s="41"/>
      <c r="W179" s="77"/>
      <c r="X179" s="37"/>
      <c r="Y179" s="76"/>
      <c r="Z179" s="75"/>
      <c r="AA179" s="78"/>
      <c r="AB179" s="75"/>
      <c r="AC179" s="78"/>
      <c r="AD179" s="75"/>
      <c r="AE179" s="75"/>
      <c r="AF179" s="75"/>
      <c r="AG179" s="75"/>
      <c r="AH179" s="75"/>
      <c r="AI179" s="75"/>
      <c r="AJ179" s="75"/>
      <c r="AK179" s="74"/>
      <c r="AL179" s="74"/>
      <c r="AM179" s="74"/>
      <c r="AN179" s="74"/>
      <c r="AO179" s="74"/>
      <c r="AP179" s="74"/>
      <c r="AQ179" s="74"/>
      <c r="AR179" s="73">
        <f t="shared" si="45"/>
        <v>0</v>
      </c>
      <c r="AT179" s="166"/>
      <c r="AV179" s="77"/>
      <c r="AW179" s="37"/>
      <c r="AX179" s="76"/>
      <c r="AY179" s="75"/>
      <c r="AZ179" s="78"/>
      <c r="BA179" s="75"/>
      <c r="BB179" s="78"/>
      <c r="BC179" s="75"/>
      <c r="BD179" s="75"/>
      <c r="BE179" s="75"/>
      <c r="BF179" s="75"/>
      <c r="BG179" s="75"/>
      <c r="BH179" s="75"/>
      <c r="BI179" s="75"/>
      <c r="BJ179" s="74"/>
      <c r="BK179" s="74"/>
      <c r="BL179" s="74"/>
      <c r="BM179" s="74"/>
      <c r="BN179" s="74"/>
      <c r="BO179" s="74"/>
      <c r="BP179" s="74"/>
      <c r="BQ179" s="73">
        <f t="shared" si="46"/>
        <v>0</v>
      </c>
      <c r="BS179" s="166"/>
      <c r="BU179" s="77"/>
      <c r="BV179" s="37"/>
      <c r="BW179" s="76"/>
      <c r="BX179" s="75"/>
      <c r="BY179" s="78"/>
      <c r="BZ179" s="75"/>
      <c r="CA179" s="78"/>
      <c r="CB179" s="75"/>
      <c r="CC179" s="75"/>
      <c r="CD179" s="75"/>
      <c r="CE179" s="75"/>
      <c r="CF179" s="75"/>
      <c r="CG179" s="75"/>
      <c r="CH179" s="75"/>
      <c r="CI179" s="74"/>
      <c r="CJ179" s="335"/>
      <c r="CK179" s="335"/>
      <c r="CL179" s="335"/>
      <c r="CM179" s="335"/>
      <c r="CN179" s="335"/>
      <c r="CO179" s="335"/>
      <c r="CP179" s="73">
        <f t="shared" si="47"/>
        <v>0</v>
      </c>
      <c r="CR179" s="166"/>
      <c r="CT179" s="77"/>
      <c r="CU179" s="37"/>
      <c r="CV179" s="76"/>
      <c r="CW179" s="75"/>
      <c r="CX179" s="78"/>
      <c r="CY179" s="75"/>
      <c r="CZ179" s="75"/>
      <c r="DA179" s="75"/>
      <c r="DB179" s="75"/>
      <c r="DC179" s="74"/>
      <c r="DD179" s="74"/>
      <c r="DE179" s="74"/>
      <c r="DF179" s="335"/>
      <c r="DG179" s="335"/>
      <c r="DH179" s="335"/>
      <c r="DI179" s="335"/>
      <c r="DJ179" s="335"/>
      <c r="DK179" s="335"/>
      <c r="DL179" s="335"/>
      <c r="DM179" s="335"/>
      <c r="DN179" s="335"/>
      <c r="DO179" s="73">
        <f t="shared" si="48"/>
        <v>0</v>
      </c>
      <c r="DQ179" s="166"/>
    </row>
    <row r="180" spans="2:123" s="38" customFormat="1" ht="30" customHeight="1" outlineLevel="1">
      <c r="B180" s="87"/>
      <c r="C180" s="88">
        <f>IF(ISERROR(I180+1)=TRUE,I180,IF(I180="","",MAX(C$15:C179)+1))</f>
        <v>115</v>
      </c>
      <c r="D180" s="87">
        <f t="shared" si="40"/>
        <v>1</v>
      </c>
      <c r="E180" s="3"/>
      <c r="G180" s="166"/>
      <c r="I180" s="94">
        <f t="shared" si="49"/>
        <v>82</v>
      </c>
      <c r="J180" s="93" t="s">
        <v>694</v>
      </c>
      <c r="K180" s="92"/>
      <c r="L180" s="92"/>
      <c r="M180" s="92"/>
      <c r="N180" s="92"/>
      <c r="O180" s="91"/>
      <c r="P180" s="90" t="s">
        <v>132</v>
      </c>
      <c r="Q180" s="272"/>
      <c r="R180" s="89" t="s">
        <v>119</v>
      </c>
      <c r="S180" s="273"/>
      <c r="U180" s="166"/>
      <c r="V180" s="41"/>
      <c r="W180" s="77"/>
      <c r="X180" s="37"/>
      <c r="Y180" s="76"/>
      <c r="Z180" s="75"/>
      <c r="AA180" s="78"/>
      <c r="AB180" s="75"/>
      <c r="AC180" s="78"/>
      <c r="AD180" s="75"/>
      <c r="AE180" s="75"/>
      <c r="AF180" s="75"/>
      <c r="AG180" s="75"/>
      <c r="AH180" s="75"/>
      <c r="AI180" s="75"/>
      <c r="AJ180" s="75"/>
      <c r="AK180" s="74"/>
      <c r="AL180" s="74"/>
      <c r="AM180" s="74"/>
      <c r="AN180" s="74"/>
      <c r="AO180" s="74"/>
      <c r="AP180" s="74"/>
      <c r="AQ180" s="74"/>
      <c r="AR180" s="73">
        <f t="shared" si="45"/>
        <v>0</v>
      </c>
      <c r="AT180" s="166"/>
      <c r="AV180" s="77"/>
      <c r="AW180" s="37"/>
      <c r="AX180" s="76"/>
      <c r="AY180" s="75"/>
      <c r="AZ180" s="78"/>
      <c r="BA180" s="75"/>
      <c r="BB180" s="78"/>
      <c r="BC180" s="75"/>
      <c r="BD180" s="75"/>
      <c r="BE180" s="75"/>
      <c r="BF180" s="75"/>
      <c r="BG180" s="75"/>
      <c r="BH180" s="75"/>
      <c r="BI180" s="75"/>
      <c r="BJ180" s="74"/>
      <c r="BK180" s="74"/>
      <c r="BL180" s="74"/>
      <c r="BM180" s="74"/>
      <c r="BN180" s="74"/>
      <c r="BO180" s="74"/>
      <c r="BP180" s="74"/>
      <c r="BQ180" s="73">
        <f t="shared" si="46"/>
        <v>0</v>
      </c>
      <c r="BS180" s="166"/>
      <c r="BU180" s="77"/>
      <c r="BV180" s="37"/>
      <c r="BW180" s="76"/>
      <c r="BX180" s="75"/>
      <c r="BY180" s="78"/>
      <c r="BZ180" s="75"/>
      <c r="CA180" s="78"/>
      <c r="CB180" s="75"/>
      <c r="CC180" s="75"/>
      <c r="CD180" s="75"/>
      <c r="CE180" s="75"/>
      <c r="CF180" s="75"/>
      <c r="CG180" s="75"/>
      <c r="CH180" s="75"/>
      <c r="CI180" s="74">
        <v>1</v>
      </c>
      <c r="CJ180" s="335"/>
      <c r="CK180" s="335"/>
      <c r="CL180" s="335"/>
      <c r="CM180" s="335"/>
      <c r="CN180" s="335"/>
      <c r="CO180" s="335"/>
      <c r="CP180" s="73">
        <f t="shared" si="47"/>
        <v>0</v>
      </c>
      <c r="CR180" s="166"/>
      <c r="CT180" s="77"/>
      <c r="CU180" s="37"/>
      <c r="CV180" s="76"/>
      <c r="CW180" s="75"/>
      <c r="CX180" s="78"/>
      <c r="CY180" s="75"/>
      <c r="CZ180" s="75"/>
      <c r="DA180" s="75"/>
      <c r="DB180" s="75"/>
      <c r="DC180" s="74"/>
      <c r="DD180" s="74"/>
      <c r="DE180" s="74"/>
      <c r="DF180" s="335"/>
      <c r="DG180" s="335"/>
      <c r="DH180" s="335"/>
      <c r="DI180" s="335"/>
      <c r="DJ180" s="335"/>
      <c r="DK180" s="335"/>
      <c r="DL180" s="335"/>
      <c r="DM180" s="335"/>
      <c r="DN180" s="335"/>
      <c r="DO180" s="73">
        <f t="shared" si="48"/>
        <v>0</v>
      </c>
      <c r="DQ180" s="166"/>
    </row>
    <row r="181" spans="2:123" s="38" customFormat="1" ht="30" customHeight="1" outlineLevel="1">
      <c r="B181" s="87"/>
      <c r="C181" s="88">
        <f>IF(ISERROR(I181+1)=TRUE,I181,IF(I181="","",MAX(C$15:C180)+1))</f>
        <v>116</v>
      </c>
      <c r="D181" s="87">
        <f t="shared" ref="D181" si="50">IF(I181="","",IF(ISERROR(I181+1)=TRUE,"",1))</f>
        <v>1</v>
      </c>
      <c r="E181" s="3"/>
      <c r="G181" s="166"/>
      <c r="I181" s="94">
        <f t="shared" si="49"/>
        <v>83</v>
      </c>
      <c r="J181" s="93" t="s">
        <v>759</v>
      </c>
      <c r="K181" s="92"/>
      <c r="L181" s="92"/>
      <c r="M181" s="92"/>
      <c r="N181" s="92"/>
      <c r="O181" s="91"/>
      <c r="P181" s="90" t="s">
        <v>132</v>
      </c>
      <c r="Q181" s="272"/>
      <c r="R181" s="89" t="s">
        <v>119</v>
      </c>
      <c r="S181" s="273"/>
      <c r="U181" s="166"/>
      <c r="V181" s="41"/>
      <c r="W181" s="77"/>
      <c r="X181" s="37"/>
      <c r="Y181" s="76"/>
      <c r="Z181" s="75"/>
      <c r="AA181" s="78"/>
      <c r="AB181" s="75"/>
      <c r="AC181" s="78"/>
      <c r="AD181" s="75"/>
      <c r="AE181" s="75"/>
      <c r="AF181" s="75"/>
      <c r="AG181" s="75"/>
      <c r="AH181" s="75"/>
      <c r="AI181" s="75"/>
      <c r="AJ181" s="75"/>
      <c r="AK181" s="74"/>
      <c r="AL181" s="74"/>
      <c r="AM181" s="74"/>
      <c r="AN181" s="74"/>
      <c r="AO181" s="74"/>
      <c r="AP181" s="74"/>
      <c r="AQ181" s="74"/>
      <c r="AR181" s="73">
        <f t="shared" ref="AR181" si="51">SUM(Y181:AQ181)*$Q181</f>
        <v>0</v>
      </c>
      <c r="AT181" s="166"/>
      <c r="AV181" s="77"/>
      <c r="AW181" s="37"/>
      <c r="AX181" s="76"/>
      <c r="AY181" s="75"/>
      <c r="AZ181" s="78"/>
      <c r="BA181" s="75"/>
      <c r="BB181" s="78"/>
      <c r="BC181" s="75"/>
      <c r="BD181" s="75"/>
      <c r="BE181" s="75"/>
      <c r="BF181" s="75"/>
      <c r="BG181" s="75"/>
      <c r="BH181" s="75"/>
      <c r="BI181" s="75"/>
      <c r="BJ181" s="74"/>
      <c r="BK181" s="74"/>
      <c r="BL181" s="74"/>
      <c r="BM181" s="74"/>
      <c r="BN181" s="74"/>
      <c r="BO181" s="74"/>
      <c r="BP181" s="74"/>
      <c r="BQ181" s="73">
        <f t="shared" ref="BQ181" si="52">SUM(AX181:BP181)*$Q181</f>
        <v>0</v>
      </c>
      <c r="BS181" s="166"/>
      <c r="BU181" s="77"/>
      <c r="BV181" s="37"/>
      <c r="BW181" s="76"/>
      <c r="BX181" s="75"/>
      <c r="BY181" s="78"/>
      <c r="BZ181" s="75"/>
      <c r="CA181" s="78"/>
      <c r="CB181" s="75"/>
      <c r="CC181" s="75"/>
      <c r="CD181" s="75"/>
      <c r="CE181" s="75"/>
      <c r="CF181" s="75"/>
      <c r="CG181" s="75"/>
      <c r="CH181" s="75">
        <v>1</v>
      </c>
      <c r="CI181" s="74">
        <v>1</v>
      </c>
      <c r="CJ181" s="335"/>
      <c r="CK181" s="335"/>
      <c r="CL181" s="335"/>
      <c r="CM181" s="335"/>
      <c r="CN181" s="335"/>
      <c r="CO181" s="335"/>
      <c r="CP181" s="73">
        <f t="shared" ref="CP181" si="53">SUM(BW181:CI181)*$Q181</f>
        <v>0</v>
      </c>
      <c r="CR181" s="166"/>
      <c r="CT181" s="77"/>
      <c r="CU181" s="37"/>
      <c r="CV181" s="76"/>
      <c r="CW181" s="75"/>
      <c r="CX181" s="78"/>
      <c r="CY181" s="75"/>
      <c r="CZ181" s="75"/>
      <c r="DA181" s="75"/>
      <c r="DB181" s="75"/>
      <c r="DC181" s="74"/>
      <c r="DD181" s="74"/>
      <c r="DE181" s="74"/>
      <c r="DF181" s="335"/>
      <c r="DG181" s="335"/>
      <c r="DH181" s="335"/>
      <c r="DI181" s="335"/>
      <c r="DJ181" s="335"/>
      <c r="DK181" s="335"/>
      <c r="DL181" s="335"/>
      <c r="DM181" s="335"/>
      <c r="DN181" s="335"/>
      <c r="DO181" s="73">
        <f t="shared" ref="DO181" si="54">SUM(CV181:DE181)*$Q181</f>
        <v>0</v>
      </c>
      <c r="DQ181" s="166"/>
    </row>
    <row r="182" spans="2:123" s="38" customFormat="1" ht="30" customHeight="1" outlineLevel="1">
      <c r="B182" s="87"/>
      <c r="C182" s="88">
        <f>IF(ISERROR(I182+1)=TRUE,I182,IF(I182="","",MAX(C$15:C180)+1))</f>
        <v>116</v>
      </c>
      <c r="D182" s="87">
        <f t="shared" si="40"/>
        <v>1</v>
      </c>
      <c r="E182" s="3"/>
      <c r="G182" s="166"/>
      <c r="I182" s="94">
        <f t="shared" si="49"/>
        <v>84</v>
      </c>
      <c r="J182" s="93" t="s">
        <v>336</v>
      </c>
      <c r="K182" s="92"/>
      <c r="L182" s="92"/>
      <c r="M182" s="92"/>
      <c r="N182" s="92"/>
      <c r="O182" s="91"/>
      <c r="P182" s="90" t="s">
        <v>132</v>
      </c>
      <c r="Q182" s="272"/>
      <c r="R182" s="89" t="s">
        <v>119</v>
      </c>
      <c r="S182" s="273"/>
      <c r="U182" s="166"/>
      <c r="V182" s="41"/>
      <c r="W182" s="77"/>
      <c r="X182" s="37"/>
      <c r="Y182" s="76"/>
      <c r="Z182" s="75"/>
      <c r="AA182" s="78"/>
      <c r="AB182" s="75"/>
      <c r="AC182" s="78"/>
      <c r="AD182" s="75"/>
      <c r="AE182" s="75"/>
      <c r="AF182" s="75"/>
      <c r="AG182" s="75"/>
      <c r="AH182" s="75"/>
      <c r="AI182" s="75"/>
      <c r="AJ182" s="75"/>
      <c r="AK182" s="74"/>
      <c r="AL182" s="74"/>
      <c r="AM182" s="74"/>
      <c r="AN182" s="74"/>
      <c r="AO182" s="74"/>
      <c r="AP182" s="74"/>
      <c r="AQ182" s="74"/>
      <c r="AR182" s="73">
        <f t="shared" si="45"/>
        <v>0</v>
      </c>
      <c r="AT182" s="166"/>
      <c r="AV182" s="77"/>
      <c r="AW182" s="37"/>
      <c r="AX182" s="76"/>
      <c r="AY182" s="75"/>
      <c r="AZ182" s="78"/>
      <c r="BA182" s="75"/>
      <c r="BB182" s="78"/>
      <c r="BC182" s="75"/>
      <c r="BD182" s="75"/>
      <c r="BE182" s="75"/>
      <c r="BF182" s="75"/>
      <c r="BG182" s="75"/>
      <c r="BH182" s="75"/>
      <c r="BI182" s="75"/>
      <c r="BJ182" s="74"/>
      <c r="BK182" s="74"/>
      <c r="BL182" s="74"/>
      <c r="BM182" s="74"/>
      <c r="BN182" s="74"/>
      <c r="BO182" s="74"/>
      <c r="BP182" s="74"/>
      <c r="BQ182" s="73">
        <f t="shared" si="46"/>
        <v>0</v>
      </c>
      <c r="BS182" s="166"/>
      <c r="BU182" s="77"/>
      <c r="BV182" s="37"/>
      <c r="BW182" s="76"/>
      <c r="BX182" s="75"/>
      <c r="BY182" s="78"/>
      <c r="BZ182" s="75"/>
      <c r="CA182" s="78"/>
      <c r="CB182" s="75"/>
      <c r="CC182" s="75"/>
      <c r="CD182" s="75"/>
      <c r="CE182" s="75"/>
      <c r="CF182" s="75"/>
      <c r="CG182" s="75"/>
      <c r="CH182" s="75"/>
      <c r="CI182" s="74"/>
      <c r="CJ182" s="335"/>
      <c r="CK182" s="335"/>
      <c r="CL182" s="335"/>
      <c r="CM182" s="335"/>
      <c r="CN182" s="335"/>
      <c r="CO182" s="335"/>
      <c r="CP182" s="73">
        <f t="shared" si="47"/>
        <v>0</v>
      </c>
      <c r="CR182" s="166"/>
      <c r="CT182" s="77"/>
      <c r="CU182" s="37"/>
      <c r="CV182" s="76"/>
      <c r="CW182" s="75"/>
      <c r="CX182" s="78"/>
      <c r="CY182" s="75"/>
      <c r="CZ182" s="75"/>
      <c r="DA182" s="75"/>
      <c r="DB182" s="75"/>
      <c r="DC182" s="74"/>
      <c r="DD182" s="74"/>
      <c r="DE182" s="74"/>
      <c r="DF182" s="335"/>
      <c r="DG182" s="335"/>
      <c r="DH182" s="335"/>
      <c r="DI182" s="335"/>
      <c r="DJ182" s="335"/>
      <c r="DK182" s="335"/>
      <c r="DL182" s="335"/>
      <c r="DM182" s="335"/>
      <c r="DN182" s="335"/>
      <c r="DO182" s="73">
        <f t="shared" si="48"/>
        <v>0</v>
      </c>
      <c r="DQ182" s="166"/>
    </row>
    <row r="183" spans="2:123" s="38" customFormat="1" ht="30" customHeight="1" outlineLevel="1">
      <c r="B183" s="87"/>
      <c r="C183" s="88">
        <f>IF(ISERROR(I183+1)=TRUE,I183,IF(I183="","",MAX(C$15:C182)+1))</f>
        <v>117</v>
      </c>
      <c r="D183" s="87">
        <f t="shared" si="40"/>
        <v>1</v>
      </c>
      <c r="E183" s="3"/>
      <c r="G183" s="166"/>
      <c r="I183" s="94">
        <f t="shared" si="49"/>
        <v>85</v>
      </c>
      <c r="J183" s="93" t="s">
        <v>335</v>
      </c>
      <c r="K183" s="92"/>
      <c r="L183" s="92"/>
      <c r="M183" s="92"/>
      <c r="N183" s="92"/>
      <c r="O183" s="91"/>
      <c r="P183" s="90" t="s">
        <v>132</v>
      </c>
      <c r="Q183" s="272"/>
      <c r="R183" s="89" t="s">
        <v>119</v>
      </c>
      <c r="S183" s="273"/>
      <c r="U183" s="166"/>
      <c r="V183" s="41"/>
      <c r="W183" s="77"/>
      <c r="X183" s="37"/>
      <c r="Y183" s="76"/>
      <c r="Z183" s="75"/>
      <c r="AA183" s="78"/>
      <c r="AB183" s="75"/>
      <c r="AC183" s="78"/>
      <c r="AD183" s="75"/>
      <c r="AE183" s="75"/>
      <c r="AF183" s="75"/>
      <c r="AG183" s="75"/>
      <c r="AH183" s="75"/>
      <c r="AI183" s="75"/>
      <c r="AJ183" s="75"/>
      <c r="AK183" s="74"/>
      <c r="AL183" s="74"/>
      <c r="AM183" s="74"/>
      <c r="AN183" s="74"/>
      <c r="AO183" s="74"/>
      <c r="AP183" s="74"/>
      <c r="AQ183" s="74"/>
      <c r="AR183" s="73">
        <f t="shared" si="45"/>
        <v>0</v>
      </c>
      <c r="AT183" s="166"/>
      <c r="AV183" s="77"/>
      <c r="AW183" s="37"/>
      <c r="AX183" s="76"/>
      <c r="AY183" s="75"/>
      <c r="AZ183" s="78"/>
      <c r="BA183" s="75"/>
      <c r="BB183" s="78"/>
      <c r="BC183" s="75"/>
      <c r="BD183" s="75"/>
      <c r="BE183" s="75"/>
      <c r="BF183" s="75"/>
      <c r="BG183" s="75"/>
      <c r="BH183" s="75"/>
      <c r="BI183" s="75"/>
      <c r="BJ183" s="74"/>
      <c r="BK183" s="74"/>
      <c r="BL183" s="74"/>
      <c r="BM183" s="74"/>
      <c r="BN183" s="74"/>
      <c r="BO183" s="74"/>
      <c r="BP183" s="74"/>
      <c r="BQ183" s="73">
        <f t="shared" si="46"/>
        <v>0</v>
      </c>
      <c r="BS183" s="166"/>
      <c r="BU183" s="77"/>
      <c r="BV183" s="37"/>
      <c r="BW183" s="76"/>
      <c r="BX183" s="75"/>
      <c r="BY183" s="78"/>
      <c r="BZ183" s="75"/>
      <c r="CA183" s="78"/>
      <c r="CB183" s="75"/>
      <c r="CC183" s="75"/>
      <c r="CD183" s="75"/>
      <c r="CE183" s="75"/>
      <c r="CF183" s="75"/>
      <c r="CG183" s="75"/>
      <c r="CH183" s="75"/>
      <c r="CI183" s="74"/>
      <c r="CJ183" s="335"/>
      <c r="CK183" s="335"/>
      <c r="CL183" s="335"/>
      <c r="CM183" s="335"/>
      <c r="CN183" s="335"/>
      <c r="CO183" s="335"/>
      <c r="CP183" s="73">
        <f t="shared" si="47"/>
        <v>0</v>
      </c>
      <c r="CR183" s="166"/>
      <c r="CT183" s="77"/>
      <c r="CU183" s="37"/>
      <c r="CV183" s="76"/>
      <c r="CW183" s="75"/>
      <c r="CX183" s="78"/>
      <c r="CY183" s="75"/>
      <c r="CZ183" s="75"/>
      <c r="DA183" s="75"/>
      <c r="DB183" s="75"/>
      <c r="DC183" s="74"/>
      <c r="DD183" s="74"/>
      <c r="DE183" s="74"/>
      <c r="DF183" s="335"/>
      <c r="DG183" s="335"/>
      <c r="DH183" s="335"/>
      <c r="DI183" s="335"/>
      <c r="DJ183" s="335"/>
      <c r="DK183" s="335"/>
      <c r="DL183" s="335"/>
      <c r="DM183" s="335"/>
      <c r="DN183" s="335"/>
      <c r="DO183" s="73">
        <f t="shared" si="48"/>
        <v>0</v>
      </c>
      <c r="DQ183" s="166"/>
    </row>
    <row r="184" spans="2:123" s="38" customFormat="1" ht="30" customHeight="1" outlineLevel="1">
      <c r="B184" s="87"/>
      <c r="C184" s="88">
        <f>IF(ISERROR(I184+1)=TRUE,I184,IF(I184="","",MAX(C$15:C183)+1))</f>
        <v>118</v>
      </c>
      <c r="D184" s="87">
        <f t="shared" si="40"/>
        <v>1</v>
      </c>
      <c r="E184" s="3"/>
      <c r="G184" s="166"/>
      <c r="I184" s="94">
        <f t="shared" si="49"/>
        <v>86</v>
      </c>
      <c r="J184" s="85" t="s">
        <v>334</v>
      </c>
      <c r="K184" s="84"/>
      <c r="L184" s="84"/>
      <c r="M184" s="84"/>
      <c r="N184" s="84"/>
      <c r="O184" s="83"/>
      <c r="P184" s="82" t="s">
        <v>132</v>
      </c>
      <c r="Q184" s="81"/>
      <c r="R184" s="80" t="s">
        <v>119</v>
      </c>
      <c r="S184" s="79"/>
      <c r="U184" s="166"/>
      <c r="V184" s="41"/>
      <c r="W184" s="180"/>
      <c r="X184" s="37"/>
      <c r="Y184" s="179"/>
      <c r="Z184" s="178"/>
      <c r="AA184" s="181"/>
      <c r="AB184" s="178"/>
      <c r="AC184" s="181"/>
      <c r="AD184" s="178"/>
      <c r="AE184" s="178"/>
      <c r="AF184" s="178"/>
      <c r="AG184" s="178"/>
      <c r="AH184" s="178"/>
      <c r="AI184" s="178"/>
      <c r="AJ184" s="178"/>
      <c r="AK184" s="177"/>
      <c r="AL184" s="177"/>
      <c r="AM184" s="177"/>
      <c r="AN184" s="177"/>
      <c r="AO184" s="177"/>
      <c r="AP184" s="177"/>
      <c r="AQ184" s="177"/>
      <c r="AR184" s="176">
        <f t="shared" si="45"/>
        <v>0</v>
      </c>
      <c r="AT184" s="166"/>
      <c r="AV184" s="180"/>
      <c r="AW184" s="37"/>
      <c r="AX184" s="179"/>
      <c r="AY184" s="178"/>
      <c r="AZ184" s="181"/>
      <c r="BA184" s="178"/>
      <c r="BB184" s="181"/>
      <c r="BC184" s="178"/>
      <c r="BD184" s="178"/>
      <c r="BE184" s="178"/>
      <c r="BF184" s="178"/>
      <c r="BG184" s="178"/>
      <c r="BH184" s="178"/>
      <c r="BI184" s="178"/>
      <c r="BJ184" s="177"/>
      <c r="BK184" s="177"/>
      <c r="BL184" s="177"/>
      <c r="BM184" s="177"/>
      <c r="BN184" s="177"/>
      <c r="BO184" s="177"/>
      <c r="BP184" s="177"/>
      <c r="BQ184" s="176">
        <f t="shared" si="46"/>
        <v>0</v>
      </c>
      <c r="BS184" s="166"/>
      <c r="BU184" s="180"/>
      <c r="BV184" s="37"/>
      <c r="BW184" s="179"/>
      <c r="BX184" s="178"/>
      <c r="BY184" s="181"/>
      <c r="BZ184" s="178"/>
      <c r="CA184" s="181"/>
      <c r="CB184" s="178"/>
      <c r="CC184" s="178"/>
      <c r="CD184" s="178"/>
      <c r="CE184" s="178"/>
      <c r="CF184" s="178"/>
      <c r="CG184" s="178"/>
      <c r="CH184" s="178"/>
      <c r="CI184" s="177"/>
      <c r="CJ184" s="186"/>
      <c r="CK184" s="186"/>
      <c r="CL184" s="186"/>
      <c r="CM184" s="186"/>
      <c r="CN184" s="186"/>
      <c r="CO184" s="186"/>
      <c r="CP184" s="176">
        <f t="shared" si="47"/>
        <v>0</v>
      </c>
      <c r="CR184" s="166"/>
      <c r="CT184" s="180"/>
      <c r="CU184" s="37"/>
      <c r="CV184" s="179"/>
      <c r="CW184" s="178"/>
      <c r="CX184" s="181"/>
      <c r="CY184" s="178"/>
      <c r="CZ184" s="178"/>
      <c r="DA184" s="178"/>
      <c r="DB184" s="178"/>
      <c r="DC184" s="177"/>
      <c r="DD184" s="177"/>
      <c r="DE184" s="177"/>
      <c r="DF184" s="186"/>
      <c r="DG184" s="186"/>
      <c r="DH184" s="186"/>
      <c r="DI184" s="186"/>
      <c r="DJ184" s="186"/>
      <c r="DK184" s="186"/>
      <c r="DL184" s="186"/>
      <c r="DM184" s="186"/>
      <c r="DN184" s="186"/>
      <c r="DO184" s="176">
        <f t="shared" si="48"/>
        <v>0</v>
      </c>
      <c r="DQ184" s="166"/>
    </row>
    <row r="185" spans="2:123">
      <c r="B185" s="88" t="str">
        <f>I165</f>
        <v>2.1 | TARIFAS DE SERVICIO DE CORRIDA DE TUBULARES</v>
      </c>
      <c r="C185" s="88" t="str">
        <f>IF(ISERROR(I185+1)=TRUE,I185,IF(I185="","",MAX(C$15:C183)+1))</f>
        <v/>
      </c>
      <c r="D185" s="88" t="str">
        <f t="shared" si="40"/>
        <v/>
      </c>
      <c r="E185" s="3"/>
      <c r="G185" s="166"/>
      <c r="I185" s="175" t="s">
        <v>112</v>
      </c>
      <c r="J185" s="175"/>
      <c r="K185" s="174"/>
      <c r="L185" s="174"/>
      <c r="M185" s="174"/>
      <c r="N185" s="174"/>
      <c r="O185" s="173"/>
      <c r="P185" s="172"/>
      <c r="Q185" s="171"/>
      <c r="R185" s="170"/>
      <c r="S185" s="169"/>
      <c r="U185" s="166"/>
      <c r="V185" s="41"/>
      <c r="W185" s="69" t="str">
        <f>W$60</f>
        <v>Total [US$]</v>
      </c>
      <c r="X185" s="68"/>
      <c r="Y185" s="67">
        <f t="shared" ref="Y185:AQ185" si="55">SUMPRODUCT(Y$167:Y$183,$Q$167:$Q$183)</f>
        <v>0</v>
      </c>
      <c r="Z185" s="144">
        <f t="shared" si="55"/>
        <v>0</v>
      </c>
      <c r="AA185" s="145">
        <f t="shared" si="55"/>
        <v>0</v>
      </c>
      <c r="AB185" s="144">
        <f t="shared" si="55"/>
        <v>0</v>
      </c>
      <c r="AC185" s="145">
        <f t="shared" si="55"/>
        <v>0</v>
      </c>
      <c r="AD185" s="144">
        <f t="shared" si="55"/>
        <v>0</v>
      </c>
      <c r="AE185" s="144">
        <f t="shared" si="55"/>
        <v>0</v>
      </c>
      <c r="AF185" s="144">
        <f t="shared" si="55"/>
        <v>0</v>
      </c>
      <c r="AG185" s="144">
        <f t="shared" si="55"/>
        <v>0</v>
      </c>
      <c r="AH185" s="144">
        <f t="shared" si="55"/>
        <v>0</v>
      </c>
      <c r="AI185" s="144">
        <f t="shared" si="55"/>
        <v>0</v>
      </c>
      <c r="AJ185" s="144">
        <f t="shared" si="55"/>
        <v>0</v>
      </c>
      <c r="AK185" s="144">
        <f t="shared" si="55"/>
        <v>0</v>
      </c>
      <c r="AL185" s="144">
        <f t="shared" si="55"/>
        <v>0</v>
      </c>
      <c r="AM185" s="144">
        <f t="shared" si="55"/>
        <v>0</v>
      </c>
      <c r="AN185" s="144">
        <f t="shared" si="55"/>
        <v>0</v>
      </c>
      <c r="AO185" s="144">
        <f t="shared" si="55"/>
        <v>0</v>
      </c>
      <c r="AP185" s="144">
        <f t="shared" si="55"/>
        <v>0</v>
      </c>
      <c r="AQ185" s="144">
        <f t="shared" si="55"/>
        <v>0</v>
      </c>
      <c r="AR185" s="66">
        <f>SUM(Y185:AQ185)</f>
        <v>0</v>
      </c>
      <c r="AT185" s="166"/>
      <c r="AV185" s="69" t="str">
        <f>AV$60</f>
        <v>Total [US$]</v>
      </c>
      <c r="AW185" s="68"/>
      <c r="AX185" s="67">
        <f t="shared" ref="AX185:BP185" si="56">SUMPRODUCT(AX$167:AX$183,$Q$167:$Q$183)</f>
        <v>0</v>
      </c>
      <c r="AY185" s="144">
        <f t="shared" si="56"/>
        <v>0</v>
      </c>
      <c r="AZ185" s="145">
        <f t="shared" si="56"/>
        <v>0</v>
      </c>
      <c r="BA185" s="144">
        <f t="shared" si="56"/>
        <v>0</v>
      </c>
      <c r="BB185" s="145">
        <f t="shared" si="56"/>
        <v>0</v>
      </c>
      <c r="BC185" s="144">
        <f t="shared" si="56"/>
        <v>0</v>
      </c>
      <c r="BD185" s="144">
        <f t="shared" si="56"/>
        <v>0</v>
      </c>
      <c r="BE185" s="144">
        <f t="shared" si="56"/>
        <v>0</v>
      </c>
      <c r="BF185" s="144">
        <f t="shared" si="56"/>
        <v>0</v>
      </c>
      <c r="BG185" s="144">
        <f t="shared" si="56"/>
        <v>0</v>
      </c>
      <c r="BH185" s="144">
        <f t="shared" si="56"/>
        <v>0</v>
      </c>
      <c r="BI185" s="144">
        <f t="shared" si="56"/>
        <v>0</v>
      </c>
      <c r="BJ185" s="144">
        <f t="shared" si="56"/>
        <v>0</v>
      </c>
      <c r="BK185" s="144">
        <f t="shared" si="56"/>
        <v>0</v>
      </c>
      <c r="BL185" s="144">
        <f t="shared" si="56"/>
        <v>0</v>
      </c>
      <c r="BM185" s="144">
        <f t="shared" si="56"/>
        <v>0</v>
      </c>
      <c r="BN185" s="144">
        <f t="shared" si="56"/>
        <v>0</v>
      </c>
      <c r="BO185" s="144">
        <f t="shared" si="56"/>
        <v>0</v>
      </c>
      <c r="BP185" s="144">
        <f t="shared" si="56"/>
        <v>0</v>
      </c>
      <c r="BQ185" s="66">
        <f>SUM(AX185:BP185)</f>
        <v>0</v>
      </c>
      <c r="BS185" s="166"/>
      <c r="BU185" s="69" t="str">
        <f>BU$60</f>
        <v>Total [US$]</v>
      </c>
      <c r="BV185" s="68"/>
      <c r="BW185" s="67">
        <f t="shared" ref="BW185:CI185" si="57">SUMPRODUCT(BW$167:BW$183,$Q$167:$Q$183)</f>
        <v>0</v>
      </c>
      <c r="BX185" s="144">
        <f t="shared" si="57"/>
        <v>0</v>
      </c>
      <c r="BY185" s="145">
        <f t="shared" si="57"/>
        <v>0</v>
      </c>
      <c r="BZ185" s="144">
        <f t="shared" si="57"/>
        <v>0</v>
      </c>
      <c r="CA185" s="145">
        <f t="shared" si="57"/>
        <v>0</v>
      </c>
      <c r="CB185" s="144">
        <f t="shared" si="57"/>
        <v>0</v>
      </c>
      <c r="CC185" s="144">
        <f t="shared" si="57"/>
        <v>0</v>
      </c>
      <c r="CD185" s="144">
        <f t="shared" si="57"/>
        <v>0</v>
      </c>
      <c r="CE185" s="144">
        <f t="shared" si="57"/>
        <v>0</v>
      </c>
      <c r="CF185" s="144">
        <f t="shared" si="57"/>
        <v>0</v>
      </c>
      <c r="CG185" s="144">
        <f t="shared" si="57"/>
        <v>0</v>
      </c>
      <c r="CH185" s="144">
        <f t="shared" si="57"/>
        <v>0</v>
      </c>
      <c r="CI185" s="144">
        <f t="shared" si="57"/>
        <v>0</v>
      </c>
      <c r="CJ185" s="334"/>
      <c r="CK185" s="334"/>
      <c r="CL185" s="334"/>
      <c r="CM185" s="334"/>
      <c r="CN185" s="334"/>
      <c r="CO185" s="334"/>
      <c r="CP185" s="66">
        <f>SUM(BW185:CI185)</f>
        <v>0</v>
      </c>
      <c r="CR185" s="166"/>
      <c r="CT185" s="69" t="str">
        <f>CT$60</f>
        <v>Total [US$]</v>
      </c>
      <c r="CU185" s="68"/>
      <c r="CV185" s="67">
        <f t="shared" ref="CV185:DE185" si="58">SUMPRODUCT(CV$167:CV$183,$Q$167:$Q$183)</f>
        <v>0</v>
      </c>
      <c r="CW185" s="144">
        <f t="shared" si="58"/>
        <v>0</v>
      </c>
      <c r="CX185" s="145">
        <f t="shared" si="58"/>
        <v>0</v>
      </c>
      <c r="CY185" s="144">
        <f t="shared" si="58"/>
        <v>0</v>
      </c>
      <c r="CZ185" s="144">
        <f t="shared" si="58"/>
        <v>0</v>
      </c>
      <c r="DA185" s="144">
        <f t="shared" si="58"/>
        <v>0</v>
      </c>
      <c r="DB185" s="144">
        <f t="shared" si="58"/>
        <v>0</v>
      </c>
      <c r="DC185" s="144">
        <f t="shared" si="58"/>
        <v>0</v>
      </c>
      <c r="DD185" s="144">
        <f t="shared" si="58"/>
        <v>0</v>
      </c>
      <c r="DE185" s="144">
        <f t="shared" si="58"/>
        <v>0</v>
      </c>
      <c r="DF185" s="334"/>
      <c r="DG185" s="334"/>
      <c r="DH185" s="334"/>
      <c r="DI185" s="334"/>
      <c r="DJ185" s="334"/>
      <c r="DK185" s="334"/>
      <c r="DL185" s="334"/>
      <c r="DM185" s="334"/>
      <c r="DN185" s="334"/>
      <c r="DO185" s="66">
        <f>SUM(CV185:DE185)</f>
        <v>0</v>
      </c>
      <c r="DQ185" s="166"/>
      <c r="DS185" s="166"/>
    </row>
    <row r="186" spans="2:123">
      <c r="B186" s="88"/>
      <c r="C186" s="88" t="str">
        <f>IF(ISERROR(I186+1)=TRUE,I186,IF(I186="","",MAX(C$15:C185)+1))</f>
        <v/>
      </c>
      <c r="D186" s="88" t="str">
        <f t="shared" si="40"/>
        <v/>
      </c>
      <c r="E186" s="3"/>
      <c r="G186" s="166"/>
      <c r="I186" s="37" t="s">
        <v>112</v>
      </c>
      <c r="U186" s="166"/>
      <c r="V186" s="41"/>
      <c r="W186" s="3"/>
      <c r="X186" s="3"/>
      <c r="Y186" s="3"/>
      <c r="Z186" s="3"/>
      <c r="AA186" s="106"/>
      <c r="AB186" s="3"/>
      <c r="AC186" s="106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T186" s="166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S186" s="166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R186" s="166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Q186" s="166"/>
    </row>
    <row r="187" spans="2:123">
      <c r="B187" s="88"/>
      <c r="C187" s="88" t="str">
        <f>IF(ISERROR(I187+1)=TRUE,I187,IF(I187="","",MAX(C$15:C186)+1))</f>
        <v>2.2 | TARIFAS DE SERVICIO DE RECUPERACION DE TUBULARES (CONTINGENCIA)</v>
      </c>
      <c r="D187" s="88" t="str">
        <f t="shared" si="40"/>
        <v/>
      </c>
      <c r="E187" s="3"/>
      <c r="G187" s="166"/>
      <c r="I187" s="167" t="s">
        <v>73</v>
      </c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U187" s="166"/>
      <c r="V187" s="41"/>
      <c r="W187" s="167" t="str">
        <f>W$3</f>
        <v>POZO | XAXAMANI 3 DEL | CANTIDADES Y MONTOS</v>
      </c>
      <c r="X187" s="167"/>
      <c r="Y187" s="167"/>
      <c r="Z187" s="167"/>
      <c r="AA187" s="168"/>
      <c r="AB187" s="167"/>
      <c r="AC187" s="168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T187" s="166"/>
      <c r="AV187" s="167" t="str">
        <f>AV$3</f>
        <v>POZO | XAXAMANI 4DEL | CANTIDADES Y MONTOS</v>
      </c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S187" s="166"/>
      <c r="BU187" s="167" t="str">
        <f>BU$3</f>
        <v>POZO | XAXAMANI 5DEL | CANTIDADES Y MONTOS</v>
      </c>
      <c r="BV187" s="167"/>
      <c r="BW187" s="167"/>
      <c r="BX187" s="167"/>
      <c r="BY187" s="167"/>
      <c r="BZ187" s="167"/>
      <c r="CA187" s="167"/>
      <c r="CB187" s="167"/>
      <c r="CC187" s="167"/>
      <c r="CD187" s="167"/>
      <c r="CE187" s="167"/>
      <c r="CF187" s="167"/>
      <c r="CG187" s="167"/>
      <c r="CH187" s="167"/>
      <c r="CI187" s="167"/>
      <c r="CJ187" s="167"/>
      <c r="CK187" s="167"/>
      <c r="CL187" s="167"/>
      <c r="CM187" s="167"/>
      <c r="CN187" s="167"/>
      <c r="CO187" s="167"/>
      <c r="CP187" s="167"/>
      <c r="CR187" s="166"/>
      <c r="CT187" s="167" t="str">
        <f>CT$3</f>
        <v>POZO | XAXAMANI 6DEL | CANTIDADES Y MONTOS</v>
      </c>
      <c r="CU187" s="167"/>
      <c r="CV187" s="167"/>
      <c r="CW187" s="167"/>
      <c r="CX187" s="167"/>
      <c r="CY187" s="167"/>
      <c r="CZ187" s="167"/>
      <c r="DA187" s="167"/>
      <c r="DB187" s="167"/>
      <c r="DC187" s="167"/>
      <c r="DD187" s="167"/>
      <c r="DE187" s="167"/>
      <c r="DF187" s="167"/>
      <c r="DG187" s="167"/>
      <c r="DH187" s="167"/>
      <c r="DI187" s="167"/>
      <c r="DJ187" s="167"/>
      <c r="DK187" s="167"/>
      <c r="DL187" s="167"/>
      <c r="DM187" s="167"/>
      <c r="DN187" s="167"/>
      <c r="DO187" s="167"/>
      <c r="DQ187" s="166"/>
    </row>
    <row r="188" spans="2:123">
      <c r="B188" s="88"/>
      <c r="C188" s="88" t="str">
        <f>IF(ISERROR(I188+1)=TRUE,I188,IF(I188="","",MAX(C$15:C187)+1))</f>
        <v/>
      </c>
      <c r="D188" s="88" t="str">
        <f t="shared" si="40"/>
        <v/>
      </c>
      <c r="E188" s="3"/>
      <c r="G188" s="166"/>
      <c r="I188" s="37" t="s">
        <v>112</v>
      </c>
      <c r="U188" s="166"/>
      <c r="V188" s="41"/>
      <c r="AT188" s="166"/>
      <c r="BS188" s="166"/>
      <c r="CR188" s="166"/>
      <c r="DQ188" s="166"/>
    </row>
    <row r="189" spans="2:123" s="38" customFormat="1" ht="30" outlineLevel="1">
      <c r="B189" s="87"/>
      <c r="C189" s="87">
        <f>IF(ISERROR(I189+1)=TRUE,I189,IF(I189="","",MAX(C$15:C188)+1))</f>
        <v>119</v>
      </c>
      <c r="D189" s="87">
        <f t="shared" si="40"/>
        <v>1</v>
      </c>
      <c r="E189" s="3"/>
      <c r="G189" s="166"/>
      <c r="I189" s="94">
        <f>+I184+1</f>
        <v>87</v>
      </c>
      <c r="J189" s="93" t="s">
        <v>779</v>
      </c>
      <c r="K189" s="92"/>
      <c r="L189" s="92"/>
      <c r="M189" s="92"/>
      <c r="N189" s="92"/>
      <c r="O189" s="91"/>
      <c r="P189" s="90" t="s">
        <v>132</v>
      </c>
      <c r="Q189" s="272"/>
      <c r="R189" s="89" t="s">
        <v>119</v>
      </c>
      <c r="S189" s="273"/>
      <c r="U189" s="166"/>
      <c r="V189" s="41"/>
      <c r="W189" s="77"/>
      <c r="X189" s="37"/>
      <c r="Y189" s="76"/>
      <c r="Z189" s="75"/>
      <c r="AA189" s="78"/>
      <c r="AB189" s="75"/>
      <c r="AC189" s="78"/>
      <c r="AD189" s="75"/>
      <c r="AE189" s="75"/>
      <c r="AF189" s="75"/>
      <c r="AG189" s="75"/>
      <c r="AH189" s="75"/>
      <c r="AI189" s="75"/>
      <c r="AJ189" s="75"/>
      <c r="AK189" s="74"/>
      <c r="AL189" s="74"/>
      <c r="AM189" s="74"/>
      <c r="AN189" s="74"/>
      <c r="AO189" s="74"/>
      <c r="AP189" s="74"/>
      <c r="AQ189" s="74"/>
      <c r="AR189" s="73">
        <f t="shared" ref="AR189:AR193" si="59">SUM(Y189:AQ189)*$Q189</f>
        <v>0</v>
      </c>
      <c r="AT189" s="166"/>
      <c r="AV189" s="77"/>
      <c r="AW189" s="37"/>
      <c r="AX189" s="76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4"/>
      <c r="BK189" s="74"/>
      <c r="BL189" s="74"/>
      <c r="BM189" s="74"/>
      <c r="BN189" s="74"/>
      <c r="BO189" s="74"/>
      <c r="BP189" s="74"/>
      <c r="BQ189" s="73">
        <f t="shared" ref="BQ189:BQ193" si="60">SUM(AX189:BP189)*$Q189</f>
        <v>0</v>
      </c>
      <c r="BS189" s="166"/>
      <c r="BU189" s="77"/>
      <c r="BV189" s="37"/>
      <c r="BW189" s="76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4"/>
      <c r="CJ189" s="335"/>
      <c r="CK189" s="335"/>
      <c r="CL189" s="335"/>
      <c r="CM189" s="335"/>
      <c r="CN189" s="335"/>
      <c r="CO189" s="335"/>
      <c r="CP189" s="73">
        <f t="shared" ref="CP189:CP193" si="61">SUM(BW189:CI189)*$Q189</f>
        <v>0</v>
      </c>
      <c r="CR189" s="166"/>
      <c r="CT189" s="77"/>
      <c r="CU189" s="37"/>
      <c r="CV189" s="76"/>
      <c r="CW189" s="75"/>
      <c r="CX189" s="75"/>
      <c r="CY189" s="75"/>
      <c r="CZ189" s="75"/>
      <c r="DA189" s="75"/>
      <c r="DB189" s="75"/>
      <c r="DC189" s="74"/>
      <c r="DD189" s="74"/>
      <c r="DE189" s="74"/>
      <c r="DF189" s="335"/>
      <c r="DG189" s="335"/>
      <c r="DH189" s="335"/>
      <c r="DI189" s="335"/>
      <c r="DJ189" s="335"/>
      <c r="DK189" s="335"/>
      <c r="DL189" s="335"/>
      <c r="DM189" s="335"/>
      <c r="DN189" s="335"/>
      <c r="DO189" s="73">
        <f t="shared" ref="DO189:DO193" si="62">SUM(CV189:DE189)*$Q189</f>
        <v>0</v>
      </c>
      <c r="DQ189" s="166"/>
    </row>
    <row r="190" spans="2:123" s="38" customFormat="1" ht="30" outlineLevel="1">
      <c r="B190" s="87"/>
      <c r="C190" s="87">
        <f>IF(ISERROR(I190+1)=TRUE,I190,IF(I190="","",MAX(C$15:C189)+1))</f>
        <v>120</v>
      </c>
      <c r="D190" s="87">
        <f t="shared" si="40"/>
        <v>1</v>
      </c>
      <c r="E190" s="3"/>
      <c r="G190" s="166"/>
      <c r="I190" s="94">
        <f>+I189+1</f>
        <v>88</v>
      </c>
      <c r="J190" s="93" t="s">
        <v>780</v>
      </c>
      <c r="K190" s="92"/>
      <c r="L190" s="92"/>
      <c r="M190" s="92"/>
      <c r="N190" s="92"/>
      <c r="O190" s="91"/>
      <c r="P190" s="90" t="s">
        <v>132</v>
      </c>
      <c r="Q190" s="272"/>
      <c r="R190" s="89" t="s">
        <v>119</v>
      </c>
      <c r="S190" s="273"/>
      <c r="U190" s="166"/>
      <c r="V190" s="41"/>
      <c r="W190" s="77"/>
      <c r="X190" s="37"/>
      <c r="Y190" s="76"/>
      <c r="Z190" s="75"/>
      <c r="AA190" s="78"/>
      <c r="AB190" s="75"/>
      <c r="AC190" s="78"/>
      <c r="AD190" s="75"/>
      <c r="AE190" s="75"/>
      <c r="AF190" s="75"/>
      <c r="AG190" s="78">
        <v>1</v>
      </c>
      <c r="AH190" s="75"/>
      <c r="AI190" s="75"/>
      <c r="AJ190" s="75"/>
      <c r="AK190" s="74"/>
      <c r="AL190" s="74"/>
      <c r="AM190" s="74"/>
      <c r="AN190" s="74"/>
      <c r="AO190" s="74"/>
      <c r="AP190" s="74"/>
      <c r="AQ190" s="74"/>
      <c r="AR190" s="73">
        <f t="shared" si="59"/>
        <v>0</v>
      </c>
      <c r="AT190" s="166"/>
      <c r="AV190" s="77"/>
      <c r="AW190" s="37"/>
      <c r="AX190" s="76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4"/>
      <c r="BK190" s="74">
        <v>1</v>
      </c>
      <c r="BL190" s="74"/>
      <c r="BM190" s="74"/>
      <c r="BN190" s="74"/>
      <c r="BO190" s="74"/>
      <c r="BP190" s="74"/>
      <c r="BQ190" s="73">
        <f t="shared" si="60"/>
        <v>0</v>
      </c>
      <c r="BS190" s="166"/>
      <c r="BU190" s="77"/>
      <c r="BV190" s="37"/>
      <c r="BW190" s="76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>
        <v>1</v>
      </c>
      <c r="CH190" s="75"/>
      <c r="CI190" s="74"/>
      <c r="CJ190" s="335"/>
      <c r="CK190" s="335"/>
      <c r="CL190" s="335"/>
      <c r="CM190" s="335"/>
      <c r="CN190" s="335"/>
      <c r="CO190" s="335"/>
      <c r="CP190" s="73">
        <f t="shared" si="61"/>
        <v>0</v>
      </c>
      <c r="CR190" s="166"/>
      <c r="CT190" s="77"/>
      <c r="CU190" s="37"/>
      <c r="CV190" s="76"/>
      <c r="CW190" s="75"/>
      <c r="CX190" s="75"/>
      <c r="CY190" s="75"/>
      <c r="CZ190" s="75"/>
      <c r="DA190" s="75"/>
      <c r="DB190" s="75"/>
      <c r="DC190" s="74">
        <v>1</v>
      </c>
      <c r="DD190" s="74"/>
      <c r="DE190" s="74"/>
      <c r="DF190" s="335"/>
      <c r="DG190" s="335"/>
      <c r="DH190" s="335"/>
      <c r="DI190" s="335"/>
      <c r="DJ190" s="335"/>
      <c r="DK190" s="335"/>
      <c r="DL190" s="335"/>
      <c r="DM190" s="335"/>
      <c r="DN190" s="335"/>
      <c r="DO190" s="73">
        <f t="shared" si="62"/>
        <v>0</v>
      </c>
      <c r="DQ190" s="166"/>
    </row>
    <row r="191" spans="2:123" s="38" customFormat="1" ht="30" outlineLevel="1">
      <c r="B191" s="87"/>
      <c r="C191" s="87">
        <f>IF(ISERROR(I191+1)=TRUE,I191,IF(I191="","",MAX(C$15:C190)+1))</f>
        <v>121</v>
      </c>
      <c r="D191" s="87">
        <f t="shared" si="40"/>
        <v>1</v>
      </c>
      <c r="E191" s="3"/>
      <c r="G191" s="166"/>
      <c r="I191" s="94">
        <f>+I190+1</f>
        <v>89</v>
      </c>
      <c r="J191" s="93" t="s">
        <v>785</v>
      </c>
      <c r="K191" s="92"/>
      <c r="L191" s="92"/>
      <c r="M191" s="92"/>
      <c r="N191" s="92"/>
      <c r="O191" s="91"/>
      <c r="P191" s="90" t="s">
        <v>132</v>
      </c>
      <c r="Q191" s="272"/>
      <c r="R191" s="89" t="s">
        <v>119</v>
      </c>
      <c r="S191" s="273"/>
      <c r="U191" s="166"/>
      <c r="V191" s="41"/>
      <c r="W191" s="77"/>
      <c r="X191" s="37"/>
      <c r="Y191" s="76"/>
      <c r="Z191" s="75"/>
      <c r="AA191" s="78"/>
      <c r="AB191" s="75"/>
      <c r="AC191" s="78"/>
      <c r="AD191" s="75"/>
      <c r="AE191" s="75"/>
      <c r="AF191" s="75"/>
      <c r="AG191" s="75"/>
      <c r="AH191" s="75"/>
      <c r="AI191" s="75"/>
      <c r="AJ191" s="75"/>
      <c r="AK191" s="74"/>
      <c r="AL191" s="74"/>
      <c r="AM191" s="74"/>
      <c r="AN191" s="74"/>
      <c r="AO191" s="74"/>
      <c r="AP191" s="74"/>
      <c r="AQ191" s="74"/>
      <c r="AR191" s="73">
        <f t="shared" si="59"/>
        <v>0</v>
      </c>
      <c r="AT191" s="166"/>
      <c r="AV191" s="77"/>
      <c r="AW191" s="37"/>
      <c r="AX191" s="76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4"/>
      <c r="BK191" s="74"/>
      <c r="BL191" s="74"/>
      <c r="BM191" s="74"/>
      <c r="BN191" s="74"/>
      <c r="BO191" s="74"/>
      <c r="BP191" s="74"/>
      <c r="BQ191" s="73">
        <f t="shared" si="60"/>
        <v>0</v>
      </c>
      <c r="BS191" s="166"/>
      <c r="BU191" s="77"/>
      <c r="BV191" s="37"/>
      <c r="BW191" s="76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4"/>
      <c r="CJ191" s="335"/>
      <c r="CK191" s="335"/>
      <c r="CL191" s="335"/>
      <c r="CM191" s="335"/>
      <c r="CN191" s="335"/>
      <c r="CO191" s="335"/>
      <c r="CP191" s="73">
        <f t="shared" si="61"/>
        <v>0</v>
      </c>
      <c r="CR191" s="166"/>
      <c r="CT191" s="77"/>
      <c r="CU191" s="37"/>
      <c r="CV191" s="76"/>
      <c r="CW191" s="75"/>
      <c r="CX191" s="75"/>
      <c r="CY191" s="75"/>
      <c r="CZ191" s="75"/>
      <c r="DA191" s="75"/>
      <c r="DB191" s="75"/>
      <c r="DC191" s="74"/>
      <c r="DD191" s="74"/>
      <c r="DE191" s="74"/>
      <c r="DF191" s="335"/>
      <c r="DG191" s="335"/>
      <c r="DH191" s="335"/>
      <c r="DI191" s="335"/>
      <c r="DJ191" s="335"/>
      <c r="DK191" s="335"/>
      <c r="DL191" s="335"/>
      <c r="DM191" s="335"/>
      <c r="DN191" s="335"/>
      <c r="DO191" s="73">
        <f t="shared" si="62"/>
        <v>0</v>
      </c>
      <c r="DQ191" s="166"/>
    </row>
    <row r="192" spans="2:123" s="38" customFormat="1" ht="30" outlineLevel="1">
      <c r="B192" s="87"/>
      <c r="C192" s="87">
        <f>IF(ISERROR(I192+1)=TRUE,I192,IF(I192="","",MAX(C$15:C191)+1))</f>
        <v>122</v>
      </c>
      <c r="D192" s="87">
        <f t="shared" si="40"/>
        <v>1</v>
      </c>
      <c r="E192" s="3"/>
      <c r="G192" s="166"/>
      <c r="I192" s="94">
        <f>+I191+1</f>
        <v>90</v>
      </c>
      <c r="J192" s="93" t="s">
        <v>786</v>
      </c>
      <c r="K192" s="92"/>
      <c r="L192" s="92"/>
      <c r="M192" s="92"/>
      <c r="N192" s="92"/>
      <c r="O192" s="91"/>
      <c r="P192" s="90" t="s">
        <v>132</v>
      </c>
      <c r="Q192" s="272"/>
      <c r="R192" s="89" t="s">
        <v>119</v>
      </c>
      <c r="S192" s="273"/>
      <c r="U192" s="166"/>
      <c r="V192" s="41"/>
      <c r="W192" s="77"/>
      <c r="X192" s="37"/>
      <c r="Y192" s="76"/>
      <c r="Z192" s="75"/>
      <c r="AA192" s="78"/>
      <c r="AB192" s="75"/>
      <c r="AC192" s="78"/>
      <c r="AD192" s="75"/>
      <c r="AE192" s="75"/>
      <c r="AF192" s="75"/>
      <c r="AG192" s="75"/>
      <c r="AH192" s="75"/>
      <c r="AI192" s="75"/>
      <c r="AJ192" s="75"/>
      <c r="AK192" s="74"/>
      <c r="AL192" s="74"/>
      <c r="AM192" s="74"/>
      <c r="AN192" s="74"/>
      <c r="AO192" s="74"/>
      <c r="AP192" s="74"/>
      <c r="AQ192" s="74"/>
      <c r="AR192" s="73">
        <f t="shared" si="59"/>
        <v>0</v>
      </c>
      <c r="AT192" s="166"/>
      <c r="AV192" s="77"/>
      <c r="AW192" s="37"/>
      <c r="AX192" s="76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4"/>
      <c r="BK192" s="74"/>
      <c r="BL192" s="74"/>
      <c r="BM192" s="74"/>
      <c r="BN192" s="74"/>
      <c r="BO192" s="74"/>
      <c r="BP192" s="74"/>
      <c r="BQ192" s="73">
        <f t="shared" si="60"/>
        <v>0</v>
      </c>
      <c r="BS192" s="166"/>
      <c r="BU192" s="77"/>
      <c r="BV192" s="37"/>
      <c r="BW192" s="76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4"/>
      <c r="CJ192" s="335"/>
      <c r="CK192" s="335"/>
      <c r="CL192" s="335"/>
      <c r="CM192" s="335"/>
      <c r="CN192" s="335"/>
      <c r="CO192" s="335"/>
      <c r="CP192" s="73">
        <f t="shared" si="61"/>
        <v>0</v>
      </c>
      <c r="CR192" s="166"/>
      <c r="CT192" s="77"/>
      <c r="CU192" s="37"/>
      <c r="CV192" s="76"/>
      <c r="CW192" s="75"/>
      <c r="CX192" s="75"/>
      <c r="CY192" s="75"/>
      <c r="CZ192" s="75"/>
      <c r="DA192" s="75"/>
      <c r="DB192" s="75"/>
      <c r="DC192" s="74"/>
      <c r="DD192" s="74"/>
      <c r="DE192" s="74"/>
      <c r="DF192" s="335"/>
      <c r="DG192" s="335"/>
      <c r="DH192" s="335"/>
      <c r="DI192" s="335"/>
      <c r="DJ192" s="335"/>
      <c r="DK192" s="335"/>
      <c r="DL192" s="335"/>
      <c r="DM192" s="335"/>
      <c r="DN192" s="335"/>
      <c r="DO192" s="73">
        <f t="shared" si="62"/>
        <v>0</v>
      </c>
      <c r="DQ192" s="166"/>
    </row>
    <row r="193" spans="2:123" s="38" customFormat="1" ht="30" outlineLevel="1">
      <c r="B193" s="87"/>
      <c r="C193" s="87">
        <f>IF(ISERROR(I193+1)=TRUE,I193,IF(I193="","",MAX(C$15:C192)+1))</f>
        <v>123</v>
      </c>
      <c r="D193" s="87">
        <f t="shared" si="40"/>
        <v>1</v>
      </c>
      <c r="E193" s="3"/>
      <c r="G193" s="166"/>
      <c r="I193" s="86">
        <f>+I192+1</f>
        <v>91</v>
      </c>
      <c r="J193" s="85" t="s">
        <v>787</v>
      </c>
      <c r="K193" s="84"/>
      <c r="L193" s="84"/>
      <c r="M193" s="84"/>
      <c r="N193" s="84"/>
      <c r="O193" s="83"/>
      <c r="P193" s="82" t="s">
        <v>132</v>
      </c>
      <c r="Q193" s="81"/>
      <c r="R193" s="80" t="s">
        <v>119</v>
      </c>
      <c r="S193" s="79"/>
      <c r="U193" s="166"/>
      <c r="V193" s="41"/>
      <c r="W193" s="77"/>
      <c r="X193" s="37"/>
      <c r="Y193" s="76"/>
      <c r="Z193" s="75"/>
      <c r="AA193" s="78"/>
      <c r="AB193" s="75"/>
      <c r="AC193" s="78"/>
      <c r="AD193" s="75"/>
      <c r="AE193" s="75"/>
      <c r="AF193" s="75"/>
      <c r="AG193" s="75"/>
      <c r="AH193" s="75"/>
      <c r="AI193" s="75"/>
      <c r="AJ193" s="75"/>
      <c r="AK193" s="74"/>
      <c r="AL193" s="74"/>
      <c r="AM193" s="74"/>
      <c r="AN193" s="74"/>
      <c r="AO193" s="74"/>
      <c r="AP193" s="74"/>
      <c r="AQ193" s="74"/>
      <c r="AR193" s="73">
        <f t="shared" si="59"/>
        <v>0</v>
      </c>
      <c r="AT193" s="166"/>
      <c r="AV193" s="77"/>
      <c r="AW193" s="37"/>
      <c r="AX193" s="76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4"/>
      <c r="BK193" s="74"/>
      <c r="BL193" s="74"/>
      <c r="BM193" s="74"/>
      <c r="BN193" s="74"/>
      <c r="BO193" s="74"/>
      <c r="BP193" s="74"/>
      <c r="BQ193" s="73">
        <f t="shared" si="60"/>
        <v>0</v>
      </c>
      <c r="BS193" s="166"/>
      <c r="BU193" s="77"/>
      <c r="BV193" s="37"/>
      <c r="BW193" s="76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4"/>
      <c r="CJ193" s="335"/>
      <c r="CK193" s="335"/>
      <c r="CL193" s="335"/>
      <c r="CM193" s="335"/>
      <c r="CN193" s="335"/>
      <c r="CO193" s="335"/>
      <c r="CP193" s="73">
        <f t="shared" si="61"/>
        <v>0</v>
      </c>
      <c r="CR193" s="166"/>
      <c r="CT193" s="77"/>
      <c r="CU193" s="37"/>
      <c r="CV193" s="76"/>
      <c r="CW193" s="75"/>
      <c r="CX193" s="75"/>
      <c r="CY193" s="75"/>
      <c r="CZ193" s="75"/>
      <c r="DA193" s="75"/>
      <c r="DB193" s="75"/>
      <c r="DC193" s="74"/>
      <c r="DD193" s="74"/>
      <c r="DE193" s="74"/>
      <c r="DF193" s="335"/>
      <c r="DG193" s="335"/>
      <c r="DH193" s="335"/>
      <c r="DI193" s="335"/>
      <c r="DJ193" s="335"/>
      <c r="DK193" s="335"/>
      <c r="DL193" s="335"/>
      <c r="DM193" s="335"/>
      <c r="DN193" s="335"/>
      <c r="DO193" s="73">
        <f t="shared" si="62"/>
        <v>0</v>
      </c>
      <c r="DQ193" s="166"/>
    </row>
    <row r="194" spans="2:123">
      <c r="B194" s="88" t="str">
        <f>I187</f>
        <v>2.2 | TARIFAS DE SERVICIO DE RECUPERACION DE TUBULARES (CONTINGENCIA)</v>
      </c>
      <c r="C194" s="88" t="str">
        <f>IF(ISERROR(I194+1)=TRUE,I194,IF(I194="","",MAX(C$15:C193)+1))</f>
        <v/>
      </c>
      <c r="D194" s="88" t="str">
        <f t="shared" si="40"/>
        <v/>
      </c>
      <c r="E194" s="3"/>
      <c r="G194" s="166"/>
      <c r="I194" s="163" t="s">
        <v>112</v>
      </c>
      <c r="J194" s="108"/>
      <c r="K194" s="108"/>
      <c r="L194" s="108"/>
      <c r="M194" s="108"/>
      <c r="N194" s="108"/>
      <c r="O194" s="108"/>
      <c r="P194" s="108"/>
      <c r="Q194" s="108"/>
      <c r="R194" s="108"/>
      <c r="S194" s="107"/>
      <c r="U194" s="166"/>
      <c r="V194" s="41"/>
      <c r="W194" s="69" t="str">
        <f>W$60</f>
        <v>Total [US$]</v>
      </c>
      <c r="X194" s="68"/>
      <c r="Y194" s="67">
        <f t="shared" ref="Y194:AQ194" si="63">SUMPRODUCT(Y$189:Y$193,$Q$189:$Q$193)</f>
        <v>0</v>
      </c>
      <c r="Z194" s="144">
        <f t="shared" si="63"/>
        <v>0</v>
      </c>
      <c r="AA194" s="145">
        <f t="shared" si="63"/>
        <v>0</v>
      </c>
      <c r="AB194" s="144">
        <f t="shared" si="63"/>
        <v>0</v>
      </c>
      <c r="AC194" s="145">
        <f t="shared" si="63"/>
        <v>0</v>
      </c>
      <c r="AD194" s="144">
        <f t="shared" si="63"/>
        <v>0</v>
      </c>
      <c r="AE194" s="144">
        <f t="shared" si="63"/>
        <v>0</v>
      </c>
      <c r="AF194" s="144">
        <f t="shared" si="63"/>
        <v>0</v>
      </c>
      <c r="AG194" s="144">
        <f t="shared" si="63"/>
        <v>0</v>
      </c>
      <c r="AH194" s="144">
        <f t="shared" si="63"/>
        <v>0</v>
      </c>
      <c r="AI194" s="144">
        <f t="shared" si="63"/>
        <v>0</v>
      </c>
      <c r="AJ194" s="144">
        <f t="shared" si="63"/>
        <v>0</v>
      </c>
      <c r="AK194" s="144">
        <f t="shared" si="63"/>
        <v>0</v>
      </c>
      <c r="AL194" s="144">
        <f t="shared" si="63"/>
        <v>0</v>
      </c>
      <c r="AM194" s="144">
        <f t="shared" si="63"/>
        <v>0</v>
      </c>
      <c r="AN194" s="144">
        <f t="shared" si="63"/>
        <v>0</v>
      </c>
      <c r="AO194" s="144">
        <f t="shared" si="63"/>
        <v>0</v>
      </c>
      <c r="AP194" s="144">
        <f t="shared" si="63"/>
        <v>0</v>
      </c>
      <c r="AQ194" s="144">
        <f t="shared" si="63"/>
        <v>0</v>
      </c>
      <c r="AR194" s="66">
        <f>SUM(Y194:AQ194)</f>
        <v>0</v>
      </c>
      <c r="AT194" s="166"/>
      <c r="AV194" s="69" t="str">
        <f>AV$60</f>
        <v>Total [US$]</v>
      </c>
      <c r="AW194" s="68"/>
      <c r="AX194" s="67">
        <f t="shared" ref="AX194:BP194" si="64">SUMPRODUCT(AX$189:AX$193,$Q$189:$Q$193)</f>
        <v>0</v>
      </c>
      <c r="AY194" s="144">
        <f t="shared" si="64"/>
        <v>0</v>
      </c>
      <c r="AZ194" s="145">
        <f t="shared" si="64"/>
        <v>0</v>
      </c>
      <c r="BA194" s="144">
        <f t="shared" si="64"/>
        <v>0</v>
      </c>
      <c r="BB194" s="145">
        <f t="shared" si="64"/>
        <v>0</v>
      </c>
      <c r="BC194" s="144">
        <f t="shared" si="64"/>
        <v>0</v>
      </c>
      <c r="BD194" s="144">
        <f t="shared" si="64"/>
        <v>0</v>
      </c>
      <c r="BE194" s="144">
        <f t="shared" si="64"/>
        <v>0</v>
      </c>
      <c r="BF194" s="144">
        <f t="shared" si="64"/>
        <v>0</v>
      </c>
      <c r="BG194" s="144">
        <f t="shared" si="64"/>
        <v>0</v>
      </c>
      <c r="BH194" s="144">
        <f t="shared" si="64"/>
        <v>0</v>
      </c>
      <c r="BI194" s="144">
        <f t="shared" si="64"/>
        <v>0</v>
      </c>
      <c r="BJ194" s="144">
        <f t="shared" si="64"/>
        <v>0</v>
      </c>
      <c r="BK194" s="144">
        <f t="shared" si="64"/>
        <v>0</v>
      </c>
      <c r="BL194" s="144">
        <f t="shared" si="64"/>
        <v>0</v>
      </c>
      <c r="BM194" s="144">
        <f t="shared" si="64"/>
        <v>0</v>
      </c>
      <c r="BN194" s="144">
        <f t="shared" si="64"/>
        <v>0</v>
      </c>
      <c r="BO194" s="144">
        <f t="shared" si="64"/>
        <v>0</v>
      </c>
      <c r="BP194" s="144">
        <f t="shared" si="64"/>
        <v>0</v>
      </c>
      <c r="BQ194" s="66">
        <f>SUM(AX194:BP194)</f>
        <v>0</v>
      </c>
      <c r="BS194" s="166"/>
      <c r="BU194" s="69" t="str">
        <f>BU$60</f>
        <v>Total [US$]</v>
      </c>
      <c r="BV194" s="68"/>
      <c r="BW194" s="67">
        <f t="shared" ref="BW194:CI194" si="65">SUMPRODUCT(BW$189:BW$193,$Q$189:$Q$193)</f>
        <v>0</v>
      </c>
      <c r="BX194" s="144">
        <f t="shared" si="65"/>
        <v>0</v>
      </c>
      <c r="BY194" s="145">
        <f t="shared" si="65"/>
        <v>0</v>
      </c>
      <c r="BZ194" s="144">
        <f t="shared" si="65"/>
        <v>0</v>
      </c>
      <c r="CA194" s="145">
        <f t="shared" si="65"/>
        <v>0</v>
      </c>
      <c r="CB194" s="144">
        <f t="shared" si="65"/>
        <v>0</v>
      </c>
      <c r="CC194" s="144">
        <f t="shared" si="65"/>
        <v>0</v>
      </c>
      <c r="CD194" s="144">
        <f t="shared" si="65"/>
        <v>0</v>
      </c>
      <c r="CE194" s="144">
        <f t="shared" si="65"/>
        <v>0</v>
      </c>
      <c r="CF194" s="144">
        <f t="shared" si="65"/>
        <v>0</v>
      </c>
      <c r="CG194" s="144">
        <f t="shared" si="65"/>
        <v>0</v>
      </c>
      <c r="CH194" s="144">
        <f t="shared" si="65"/>
        <v>0</v>
      </c>
      <c r="CI194" s="144">
        <f t="shared" si="65"/>
        <v>0</v>
      </c>
      <c r="CJ194" s="334"/>
      <c r="CK194" s="334"/>
      <c r="CL194" s="334"/>
      <c r="CM194" s="334"/>
      <c r="CN194" s="334"/>
      <c r="CO194" s="334"/>
      <c r="CP194" s="66">
        <f>SUM(BW194:CI194)</f>
        <v>0</v>
      </c>
      <c r="CR194" s="166"/>
      <c r="CT194" s="69" t="str">
        <f>CT$60</f>
        <v>Total [US$]</v>
      </c>
      <c r="CU194" s="68"/>
      <c r="CV194" s="67">
        <f t="shared" ref="CV194:DE194" si="66">SUMPRODUCT(CV$189:CV$193,$Q$189:$Q$193)</f>
        <v>0</v>
      </c>
      <c r="CW194" s="144">
        <f t="shared" si="66"/>
        <v>0</v>
      </c>
      <c r="CX194" s="145">
        <f t="shared" si="66"/>
        <v>0</v>
      </c>
      <c r="CY194" s="144">
        <f t="shared" si="66"/>
        <v>0</v>
      </c>
      <c r="CZ194" s="144">
        <f t="shared" si="66"/>
        <v>0</v>
      </c>
      <c r="DA194" s="144">
        <f t="shared" si="66"/>
        <v>0</v>
      </c>
      <c r="DB194" s="144">
        <f t="shared" si="66"/>
        <v>0</v>
      </c>
      <c r="DC194" s="144">
        <f t="shared" si="66"/>
        <v>0</v>
      </c>
      <c r="DD194" s="144">
        <f t="shared" si="66"/>
        <v>0</v>
      </c>
      <c r="DE194" s="144">
        <f t="shared" si="66"/>
        <v>0</v>
      </c>
      <c r="DF194" s="334"/>
      <c r="DG194" s="334"/>
      <c r="DH194" s="334"/>
      <c r="DI194" s="334"/>
      <c r="DJ194" s="334"/>
      <c r="DK194" s="334"/>
      <c r="DL194" s="334"/>
      <c r="DM194" s="334"/>
      <c r="DN194" s="334"/>
      <c r="DO194" s="66">
        <f>SUM(CV194:DE194)</f>
        <v>0</v>
      </c>
      <c r="DQ194" s="166"/>
      <c r="DS194" s="166"/>
    </row>
    <row r="195" spans="2:123">
      <c r="B195" s="88"/>
      <c r="C195" s="88" t="str">
        <f>IF(ISERROR(I195+1)=TRUE,I195,IF(I195="","",MAX(C$15:C194)+1))</f>
        <v/>
      </c>
      <c r="D195" s="88" t="str">
        <f t="shared" si="40"/>
        <v/>
      </c>
      <c r="E195" s="3"/>
      <c r="G195" s="166"/>
      <c r="I195" s="37" t="s">
        <v>112</v>
      </c>
      <c r="U195" s="166"/>
      <c r="V195" s="41"/>
      <c r="W195" s="3"/>
      <c r="X195" s="3"/>
      <c r="Y195" s="3"/>
      <c r="Z195" s="3"/>
      <c r="AA195" s="106"/>
      <c r="AB195" s="3"/>
      <c r="AC195" s="106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T195" s="166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S195" s="166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R195" s="166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Q195" s="166"/>
    </row>
    <row r="196" spans="2:123">
      <c r="B196" s="88"/>
      <c r="C196" s="88" t="str">
        <f>IF(ISERROR(I196+1)=TRUE,I196,IF(I196="","",MAX(C$15:C195)+1))</f>
        <v>2.3 | TARIFAS DE PESCA Y CORTE REVESTIMIENTO</v>
      </c>
      <c r="D196" s="88" t="str">
        <f t="shared" si="40"/>
        <v/>
      </c>
      <c r="E196" s="3"/>
      <c r="G196" s="166"/>
      <c r="I196" s="167" t="s">
        <v>74</v>
      </c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U196" s="166"/>
      <c r="V196" s="41"/>
      <c r="W196" s="167" t="str">
        <f>W$3</f>
        <v>POZO | XAXAMANI 3 DEL | CANTIDADES Y MONTOS</v>
      </c>
      <c r="X196" s="167"/>
      <c r="Y196" s="167"/>
      <c r="Z196" s="167"/>
      <c r="AA196" s="168"/>
      <c r="AB196" s="167"/>
      <c r="AC196" s="168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T196" s="166"/>
      <c r="AV196" s="167" t="str">
        <f>AV$3</f>
        <v>POZO | XAXAMANI 4DEL | CANTIDADES Y MONTOS</v>
      </c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7"/>
      <c r="BQ196" s="167"/>
      <c r="BS196" s="166"/>
      <c r="BU196" s="167" t="str">
        <f>BU$3</f>
        <v>POZO | XAXAMANI 5DEL | CANTIDADES Y MONTOS</v>
      </c>
      <c r="BV196" s="167"/>
      <c r="BW196" s="167"/>
      <c r="BX196" s="167"/>
      <c r="BY196" s="167"/>
      <c r="BZ196" s="167"/>
      <c r="CA196" s="167"/>
      <c r="CB196" s="167"/>
      <c r="CC196" s="167"/>
      <c r="CD196" s="167"/>
      <c r="CE196" s="167"/>
      <c r="CF196" s="167"/>
      <c r="CG196" s="167"/>
      <c r="CH196" s="167"/>
      <c r="CI196" s="167"/>
      <c r="CJ196" s="167"/>
      <c r="CK196" s="167"/>
      <c r="CL196" s="167"/>
      <c r="CM196" s="167"/>
      <c r="CN196" s="167"/>
      <c r="CO196" s="167"/>
      <c r="CP196" s="167"/>
      <c r="CR196" s="166"/>
      <c r="CT196" s="167" t="str">
        <f>CT$3</f>
        <v>POZO | XAXAMANI 6DEL | CANTIDADES Y MONTOS</v>
      </c>
      <c r="CU196" s="167"/>
      <c r="CV196" s="167"/>
      <c r="CW196" s="167"/>
      <c r="CX196" s="167"/>
      <c r="CY196" s="167"/>
      <c r="CZ196" s="167"/>
      <c r="DA196" s="167"/>
      <c r="DB196" s="167"/>
      <c r="DC196" s="167"/>
      <c r="DD196" s="167"/>
      <c r="DE196" s="167"/>
      <c r="DF196" s="167"/>
      <c r="DG196" s="167"/>
      <c r="DH196" s="167"/>
      <c r="DI196" s="167"/>
      <c r="DJ196" s="167"/>
      <c r="DK196" s="167"/>
      <c r="DL196" s="167"/>
      <c r="DM196" s="167"/>
      <c r="DN196" s="167"/>
      <c r="DO196" s="167"/>
      <c r="DQ196" s="166"/>
    </row>
    <row r="197" spans="2:123">
      <c r="B197" s="88"/>
      <c r="C197" s="88" t="str">
        <f>IF(ISERROR(I197+1)=TRUE,I197,IF(I197="","",MAX(C$15:C196)+1))</f>
        <v/>
      </c>
      <c r="D197" s="88" t="str">
        <f t="shared" si="40"/>
        <v/>
      </c>
      <c r="E197" s="3"/>
      <c r="G197" s="166"/>
      <c r="I197" s="37" t="s">
        <v>112</v>
      </c>
      <c r="U197" s="166"/>
      <c r="V197" s="41"/>
      <c r="AT197" s="166"/>
      <c r="BS197" s="166"/>
      <c r="CR197" s="166"/>
      <c r="DQ197" s="166"/>
    </row>
    <row r="198" spans="2:123" s="38" customFormat="1" outlineLevel="1">
      <c r="B198" s="87"/>
      <c r="C198" s="87">
        <f>IF(ISERROR(I198+1)=TRUE,I198,IF(I198="","",MAX(C$15:C197)+1))</f>
        <v>124</v>
      </c>
      <c r="D198" s="87">
        <f t="shared" si="40"/>
        <v>1</v>
      </c>
      <c r="E198" s="3"/>
      <c r="G198" s="166"/>
      <c r="I198" s="94">
        <f>+I193+1</f>
        <v>92</v>
      </c>
      <c r="J198" s="93" t="s">
        <v>333</v>
      </c>
      <c r="K198" s="92"/>
      <c r="L198" s="92"/>
      <c r="M198" s="92"/>
      <c r="N198" s="92"/>
      <c r="O198" s="91"/>
      <c r="P198" s="90" t="s">
        <v>132</v>
      </c>
      <c r="Q198" s="272"/>
      <c r="R198" s="89" t="s">
        <v>119</v>
      </c>
      <c r="S198" s="273"/>
      <c r="U198" s="166"/>
      <c r="V198" s="41"/>
      <c r="W198" s="77"/>
      <c r="X198" s="37"/>
      <c r="Y198" s="76"/>
      <c r="Z198" s="75"/>
      <c r="AA198" s="78"/>
      <c r="AB198" s="75"/>
      <c r="AC198" s="78"/>
      <c r="AD198" s="75"/>
      <c r="AE198" s="75"/>
      <c r="AF198" s="75"/>
      <c r="AG198" s="75"/>
      <c r="AH198" s="75"/>
      <c r="AI198" s="75"/>
      <c r="AJ198" s="75"/>
      <c r="AK198" s="74"/>
      <c r="AL198" s="74"/>
      <c r="AM198" s="74"/>
      <c r="AN198" s="74"/>
      <c r="AO198" s="74"/>
      <c r="AP198" s="74"/>
      <c r="AQ198" s="74"/>
      <c r="AR198" s="73">
        <f t="shared" ref="AR198:AR204" si="67">SUM(Y198:AQ198)*$Q198</f>
        <v>0</v>
      </c>
      <c r="AT198" s="166"/>
      <c r="AV198" s="77"/>
      <c r="AW198" s="37"/>
      <c r="AX198" s="76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4"/>
      <c r="BK198" s="74"/>
      <c r="BL198" s="74"/>
      <c r="BM198" s="74"/>
      <c r="BN198" s="74"/>
      <c r="BO198" s="74"/>
      <c r="BP198" s="74"/>
      <c r="BQ198" s="73">
        <f t="shared" ref="BQ198:BQ204" si="68">SUM(AX198:BP198)*$Q198</f>
        <v>0</v>
      </c>
      <c r="BS198" s="166"/>
      <c r="BU198" s="77"/>
      <c r="BV198" s="37"/>
      <c r="BW198" s="76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4"/>
      <c r="CJ198" s="335"/>
      <c r="CK198" s="335"/>
      <c r="CL198" s="335"/>
      <c r="CM198" s="335"/>
      <c r="CN198" s="335"/>
      <c r="CO198" s="335"/>
      <c r="CP198" s="73">
        <f t="shared" ref="CP198:CP204" si="69">SUM(BW198:CI198)*$Q198</f>
        <v>0</v>
      </c>
      <c r="CR198" s="166"/>
      <c r="CT198" s="77"/>
      <c r="CU198" s="37"/>
      <c r="CV198" s="76"/>
      <c r="CW198" s="75"/>
      <c r="CX198" s="75"/>
      <c r="CY198" s="75"/>
      <c r="CZ198" s="75"/>
      <c r="DA198" s="75"/>
      <c r="DB198" s="75"/>
      <c r="DC198" s="74"/>
      <c r="DD198" s="74"/>
      <c r="DE198" s="74"/>
      <c r="DF198" s="335"/>
      <c r="DG198" s="335"/>
      <c r="DH198" s="335"/>
      <c r="DI198" s="335"/>
      <c r="DJ198" s="335"/>
      <c r="DK198" s="335"/>
      <c r="DL198" s="335"/>
      <c r="DM198" s="335"/>
      <c r="DN198" s="335"/>
      <c r="DO198" s="73">
        <f t="shared" ref="DO198:DO204" si="70">SUM(CV198:DE198)*$Q198</f>
        <v>0</v>
      </c>
      <c r="DQ198" s="166"/>
    </row>
    <row r="199" spans="2:123" s="38" customFormat="1" outlineLevel="1">
      <c r="B199" s="87"/>
      <c r="C199" s="87">
        <f>IF(ISERROR(I199+1)=TRUE,I199,IF(I199="","",MAX(C$15:C198)+1))</f>
        <v>125</v>
      </c>
      <c r="D199" s="87">
        <f t="shared" si="40"/>
        <v>1</v>
      </c>
      <c r="E199" s="3"/>
      <c r="G199" s="166"/>
      <c r="I199" s="94">
        <f t="shared" ref="I199:I204" si="71">+I198+1</f>
        <v>93</v>
      </c>
      <c r="J199" s="93" t="s">
        <v>332</v>
      </c>
      <c r="K199" s="92"/>
      <c r="L199" s="92"/>
      <c r="M199" s="92"/>
      <c r="N199" s="92"/>
      <c r="O199" s="91"/>
      <c r="P199" s="90" t="s">
        <v>132</v>
      </c>
      <c r="Q199" s="272"/>
      <c r="R199" s="89" t="s">
        <v>119</v>
      </c>
      <c r="S199" s="273"/>
      <c r="U199" s="166"/>
      <c r="V199" s="41"/>
      <c r="W199" s="77"/>
      <c r="X199" s="37"/>
      <c r="Y199" s="76"/>
      <c r="Z199" s="75"/>
      <c r="AA199" s="78"/>
      <c r="AB199" s="75"/>
      <c r="AC199" s="78"/>
      <c r="AD199" s="75"/>
      <c r="AE199" s="75"/>
      <c r="AF199" s="75"/>
      <c r="AG199" s="75">
        <v>1</v>
      </c>
      <c r="AH199" s="75"/>
      <c r="AI199" s="75"/>
      <c r="AJ199" s="75"/>
      <c r="AK199" s="74"/>
      <c r="AL199" s="74"/>
      <c r="AM199" s="74"/>
      <c r="AN199" s="74"/>
      <c r="AO199" s="74"/>
      <c r="AP199" s="74"/>
      <c r="AQ199" s="74"/>
      <c r="AR199" s="73">
        <f t="shared" si="67"/>
        <v>0</v>
      </c>
      <c r="AT199" s="166"/>
      <c r="AV199" s="77"/>
      <c r="AW199" s="37"/>
      <c r="AX199" s="76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4"/>
      <c r="BK199" s="74">
        <v>1</v>
      </c>
      <c r="BL199" s="74"/>
      <c r="BM199" s="74"/>
      <c r="BN199" s="74"/>
      <c r="BO199" s="74"/>
      <c r="BP199" s="74"/>
      <c r="BQ199" s="73">
        <f t="shared" si="68"/>
        <v>0</v>
      </c>
      <c r="BS199" s="166"/>
      <c r="BU199" s="77"/>
      <c r="BV199" s="37"/>
      <c r="BW199" s="76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>
        <v>1</v>
      </c>
      <c r="CH199" s="75"/>
      <c r="CI199" s="74"/>
      <c r="CJ199" s="335"/>
      <c r="CK199" s="335"/>
      <c r="CL199" s="335"/>
      <c r="CM199" s="335"/>
      <c r="CN199" s="335"/>
      <c r="CO199" s="335"/>
      <c r="CP199" s="73">
        <f t="shared" si="69"/>
        <v>0</v>
      </c>
      <c r="CR199" s="166"/>
      <c r="CT199" s="77"/>
      <c r="CU199" s="37"/>
      <c r="CV199" s="76"/>
      <c r="CW199" s="75"/>
      <c r="CX199" s="75"/>
      <c r="CY199" s="75"/>
      <c r="CZ199" s="75"/>
      <c r="DA199" s="75"/>
      <c r="DB199" s="75"/>
      <c r="DC199" s="74">
        <v>1</v>
      </c>
      <c r="DD199" s="74"/>
      <c r="DE199" s="74"/>
      <c r="DF199" s="335"/>
      <c r="DG199" s="335"/>
      <c r="DH199" s="335"/>
      <c r="DI199" s="335"/>
      <c r="DJ199" s="335"/>
      <c r="DK199" s="335"/>
      <c r="DL199" s="335"/>
      <c r="DM199" s="335"/>
      <c r="DN199" s="335"/>
      <c r="DO199" s="73">
        <f t="shared" si="70"/>
        <v>0</v>
      </c>
      <c r="DQ199" s="166"/>
    </row>
    <row r="200" spans="2:123" s="38" customFormat="1" outlineLevel="1">
      <c r="B200" s="87"/>
      <c r="C200" s="87">
        <f>IF(ISERROR(I200+1)=TRUE,I200,IF(I200="","",MAX(C$15:C199)+1))</f>
        <v>126</v>
      </c>
      <c r="D200" s="87">
        <f t="shared" si="40"/>
        <v>1</v>
      </c>
      <c r="E200" s="3"/>
      <c r="G200" s="166"/>
      <c r="I200" s="94">
        <f t="shared" si="71"/>
        <v>94</v>
      </c>
      <c r="J200" s="93" t="s">
        <v>331</v>
      </c>
      <c r="K200" s="92"/>
      <c r="L200" s="92"/>
      <c r="M200" s="92"/>
      <c r="N200" s="92"/>
      <c r="O200" s="91"/>
      <c r="P200" s="90" t="s">
        <v>132</v>
      </c>
      <c r="Q200" s="272"/>
      <c r="R200" s="89" t="s">
        <v>119</v>
      </c>
      <c r="S200" s="273"/>
      <c r="U200" s="166"/>
      <c r="V200" s="41"/>
      <c r="W200" s="77"/>
      <c r="X200" s="37"/>
      <c r="Y200" s="76"/>
      <c r="Z200" s="75"/>
      <c r="AA200" s="78"/>
      <c r="AB200" s="75"/>
      <c r="AC200" s="78"/>
      <c r="AD200" s="75"/>
      <c r="AE200" s="75"/>
      <c r="AF200" s="75"/>
      <c r="AG200" s="75">
        <v>1</v>
      </c>
      <c r="AH200" s="75"/>
      <c r="AI200" s="75"/>
      <c r="AJ200" s="75"/>
      <c r="AK200" s="74"/>
      <c r="AL200" s="74"/>
      <c r="AM200" s="74"/>
      <c r="AN200" s="74"/>
      <c r="AO200" s="74"/>
      <c r="AP200" s="74"/>
      <c r="AQ200" s="74"/>
      <c r="AR200" s="73">
        <f t="shared" si="67"/>
        <v>0</v>
      </c>
      <c r="AT200" s="166"/>
      <c r="AV200" s="77"/>
      <c r="AW200" s="37"/>
      <c r="AX200" s="76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4"/>
      <c r="BK200" s="74">
        <v>1</v>
      </c>
      <c r="BL200" s="74"/>
      <c r="BM200" s="74"/>
      <c r="BN200" s="74"/>
      <c r="BO200" s="74"/>
      <c r="BP200" s="74"/>
      <c r="BQ200" s="73">
        <f t="shared" si="68"/>
        <v>0</v>
      </c>
      <c r="BS200" s="166"/>
      <c r="BU200" s="77"/>
      <c r="BV200" s="37"/>
      <c r="BW200" s="76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>
        <v>1</v>
      </c>
      <c r="CH200" s="75"/>
      <c r="CI200" s="74"/>
      <c r="CJ200" s="335"/>
      <c r="CK200" s="335"/>
      <c r="CL200" s="335"/>
      <c r="CM200" s="335"/>
      <c r="CN200" s="335"/>
      <c r="CO200" s="335"/>
      <c r="CP200" s="73">
        <f t="shared" si="69"/>
        <v>0</v>
      </c>
      <c r="CR200" s="166"/>
      <c r="CT200" s="77"/>
      <c r="CU200" s="37"/>
      <c r="CV200" s="76"/>
      <c r="CW200" s="75"/>
      <c r="CX200" s="75"/>
      <c r="CY200" s="75"/>
      <c r="CZ200" s="75"/>
      <c r="DA200" s="75"/>
      <c r="DB200" s="75"/>
      <c r="DC200" s="74">
        <v>1</v>
      </c>
      <c r="DD200" s="74"/>
      <c r="DE200" s="74"/>
      <c r="DF200" s="335"/>
      <c r="DG200" s="335"/>
      <c r="DH200" s="335"/>
      <c r="DI200" s="335"/>
      <c r="DJ200" s="335"/>
      <c r="DK200" s="335"/>
      <c r="DL200" s="335"/>
      <c r="DM200" s="335"/>
      <c r="DN200" s="335"/>
      <c r="DO200" s="73">
        <f t="shared" si="70"/>
        <v>0</v>
      </c>
      <c r="DQ200" s="166"/>
    </row>
    <row r="201" spans="2:123" s="38" customFormat="1" outlineLevel="1">
      <c r="B201" s="87"/>
      <c r="C201" s="87">
        <f>IF(ISERROR(I201+1)=TRUE,I201,IF(I201="","",MAX(C$15:C200)+1))</f>
        <v>127</v>
      </c>
      <c r="D201" s="87">
        <f t="shared" si="40"/>
        <v>1</v>
      </c>
      <c r="E201" s="3"/>
      <c r="G201" s="166"/>
      <c r="I201" s="94">
        <f t="shared" si="71"/>
        <v>95</v>
      </c>
      <c r="J201" s="93" t="s">
        <v>330</v>
      </c>
      <c r="K201" s="92"/>
      <c r="L201" s="92"/>
      <c r="M201" s="92"/>
      <c r="N201" s="92"/>
      <c r="O201" s="91"/>
      <c r="P201" s="90"/>
      <c r="Q201" s="272"/>
      <c r="R201" s="89"/>
      <c r="S201" s="273"/>
      <c r="U201" s="166"/>
      <c r="V201" s="41"/>
      <c r="W201" s="77"/>
      <c r="X201" s="37"/>
      <c r="Y201" s="76"/>
      <c r="Z201" s="75"/>
      <c r="AA201" s="78"/>
      <c r="AB201" s="75"/>
      <c r="AC201" s="78"/>
      <c r="AD201" s="75"/>
      <c r="AE201" s="75"/>
      <c r="AF201" s="75"/>
      <c r="AG201" s="75"/>
      <c r="AH201" s="75"/>
      <c r="AI201" s="75"/>
      <c r="AJ201" s="75"/>
      <c r="AK201" s="74"/>
      <c r="AL201" s="74"/>
      <c r="AM201" s="74"/>
      <c r="AN201" s="74"/>
      <c r="AO201" s="74"/>
      <c r="AP201" s="74"/>
      <c r="AQ201" s="74"/>
      <c r="AR201" s="73">
        <f t="shared" si="67"/>
        <v>0</v>
      </c>
      <c r="AT201" s="166"/>
      <c r="AV201" s="77"/>
      <c r="AW201" s="37"/>
      <c r="AX201" s="76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4"/>
      <c r="BK201" s="74"/>
      <c r="BL201" s="74"/>
      <c r="BM201" s="74"/>
      <c r="BN201" s="74"/>
      <c r="BO201" s="74"/>
      <c r="BP201" s="74"/>
      <c r="BQ201" s="73">
        <f t="shared" si="68"/>
        <v>0</v>
      </c>
      <c r="BS201" s="166"/>
      <c r="BU201" s="77"/>
      <c r="BV201" s="37"/>
      <c r="BW201" s="76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4"/>
      <c r="CJ201" s="335"/>
      <c r="CK201" s="335"/>
      <c r="CL201" s="335"/>
      <c r="CM201" s="335"/>
      <c r="CN201" s="335"/>
      <c r="CO201" s="335"/>
      <c r="CP201" s="73">
        <f t="shared" si="69"/>
        <v>0</v>
      </c>
      <c r="CR201" s="166"/>
      <c r="CT201" s="77"/>
      <c r="CU201" s="37"/>
      <c r="CV201" s="76"/>
      <c r="CW201" s="75"/>
      <c r="CX201" s="75"/>
      <c r="CY201" s="75"/>
      <c r="CZ201" s="75"/>
      <c r="DA201" s="75"/>
      <c r="DB201" s="75"/>
      <c r="DC201" s="74"/>
      <c r="DD201" s="74"/>
      <c r="DE201" s="74"/>
      <c r="DF201" s="335"/>
      <c r="DG201" s="335"/>
      <c r="DH201" s="335"/>
      <c r="DI201" s="335"/>
      <c r="DJ201" s="335"/>
      <c r="DK201" s="335"/>
      <c r="DL201" s="335"/>
      <c r="DM201" s="335"/>
      <c r="DN201" s="335"/>
      <c r="DO201" s="73">
        <f t="shared" si="70"/>
        <v>0</v>
      </c>
      <c r="DQ201" s="166"/>
    </row>
    <row r="202" spans="2:123" s="38" customFormat="1" ht="30" outlineLevel="1">
      <c r="B202" s="87"/>
      <c r="C202" s="87">
        <f>IF(ISERROR(I202+1)=TRUE,I202,IF(I202="","",MAX(C$15:C201)+1))</f>
        <v>128</v>
      </c>
      <c r="D202" s="87">
        <f t="shared" si="40"/>
        <v>1</v>
      </c>
      <c r="E202" s="3"/>
      <c r="G202" s="166"/>
      <c r="I202" s="94">
        <f t="shared" si="71"/>
        <v>96</v>
      </c>
      <c r="J202" s="93" t="s">
        <v>329</v>
      </c>
      <c r="K202" s="92"/>
      <c r="L202" s="92"/>
      <c r="M202" s="92"/>
      <c r="N202" s="92"/>
      <c r="O202" s="91"/>
      <c r="P202" s="90" t="s">
        <v>132</v>
      </c>
      <c r="Q202" s="272"/>
      <c r="R202" s="89" t="s">
        <v>119</v>
      </c>
      <c r="S202" s="273"/>
      <c r="U202" s="166"/>
      <c r="V202" s="41"/>
      <c r="W202" s="77"/>
      <c r="X202" s="37"/>
      <c r="Y202" s="76"/>
      <c r="Z202" s="75"/>
      <c r="AA202" s="78"/>
      <c r="AB202" s="75"/>
      <c r="AC202" s="78"/>
      <c r="AD202" s="75"/>
      <c r="AE202" s="75"/>
      <c r="AF202" s="75"/>
      <c r="AG202" s="75"/>
      <c r="AH202" s="75"/>
      <c r="AI202" s="75"/>
      <c r="AJ202" s="75"/>
      <c r="AK202" s="74"/>
      <c r="AL202" s="74"/>
      <c r="AM202" s="74"/>
      <c r="AN202" s="74"/>
      <c r="AO202" s="74"/>
      <c r="AP202" s="74"/>
      <c r="AQ202" s="74"/>
      <c r="AR202" s="73">
        <f t="shared" si="67"/>
        <v>0</v>
      </c>
      <c r="AT202" s="166"/>
      <c r="AV202" s="77"/>
      <c r="AW202" s="37"/>
      <c r="AX202" s="76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4"/>
      <c r="BK202" s="74"/>
      <c r="BL202" s="74"/>
      <c r="BM202" s="74"/>
      <c r="BN202" s="74"/>
      <c r="BO202" s="74"/>
      <c r="BP202" s="74"/>
      <c r="BQ202" s="73">
        <f t="shared" si="68"/>
        <v>0</v>
      </c>
      <c r="BS202" s="166"/>
      <c r="BU202" s="77"/>
      <c r="BV202" s="37"/>
      <c r="BW202" s="76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4"/>
      <c r="CJ202" s="335"/>
      <c r="CK202" s="335"/>
      <c r="CL202" s="335"/>
      <c r="CM202" s="335"/>
      <c r="CN202" s="335"/>
      <c r="CO202" s="335"/>
      <c r="CP202" s="73">
        <f t="shared" si="69"/>
        <v>0</v>
      </c>
      <c r="CR202" s="166"/>
      <c r="CT202" s="77"/>
      <c r="CU202" s="37"/>
      <c r="CV202" s="76"/>
      <c r="CW202" s="75"/>
      <c r="CX202" s="75"/>
      <c r="CY202" s="75"/>
      <c r="CZ202" s="75"/>
      <c r="DA202" s="75"/>
      <c r="DB202" s="75"/>
      <c r="DC202" s="74"/>
      <c r="DD202" s="74"/>
      <c r="DE202" s="74"/>
      <c r="DF202" s="335"/>
      <c r="DG202" s="335"/>
      <c r="DH202" s="335"/>
      <c r="DI202" s="335"/>
      <c r="DJ202" s="335"/>
      <c r="DK202" s="335"/>
      <c r="DL202" s="335"/>
      <c r="DM202" s="335"/>
      <c r="DN202" s="335"/>
      <c r="DO202" s="73">
        <f t="shared" si="70"/>
        <v>0</v>
      </c>
      <c r="DQ202" s="166"/>
    </row>
    <row r="203" spans="2:123" s="38" customFormat="1" ht="30" outlineLevel="1">
      <c r="B203" s="87"/>
      <c r="C203" s="87">
        <f>IF(ISERROR(I203+1)=TRUE,I203,IF(I203="","",MAX(C$15:C202)+1))</f>
        <v>129</v>
      </c>
      <c r="D203" s="87">
        <f t="shared" si="40"/>
        <v>1</v>
      </c>
      <c r="E203" s="3"/>
      <c r="G203" s="166"/>
      <c r="I203" s="94">
        <f>+I202+1</f>
        <v>97</v>
      </c>
      <c r="J203" s="93" t="s">
        <v>328</v>
      </c>
      <c r="K203" s="92"/>
      <c r="L203" s="92"/>
      <c r="M203" s="92"/>
      <c r="N203" s="92"/>
      <c r="O203" s="91"/>
      <c r="P203" s="90" t="s">
        <v>132</v>
      </c>
      <c r="Q203" s="272"/>
      <c r="R203" s="89" t="s">
        <v>119</v>
      </c>
      <c r="S203" s="273"/>
      <c r="U203" s="166"/>
      <c r="V203" s="41"/>
      <c r="W203" s="77"/>
      <c r="X203" s="37"/>
      <c r="Y203" s="76"/>
      <c r="Z203" s="75"/>
      <c r="AA203" s="78"/>
      <c r="AB203" s="75"/>
      <c r="AC203" s="78"/>
      <c r="AD203" s="75"/>
      <c r="AE203" s="75"/>
      <c r="AF203" s="75"/>
      <c r="AG203" s="75"/>
      <c r="AH203" s="75"/>
      <c r="AI203" s="75"/>
      <c r="AJ203" s="75"/>
      <c r="AK203" s="74"/>
      <c r="AL203" s="74"/>
      <c r="AM203" s="74"/>
      <c r="AN203" s="74"/>
      <c r="AO203" s="74"/>
      <c r="AP203" s="74"/>
      <c r="AQ203" s="74"/>
      <c r="AR203" s="73">
        <f t="shared" si="67"/>
        <v>0</v>
      </c>
      <c r="AT203" s="166"/>
      <c r="AV203" s="77"/>
      <c r="AW203" s="37"/>
      <c r="AX203" s="76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4"/>
      <c r="BK203" s="74"/>
      <c r="BL203" s="74"/>
      <c r="BM203" s="74"/>
      <c r="BN203" s="74"/>
      <c r="BO203" s="74"/>
      <c r="BP203" s="74"/>
      <c r="BQ203" s="73">
        <f t="shared" si="68"/>
        <v>0</v>
      </c>
      <c r="BS203" s="166"/>
      <c r="BU203" s="77"/>
      <c r="BV203" s="37"/>
      <c r="BW203" s="76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4"/>
      <c r="CJ203" s="335"/>
      <c r="CK203" s="335"/>
      <c r="CL203" s="335"/>
      <c r="CM203" s="335"/>
      <c r="CN203" s="335"/>
      <c r="CO203" s="335"/>
      <c r="CP203" s="73">
        <f t="shared" si="69"/>
        <v>0</v>
      </c>
      <c r="CR203" s="166"/>
      <c r="CT203" s="77"/>
      <c r="CU203" s="37"/>
      <c r="CV203" s="76"/>
      <c r="CW203" s="75"/>
      <c r="CX203" s="75"/>
      <c r="CY203" s="75"/>
      <c r="CZ203" s="75"/>
      <c r="DA203" s="75"/>
      <c r="DB203" s="75"/>
      <c r="DC203" s="74"/>
      <c r="DD203" s="74"/>
      <c r="DE203" s="74"/>
      <c r="DF203" s="335"/>
      <c r="DG203" s="335"/>
      <c r="DH203" s="335"/>
      <c r="DI203" s="335"/>
      <c r="DJ203" s="335"/>
      <c r="DK203" s="335"/>
      <c r="DL203" s="335"/>
      <c r="DM203" s="335"/>
      <c r="DN203" s="335"/>
      <c r="DO203" s="73">
        <f t="shared" si="70"/>
        <v>0</v>
      </c>
      <c r="DQ203" s="166"/>
    </row>
    <row r="204" spans="2:123" s="38" customFormat="1" ht="30" outlineLevel="1">
      <c r="B204" s="87"/>
      <c r="C204" s="87">
        <f>IF(ISERROR(I204+1)=TRUE,I204,IF(I204="","",MAX(C$15:C203)+1))</f>
        <v>130</v>
      </c>
      <c r="D204" s="87">
        <f t="shared" si="40"/>
        <v>1</v>
      </c>
      <c r="E204" s="3"/>
      <c r="G204" s="166"/>
      <c r="I204" s="86">
        <f t="shared" si="71"/>
        <v>98</v>
      </c>
      <c r="J204" s="85" t="s">
        <v>327</v>
      </c>
      <c r="K204" s="84"/>
      <c r="L204" s="84"/>
      <c r="M204" s="84"/>
      <c r="N204" s="84"/>
      <c r="O204" s="83"/>
      <c r="P204" s="82" t="s">
        <v>133</v>
      </c>
      <c r="Q204" s="81"/>
      <c r="R204" s="80" t="s">
        <v>119</v>
      </c>
      <c r="S204" s="79"/>
      <c r="U204" s="166"/>
      <c r="V204" s="41"/>
      <c r="W204" s="77"/>
      <c r="X204" s="37"/>
      <c r="Y204" s="76"/>
      <c r="Z204" s="75"/>
      <c r="AA204" s="78"/>
      <c r="AB204" s="75"/>
      <c r="AC204" s="78"/>
      <c r="AD204" s="75"/>
      <c r="AE204" s="75"/>
      <c r="AF204" s="75"/>
      <c r="AG204" s="75"/>
      <c r="AH204" s="75"/>
      <c r="AI204" s="75"/>
      <c r="AJ204" s="75"/>
      <c r="AK204" s="74"/>
      <c r="AL204" s="74"/>
      <c r="AM204" s="74"/>
      <c r="AN204" s="74"/>
      <c r="AO204" s="74"/>
      <c r="AP204" s="74"/>
      <c r="AQ204" s="74"/>
      <c r="AR204" s="73">
        <f t="shared" si="67"/>
        <v>0</v>
      </c>
      <c r="AT204" s="166"/>
      <c r="AV204" s="77"/>
      <c r="AW204" s="37"/>
      <c r="AX204" s="76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4"/>
      <c r="BK204" s="74"/>
      <c r="BL204" s="74"/>
      <c r="BM204" s="74"/>
      <c r="BN204" s="74"/>
      <c r="BO204" s="74"/>
      <c r="BP204" s="74"/>
      <c r="BQ204" s="73">
        <f t="shared" si="68"/>
        <v>0</v>
      </c>
      <c r="BS204" s="166"/>
      <c r="BU204" s="77"/>
      <c r="BV204" s="37"/>
      <c r="BW204" s="76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4"/>
      <c r="CJ204" s="335"/>
      <c r="CK204" s="335"/>
      <c r="CL204" s="335"/>
      <c r="CM204" s="335"/>
      <c r="CN204" s="335"/>
      <c r="CO204" s="335"/>
      <c r="CP204" s="73">
        <f t="shared" si="69"/>
        <v>0</v>
      </c>
      <c r="CR204" s="166"/>
      <c r="CT204" s="77"/>
      <c r="CU204" s="37"/>
      <c r="CV204" s="76"/>
      <c r="CW204" s="75"/>
      <c r="CX204" s="75"/>
      <c r="CY204" s="75"/>
      <c r="CZ204" s="75"/>
      <c r="DA204" s="75"/>
      <c r="DB204" s="75"/>
      <c r="DC204" s="74"/>
      <c r="DD204" s="74"/>
      <c r="DE204" s="74"/>
      <c r="DF204" s="335"/>
      <c r="DG204" s="335"/>
      <c r="DH204" s="335"/>
      <c r="DI204" s="335"/>
      <c r="DJ204" s="335"/>
      <c r="DK204" s="335"/>
      <c r="DL204" s="335"/>
      <c r="DM204" s="335"/>
      <c r="DN204" s="335"/>
      <c r="DO204" s="73">
        <f t="shared" si="70"/>
        <v>0</v>
      </c>
      <c r="DQ204" s="166"/>
    </row>
    <row r="205" spans="2:123">
      <c r="B205" s="88" t="str">
        <f>I196</f>
        <v>2.3 | TARIFAS DE PESCA Y CORTE REVESTIMIENTO</v>
      </c>
      <c r="C205" s="88" t="str">
        <f>IF(ISERROR(I205+1)=TRUE,I205,IF(I205="","",MAX(C$15:C204)+1))</f>
        <v/>
      </c>
      <c r="D205" s="88" t="str">
        <f t="shared" si="40"/>
        <v/>
      </c>
      <c r="E205" s="3"/>
      <c r="G205" s="166"/>
      <c r="I205" s="163" t="s">
        <v>112</v>
      </c>
      <c r="J205" s="108"/>
      <c r="K205" s="108"/>
      <c r="L205" s="108"/>
      <c r="M205" s="108"/>
      <c r="N205" s="108"/>
      <c r="O205" s="108"/>
      <c r="P205" s="108"/>
      <c r="Q205" s="108"/>
      <c r="R205" s="108"/>
      <c r="S205" s="107"/>
      <c r="U205" s="166"/>
      <c r="V205" s="41"/>
      <c r="W205" s="69" t="str">
        <f>W$60</f>
        <v>Total [US$]</v>
      </c>
      <c r="X205" s="68"/>
      <c r="Y205" s="67">
        <f t="shared" ref="Y205:AQ205" si="72">SUMPRODUCT(Y$198:Y$204,$Q$198:$Q$204)</f>
        <v>0</v>
      </c>
      <c r="Z205" s="144">
        <f t="shared" si="72"/>
        <v>0</v>
      </c>
      <c r="AA205" s="145">
        <f t="shared" si="72"/>
        <v>0</v>
      </c>
      <c r="AB205" s="144">
        <f t="shared" si="72"/>
        <v>0</v>
      </c>
      <c r="AC205" s="145">
        <f t="shared" si="72"/>
        <v>0</v>
      </c>
      <c r="AD205" s="144">
        <f t="shared" si="72"/>
        <v>0</v>
      </c>
      <c r="AE205" s="144">
        <f t="shared" si="72"/>
        <v>0</v>
      </c>
      <c r="AF205" s="144">
        <f t="shared" si="72"/>
        <v>0</v>
      </c>
      <c r="AG205" s="144">
        <f t="shared" si="72"/>
        <v>0</v>
      </c>
      <c r="AH205" s="144">
        <f t="shared" si="72"/>
        <v>0</v>
      </c>
      <c r="AI205" s="144">
        <f t="shared" si="72"/>
        <v>0</v>
      </c>
      <c r="AJ205" s="144">
        <f t="shared" si="72"/>
        <v>0</v>
      </c>
      <c r="AK205" s="144">
        <f t="shared" si="72"/>
        <v>0</v>
      </c>
      <c r="AL205" s="144">
        <f t="shared" si="72"/>
        <v>0</v>
      </c>
      <c r="AM205" s="144">
        <f t="shared" si="72"/>
        <v>0</v>
      </c>
      <c r="AN205" s="144">
        <f t="shared" si="72"/>
        <v>0</v>
      </c>
      <c r="AO205" s="144">
        <f t="shared" si="72"/>
        <v>0</v>
      </c>
      <c r="AP205" s="144">
        <f t="shared" si="72"/>
        <v>0</v>
      </c>
      <c r="AQ205" s="144">
        <f t="shared" si="72"/>
        <v>0</v>
      </c>
      <c r="AR205" s="66">
        <f>SUM(Y205:AQ205)</f>
        <v>0</v>
      </c>
      <c r="AT205" s="166"/>
      <c r="AV205" s="69" t="str">
        <f>AV$60</f>
        <v>Total [US$]</v>
      </c>
      <c r="AW205" s="68"/>
      <c r="AX205" s="67">
        <f t="shared" ref="AX205:BP205" si="73">SUMPRODUCT(AX$198:AX$204,$Q$198:$Q$204)</f>
        <v>0</v>
      </c>
      <c r="AY205" s="144">
        <f t="shared" si="73"/>
        <v>0</v>
      </c>
      <c r="AZ205" s="145">
        <f t="shared" si="73"/>
        <v>0</v>
      </c>
      <c r="BA205" s="144">
        <f t="shared" si="73"/>
        <v>0</v>
      </c>
      <c r="BB205" s="145">
        <f t="shared" si="73"/>
        <v>0</v>
      </c>
      <c r="BC205" s="144">
        <f t="shared" si="73"/>
        <v>0</v>
      </c>
      <c r="BD205" s="144">
        <f t="shared" si="73"/>
        <v>0</v>
      </c>
      <c r="BE205" s="144">
        <f t="shared" si="73"/>
        <v>0</v>
      </c>
      <c r="BF205" s="144">
        <f t="shared" si="73"/>
        <v>0</v>
      </c>
      <c r="BG205" s="144">
        <f t="shared" si="73"/>
        <v>0</v>
      </c>
      <c r="BH205" s="144">
        <f t="shared" si="73"/>
        <v>0</v>
      </c>
      <c r="BI205" s="144">
        <f t="shared" si="73"/>
        <v>0</v>
      </c>
      <c r="BJ205" s="144">
        <f t="shared" si="73"/>
        <v>0</v>
      </c>
      <c r="BK205" s="144">
        <f t="shared" si="73"/>
        <v>0</v>
      </c>
      <c r="BL205" s="144">
        <f t="shared" si="73"/>
        <v>0</v>
      </c>
      <c r="BM205" s="144">
        <f t="shared" si="73"/>
        <v>0</v>
      </c>
      <c r="BN205" s="144">
        <f t="shared" si="73"/>
        <v>0</v>
      </c>
      <c r="BO205" s="144">
        <f t="shared" si="73"/>
        <v>0</v>
      </c>
      <c r="BP205" s="144">
        <f t="shared" si="73"/>
        <v>0</v>
      </c>
      <c r="BQ205" s="66">
        <f>SUM(AX205:BP205)</f>
        <v>0</v>
      </c>
      <c r="BS205" s="166"/>
      <c r="BU205" s="69" t="str">
        <f>BU$60</f>
        <v>Total [US$]</v>
      </c>
      <c r="BV205" s="68"/>
      <c r="BW205" s="67">
        <f t="shared" ref="BW205:CI205" si="74">SUMPRODUCT(BW$198:BW$204,$Q$198:$Q$204)</f>
        <v>0</v>
      </c>
      <c r="BX205" s="144">
        <f t="shared" si="74"/>
        <v>0</v>
      </c>
      <c r="BY205" s="145">
        <f t="shared" si="74"/>
        <v>0</v>
      </c>
      <c r="BZ205" s="144">
        <f t="shared" si="74"/>
        <v>0</v>
      </c>
      <c r="CA205" s="145">
        <f t="shared" si="74"/>
        <v>0</v>
      </c>
      <c r="CB205" s="144">
        <f t="shared" si="74"/>
        <v>0</v>
      </c>
      <c r="CC205" s="144">
        <f t="shared" si="74"/>
        <v>0</v>
      </c>
      <c r="CD205" s="144">
        <f t="shared" si="74"/>
        <v>0</v>
      </c>
      <c r="CE205" s="144">
        <f t="shared" si="74"/>
        <v>0</v>
      </c>
      <c r="CF205" s="144">
        <f t="shared" si="74"/>
        <v>0</v>
      </c>
      <c r="CG205" s="144">
        <f t="shared" si="74"/>
        <v>0</v>
      </c>
      <c r="CH205" s="144">
        <f t="shared" si="74"/>
        <v>0</v>
      </c>
      <c r="CI205" s="144">
        <f t="shared" si="74"/>
        <v>0</v>
      </c>
      <c r="CJ205" s="334"/>
      <c r="CK205" s="334"/>
      <c r="CL205" s="334"/>
      <c r="CM205" s="334"/>
      <c r="CN205" s="334"/>
      <c r="CO205" s="334"/>
      <c r="CP205" s="66">
        <f>SUM(BW205:CI205)</f>
        <v>0</v>
      </c>
      <c r="CR205" s="166"/>
      <c r="CT205" s="69" t="str">
        <f>CT$60</f>
        <v>Total [US$]</v>
      </c>
      <c r="CU205" s="68"/>
      <c r="CV205" s="67">
        <f t="shared" ref="CV205:DE205" si="75">SUMPRODUCT(CV$198:CV$204,$Q$198:$Q$204)</f>
        <v>0</v>
      </c>
      <c r="CW205" s="144">
        <f t="shared" si="75"/>
        <v>0</v>
      </c>
      <c r="CX205" s="145">
        <f t="shared" si="75"/>
        <v>0</v>
      </c>
      <c r="CY205" s="144">
        <f t="shared" si="75"/>
        <v>0</v>
      </c>
      <c r="CZ205" s="144">
        <f t="shared" si="75"/>
        <v>0</v>
      </c>
      <c r="DA205" s="144">
        <f t="shared" si="75"/>
        <v>0</v>
      </c>
      <c r="DB205" s="144">
        <f t="shared" si="75"/>
        <v>0</v>
      </c>
      <c r="DC205" s="144">
        <f t="shared" si="75"/>
        <v>0</v>
      </c>
      <c r="DD205" s="144">
        <f t="shared" si="75"/>
        <v>0</v>
      </c>
      <c r="DE205" s="144">
        <f t="shared" si="75"/>
        <v>0</v>
      </c>
      <c r="DF205" s="334"/>
      <c r="DG205" s="334"/>
      <c r="DH205" s="334"/>
      <c r="DI205" s="334"/>
      <c r="DJ205" s="334"/>
      <c r="DK205" s="334"/>
      <c r="DL205" s="334"/>
      <c r="DM205" s="334"/>
      <c r="DN205" s="334"/>
      <c r="DO205" s="66">
        <f>SUM(CV205:DE205)</f>
        <v>0</v>
      </c>
      <c r="DQ205" s="166"/>
      <c r="DS205" s="166"/>
    </row>
    <row r="206" spans="2:123">
      <c r="B206" s="88"/>
      <c r="C206" s="88" t="str">
        <f>IF(ISERROR(I206+1)=TRUE,I206,IF(I206="","",MAX(C$15:C205)+1))</f>
        <v/>
      </c>
      <c r="D206" s="88" t="str">
        <f t="shared" si="40"/>
        <v/>
      </c>
      <c r="E206" s="3"/>
      <c r="G206" s="166"/>
      <c r="I206" s="37" t="s">
        <v>112</v>
      </c>
      <c r="U206" s="166"/>
      <c r="V206" s="41"/>
      <c r="W206" s="3"/>
      <c r="X206" s="3"/>
      <c r="Y206" s="3"/>
      <c r="Z206" s="3"/>
      <c r="AA206" s="106"/>
      <c r="AB206" s="3"/>
      <c r="AC206" s="106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T206" s="166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S206" s="166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R206" s="166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Q206" s="166"/>
    </row>
    <row r="207" spans="2:123">
      <c r="B207" s="88"/>
      <c r="C207" s="88" t="str">
        <f>IF(ISERROR(I207+1)=TRUE,I207,IF(I207="","",MAX(C$15:C206)+1))</f>
        <v/>
      </c>
      <c r="D207" s="88" t="str">
        <f t="shared" si="40"/>
        <v/>
      </c>
      <c r="E207" s="3"/>
      <c r="G207" s="166"/>
      <c r="I207" s="37" t="s">
        <v>112</v>
      </c>
      <c r="U207" s="166"/>
      <c r="V207" s="41"/>
      <c r="AT207" s="166"/>
      <c r="BS207" s="166"/>
      <c r="CR207" s="166"/>
      <c r="DQ207" s="166"/>
    </row>
    <row r="208" spans="2:123">
      <c r="B208" s="88"/>
      <c r="C208" s="88" t="str">
        <f>IF(ISERROR(I208+1)=TRUE,I208,IF(I208="","",MAX(C$15:C207)+1))</f>
        <v/>
      </c>
      <c r="D208" s="88" t="str">
        <f t="shared" ref="D208:D255" si="76">IF(I208="","",IF(ISERROR(I208+1)=TRUE,"",1))</f>
        <v/>
      </c>
      <c r="E208" s="3"/>
      <c r="G208" s="166"/>
      <c r="I208" s="37" t="s">
        <v>112</v>
      </c>
      <c r="U208" s="166"/>
      <c r="V208" s="41"/>
      <c r="AT208" s="166"/>
      <c r="BS208" s="166"/>
      <c r="CR208" s="166"/>
      <c r="DQ208" s="166"/>
    </row>
    <row r="209" spans="2:121">
      <c r="B209" s="88"/>
      <c r="C209" s="88" t="str">
        <f>IF(ISERROR(I209+1)=TRUE,I209,IF(I209="","",MAX(C$15:C208)+1))</f>
        <v/>
      </c>
      <c r="D209" s="88" t="str">
        <f t="shared" si="76"/>
        <v/>
      </c>
      <c r="E209" s="3"/>
      <c r="I209" s="37" t="s">
        <v>112</v>
      </c>
      <c r="V209" s="41"/>
    </row>
    <row r="210" spans="2:121">
      <c r="B210" s="88"/>
      <c r="C210" s="88" t="str">
        <f>IF(ISERROR(I210+1)=TRUE,I210,IF(I210="","",MAX(C$15:C209)+1))</f>
        <v>3. | CEMENTACIÓN</v>
      </c>
      <c r="D210" s="88" t="str">
        <f t="shared" si="76"/>
        <v/>
      </c>
      <c r="E210" s="3"/>
      <c r="G210" s="155"/>
      <c r="H210" s="155"/>
      <c r="I210" s="161" t="s">
        <v>75</v>
      </c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55"/>
      <c r="V210" s="41"/>
    </row>
    <row r="211" spans="2:121">
      <c r="B211" s="88"/>
      <c r="C211" s="88" t="str">
        <f>IF(ISERROR(I211+1)=TRUE,I211,IF(I211="","",MAX(C$15:C210)+1))</f>
        <v/>
      </c>
      <c r="D211" s="88" t="str">
        <f t="shared" si="76"/>
        <v/>
      </c>
      <c r="E211" s="3"/>
      <c r="G211" s="155"/>
      <c r="I211" s="37" t="s">
        <v>112</v>
      </c>
      <c r="U211" s="155"/>
      <c r="V211" s="41"/>
      <c r="W211" s="3"/>
      <c r="X211" s="3"/>
      <c r="Y211" s="3"/>
      <c r="Z211" s="3"/>
      <c r="AA211" s="106"/>
      <c r="AB211" s="3"/>
      <c r="AC211" s="106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</row>
    <row r="212" spans="2:121">
      <c r="B212" s="88"/>
      <c r="C212" s="88" t="str">
        <f>IF(ISERROR(I212+1)=TRUE,I212,IF(I212="","",MAX(C$15:C211)+1))</f>
        <v>3.1 | TARIFAS SERVICIOS DE CEMENTACIÓN - LECHADAS</v>
      </c>
      <c r="D212" s="88" t="str">
        <f t="shared" si="76"/>
        <v/>
      </c>
      <c r="E212" s="3"/>
      <c r="G212" s="155"/>
      <c r="I212" s="161" t="s">
        <v>76</v>
      </c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U212" s="155"/>
      <c r="V212" s="41"/>
      <c r="W212" s="161" t="str">
        <f>W$3</f>
        <v>POZO | XAXAMANI 3 DEL | CANTIDADES Y MONTOS</v>
      </c>
      <c r="X212" s="161"/>
      <c r="Y212" s="161"/>
      <c r="Z212" s="161"/>
      <c r="AA212" s="162"/>
      <c r="AB212" s="161"/>
      <c r="AC212" s="162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T212" s="155"/>
      <c r="AV212" s="161" t="str">
        <f>AV$3</f>
        <v>POZO | XAXAMANI 4DEL | CANTIDADES Y MONTOS</v>
      </c>
      <c r="AW212" s="161"/>
      <c r="AX212" s="161"/>
      <c r="AY212" s="161"/>
      <c r="AZ212" s="161"/>
      <c r="BA212" s="161"/>
      <c r="BB212" s="161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1"/>
      <c r="BO212" s="161"/>
      <c r="BP212" s="161"/>
      <c r="BQ212" s="161"/>
      <c r="BS212" s="155"/>
      <c r="BU212" s="161" t="str">
        <f>BU$3</f>
        <v>POZO | XAXAMANI 5DEL | CANTIDADES Y MONTOS</v>
      </c>
      <c r="BV212" s="161"/>
      <c r="BW212" s="161"/>
      <c r="BX212" s="161"/>
      <c r="BY212" s="161"/>
      <c r="BZ212" s="161"/>
      <c r="CA212" s="161"/>
      <c r="CB212" s="161"/>
      <c r="CC212" s="161"/>
      <c r="CD212" s="161"/>
      <c r="CE212" s="161"/>
      <c r="CF212" s="161"/>
      <c r="CG212" s="161"/>
      <c r="CH212" s="161"/>
      <c r="CI212" s="161"/>
      <c r="CJ212" s="161"/>
      <c r="CK212" s="161"/>
      <c r="CL212" s="161"/>
      <c r="CM212" s="161"/>
      <c r="CN212" s="161"/>
      <c r="CO212" s="161"/>
      <c r="CP212" s="161"/>
      <c r="CR212" s="155"/>
      <c r="CT212" s="161" t="str">
        <f>CT$3</f>
        <v>POZO | XAXAMANI 6DEL | CANTIDADES Y MONTOS</v>
      </c>
      <c r="CU212" s="161"/>
      <c r="CV212" s="161"/>
      <c r="CW212" s="161"/>
      <c r="CX212" s="161"/>
      <c r="CY212" s="161"/>
      <c r="CZ212" s="161"/>
      <c r="DA212" s="161"/>
      <c r="DB212" s="161"/>
      <c r="DC212" s="161"/>
      <c r="DD212" s="161"/>
      <c r="DE212" s="161"/>
      <c r="DF212" s="161"/>
      <c r="DG212" s="161"/>
      <c r="DH212" s="161"/>
      <c r="DI212" s="161"/>
      <c r="DJ212" s="161"/>
      <c r="DK212" s="161"/>
      <c r="DL212" s="161"/>
      <c r="DM212" s="161"/>
      <c r="DN212" s="161"/>
      <c r="DO212" s="161"/>
      <c r="DQ212" s="155"/>
    </row>
    <row r="213" spans="2:121">
      <c r="B213" s="88"/>
      <c r="C213" s="88" t="str">
        <f>IF(ISERROR(I213+1)=TRUE,I213,IF(I213="","",MAX(C$15:C212)+1))</f>
        <v/>
      </c>
      <c r="D213" s="88" t="str">
        <f t="shared" si="76"/>
        <v/>
      </c>
      <c r="E213" s="3"/>
      <c r="G213" s="155"/>
      <c r="I213" s="37" t="s">
        <v>112</v>
      </c>
      <c r="U213" s="155"/>
      <c r="V213" s="41"/>
      <c r="AT213" s="155"/>
      <c r="BS213" s="155"/>
      <c r="CR213" s="155"/>
      <c r="DQ213" s="155"/>
    </row>
    <row r="214" spans="2:121" s="38" customFormat="1" outlineLevel="1">
      <c r="B214" s="87"/>
      <c r="C214" s="88">
        <f>IF(ISERROR(I214+1)=TRUE,I214,IF(I214="","",MAX(C$15:C213)+1))</f>
        <v>131</v>
      </c>
      <c r="D214" s="87">
        <f t="shared" si="76"/>
        <v>1</v>
      </c>
      <c r="E214" s="3"/>
      <c r="G214" s="155"/>
      <c r="I214" s="104">
        <f>I204+1</f>
        <v>99</v>
      </c>
      <c r="J214" s="274" t="s">
        <v>326</v>
      </c>
      <c r="K214" s="275"/>
      <c r="L214" s="275"/>
      <c r="M214" s="275"/>
      <c r="N214" s="275"/>
      <c r="O214" s="276"/>
      <c r="P214" s="277" t="s">
        <v>159</v>
      </c>
      <c r="Q214" s="272"/>
      <c r="R214" s="103" t="s">
        <v>119</v>
      </c>
      <c r="S214" s="273"/>
      <c r="U214" s="155"/>
      <c r="V214" s="41"/>
      <c r="W214" s="99"/>
      <c r="X214" s="37"/>
      <c r="Y214" s="98"/>
      <c r="Z214" s="97"/>
      <c r="AA214" s="100"/>
      <c r="AB214" s="97"/>
      <c r="AC214" s="100"/>
      <c r="AD214" s="97"/>
      <c r="AE214" s="97"/>
      <c r="AF214" s="97"/>
      <c r="AG214" s="97"/>
      <c r="AH214" s="97"/>
      <c r="AI214" s="97"/>
      <c r="AJ214" s="97"/>
      <c r="AK214" s="96"/>
      <c r="AL214" s="96"/>
      <c r="AM214" s="96"/>
      <c r="AN214" s="96"/>
      <c r="AO214" s="96"/>
      <c r="AP214" s="96"/>
      <c r="AQ214" s="96"/>
      <c r="AR214" s="95">
        <f t="shared" ref="AR214:AR235" si="77">SUM(Y214:AQ214)*$Q214</f>
        <v>0</v>
      </c>
      <c r="AT214" s="155"/>
      <c r="AV214" s="99"/>
      <c r="AW214" s="37"/>
      <c r="AX214" s="98"/>
      <c r="AY214" s="97"/>
      <c r="AZ214" s="100"/>
      <c r="BA214" s="97"/>
      <c r="BB214" s="100"/>
      <c r="BC214" s="97"/>
      <c r="BD214" s="97"/>
      <c r="BE214" s="97"/>
      <c r="BF214" s="97"/>
      <c r="BG214" s="97"/>
      <c r="BH214" s="97"/>
      <c r="BI214" s="97"/>
      <c r="BJ214" s="96"/>
      <c r="BK214" s="96"/>
      <c r="BL214" s="96"/>
      <c r="BM214" s="96"/>
      <c r="BN214" s="96"/>
      <c r="BO214" s="96"/>
      <c r="BP214" s="96"/>
      <c r="BQ214" s="95">
        <f t="shared" ref="BQ214:BQ235" si="78">SUM(AX214:BP214)*$Q214</f>
        <v>0</v>
      </c>
      <c r="BS214" s="155"/>
      <c r="BU214" s="99"/>
      <c r="BV214" s="37"/>
      <c r="BW214" s="98"/>
      <c r="BX214" s="97"/>
      <c r="BY214" s="100"/>
      <c r="BZ214" s="97"/>
      <c r="CA214" s="100"/>
      <c r="CB214" s="97"/>
      <c r="CC214" s="97"/>
      <c r="CD214" s="97"/>
      <c r="CE214" s="97"/>
      <c r="CF214" s="97"/>
      <c r="CG214" s="97"/>
      <c r="CH214" s="97"/>
      <c r="CI214" s="96"/>
      <c r="CJ214" s="327"/>
      <c r="CK214" s="327"/>
      <c r="CL214" s="327"/>
      <c r="CM214" s="327"/>
      <c r="CN214" s="327"/>
      <c r="CO214" s="327"/>
      <c r="CP214" s="95">
        <f t="shared" ref="CP214:CP235" si="79">SUM(BW214:CI214)*$Q214</f>
        <v>0</v>
      </c>
      <c r="CR214" s="155"/>
      <c r="CT214" s="99"/>
      <c r="CU214" s="37"/>
      <c r="CV214" s="98"/>
      <c r="CW214" s="97"/>
      <c r="CX214" s="100"/>
      <c r="CY214" s="97"/>
      <c r="CZ214" s="97"/>
      <c r="DA214" s="97"/>
      <c r="DB214" s="97"/>
      <c r="DC214" s="96"/>
      <c r="DD214" s="96"/>
      <c r="DE214" s="96"/>
      <c r="DF214" s="327"/>
      <c r="DG214" s="327"/>
      <c r="DH214" s="327"/>
      <c r="DI214" s="327"/>
      <c r="DJ214" s="327"/>
      <c r="DK214" s="327"/>
      <c r="DL214" s="327"/>
      <c r="DM214" s="327"/>
      <c r="DN214" s="327"/>
      <c r="DO214" s="95">
        <f t="shared" ref="DO214:DO235" si="80">SUM(CV214:DE214)*$Q214</f>
        <v>0</v>
      </c>
      <c r="DQ214" s="155"/>
    </row>
    <row r="215" spans="2:121" s="38" customFormat="1" outlineLevel="1">
      <c r="B215" s="87"/>
      <c r="C215" s="88">
        <f>IF(ISERROR(I215+1)=TRUE,I215,IF(I215="","",MAX(C$15:C214)+1))</f>
        <v>132</v>
      </c>
      <c r="D215" s="87">
        <f t="shared" si="76"/>
        <v>1</v>
      </c>
      <c r="E215" s="3"/>
      <c r="G215" s="155"/>
      <c r="I215" s="94">
        <f>+I214+1</f>
        <v>100</v>
      </c>
      <c r="J215" s="93" t="s">
        <v>325</v>
      </c>
      <c r="K215" s="92"/>
      <c r="L215" s="92"/>
      <c r="M215" s="92"/>
      <c r="N215" s="92"/>
      <c r="O215" s="91"/>
      <c r="P215" s="90" t="s">
        <v>159</v>
      </c>
      <c r="Q215" s="272"/>
      <c r="R215" s="89" t="s">
        <v>119</v>
      </c>
      <c r="S215" s="273"/>
      <c r="U215" s="155"/>
      <c r="V215" s="41"/>
      <c r="W215" s="77"/>
      <c r="X215" s="37"/>
      <c r="Y215" s="76"/>
      <c r="Z215" s="75"/>
      <c r="AA215" s="78"/>
      <c r="AB215" s="75"/>
      <c r="AC215" s="78"/>
      <c r="AD215" s="75"/>
      <c r="AE215" s="75"/>
      <c r="AF215" s="75"/>
      <c r="AG215" s="75"/>
      <c r="AH215" s="75"/>
      <c r="AI215" s="75"/>
      <c r="AJ215" s="75"/>
      <c r="AK215" s="74"/>
      <c r="AL215" s="74"/>
      <c r="AM215" s="74"/>
      <c r="AN215" s="74"/>
      <c r="AO215" s="74"/>
      <c r="AP215" s="74"/>
      <c r="AQ215" s="74"/>
      <c r="AR215" s="73">
        <f t="shared" si="77"/>
        <v>0</v>
      </c>
      <c r="AT215" s="155"/>
      <c r="AV215" s="77"/>
      <c r="AW215" s="37"/>
      <c r="AX215" s="76"/>
      <c r="AY215" s="75"/>
      <c r="AZ215" s="78"/>
      <c r="BA215" s="75"/>
      <c r="BB215" s="78"/>
      <c r="BC215" s="75"/>
      <c r="BD215" s="75"/>
      <c r="BE215" s="75"/>
      <c r="BF215" s="75"/>
      <c r="BG215" s="75"/>
      <c r="BH215" s="75"/>
      <c r="BI215" s="75"/>
      <c r="BJ215" s="74"/>
      <c r="BK215" s="74"/>
      <c r="BL215" s="74"/>
      <c r="BM215" s="74"/>
      <c r="BN215" s="74"/>
      <c r="BO215" s="74"/>
      <c r="BP215" s="74"/>
      <c r="BQ215" s="73">
        <f t="shared" si="78"/>
        <v>0</v>
      </c>
      <c r="BS215" s="155"/>
      <c r="BU215" s="77"/>
      <c r="BV215" s="37"/>
      <c r="BW215" s="76"/>
      <c r="BX215" s="75"/>
      <c r="BY215" s="78"/>
      <c r="BZ215" s="75"/>
      <c r="CA215" s="78"/>
      <c r="CB215" s="75"/>
      <c r="CC215" s="75"/>
      <c r="CD215" s="75"/>
      <c r="CE215" s="75"/>
      <c r="CF215" s="75"/>
      <c r="CG215" s="75"/>
      <c r="CH215" s="75"/>
      <c r="CI215" s="74"/>
      <c r="CJ215" s="335"/>
      <c r="CK215" s="335"/>
      <c r="CL215" s="335"/>
      <c r="CM215" s="335"/>
      <c r="CN215" s="335"/>
      <c r="CO215" s="335"/>
      <c r="CP215" s="73">
        <f t="shared" si="79"/>
        <v>0</v>
      </c>
      <c r="CR215" s="155"/>
      <c r="CT215" s="77"/>
      <c r="CU215" s="37"/>
      <c r="CV215" s="76"/>
      <c r="CW215" s="75"/>
      <c r="CX215" s="78"/>
      <c r="CY215" s="75"/>
      <c r="CZ215" s="75"/>
      <c r="DA215" s="75"/>
      <c r="DB215" s="75"/>
      <c r="DC215" s="74"/>
      <c r="DD215" s="74"/>
      <c r="DE215" s="74"/>
      <c r="DF215" s="335"/>
      <c r="DG215" s="335"/>
      <c r="DH215" s="335"/>
      <c r="DI215" s="335"/>
      <c r="DJ215" s="335"/>
      <c r="DK215" s="335"/>
      <c r="DL215" s="335"/>
      <c r="DM215" s="335"/>
      <c r="DN215" s="335"/>
      <c r="DO215" s="73">
        <f t="shared" si="80"/>
        <v>0</v>
      </c>
      <c r="DQ215" s="155"/>
    </row>
    <row r="216" spans="2:121" s="38" customFormat="1" outlineLevel="1">
      <c r="B216" s="87"/>
      <c r="C216" s="88">
        <f>IF(ISERROR(I216+1)=TRUE,I216,IF(I216="","",MAX(C$15:C215)+1))</f>
        <v>133</v>
      </c>
      <c r="D216" s="87">
        <f t="shared" si="76"/>
        <v>1</v>
      </c>
      <c r="E216" s="3"/>
      <c r="G216" s="155"/>
      <c r="I216" s="94">
        <f t="shared" ref="I216:I235" si="81">+I215+1</f>
        <v>101</v>
      </c>
      <c r="J216" s="93" t="s">
        <v>324</v>
      </c>
      <c r="K216" s="92"/>
      <c r="L216" s="92"/>
      <c r="M216" s="92"/>
      <c r="N216" s="92"/>
      <c r="O216" s="91"/>
      <c r="P216" s="90" t="s">
        <v>159</v>
      </c>
      <c r="Q216" s="272"/>
      <c r="R216" s="89" t="s">
        <v>119</v>
      </c>
      <c r="S216" s="273"/>
      <c r="U216" s="155"/>
      <c r="V216" s="41"/>
      <c r="W216" s="77"/>
      <c r="X216" s="37"/>
      <c r="Y216" s="76"/>
      <c r="Z216" s="75"/>
      <c r="AA216" s="165">
        <v>299</v>
      </c>
      <c r="AB216" s="75"/>
      <c r="AC216" s="78"/>
      <c r="AD216" s="75"/>
      <c r="AE216" s="75"/>
      <c r="AF216" s="75"/>
      <c r="AG216" s="75"/>
      <c r="AH216" s="75"/>
      <c r="AI216" s="75"/>
      <c r="AJ216" s="75"/>
      <c r="AK216" s="74"/>
      <c r="AL216" s="74"/>
      <c r="AM216" s="74"/>
      <c r="AN216" s="74"/>
      <c r="AO216" s="74"/>
      <c r="AP216" s="74"/>
      <c r="AQ216" s="74"/>
      <c r="AR216" s="73">
        <f t="shared" si="77"/>
        <v>0</v>
      </c>
      <c r="AT216" s="155"/>
      <c r="AV216" s="77"/>
      <c r="AW216" s="37"/>
      <c r="AX216" s="76"/>
      <c r="AY216" s="75"/>
      <c r="AZ216" s="165">
        <f>(((36^2-30^2)/1029.4)*AY9)*3</f>
        <v>0</v>
      </c>
      <c r="BA216" s="75"/>
      <c r="BB216" s="78">
        <v>299</v>
      </c>
      <c r="BC216" s="75"/>
      <c r="BD216" s="75"/>
      <c r="BE216" s="75"/>
      <c r="BF216" s="75"/>
      <c r="BG216" s="75"/>
      <c r="BH216" s="75"/>
      <c r="BI216" s="75"/>
      <c r="BJ216" s="74"/>
      <c r="BK216" s="74"/>
      <c r="BL216" s="74"/>
      <c r="BM216" s="74"/>
      <c r="BN216" s="74"/>
      <c r="BO216" s="74"/>
      <c r="BP216" s="74"/>
      <c r="BQ216" s="73">
        <f t="shared" si="78"/>
        <v>0</v>
      </c>
      <c r="BS216" s="155"/>
      <c r="BU216" s="77"/>
      <c r="BV216" s="37"/>
      <c r="BW216" s="76"/>
      <c r="BX216" s="75"/>
      <c r="BY216" s="165">
        <v>299</v>
      </c>
      <c r="BZ216" s="75"/>
      <c r="CA216" s="78"/>
      <c r="CB216" s="75"/>
      <c r="CC216" s="75"/>
      <c r="CD216" s="75"/>
      <c r="CE216" s="75"/>
      <c r="CF216" s="75"/>
      <c r="CG216" s="75"/>
      <c r="CH216" s="75"/>
      <c r="CI216" s="74"/>
      <c r="CJ216" s="335"/>
      <c r="CK216" s="335"/>
      <c r="CL216" s="335"/>
      <c r="CM216" s="335"/>
      <c r="CN216" s="335"/>
      <c r="CO216" s="335"/>
      <c r="CP216" s="73">
        <f t="shared" si="79"/>
        <v>0</v>
      </c>
      <c r="CR216" s="155"/>
      <c r="CT216" s="77"/>
      <c r="CU216" s="37"/>
      <c r="CV216" s="76"/>
      <c r="CW216" s="75"/>
      <c r="CX216" s="78">
        <v>299</v>
      </c>
      <c r="CY216" s="75"/>
      <c r="CZ216" s="75"/>
      <c r="DA216" s="75"/>
      <c r="DB216" s="75"/>
      <c r="DC216" s="74"/>
      <c r="DD216" s="74"/>
      <c r="DE216" s="74"/>
      <c r="DF216" s="335"/>
      <c r="DG216" s="335"/>
      <c r="DH216" s="335"/>
      <c r="DI216" s="335"/>
      <c r="DJ216" s="335"/>
      <c r="DK216" s="335"/>
      <c r="DL216" s="335"/>
      <c r="DM216" s="335"/>
      <c r="DN216" s="335"/>
      <c r="DO216" s="73">
        <f t="shared" si="80"/>
        <v>0</v>
      </c>
      <c r="DQ216" s="155"/>
    </row>
    <row r="217" spans="2:121" s="38" customFormat="1" outlineLevel="1">
      <c r="B217" s="87"/>
      <c r="C217" s="88">
        <f>IF(ISERROR(I217+1)=TRUE,I217,IF(I217="","",MAX(C$15:C216)+1))</f>
        <v>134</v>
      </c>
      <c r="D217" s="87">
        <f t="shared" si="76"/>
        <v>1</v>
      </c>
      <c r="E217" s="3"/>
      <c r="G217" s="155"/>
      <c r="I217" s="94">
        <f t="shared" si="81"/>
        <v>102</v>
      </c>
      <c r="J217" s="93" t="s">
        <v>323</v>
      </c>
      <c r="K217" s="92"/>
      <c r="L217" s="92"/>
      <c r="M217" s="92"/>
      <c r="N217" s="92"/>
      <c r="O217" s="91"/>
      <c r="P217" s="90" t="s">
        <v>159</v>
      </c>
      <c r="Q217" s="272"/>
      <c r="R217" s="89" t="s">
        <v>119</v>
      </c>
      <c r="S217" s="273"/>
      <c r="U217" s="155"/>
      <c r="V217" s="41"/>
      <c r="W217" s="77"/>
      <c r="X217" s="37"/>
      <c r="Y217" s="76"/>
      <c r="Z217" s="75"/>
      <c r="AA217" s="78"/>
      <c r="AB217" s="75"/>
      <c r="AC217" s="78"/>
      <c r="AD217" s="75"/>
      <c r="AE217" s="75"/>
      <c r="AF217" s="75"/>
      <c r="AG217" s="75"/>
      <c r="AH217" s="75"/>
      <c r="AI217" s="75"/>
      <c r="AJ217" s="75"/>
      <c r="AK217" s="74"/>
      <c r="AL217" s="74"/>
      <c r="AM217" s="74"/>
      <c r="AN217" s="74"/>
      <c r="AO217" s="74"/>
      <c r="AP217" s="74"/>
      <c r="AQ217" s="74"/>
      <c r="AR217" s="73">
        <f t="shared" si="77"/>
        <v>0</v>
      </c>
      <c r="AT217" s="155"/>
      <c r="AV217" s="77"/>
      <c r="AW217" s="37"/>
      <c r="AX217" s="76"/>
      <c r="AY217" s="75"/>
      <c r="AZ217" s="78"/>
      <c r="BA217" s="75"/>
      <c r="BB217" s="78"/>
      <c r="BC217" s="75"/>
      <c r="BD217" s="75"/>
      <c r="BE217" s="75"/>
      <c r="BF217" s="75"/>
      <c r="BG217" s="75"/>
      <c r="BH217" s="75"/>
      <c r="BI217" s="75"/>
      <c r="BJ217" s="74"/>
      <c r="BK217" s="74"/>
      <c r="BL217" s="74"/>
      <c r="BM217" s="74"/>
      <c r="BN217" s="74"/>
      <c r="BO217" s="74"/>
      <c r="BP217" s="74"/>
      <c r="BQ217" s="73">
        <f t="shared" si="78"/>
        <v>0</v>
      </c>
      <c r="BS217" s="155"/>
      <c r="BU217" s="77"/>
      <c r="BV217" s="37"/>
      <c r="BW217" s="76"/>
      <c r="BX217" s="75"/>
      <c r="BY217" s="78"/>
      <c r="BZ217" s="75"/>
      <c r="CA217" s="78"/>
      <c r="CB217" s="75"/>
      <c r="CC217" s="75"/>
      <c r="CD217" s="75"/>
      <c r="CE217" s="75"/>
      <c r="CF217" s="75"/>
      <c r="CG217" s="75"/>
      <c r="CH217" s="75"/>
      <c r="CI217" s="74"/>
      <c r="CJ217" s="335"/>
      <c r="CK217" s="335"/>
      <c r="CL217" s="335"/>
      <c r="CM217" s="335"/>
      <c r="CN217" s="335"/>
      <c r="CO217" s="335"/>
      <c r="CP217" s="73">
        <f t="shared" si="79"/>
        <v>0</v>
      </c>
      <c r="CR217" s="155"/>
      <c r="CT217" s="77"/>
      <c r="CU217" s="37"/>
      <c r="CV217" s="76"/>
      <c r="CW217" s="75"/>
      <c r="CX217" s="78"/>
      <c r="CY217" s="75"/>
      <c r="CZ217" s="75"/>
      <c r="DA217" s="75"/>
      <c r="DB217" s="75"/>
      <c r="DC217" s="74"/>
      <c r="DD217" s="74"/>
      <c r="DE217" s="74"/>
      <c r="DF217" s="335"/>
      <c r="DG217" s="335"/>
      <c r="DH217" s="335"/>
      <c r="DI217" s="335"/>
      <c r="DJ217" s="335"/>
      <c r="DK217" s="335"/>
      <c r="DL217" s="335"/>
      <c r="DM217" s="335"/>
      <c r="DN217" s="335"/>
      <c r="DO217" s="73">
        <f t="shared" si="80"/>
        <v>0</v>
      </c>
      <c r="DQ217" s="155"/>
    </row>
    <row r="218" spans="2:121" s="38" customFormat="1" outlineLevel="1">
      <c r="B218" s="87"/>
      <c r="C218" s="88">
        <f>IF(ISERROR(I218+1)=TRUE,I218,IF(I218="","",MAX(C$15:C217)+1))</f>
        <v>135</v>
      </c>
      <c r="D218" s="87">
        <f t="shared" si="76"/>
        <v>1</v>
      </c>
      <c r="E218" s="3"/>
      <c r="G218" s="155"/>
      <c r="I218" s="94">
        <f t="shared" si="81"/>
        <v>103</v>
      </c>
      <c r="J218" s="93" t="s">
        <v>322</v>
      </c>
      <c r="K218" s="92"/>
      <c r="L218" s="92"/>
      <c r="M218" s="92"/>
      <c r="N218" s="92"/>
      <c r="O218" s="91"/>
      <c r="P218" s="90" t="s">
        <v>159</v>
      </c>
      <c r="Q218" s="272"/>
      <c r="R218" s="89" t="s">
        <v>119</v>
      </c>
      <c r="S218" s="273"/>
      <c r="U218" s="155"/>
      <c r="V218" s="41"/>
      <c r="W218" s="77"/>
      <c r="X218" s="37"/>
      <c r="Y218" s="76"/>
      <c r="Z218" s="75"/>
      <c r="AA218" s="78"/>
      <c r="AB218" s="75"/>
      <c r="AC218" s="78"/>
      <c r="AD218" s="75"/>
      <c r="AE218" s="75"/>
      <c r="AF218" s="75"/>
      <c r="AG218" s="75"/>
      <c r="AH218" s="75"/>
      <c r="AI218" s="75"/>
      <c r="AJ218" s="75"/>
      <c r="AK218" s="74"/>
      <c r="AL218" s="74"/>
      <c r="AM218" s="74"/>
      <c r="AN218" s="74"/>
      <c r="AO218" s="74"/>
      <c r="AP218" s="74"/>
      <c r="AQ218" s="74"/>
      <c r="AR218" s="73">
        <f t="shared" si="77"/>
        <v>0</v>
      </c>
      <c r="AT218" s="155"/>
      <c r="AV218" s="77"/>
      <c r="AW218" s="37"/>
      <c r="AX218" s="76"/>
      <c r="AY218" s="75"/>
      <c r="AZ218" s="78"/>
      <c r="BA218" s="75"/>
      <c r="BB218" s="78"/>
      <c r="BC218" s="75"/>
      <c r="BD218" s="75"/>
      <c r="BE218" s="75"/>
      <c r="BF218" s="75"/>
      <c r="BG218" s="75"/>
      <c r="BH218" s="75"/>
      <c r="BI218" s="75"/>
      <c r="BJ218" s="74"/>
      <c r="BK218" s="74"/>
      <c r="BL218" s="74"/>
      <c r="BM218" s="74"/>
      <c r="BN218" s="74"/>
      <c r="BO218" s="74"/>
      <c r="BP218" s="74"/>
      <c r="BQ218" s="73">
        <f t="shared" si="78"/>
        <v>0</v>
      </c>
      <c r="BS218" s="155"/>
      <c r="BU218" s="77"/>
      <c r="BV218" s="37"/>
      <c r="BW218" s="76"/>
      <c r="BX218" s="75"/>
      <c r="BY218" s="78"/>
      <c r="BZ218" s="75"/>
      <c r="CA218" s="78"/>
      <c r="CB218" s="75"/>
      <c r="CC218" s="75"/>
      <c r="CD218" s="75"/>
      <c r="CE218" s="75"/>
      <c r="CF218" s="75"/>
      <c r="CG218" s="75"/>
      <c r="CH218" s="75"/>
      <c r="CI218" s="74"/>
      <c r="CJ218" s="335"/>
      <c r="CK218" s="335"/>
      <c r="CL218" s="335"/>
      <c r="CM218" s="335"/>
      <c r="CN218" s="335"/>
      <c r="CO218" s="335"/>
      <c r="CP218" s="73">
        <f t="shared" si="79"/>
        <v>0</v>
      </c>
      <c r="CR218" s="155"/>
      <c r="CT218" s="77"/>
      <c r="CU218" s="37"/>
      <c r="CV218" s="76"/>
      <c r="CW218" s="75"/>
      <c r="CX218" s="78"/>
      <c r="CY218" s="75"/>
      <c r="CZ218" s="75"/>
      <c r="DA218" s="75"/>
      <c r="DB218" s="75"/>
      <c r="DC218" s="74"/>
      <c r="DD218" s="74"/>
      <c r="DE218" s="74"/>
      <c r="DF218" s="335"/>
      <c r="DG218" s="335"/>
      <c r="DH218" s="335"/>
      <c r="DI218" s="335"/>
      <c r="DJ218" s="335"/>
      <c r="DK218" s="335"/>
      <c r="DL218" s="335"/>
      <c r="DM218" s="335"/>
      <c r="DN218" s="335"/>
      <c r="DO218" s="73">
        <f t="shared" si="80"/>
        <v>0</v>
      </c>
      <c r="DQ218" s="155"/>
    </row>
    <row r="219" spans="2:121" s="38" customFormat="1" outlineLevel="1">
      <c r="B219" s="87"/>
      <c r="C219" s="88">
        <f>IF(ISERROR(I219+1)=TRUE,I219,IF(I219="","",MAX(C$15:C218)+1))</f>
        <v>136</v>
      </c>
      <c r="D219" s="87">
        <f t="shared" si="76"/>
        <v>1</v>
      </c>
      <c r="E219" s="3"/>
      <c r="G219" s="155"/>
      <c r="I219" s="94">
        <f t="shared" si="81"/>
        <v>104</v>
      </c>
      <c r="J219" s="93" t="s">
        <v>321</v>
      </c>
      <c r="K219" s="92"/>
      <c r="L219" s="92"/>
      <c r="M219" s="92"/>
      <c r="N219" s="92"/>
      <c r="O219" s="91"/>
      <c r="P219" s="90" t="s">
        <v>159</v>
      </c>
      <c r="Q219" s="272"/>
      <c r="R219" s="89" t="s">
        <v>119</v>
      </c>
      <c r="S219" s="273"/>
      <c r="U219" s="155"/>
      <c r="V219" s="41"/>
      <c r="W219" s="77"/>
      <c r="X219" s="37"/>
      <c r="Y219" s="76"/>
      <c r="Z219" s="75"/>
      <c r="AA219" s="78"/>
      <c r="AB219" s="75"/>
      <c r="AC219" s="78"/>
      <c r="AD219" s="75"/>
      <c r="AE219" s="75"/>
      <c r="AF219" s="75"/>
      <c r="AG219" s="75"/>
      <c r="AH219" s="75"/>
      <c r="AI219" s="75"/>
      <c r="AJ219" s="75"/>
      <c r="AK219" s="74"/>
      <c r="AL219" s="74"/>
      <c r="AM219" s="74"/>
      <c r="AN219" s="74"/>
      <c r="AO219" s="74"/>
      <c r="AP219" s="74"/>
      <c r="AQ219" s="74"/>
      <c r="AR219" s="73">
        <f t="shared" si="77"/>
        <v>0</v>
      </c>
      <c r="AT219" s="155"/>
      <c r="AV219" s="77"/>
      <c r="AW219" s="37"/>
      <c r="AX219" s="76"/>
      <c r="AY219" s="75"/>
      <c r="AZ219" s="78"/>
      <c r="BA219" s="75"/>
      <c r="BB219" s="78"/>
      <c r="BC219" s="75"/>
      <c r="BD219" s="75"/>
      <c r="BE219" s="75"/>
      <c r="BF219" s="75"/>
      <c r="BG219" s="75"/>
      <c r="BH219" s="75"/>
      <c r="BI219" s="75"/>
      <c r="BJ219" s="74"/>
      <c r="BK219" s="74"/>
      <c r="BL219" s="74"/>
      <c r="BM219" s="74"/>
      <c r="BN219" s="74"/>
      <c r="BO219" s="74"/>
      <c r="BP219" s="74"/>
      <c r="BQ219" s="73">
        <f t="shared" si="78"/>
        <v>0</v>
      </c>
      <c r="BS219" s="155"/>
      <c r="BU219" s="77"/>
      <c r="BV219" s="37"/>
      <c r="BW219" s="76"/>
      <c r="BX219" s="75"/>
      <c r="BY219" s="78"/>
      <c r="BZ219" s="75"/>
      <c r="CA219" s="78"/>
      <c r="CB219" s="75"/>
      <c r="CC219" s="75"/>
      <c r="CD219" s="75"/>
      <c r="CE219" s="75"/>
      <c r="CF219" s="75"/>
      <c r="CG219" s="75"/>
      <c r="CH219" s="75"/>
      <c r="CI219" s="74"/>
      <c r="CJ219" s="335"/>
      <c r="CK219" s="335"/>
      <c r="CL219" s="335"/>
      <c r="CM219" s="335"/>
      <c r="CN219" s="335"/>
      <c r="CO219" s="335"/>
      <c r="CP219" s="73">
        <f t="shared" si="79"/>
        <v>0</v>
      </c>
      <c r="CR219" s="155"/>
      <c r="CT219" s="77"/>
      <c r="CU219" s="37"/>
      <c r="CV219" s="76"/>
      <c r="CW219" s="75"/>
      <c r="CX219" s="78"/>
      <c r="CY219" s="75"/>
      <c r="CZ219" s="75"/>
      <c r="DA219" s="75"/>
      <c r="DB219" s="75"/>
      <c r="DC219" s="74"/>
      <c r="DD219" s="74"/>
      <c r="DE219" s="74"/>
      <c r="DF219" s="335"/>
      <c r="DG219" s="335"/>
      <c r="DH219" s="335"/>
      <c r="DI219" s="335"/>
      <c r="DJ219" s="335"/>
      <c r="DK219" s="335"/>
      <c r="DL219" s="335"/>
      <c r="DM219" s="335"/>
      <c r="DN219" s="335"/>
      <c r="DO219" s="73">
        <f t="shared" si="80"/>
        <v>0</v>
      </c>
      <c r="DQ219" s="155"/>
    </row>
    <row r="220" spans="2:121" s="38" customFormat="1" outlineLevel="1">
      <c r="B220" s="87"/>
      <c r="C220" s="88">
        <f>IF(ISERROR(I220+1)=TRUE,I220,IF(I220="","",MAX(C$15:C219)+1))</f>
        <v>137</v>
      </c>
      <c r="D220" s="87">
        <f t="shared" si="76"/>
        <v>1</v>
      </c>
      <c r="E220" s="3"/>
      <c r="G220" s="155"/>
      <c r="I220" s="94">
        <f t="shared" si="81"/>
        <v>105</v>
      </c>
      <c r="J220" s="93" t="s">
        <v>320</v>
      </c>
      <c r="K220" s="92"/>
      <c r="L220" s="92"/>
      <c r="M220" s="92"/>
      <c r="N220" s="92"/>
      <c r="O220" s="91"/>
      <c r="P220" s="90" t="s">
        <v>159</v>
      </c>
      <c r="Q220" s="272"/>
      <c r="R220" s="89" t="s">
        <v>119</v>
      </c>
      <c r="S220" s="273"/>
      <c r="U220" s="155"/>
      <c r="V220" s="41"/>
      <c r="W220" s="77"/>
      <c r="X220" s="37"/>
      <c r="Y220" s="76"/>
      <c r="Z220" s="75"/>
      <c r="AA220" s="78"/>
      <c r="AB220" s="75"/>
      <c r="AC220" s="165">
        <v>211</v>
      </c>
      <c r="AD220" s="75"/>
      <c r="AE220" s="75"/>
      <c r="AF220" s="75"/>
      <c r="AG220" s="75"/>
      <c r="AH220" s="75"/>
      <c r="AI220" s="75"/>
      <c r="AJ220" s="75"/>
      <c r="AK220" s="74"/>
      <c r="AL220" s="74"/>
      <c r="AM220" s="74"/>
      <c r="AN220" s="74"/>
      <c r="AO220" s="74"/>
      <c r="AP220" s="74"/>
      <c r="AQ220" s="74"/>
      <c r="AR220" s="73">
        <f t="shared" si="77"/>
        <v>0</v>
      </c>
      <c r="AT220" s="155"/>
      <c r="AV220" s="77"/>
      <c r="AW220" s="37"/>
      <c r="AX220" s="76"/>
      <c r="AY220" s="75"/>
      <c r="AZ220" s="78"/>
      <c r="BA220" s="75"/>
      <c r="BB220" s="165"/>
      <c r="BC220" s="75"/>
      <c r="BD220" s="75">
        <v>300</v>
      </c>
      <c r="BE220" s="75"/>
      <c r="BF220" s="75"/>
      <c r="BG220" s="75"/>
      <c r="BH220" s="75"/>
      <c r="BI220" s="75"/>
      <c r="BJ220" s="74"/>
      <c r="BK220" s="74"/>
      <c r="BL220" s="74"/>
      <c r="BM220" s="74"/>
      <c r="BN220" s="74"/>
      <c r="BO220" s="74"/>
      <c r="BP220" s="74"/>
      <c r="BQ220" s="73">
        <f t="shared" si="78"/>
        <v>0</v>
      </c>
      <c r="BS220" s="155"/>
      <c r="BU220" s="77"/>
      <c r="BV220" s="37"/>
      <c r="BW220" s="76"/>
      <c r="BX220" s="75"/>
      <c r="BY220" s="78"/>
      <c r="BZ220" s="75"/>
      <c r="CA220" s="165">
        <v>300</v>
      </c>
      <c r="CB220" s="75"/>
      <c r="CC220" s="75"/>
      <c r="CD220" s="75"/>
      <c r="CE220" s="75"/>
      <c r="CF220" s="75"/>
      <c r="CG220" s="75"/>
      <c r="CH220" s="75"/>
      <c r="CI220" s="74"/>
      <c r="CJ220" s="335"/>
      <c r="CK220" s="335"/>
      <c r="CL220" s="335"/>
      <c r="CM220" s="335"/>
      <c r="CN220" s="335"/>
      <c r="CO220" s="335"/>
      <c r="CP220" s="73">
        <f t="shared" si="79"/>
        <v>0</v>
      </c>
      <c r="CR220" s="155"/>
      <c r="CT220" s="77"/>
      <c r="CU220" s="37"/>
      <c r="CV220" s="76"/>
      <c r="CW220" s="75"/>
      <c r="CX220" s="165"/>
      <c r="CY220" s="75"/>
      <c r="CZ220" s="75">
        <v>245</v>
      </c>
      <c r="DA220" s="75"/>
      <c r="DB220" s="75"/>
      <c r="DC220" s="74"/>
      <c r="DD220" s="74"/>
      <c r="DE220" s="74"/>
      <c r="DF220" s="335"/>
      <c r="DG220" s="335"/>
      <c r="DH220" s="335"/>
      <c r="DI220" s="335"/>
      <c r="DJ220" s="335"/>
      <c r="DK220" s="335"/>
      <c r="DL220" s="335"/>
      <c r="DM220" s="335"/>
      <c r="DN220" s="335"/>
      <c r="DO220" s="73">
        <f t="shared" si="80"/>
        <v>0</v>
      </c>
      <c r="DQ220" s="155"/>
    </row>
    <row r="221" spans="2:121" s="38" customFormat="1" outlineLevel="1">
      <c r="B221" s="87"/>
      <c r="C221" s="88">
        <f>IF(ISERROR(I221+1)=TRUE,I221,IF(I221="","",MAX(C$15:C220)+1))</f>
        <v>138</v>
      </c>
      <c r="D221" s="87">
        <f t="shared" si="76"/>
        <v>1</v>
      </c>
      <c r="E221" s="3"/>
      <c r="G221" s="155"/>
      <c r="I221" s="94">
        <f t="shared" si="81"/>
        <v>106</v>
      </c>
      <c r="J221" s="93" t="s">
        <v>319</v>
      </c>
      <c r="K221" s="92"/>
      <c r="L221" s="92"/>
      <c r="M221" s="92"/>
      <c r="N221" s="92"/>
      <c r="O221" s="91"/>
      <c r="P221" s="90" t="s">
        <v>159</v>
      </c>
      <c r="Q221" s="272"/>
      <c r="R221" s="89" t="s">
        <v>119</v>
      </c>
      <c r="S221" s="273"/>
      <c r="U221" s="155"/>
      <c r="V221" s="41"/>
      <c r="W221" s="77"/>
      <c r="X221" s="37"/>
      <c r="Y221" s="76"/>
      <c r="Z221" s="75"/>
      <c r="AA221" s="78"/>
      <c r="AB221" s="75"/>
      <c r="AC221" s="165"/>
      <c r="AD221" s="75"/>
      <c r="AE221" s="75"/>
      <c r="AF221" s="75"/>
      <c r="AG221" s="75"/>
      <c r="AH221" s="75"/>
      <c r="AI221" s="75"/>
      <c r="AJ221" s="75"/>
      <c r="AK221" s="74"/>
      <c r="AL221" s="74"/>
      <c r="AM221" s="74"/>
      <c r="AN221" s="74"/>
      <c r="AO221" s="74"/>
      <c r="AP221" s="74"/>
      <c r="AQ221" s="74"/>
      <c r="AR221" s="73">
        <f t="shared" si="77"/>
        <v>0</v>
      </c>
      <c r="AT221" s="155"/>
      <c r="AV221" s="77"/>
      <c r="AW221" s="37"/>
      <c r="AX221" s="76"/>
      <c r="AY221" s="75"/>
      <c r="AZ221" s="78"/>
      <c r="BA221" s="75"/>
      <c r="BB221" s="165"/>
      <c r="BC221" s="75"/>
      <c r="BD221" s="75"/>
      <c r="BE221" s="75"/>
      <c r="BF221" s="75"/>
      <c r="BG221" s="75"/>
      <c r="BH221" s="75"/>
      <c r="BI221" s="75"/>
      <c r="BJ221" s="74"/>
      <c r="BK221" s="74"/>
      <c r="BL221" s="74"/>
      <c r="BM221" s="74"/>
      <c r="BN221" s="74"/>
      <c r="BO221" s="74"/>
      <c r="BP221" s="74"/>
      <c r="BQ221" s="73">
        <f t="shared" si="78"/>
        <v>0</v>
      </c>
      <c r="BS221" s="155"/>
      <c r="BU221" s="77"/>
      <c r="BV221" s="37"/>
      <c r="BW221" s="76"/>
      <c r="BX221" s="75"/>
      <c r="BY221" s="78"/>
      <c r="BZ221" s="75"/>
      <c r="CA221" s="165"/>
      <c r="CB221" s="75"/>
      <c r="CC221" s="75"/>
      <c r="CD221" s="75"/>
      <c r="CE221" s="75"/>
      <c r="CF221" s="75"/>
      <c r="CG221" s="75"/>
      <c r="CH221" s="75"/>
      <c r="CI221" s="74"/>
      <c r="CJ221" s="335"/>
      <c r="CK221" s="335"/>
      <c r="CL221" s="335"/>
      <c r="CM221" s="335"/>
      <c r="CN221" s="335"/>
      <c r="CO221" s="335"/>
      <c r="CP221" s="73">
        <f t="shared" si="79"/>
        <v>0</v>
      </c>
      <c r="CR221" s="155"/>
      <c r="CT221" s="77"/>
      <c r="CU221" s="37"/>
      <c r="CV221" s="76"/>
      <c r="CW221" s="75"/>
      <c r="CX221" s="165"/>
      <c r="CY221" s="75"/>
      <c r="CZ221" s="75"/>
      <c r="DA221" s="75"/>
      <c r="DB221" s="75"/>
      <c r="DC221" s="74"/>
      <c r="DD221" s="74"/>
      <c r="DE221" s="74"/>
      <c r="DF221" s="335"/>
      <c r="DG221" s="335"/>
      <c r="DH221" s="335"/>
      <c r="DI221" s="335"/>
      <c r="DJ221" s="335"/>
      <c r="DK221" s="335"/>
      <c r="DL221" s="335"/>
      <c r="DM221" s="335"/>
      <c r="DN221" s="335"/>
      <c r="DO221" s="73">
        <f t="shared" si="80"/>
        <v>0</v>
      </c>
      <c r="DQ221" s="155"/>
    </row>
    <row r="222" spans="2:121" s="38" customFormat="1" outlineLevel="1">
      <c r="B222" s="87"/>
      <c r="C222" s="88">
        <f>IF(ISERROR(I222+1)=TRUE,I222,IF(I222="","",MAX(C$15:C221)+1))</f>
        <v>139</v>
      </c>
      <c r="D222" s="87">
        <f t="shared" si="76"/>
        <v>1</v>
      </c>
      <c r="E222" s="3"/>
      <c r="G222" s="155"/>
      <c r="I222" s="94">
        <f t="shared" si="81"/>
        <v>107</v>
      </c>
      <c r="J222" s="93" t="s">
        <v>318</v>
      </c>
      <c r="K222" s="92"/>
      <c r="L222" s="92"/>
      <c r="M222" s="92"/>
      <c r="N222" s="92"/>
      <c r="O222" s="91"/>
      <c r="P222" s="90" t="s">
        <v>159</v>
      </c>
      <c r="Q222" s="272"/>
      <c r="R222" s="89" t="s">
        <v>119</v>
      </c>
      <c r="S222" s="273"/>
      <c r="U222" s="155"/>
      <c r="V222" s="41"/>
      <c r="W222" s="77"/>
      <c r="X222" s="37"/>
      <c r="Y222" s="76"/>
      <c r="Z222" s="75"/>
      <c r="AA222" s="78"/>
      <c r="AB222" s="75"/>
      <c r="AC222" s="165"/>
      <c r="AD222" s="75"/>
      <c r="AE222" s="75"/>
      <c r="AF222" s="75"/>
      <c r="AG222" s="75"/>
      <c r="AH222" s="75"/>
      <c r="AI222" s="75"/>
      <c r="AJ222" s="75"/>
      <c r="AK222" s="74"/>
      <c r="AL222" s="74"/>
      <c r="AM222" s="74"/>
      <c r="AN222" s="74"/>
      <c r="AO222" s="74"/>
      <c r="AP222" s="74"/>
      <c r="AQ222" s="74"/>
      <c r="AR222" s="73">
        <f t="shared" si="77"/>
        <v>0</v>
      </c>
      <c r="AT222" s="155"/>
      <c r="AV222" s="77"/>
      <c r="AW222" s="37"/>
      <c r="AX222" s="76"/>
      <c r="AY222" s="75"/>
      <c r="AZ222" s="78"/>
      <c r="BA222" s="75"/>
      <c r="BB222" s="165"/>
      <c r="BC222" s="75"/>
      <c r="BD222" s="75"/>
      <c r="BE222" s="75"/>
      <c r="BF222" s="75"/>
      <c r="BG222" s="75"/>
      <c r="BH222" s="75"/>
      <c r="BI222" s="75"/>
      <c r="BJ222" s="74"/>
      <c r="BK222" s="74"/>
      <c r="BL222" s="74"/>
      <c r="BM222" s="74"/>
      <c r="BN222" s="74"/>
      <c r="BO222" s="74"/>
      <c r="BP222" s="74"/>
      <c r="BQ222" s="73">
        <f t="shared" si="78"/>
        <v>0</v>
      </c>
      <c r="BS222" s="155"/>
      <c r="BU222" s="77"/>
      <c r="BV222" s="37"/>
      <c r="BW222" s="76"/>
      <c r="BX222" s="75"/>
      <c r="BY222" s="78"/>
      <c r="BZ222" s="75"/>
      <c r="CA222" s="165"/>
      <c r="CB222" s="75"/>
      <c r="CC222" s="75"/>
      <c r="CD222" s="75"/>
      <c r="CE222" s="75"/>
      <c r="CF222" s="75"/>
      <c r="CG222" s="75"/>
      <c r="CH222" s="75"/>
      <c r="CI222" s="74"/>
      <c r="CJ222" s="335"/>
      <c r="CK222" s="335"/>
      <c r="CL222" s="335"/>
      <c r="CM222" s="335"/>
      <c r="CN222" s="335"/>
      <c r="CO222" s="335"/>
      <c r="CP222" s="73">
        <f t="shared" si="79"/>
        <v>0</v>
      </c>
      <c r="CR222" s="155"/>
      <c r="CT222" s="77"/>
      <c r="CU222" s="37"/>
      <c r="CV222" s="76"/>
      <c r="CW222" s="75"/>
      <c r="CX222" s="165"/>
      <c r="CY222" s="75"/>
      <c r="CZ222" s="75"/>
      <c r="DA222" s="75"/>
      <c r="DB222" s="75"/>
      <c r="DC222" s="74"/>
      <c r="DD222" s="74"/>
      <c r="DE222" s="74"/>
      <c r="DF222" s="335"/>
      <c r="DG222" s="335"/>
      <c r="DH222" s="335"/>
      <c r="DI222" s="335"/>
      <c r="DJ222" s="335"/>
      <c r="DK222" s="335"/>
      <c r="DL222" s="335"/>
      <c r="DM222" s="335"/>
      <c r="DN222" s="335"/>
      <c r="DO222" s="73">
        <f t="shared" si="80"/>
        <v>0</v>
      </c>
      <c r="DQ222" s="155"/>
    </row>
    <row r="223" spans="2:121" s="38" customFormat="1" outlineLevel="1">
      <c r="B223" s="87"/>
      <c r="C223" s="88">
        <f>IF(ISERROR(I223+1)=TRUE,I223,IF(I223="","",MAX(C$15:C222)+1))</f>
        <v>140</v>
      </c>
      <c r="D223" s="87">
        <f t="shared" si="76"/>
        <v>1</v>
      </c>
      <c r="E223" s="3"/>
      <c r="G223" s="155"/>
      <c r="I223" s="94">
        <f t="shared" si="81"/>
        <v>108</v>
      </c>
      <c r="J223" s="93" t="s">
        <v>317</v>
      </c>
      <c r="K223" s="92"/>
      <c r="L223" s="92"/>
      <c r="M223" s="92"/>
      <c r="N223" s="92"/>
      <c r="O223" s="91"/>
      <c r="P223" s="90" t="s">
        <v>159</v>
      </c>
      <c r="Q223" s="272"/>
      <c r="R223" s="89" t="s">
        <v>119</v>
      </c>
      <c r="S223" s="273"/>
      <c r="U223" s="155"/>
      <c r="V223" s="41"/>
      <c r="W223" s="77"/>
      <c r="X223" s="37"/>
      <c r="Y223" s="76"/>
      <c r="Z223" s="75"/>
      <c r="AA223" s="78"/>
      <c r="AB223" s="75"/>
      <c r="AC223" s="165"/>
      <c r="AD223" s="75"/>
      <c r="AE223" s="75"/>
      <c r="AF223" s="75"/>
      <c r="AG223" s="75"/>
      <c r="AH223" s="75"/>
      <c r="AI223" s="75"/>
      <c r="AJ223" s="75"/>
      <c r="AK223" s="74"/>
      <c r="AL223" s="74"/>
      <c r="AM223" s="74"/>
      <c r="AN223" s="74"/>
      <c r="AO223" s="74"/>
      <c r="AP223" s="74"/>
      <c r="AQ223" s="74"/>
      <c r="AR223" s="73">
        <f t="shared" si="77"/>
        <v>0</v>
      </c>
      <c r="AT223" s="155"/>
      <c r="AV223" s="77"/>
      <c r="AW223" s="37"/>
      <c r="AX223" s="76"/>
      <c r="AY223" s="75"/>
      <c r="AZ223" s="78"/>
      <c r="BA223" s="75"/>
      <c r="BB223" s="165"/>
      <c r="BC223" s="75"/>
      <c r="BD223" s="75"/>
      <c r="BE223" s="75"/>
      <c r="BF223" s="75"/>
      <c r="BG223" s="75"/>
      <c r="BH223" s="75"/>
      <c r="BI223" s="75"/>
      <c r="BJ223" s="74"/>
      <c r="BK223" s="74"/>
      <c r="BL223" s="74"/>
      <c r="BM223" s="74"/>
      <c r="BN223" s="74"/>
      <c r="BO223" s="74"/>
      <c r="BP223" s="74"/>
      <c r="BQ223" s="73">
        <f t="shared" si="78"/>
        <v>0</v>
      </c>
      <c r="BS223" s="155"/>
      <c r="BU223" s="77"/>
      <c r="BV223" s="37"/>
      <c r="BW223" s="76"/>
      <c r="BX223" s="75"/>
      <c r="BY223" s="78"/>
      <c r="BZ223" s="75"/>
      <c r="CA223" s="165"/>
      <c r="CB223" s="75"/>
      <c r="CC223" s="75"/>
      <c r="CD223" s="75"/>
      <c r="CE223" s="75"/>
      <c r="CF223" s="75"/>
      <c r="CG223" s="75"/>
      <c r="CH223" s="75"/>
      <c r="CI223" s="74"/>
      <c r="CJ223" s="335"/>
      <c r="CK223" s="335"/>
      <c r="CL223" s="335"/>
      <c r="CM223" s="335"/>
      <c r="CN223" s="335"/>
      <c r="CO223" s="335"/>
      <c r="CP223" s="73">
        <f t="shared" si="79"/>
        <v>0</v>
      </c>
      <c r="CR223" s="155"/>
      <c r="CT223" s="77"/>
      <c r="CU223" s="37"/>
      <c r="CV223" s="76"/>
      <c r="CW223" s="75"/>
      <c r="CX223" s="165"/>
      <c r="CY223" s="75"/>
      <c r="CZ223" s="75"/>
      <c r="DA223" s="75"/>
      <c r="DB223" s="75"/>
      <c r="DC223" s="74"/>
      <c r="DD223" s="74"/>
      <c r="DE223" s="74"/>
      <c r="DF223" s="335"/>
      <c r="DG223" s="335"/>
      <c r="DH223" s="335"/>
      <c r="DI223" s="335"/>
      <c r="DJ223" s="335"/>
      <c r="DK223" s="335"/>
      <c r="DL223" s="335"/>
      <c r="DM223" s="335"/>
      <c r="DN223" s="335"/>
      <c r="DO223" s="73">
        <f t="shared" si="80"/>
        <v>0</v>
      </c>
      <c r="DQ223" s="155"/>
    </row>
    <row r="224" spans="2:121" s="38" customFormat="1" outlineLevel="1">
      <c r="B224" s="87"/>
      <c r="C224" s="88">
        <f>IF(ISERROR(I224+1)=TRUE,I224,IF(I224="","",MAX(C$15:C223)+1))</f>
        <v>141</v>
      </c>
      <c r="D224" s="87">
        <f t="shared" si="76"/>
        <v>1</v>
      </c>
      <c r="E224" s="3"/>
      <c r="G224" s="155"/>
      <c r="I224" s="94">
        <f t="shared" si="81"/>
        <v>109</v>
      </c>
      <c r="J224" s="93" t="s">
        <v>316</v>
      </c>
      <c r="K224" s="92"/>
      <c r="L224" s="92"/>
      <c r="M224" s="92"/>
      <c r="N224" s="92"/>
      <c r="O224" s="91"/>
      <c r="P224" s="90" t="s">
        <v>159</v>
      </c>
      <c r="Q224" s="272"/>
      <c r="R224" s="89" t="s">
        <v>119</v>
      </c>
      <c r="S224" s="273"/>
      <c r="U224" s="155"/>
      <c r="V224" s="41"/>
      <c r="W224" s="77"/>
      <c r="X224" s="37"/>
      <c r="Y224" s="76"/>
      <c r="Z224" s="75"/>
      <c r="AA224" s="78"/>
      <c r="AB224" s="75"/>
      <c r="AC224" s="78"/>
      <c r="AD224" s="75"/>
      <c r="AE224" s="75"/>
      <c r="AF224" s="75"/>
      <c r="AG224" s="75"/>
      <c r="AH224" s="75"/>
      <c r="AI224" s="75"/>
      <c r="AJ224" s="75"/>
      <c r="AK224" s="74"/>
      <c r="AL224" s="74"/>
      <c r="AM224" s="74"/>
      <c r="AN224" s="74"/>
      <c r="AO224" s="74"/>
      <c r="AP224" s="74"/>
      <c r="AQ224" s="74"/>
      <c r="AR224" s="73">
        <f t="shared" si="77"/>
        <v>0</v>
      </c>
      <c r="AT224" s="155"/>
      <c r="AV224" s="77"/>
      <c r="AW224" s="37"/>
      <c r="AX224" s="76"/>
      <c r="AY224" s="75"/>
      <c r="AZ224" s="78"/>
      <c r="BA224" s="75"/>
      <c r="BB224" s="78"/>
      <c r="BC224" s="75"/>
      <c r="BD224" s="75"/>
      <c r="BE224" s="75"/>
      <c r="BF224" s="75"/>
      <c r="BG224" s="75"/>
      <c r="BH224" s="75"/>
      <c r="BI224" s="75"/>
      <c r="BJ224" s="74"/>
      <c r="BK224" s="74"/>
      <c r="BL224" s="74"/>
      <c r="BM224" s="74"/>
      <c r="BN224" s="74"/>
      <c r="BO224" s="74"/>
      <c r="BP224" s="74"/>
      <c r="BQ224" s="73">
        <f t="shared" si="78"/>
        <v>0</v>
      </c>
      <c r="BS224" s="155"/>
      <c r="BU224" s="77"/>
      <c r="BV224" s="37"/>
      <c r="BW224" s="76"/>
      <c r="BX224" s="75"/>
      <c r="BY224" s="78"/>
      <c r="BZ224" s="75"/>
      <c r="CA224" s="78"/>
      <c r="CB224" s="75"/>
      <c r="CC224" s="75"/>
      <c r="CD224" s="75"/>
      <c r="CE224" s="75"/>
      <c r="CF224" s="75"/>
      <c r="CG224" s="75"/>
      <c r="CH224" s="75"/>
      <c r="CI224" s="74"/>
      <c r="CJ224" s="335"/>
      <c r="CK224" s="335"/>
      <c r="CL224" s="335"/>
      <c r="CM224" s="335"/>
      <c r="CN224" s="335"/>
      <c r="CO224" s="335"/>
      <c r="CP224" s="73">
        <f t="shared" si="79"/>
        <v>0</v>
      </c>
      <c r="CR224" s="155"/>
      <c r="CT224" s="77"/>
      <c r="CU224" s="37"/>
      <c r="CV224" s="76"/>
      <c r="CW224" s="75"/>
      <c r="CX224" s="78"/>
      <c r="CY224" s="75"/>
      <c r="CZ224" s="75"/>
      <c r="DA224" s="75"/>
      <c r="DB224" s="75"/>
      <c r="DC224" s="74"/>
      <c r="DD224" s="74"/>
      <c r="DE224" s="74"/>
      <c r="DF224" s="335"/>
      <c r="DG224" s="335"/>
      <c r="DH224" s="335"/>
      <c r="DI224" s="335"/>
      <c r="DJ224" s="335"/>
      <c r="DK224" s="335"/>
      <c r="DL224" s="335"/>
      <c r="DM224" s="335"/>
      <c r="DN224" s="335"/>
      <c r="DO224" s="73">
        <f t="shared" si="80"/>
        <v>0</v>
      </c>
      <c r="DQ224" s="155"/>
    </row>
    <row r="225" spans="2:123" s="38" customFormat="1" outlineLevel="1">
      <c r="B225" s="87"/>
      <c r="C225" s="88">
        <f>IF(ISERROR(I225+1)=TRUE,I225,IF(I225="","",MAX(C$15:C224)+1))</f>
        <v>142</v>
      </c>
      <c r="D225" s="87">
        <f t="shared" si="76"/>
        <v>1</v>
      </c>
      <c r="E225" s="3"/>
      <c r="G225" s="155"/>
      <c r="I225" s="94">
        <f t="shared" si="81"/>
        <v>110</v>
      </c>
      <c r="J225" s="93" t="s">
        <v>315</v>
      </c>
      <c r="K225" s="92"/>
      <c r="L225" s="92"/>
      <c r="M225" s="92"/>
      <c r="N225" s="92"/>
      <c r="O225" s="91"/>
      <c r="P225" s="90" t="s">
        <v>159</v>
      </c>
      <c r="Q225" s="272"/>
      <c r="R225" s="89" t="s">
        <v>119</v>
      </c>
      <c r="S225" s="273"/>
      <c r="U225" s="155"/>
      <c r="V225" s="41"/>
      <c r="W225" s="77"/>
      <c r="X225" s="37"/>
      <c r="Y225" s="76"/>
      <c r="Z225" s="75"/>
      <c r="AA225" s="78"/>
      <c r="AB225" s="75"/>
      <c r="AC225" s="78"/>
      <c r="AD225" s="75"/>
      <c r="AE225" s="75"/>
      <c r="AF225" s="75"/>
      <c r="AG225" s="75"/>
      <c r="AH225" s="75"/>
      <c r="AI225" s="75"/>
      <c r="AJ225" s="75"/>
      <c r="AK225" s="74"/>
      <c r="AL225" s="74"/>
      <c r="AM225" s="74"/>
      <c r="AN225" s="74"/>
      <c r="AO225" s="74"/>
      <c r="AP225" s="74"/>
      <c r="AQ225" s="74"/>
      <c r="AR225" s="73">
        <f t="shared" si="77"/>
        <v>0</v>
      </c>
      <c r="AT225" s="155"/>
      <c r="AV225" s="77"/>
      <c r="AW225" s="37"/>
      <c r="AX225" s="76"/>
      <c r="AY225" s="75"/>
      <c r="AZ225" s="78"/>
      <c r="BA225" s="75"/>
      <c r="BB225" s="78"/>
      <c r="BC225" s="75"/>
      <c r="BD225" s="75"/>
      <c r="BE225" s="75"/>
      <c r="BF225" s="75"/>
      <c r="BG225" s="75"/>
      <c r="BH225" s="75"/>
      <c r="BI225" s="75"/>
      <c r="BJ225" s="74"/>
      <c r="BK225" s="74"/>
      <c r="BL225" s="74"/>
      <c r="BM225" s="74"/>
      <c r="BN225" s="74"/>
      <c r="BO225" s="74"/>
      <c r="BP225" s="74"/>
      <c r="BQ225" s="73">
        <f t="shared" si="78"/>
        <v>0</v>
      </c>
      <c r="BS225" s="155"/>
      <c r="BU225" s="77"/>
      <c r="BV225" s="37"/>
      <c r="BW225" s="76"/>
      <c r="BX225" s="75"/>
      <c r="BY225" s="78"/>
      <c r="BZ225" s="75"/>
      <c r="CA225" s="78"/>
      <c r="CB225" s="75"/>
      <c r="CC225" s="75"/>
      <c r="CD225" s="75"/>
      <c r="CE225" s="75"/>
      <c r="CF225" s="75"/>
      <c r="CG225" s="75"/>
      <c r="CH225" s="75"/>
      <c r="CI225" s="74"/>
      <c r="CJ225" s="335"/>
      <c r="CK225" s="335"/>
      <c r="CL225" s="335"/>
      <c r="CM225" s="335"/>
      <c r="CN225" s="335"/>
      <c r="CO225" s="335"/>
      <c r="CP225" s="73">
        <f t="shared" si="79"/>
        <v>0</v>
      </c>
      <c r="CR225" s="155"/>
      <c r="CT225" s="77"/>
      <c r="CU225" s="37"/>
      <c r="CV225" s="76"/>
      <c r="CW225" s="75"/>
      <c r="CX225" s="78"/>
      <c r="CY225" s="75"/>
      <c r="CZ225" s="75"/>
      <c r="DA225" s="75"/>
      <c r="DB225" s="75"/>
      <c r="DC225" s="74"/>
      <c r="DD225" s="74"/>
      <c r="DE225" s="74"/>
      <c r="DF225" s="335"/>
      <c r="DG225" s="335"/>
      <c r="DH225" s="335"/>
      <c r="DI225" s="335"/>
      <c r="DJ225" s="335"/>
      <c r="DK225" s="335"/>
      <c r="DL225" s="335"/>
      <c r="DM225" s="335"/>
      <c r="DN225" s="335"/>
      <c r="DO225" s="73">
        <f t="shared" si="80"/>
        <v>0</v>
      </c>
      <c r="DQ225" s="155"/>
    </row>
    <row r="226" spans="2:123" s="38" customFormat="1" outlineLevel="1">
      <c r="B226" s="87"/>
      <c r="C226" s="88">
        <f>IF(ISERROR(I226+1)=TRUE,I226,IF(I226="","",MAX(C$15:C225)+1))</f>
        <v>143</v>
      </c>
      <c r="D226" s="87">
        <f t="shared" si="76"/>
        <v>1</v>
      </c>
      <c r="E226" s="3"/>
      <c r="G226" s="155"/>
      <c r="I226" s="94">
        <f t="shared" si="81"/>
        <v>111</v>
      </c>
      <c r="J226" s="93" t="s">
        <v>314</v>
      </c>
      <c r="K226" s="92"/>
      <c r="L226" s="92"/>
      <c r="M226" s="92"/>
      <c r="N226" s="92"/>
      <c r="O226" s="91"/>
      <c r="P226" s="90" t="s">
        <v>159</v>
      </c>
      <c r="Q226" s="272"/>
      <c r="R226" s="89" t="s">
        <v>119</v>
      </c>
      <c r="S226" s="273"/>
      <c r="U226" s="155"/>
      <c r="V226" s="41"/>
      <c r="W226" s="77"/>
      <c r="X226" s="37"/>
      <c r="Y226" s="76"/>
      <c r="Z226" s="75"/>
      <c r="AA226" s="78"/>
      <c r="AB226" s="75"/>
      <c r="AC226" s="78"/>
      <c r="AD226" s="75"/>
      <c r="AE226" s="164"/>
      <c r="AF226" s="75"/>
      <c r="AG226" s="164"/>
      <c r="AH226" s="75"/>
      <c r="AI226" s="75"/>
      <c r="AJ226" s="75"/>
      <c r="AK226" s="74"/>
      <c r="AL226" s="74"/>
      <c r="AM226" s="74"/>
      <c r="AN226" s="74"/>
      <c r="AO226" s="74"/>
      <c r="AP226" s="74"/>
      <c r="AQ226" s="74"/>
      <c r="AR226" s="73">
        <f t="shared" si="77"/>
        <v>0</v>
      </c>
      <c r="AT226" s="155"/>
      <c r="AV226" s="77"/>
      <c r="AW226" s="37"/>
      <c r="AX226" s="76"/>
      <c r="AY226" s="75"/>
      <c r="AZ226" s="78"/>
      <c r="BA226" s="75"/>
      <c r="BB226" s="78"/>
      <c r="BC226" s="75"/>
      <c r="BD226" s="164"/>
      <c r="BE226" s="75"/>
      <c r="BF226" s="164">
        <v>126</v>
      </c>
      <c r="BG226" s="75"/>
      <c r="BH226" s="75"/>
      <c r="BI226" s="75"/>
      <c r="BJ226" s="74"/>
      <c r="BK226" s="74"/>
      <c r="BL226" s="74"/>
      <c r="BM226" s="74"/>
      <c r="BN226" s="74"/>
      <c r="BO226" s="74"/>
      <c r="BP226" s="74"/>
      <c r="BQ226" s="73">
        <f t="shared" si="78"/>
        <v>0</v>
      </c>
      <c r="BS226" s="155"/>
      <c r="BU226" s="77"/>
      <c r="BV226" s="37"/>
      <c r="BW226" s="76"/>
      <c r="BX226" s="75"/>
      <c r="BY226" s="78"/>
      <c r="BZ226" s="75"/>
      <c r="CA226" s="78"/>
      <c r="CB226" s="75"/>
      <c r="CC226" s="164">
        <v>136</v>
      </c>
      <c r="CD226" s="75"/>
      <c r="CE226" s="164"/>
      <c r="CF226" s="75"/>
      <c r="CG226" s="75"/>
      <c r="CH226" s="75"/>
      <c r="CI226" s="74"/>
      <c r="CJ226" s="335"/>
      <c r="CK226" s="335"/>
      <c r="CL226" s="335"/>
      <c r="CM226" s="335"/>
      <c r="CN226" s="335"/>
      <c r="CO226" s="335"/>
      <c r="CP226" s="73">
        <f t="shared" si="79"/>
        <v>0</v>
      </c>
      <c r="CR226" s="155"/>
      <c r="CT226" s="77"/>
      <c r="CU226" s="37"/>
      <c r="CV226" s="76"/>
      <c r="CW226" s="75"/>
      <c r="CX226" s="78"/>
      <c r="CY226" s="75"/>
      <c r="CZ226" s="164"/>
      <c r="DA226" s="75"/>
      <c r="DB226" s="75"/>
      <c r="DC226" s="74"/>
      <c r="DD226" s="74"/>
      <c r="DE226" s="74"/>
      <c r="DF226" s="335"/>
      <c r="DG226" s="335"/>
      <c r="DH226" s="335"/>
      <c r="DI226" s="335"/>
      <c r="DJ226" s="335"/>
      <c r="DK226" s="335"/>
      <c r="DL226" s="335"/>
      <c r="DM226" s="335"/>
      <c r="DN226" s="335"/>
      <c r="DO226" s="73">
        <f t="shared" si="80"/>
        <v>0</v>
      </c>
      <c r="DQ226" s="155"/>
    </row>
    <row r="227" spans="2:123" s="38" customFormat="1" outlineLevel="1">
      <c r="B227" s="87"/>
      <c r="C227" s="88">
        <f>IF(ISERROR(I227+1)=TRUE,I227,IF(I227="","",MAX(C$15:C226)+1))</f>
        <v>144</v>
      </c>
      <c r="D227" s="87">
        <f t="shared" si="76"/>
        <v>1</v>
      </c>
      <c r="E227" s="3"/>
      <c r="G227" s="155"/>
      <c r="I227" s="94">
        <f t="shared" si="81"/>
        <v>112</v>
      </c>
      <c r="J227" s="93" t="s">
        <v>313</v>
      </c>
      <c r="K227" s="92"/>
      <c r="L227" s="92"/>
      <c r="M227" s="92"/>
      <c r="N227" s="92"/>
      <c r="O227" s="91"/>
      <c r="P227" s="90" t="s">
        <v>159</v>
      </c>
      <c r="Q227" s="272"/>
      <c r="R227" s="89" t="s">
        <v>119</v>
      </c>
      <c r="S227" s="273"/>
      <c r="U227" s="155"/>
      <c r="V227" s="41"/>
      <c r="W227" s="77"/>
      <c r="X227" s="37"/>
      <c r="Y227" s="76"/>
      <c r="Z227" s="75"/>
      <c r="AA227" s="78"/>
      <c r="AB227" s="75"/>
      <c r="AC227" s="78"/>
      <c r="AD227" s="75"/>
      <c r="AE227" s="75"/>
      <c r="AF227" s="75"/>
      <c r="AG227" s="164"/>
      <c r="AH227" s="75"/>
      <c r="AI227" s="75"/>
      <c r="AJ227" s="75"/>
      <c r="AK227" s="74"/>
      <c r="AL227" s="74"/>
      <c r="AM227" s="74"/>
      <c r="AN227" s="74"/>
      <c r="AO227" s="74"/>
      <c r="AP227" s="74"/>
      <c r="AQ227" s="74"/>
      <c r="AR227" s="73">
        <f t="shared" si="77"/>
        <v>0</v>
      </c>
      <c r="AT227" s="155"/>
      <c r="AV227" s="77"/>
      <c r="AW227" s="37"/>
      <c r="AX227" s="76"/>
      <c r="AY227" s="75"/>
      <c r="AZ227" s="78"/>
      <c r="BA227" s="75"/>
      <c r="BB227" s="78"/>
      <c r="BC227" s="75"/>
      <c r="BD227" s="75"/>
      <c r="BE227" s="75"/>
      <c r="BF227" s="164"/>
      <c r="BG227" s="75"/>
      <c r="BH227" s="75"/>
      <c r="BI227" s="75"/>
      <c r="BJ227" s="74"/>
      <c r="BK227" s="74"/>
      <c r="BL227" s="74"/>
      <c r="BM227" s="74"/>
      <c r="BN227" s="74"/>
      <c r="BO227" s="74"/>
      <c r="BP227" s="74"/>
      <c r="BQ227" s="73">
        <f t="shared" si="78"/>
        <v>0</v>
      </c>
      <c r="BS227" s="155"/>
      <c r="BU227" s="77"/>
      <c r="BV227" s="37"/>
      <c r="BW227" s="76"/>
      <c r="BX227" s="75"/>
      <c r="BY227" s="78"/>
      <c r="BZ227" s="75"/>
      <c r="CA227" s="78"/>
      <c r="CB227" s="75"/>
      <c r="CC227" s="75"/>
      <c r="CD227" s="75"/>
      <c r="CE227" s="164"/>
      <c r="CF227" s="75"/>
      <c r="CG227" s="75"/>
      <c r="CH227" s="75"/>
      <c r="CI227" s="74"/>
      <c r="CJ227" s="335"/>
      <c r="CK227" s="335"/>
      <c r="CL227" s="335"/>
      <c r="CM227" s="335"/>
      <c r="CN227" s="335"/>
      <c r="CO227" s="335"/>
      <c r="CP227" s="73">
        <f t="shared" si="79"/>
        <v>0</v>
      </c>
      <c r="CR227" s="155"/>
      <c r="CT227" s="77"/>
      <c r="CU227" s="37"/>
      <c r="CV227" s="76"/>
      <c r="CW227" s="75"/>
      <c r="CX227" s="78"/>
      <c r="CY227" s="75"/>
      <c r="CZ227" s="75"/>
      <c r="DA227" s="75"/>
      <c r="DB227" s="75"/>
      <c r="DC227" s="74"/>
      <c r="DD227" s="74"/>
      <c r="DE227" s="74"/>
      <c r="DF227" s="335"/>
      <c r="DG227" s="335"/>
      <c r="DH227" s="335"/>
      <c r="DI227" s="335"/>
      <c r="DJ227" s="335"/>
      <c r="DK227" s="335"/>
      <c r="DL227" s="335"/>
      <c r="DM227" s="335"/>
      <c r="DN227" s="335"/>
      <c r="DO227" s="73">
        <f t="shared" si="80"/>
        <v>0</v>
      </c>
      <c r="DQ227" s="155"/>
    </row>
    <row r="228" spans="2:123" s="38" customFormat="1" outlineLevel="1">
      <c r="B228" s="87"/>
      <c r="C228" s="88">
        <f>IF(ISERROR(I228+1)=TRUE,I228,IF(I228="","",MAX(C$15:C227)+1))</f>
        <v>145</v>
      </c>
      <c r="D228" s="87">
        <f t="shared" si="76"/>
        <v>1</v>
      </c>
      <c r="E228" s="3"/>
      <c r="G228" s="155"/>
      <c r="I228" s="94">
        <f t="shared" si="81"/>
        <v>113</v>
      </c>
      <c r="J228" s="93" t="s">
        <v>312</v>
      </c>
      <c r="K228" s="92"/>
      <c r="L228" s="92"/>
      <c r="M228" s="92"/>
      <c r="N228" s="92"/>
      <c r="O228" s="91"/>
      <c r="P228" s="90" t="s">
        <v>159</v>
      </c>
      <c r="Q228" s="272"/>
      <c r="R228" s="89" t="s">
        <v>119</v>
      </c>
      <c r="S228" s="273"/>
      <c r="U228" s="155"/>
      <c r="V228" s="41"/>
      <c r="W228" s="77"/>
      <c r="X228" s="37"/>
      <c r="Y228" s="76"/>
      <c r="Z228" s="75"/>
      <c r="AA228" s="78"/>
      <c r="AB228" s="75"/>
      <c r="AC228" s="78"/>
      <c r="AD228" s="75"/>
      <c r="AE228" s="75"/>
      <c r="AF228" s="75"/>
      <c r="AG228" s="164"/>
      <c r="AH228" s="75"/>
      <c r="AI228" s="75"/>
      <c r="AJ228" s="75"/>
      <c r="AK228" s="74"/>
      <c r="AL228" s="74"/>
      <c r="AM228" s="74"/>
      <c r="AN228" s="74"/>
      <c r="AO228" s="74"/>
      <c r="AP228" s="74"/>
      <c r="AQ228" s="74"/>
      <c r="AR228" s="73">
        <f t="shared" si="77"/>
        <v>0</v>
      </c>
      <c r="AT228" s="155"/>
      <c r="AV228" s="77"/>
      <c r="AW228" s="37"/>
      <c r="AX228" s="76"/>
      <c r="AY228" s="75"/>
      <c r="AZ228" s="78"/>
      <c r="BA228" s="75"/>
      <c r="BB228" s="78"/>
      <c r="BC228" s="75"/>
      <c r="BD228" s="75"/>
      <c r="BE228" s="75"/>
      <c r="BF228" s="164"/>
      <c r="BG228" s="75"/>
      <c r="BH228" s="75"/>
      <c r="BI228" s="75"/>
      <c r="BJ228" s="74"/>
      <c r="BK228" s="74"/>
      <c r="BL228" s="74"/>
      <c r="BM228" s="74"/>
      <c r="BN228" s="74"/>
      <c r="BO228" s="74"/>
      <c r="BP228" s="74"/>
      <c r="BQ228" s="73">
        <f t="shared" si="78"/>
        <v>0</v>
      </c>
      <c r="BS228" s="155"/>
      <c r="BU228" s="77"/>
      <c r="BV228" s="37"/>
      <c r="BW228" s="76"/>
      <c r="BX228" s="75"/>
      <c r="BY228" s="78"/>
      <c r="BZ228" s="75"/>
      <c r="CA228" s="78"/>
      <c r="CB228" s="75"/>
      <c r="CC228" s="75"/>
      <c r="CD228" s="75"/>
      <c r="CE228" s="164"/>
      <c r="CF228" s="75"/>
      <c r="CG228" s="75"/>
      <c r="CH228" s="75"/>
      <c r="CI228" s="74"/>
      <c r="CJ228" s="335"/>
      <c r="CK228" s="335"/>
      <c r="CL228" s="335"/>
      <c r="CM228" s="335"/>
      <c r="CN228" s="335"/>
      <c r="CO228" s="335"/>
      <c r="CP228" s="73">
        <f t="shared" si="79"/>
        <v>0</v>
      </c>
      <c r="CR228" s="155"/>
      <c r="CT228" s="77"/>
      <c r="CU228" s="37"/>
      <c r="CV228" s="76"/>
      <c r="CW228" s="75"/>
      <c r="CX228" s="78"/>
      <c r="CY228" s="75"/>
      <c r="CZ228" s="75"/>
      <c r="DA228" s="75"/>
      <c r="DB228" s="75"/>
      <c r="DC228" s="74"/>
      <c r="DD228" s="74"/>
      <c r="DE228" s="74"/>
      <c r="DF228" s="335"/>
      <c r="DG228" s="335"/>
      <c r="DH228" s="335"/>
      <c r="DI228" s="335"/>
      <c r="DJ228" s="335"/>
      <c r="DK228" s="335"/>
      <c r="DL228" s="335"/>
      <c r="DM228" s="335"/>
      <c r="DN228" s="335"/>
      <c r="DO228" s="73">
        <f t="shared" si="80"/>
        <v>0</v>
      </c>
      <c r="DQ228" s="155"/>
    </row>
    <row r="229" spans="2:123" s="38" customFormat="1" outlineLevel="1">
      <c r="B229" s="87"/>
      <c r="C229" s="88">
        <f>IF(ISERROR(I229+1)=TRUE,I229,IF(I229="","",MAX(C$15:C228)+1))</f>
        <v>146</v>
      </c>
      <c r="D229" s="87">
        <f t="shared" si="76"/>
        <v>1</v>
      </c>
      <c r="E229" s="3"/>
      <c r="G229" s="155"/>
      <c r="I229" s="94">
        <f t="shared" si="81"/>
        <v>114</v>
      </c>
      <c r="J229" s="93" t="s">
        <v>311</v>
      </c>
      <c r="K229" s="92"/>
      <c r="L229" s="92"/>
      <c r="M229" s="92"/>
      <c r="N229" s="92"/>
      <c r="O229" s="91"/>
      <c r="P229" s="90" t="s">
        <v>159</v>
      </c>
      <c r="Q229" s="272"/>
      <c r="R229" s="89" t="s">
        <v>119</v>
      </c>
      <c r="S229" s="273"/>
      <c r="U229" s="155"/>
      <c r="V229" s="41"/>
      <c r="W229" s="77"/>
      <c r="X229" s="37"/>
      <c r="Y229" s="76"/>
      <c r="Z229" s="75"/>
      <c r="AA229" s="78"/>
      <c r="AB229" s="75"/>
      <c r="AC229" s="78"/>
      <c r="AD229" s="75"/>
      <c r="AE229" s="75"/>
      <c r="AF229" s="75"/>
      <c r="AG229" s="164"/>
      <c r="AH229" s="75"/>
      <c r="AI229" s="75"/>
      <c r="AJ229" s="75"/>
      <c r="AK229" s="74"/>
      <c r="AL229" s="74"/>
      <c r="AM229" s="74"/>
      <c r="AN229" s="74"/>
      <c r="AO229" s="74"/>
      <c r="AP229" s="74"/>
      <c r="AQ229" s="74"/>
      <c r="AR229" s="73">
        <f t="shared" si="77"/>
        <v>0</v>
      </c>
      <c r="AT229" s="155"/>
      <c r="AV229" s="77"/>
      <c r="AW229" s="37"/>
      <c r="AX229" s="76"/>
      <c r="AY229" s="75"/>
      <c r="AZ229" s="78"/>
      <c r="BA229" s="75"/>
      <c r="BB229" s="78"/>
      <c r="BC229" s="75"/>
      <c r="BD229" s="75"/>
      <c r="BE229" s="75"/>
      <c r="BF229" s="164"/>
      <c r="BG229" s="75"/>
      <c r="BH229" s="75"/>
      <c r="BI229" s="75"/>
      <c r="BJ229" s="74"/>
      <c r="BK229" s="74"/>
      <c r="BL229" s="74"/>
      <c r="BM229" s="74"/>
      <c r="BN229" s="74"/>
      <c r="BO229" s="74"/>
      <c r="BP229" s="74"/>
      <c r="BQ229" s="73">
        <f t="shared" si="78"/>
        <v>0</v>
      </c>
      <c r="BS229" s="155"/>
      <c r="BU229" s="77"/>
      <c r="BV229" s="37"/>
      <c r="BW229" s="76"/>
      <c r="BX229" s="75"/>
      <c r="BY229" s="78"/>
      <c r="BZ229" s="75"/>
      <c r="CA229" s="78"/>
      <c r="CB229" s="75"/>
      <c r="CC229" s="75"/>
      <c r="CD229" s="75"/>
      <c r="CE229" s="164"/>
      <c r="CF229" s="75"/>
      <c r="CG229" s="75"/>
      <c r="CH229" s="75"/>
      <c r="CI229" s="74"/>
      <c r="CJ229" s="335"/>
      <c r="CK229" s="335"/>
      <c r="CL229" s="335"/>
      <c r="CM229" s="335"/>
      <c r="CN229" s="335"/>
      <c r="CO229" s="335"/>
      <c r="CP229" s="73">
        <f t="shared" si="79"/>
        <v>0</v>
      </c>
      <c r="CR229" s="155"/>
      <c r="CT229" s="77"/>
      <c r="CU229" s="37"/>
      <c r="CV229" s="76"/>
      <c r="CW229" s="75"/>
      <c r="CX229" s="78"/>
      <c r="CY229" s="75"/>
      <c r="CZ229" s="75"/>
      <c r="DA229" s="75"/>
      <c r="DB229" s="75"/>
      <c r="DC229" s="74"/>
      <c r="DD229" s="74"/>
      <c r="DE229" s="74"/>
      <c r="DF229" s="335"/>
      <c r="DG229" s="335"/>
      <c r="DH229" s="335"/>
      <c r="DI229" s="335"/>
      <c r="DJ229" s="335"/>
      <c r="DK229" s="335"/>
      <c r="DL229" s="335"/>
      <c r="DM229" s="335"/>
      <c r="DN229" s="335"/>
      <c r="DO229" s="73">
        <f t="shared" si="80"/>
        <v>0</v>
      </c>
      <c r="DQ229" s="155"/>
    </row>
    <row r="230" spans="2:123" s="38" customFormat="1" outlineLevel="1">
      <c r="B230" s="87"/>
      <c r="C230" s="88">
        <f>IF(ISERROR(I230+1)=TRUE,I230,IF(I230="","",MAX(C$15:C229)+1))</f>
        <v>147</v>
      </c>
      <c r="D230" s="87">
        <f t="shared" si="76"/>
        <v>1</v>
      </c>
      <c r="E230" s="3"/>
      <c r="G230" s="155"/>
      <c r="I230" s="94">
        <f t="shared" si="81"/>
        <v>115</v>
      </c>
      <c r="J230" s="93" t="s">
        <v>310</v>
      </c>
      <c r="K230" s="92"/>
      <c r="L230" s="92"/>
      <c r="M230" s="92"/>
      <c r="N230" s="92"/>
      <c r="O230" s="91"/>
      <c r="P230" s="90" t="s">
        <v>159</v>
      </c>
      <c r="Q230" s="272"/>
      <c r="R230" s="89" t="s">
        <v>119</v>
      </c>
      <c r="S230" s="273"/>
      <c r="U230" s="155"/>
      <c r="V230" s="41"/>
      <c r="W230" s="77"/>
      <c r="X230" s="37"/>
      <c r="Y230" s="76"/>
      <c r="Z230" s="75"/>
      <c r="AA230" s="78"/>
      <c r="AB230" s="75"/>
      <c r="AC230" s="78"/>
      <c r="AD230" s="75"/>
      <c r="AE230" s="75"/>
      <c r="AF230" s="75"/>
      <c r="AG230" s="75"/>
      <c r="AH230" s="75"/>
      <c r="AI230" s="75"/>
      <c r="AJ230" s="75"/>
      <c r="AK230" s="74"/>
      <c r="AL230" s="74"/>
      <c r="AM230" s="74"/>
      <c r="AN230" s="74"/>
      <c r="AO230" s="74"/>
      <c r="AP230" s="74"/>
      <c r="AQ230" s="74"/>
      <c r="AR230" s="73">
        <f t="shared" si="77"/>
        <v>0</v>
      </c>
      <c r="AT230" s="155"/>
      <c r="AV230" s="77"/>
      <c r="AW230" s="37"/>
      <c r="AX230" s="76"/>
      <c r="AY230" s="75"/>
      <c r="AZ230" s="78"/>
      <c r="BA230" s="75"/>
      <c r="BB230" s="78"/>
      <c r="BC230" s="75"/>
      <c r="BD230" s="75"/>
      <c r="BE230" s="75"/>
      <c r="BF230" s="75"/>
      <c r="BG230" s="75"/>
      <c r="BH230" s="75"/>
      <c r="BI230" s="75"/>
      <c r="BJ230" s="74"/>
      <c r="BK230" s="74"/>
      <c r="BL230" s="74"/>
      <c r="BM230" s="74"/>
      <c r="BN230" s="74"/>
      <c r="BO230" s="74"/>
      <c r="BP230" s="74"/>
      <c r="BQ230" s="73">
        <f t="shared" si="78"/>
        <v>0</v>
      </c>
      <c r="BS230" s="155"/>
      <c r="BU230" s="77"/>
      <c r="BV230" s="37"/>
      <c r="BW230" s="76"/>
      <c r="BX230" s="75"/>
      <c r="BY230" s="78"/>
      <c r="BZ230" s="75"/>
      <c r="CA230" s="78"/>
      <c r="CB230" s="75"/>
      <c r="CC230" s="75"/>
      <c r="CD230" s="75"/>
      <c r="CE230" s="75"/>
      <c r="CF230" s="75"/>
      <c r="CG230" s="75"/>
      <c r="CH230" s="75"/>
      <c r="CI230" s="74"/>
      <c r="CJ230" s="335"/>
      <c r="CK230" s="335"/>
      <c r="CL230" s="335"/>
      <c r="CM230" s="335"/>
      <c r="CN230" s="335"/>
      <c r="CO230" s="335"/>
      <c r="CP230" s="73">
        <f t="shared" si="79"/>
        <v>0</v>
      </c>
      <c r="CR230" s="155"/>
      <c r="CT230" s="77"/>
      <c r="CU230" s="37"/>
      <c r="CV230" s="76"/>
      <c r="CW230" s="75"/>
      <c r="CX230" s="78"/>
      <c r="CY230" s="75"/>
      <c r="CZ230" s="75"/>
      <c r="DA230" s="75"/>
      <c r="DB230" s="75"/>
      <c r="DC230" s="74"/>
      <c r="DD230" s="74"/>
      <c r="DE230" s="74"/>
      <c r="DF230" s="335"/>
      <c r="DG230" s="335"/>
      <c r="DH230" s="335"/>
      <c r="DI230" s="335"/>
      <c r="DJ230" s="335"/>
      <c r="DK230" s="335"/>
      <c r="DL230" s="335"/>
      <c r="DM230" s="335"/>
      <c r="DN230" s="335"/>
      <c r="DO230" s="73">
        <f t="shared" si="80"/>
        <v>0</v>
      </c>
      <c r="DQ230" s="155"/>
    </row>
    <row r="231" spans="2:123" s="38" customFormat="1" outlineLevel="1">
      <c r="B231" s="87"/>
      <c r="C231" s="88">
        <f>IF(ISERROR(I231+1)=TRUE,I231,IF(I231="","",MAX(C$15:C230)+1))</f>
        <v>148</v>
      </c>
      <c r="D231" s="87">
        <f t="shared" si="76"/>
        <v>1</v>
      </c>
      <c r="E231" s="3"/>
      <c r="G231" s="155"/>
      <c r="I231" s="94">
        <f t="shared" si="81"/>
        <v>116</v>
      </c>
      <c r="J231" s="93" t="s">
        <v>309</v>
      </c>
      <c r="K231" s="92"/>
      <c r="L231" s="92"/>
      <c r="M231" s="92"/>
      <c r="N231" s="92"/>
      <c r="O231" s="91"/>
      <c r="P231" s="90" t="s">
        <v>159</v>
      </c>
      <c r="Q231" s="272"/>
      <c r="R231" s="89" t="s">
        <v>119</v>
      </c>
      <c r="S231" s="273"/>
      <c r="U231" s="155"/>
      <c r="V231" s="41"/>
      <c r="W231" s="77"/>
      <c r="X231" s="37"/>
      <c r="Y231" s="76"/>
      <c r="Z231" s="75"/>
      <c r="AA231" s="78"/>
      <c r="AB231" s="75"/>
      <c r="AC231" s="78"/>
      <c r="AD231" s="75"/>
      <c r="AE231" s="75"/>
      <c r="AF231" s="75"/>
      <c r="AG231" s="75"/>
      <c r="AH231" s="75"/>
      <c r="AI231" s="75"/>
      <c r="AJ231" s="75"/>
      <c r="AK231" s="74"/>
      <c r="AL231" s="74"/>
      <c r="AM231" s="74"/>
      <c r="AN231" s="74"/>
      <c r="AO231" s="74"/>
      <c r="AP231" s="74"/>
      <c r="AQ231" s="74"/>
      <c r="AR231" s="73">
        <f t="shared" si="77"/>
        <v>0</v>
      </c>
      <c r="AT231" s="155"/>
      <c r="AV231" s="77"/>
      <c r="AW231" s="37"/>
      <c r="AX231" s="76"/>
      <c r="AY231" s="75"/>
      <c r="AZ231" s="78"/>
      <c r="BA231" s="75"/>
      <c r="BB231" s="78"/>
      <c r="BC231" s="75"/>
      <c r="BD231" s="75"/>
      <c r="BE231" s="75"/>
      <c r="BF231" s="75"/>
      <c r="BG231" s="75"/>
      <c r="BH231" s="75"/>
      <c r="BI231" s="75"/>
      <c r="BJ231" s="74"/>
      <c r="BK231" s="74"/>
      <c r="BL231" s="74"/>
      <c r="BM231" s="74"/>
      <c r="BN231" s="74"/>
      <c r="BO231" s="74"/>
      <c r="BP231" s="74"/>
      <c r="BQ231" s="73">
        <f t="shared" si="78"/>
        <v>0</v>
      </c>
      <c r="BS231" s="155"/>
      <c r="BU231" s="77"/>
      <c r="BV231" s="37"/>
      <c r="BW231" s="76"/>
      <c r="BX231" s="75"/>
      <c r="BY231" s="78"/>
      <c r="BZ231" s="75"/>
      <c r="CA231" s="78"/>
      <c r="CB231" s="75"/>
      <c r="CC231" s="75"/>
      <c r="CD231" s="75"/>
      <c r="CE231" s="75"/>
      <c r="CF231" s="75"/>
      <c r="CG231" s="75"/>
      <c r="CH231" s="75"/>
      <c r="CI231" s="74"/>
      <c r="CJ231" s="335"/>
      <c r="CK231" s="335"/>
      <c r="CL231" s="335"/>
      <c r="CM231" s="335"/>
      <c r="CN231" s="335"/>
      <c r="CO231" s="335"/>
      <c r="CP231" s="73">
        <f t="shared" si="79"/>
        <v>0</v>
      </c>
      <c r="CR231" s="155"/>
      <c r="CT231" s="77"/>
      <c r="CU231" s="37"/>
      <c r="CV231" s="76"/>
      <c r="CW231" s="75"/>
      <c r="CX231" s="78"/>
      <c r="CY231" s="75"/>
      <c r="CZ231" s="75"/>
      <c r="DA231" s="75"/>
      <c r="DB231" s="75"/>
      <c r="DC231" s="74"/>
      <c r="DD231" s="74"/>
      <c r="DE231" s="74"/>
      <c r="DF231" s="335"/>
      <c r="DG231" s="335"/>
      <c r="DH231" s="335"/>
      <c r="DI231" s="335"/>
      <c r="DJ231" s="335"/>
      <c r="DK231" s="335"/>
      <c r="DL231" s="335"/>
      <c r="DM231" s="335"/>
      <c r="DN231" s="335"/>
      <c r="DO231" s="73">
        <f t="shared" si="80"/>
        <v>0</v>
      </c>
      <c r="DQ231" s="155"/>
    </row>
    <row r="232" spans="2:123" s="38" customFormat="1" outlineLevel="1">
      <c r="B232" s="87"/>
      <c r="C232" s="88">
        <f>IF(ISERROR(I232+1)=TRUE,I232,IF(I232="","",MAX(C$15:C231)+1))</f>
        <v>149</v>
      </c>
      <c r="D232" s="87">
        <f t="shared" si="76"/>
        <v>1</v>
      </c>
      <c r="E232" s="3"/>
      <c r="G232" s="155"/>
      <c r="I232" s="94">
        <f t="shared" si="81"/>
        <v>117</v>
      </c>
      <c r="J232" s="93" t="s">
        <v>308</v>
      </c>
      <c r="K232" s="92"/>
      <c r="L232" s="92"/>
      <c r="M232" s="92"/>
      <c r="N232" s="92"/>
      <c r="O232" s="91"/>
      <c r="P232" s="90" t="s">
        <v>159</v>
      </c>
      <c r="Q232" s="272"/>
      <c r="R232" s="89" t="s">
        <v>119</v>
      </c>
      <c r="S232" s="273"/>
      <c r="U232" s="155"/>
      <c r="V232" s="41"/>
      <c r="W232" s="77"/>
      <c r="X232" s="37"/>
      <c r="Y232" s="76"/>
      <c r="Z232" s="75"/>
      <c r="AA232" s="78"/>
      <c r="AB232" s="75"/>
      <c r="AC232" s="78"/>
      <c r="AD232" s="75"/>
      <c r="AE232" s="75"/>
      <c r="AF232" s="75"/>
      <c r="AG232" s="164"/>
      <c r="AH232" s="75"/>
      <c r="AI232" s="75"/>
      <c r="AJ232" s="164"/>
      <c r="AK232" s="74"/>
      <c r="AL232" s="74"/>
      <c r="AM232" s="74"/>
      <c r="AN232" s="74"/>
      <c r="AO232" s="74"/>
      <c r="AP232" s="74"/>
      <c r="AQ232" s="74"/>
      <c r="AR232" s="73">
        <f t="shared" si="77"/>
        <v>0</v>
      </c>
      <c r="AT232" s="155"/>
      <c r="AV232" s="77"/>
      <c r="AW232" s="37"/>
      <c r="AX232" s="76"/>
      <c r="AY232" s="75"/>
      <c r="AZ232" s="78"/>
      <c r="BA232" s="75"/>
      <c r="BB232" s="78"/>
      <c r="BC232" s="75"/>
      <c r="BD232" s="75"/>
      <c r="BE232" s="75"/>
      <c r="BF232" s="164"/>
      <c r="BG232" s="75"/>
      <c r="BH232" s="75"/>
      <c r="BI232" s="164"/>
      <c r="BJ232" s="74"/>
      <c r="BK232" s="74"/>
      <c r="BL232" s="74"/>
      <c r="BM232" s="74"/>
      <c r="BN232" s="74"/>
      <c r="BO232" s="74"/>
      <c r="BP232" s="74"/>
      <c r="BQ232" s="73">
        <f t="shared" si="78"/>
        <v>0</v>
      </c>
      <c r="BS232" s="155"/>
      <c r="BU232" s="77"/>
      <c r="BV232" s="37"/>
      <c r="BW232" s="76"/>
      <c r="BX232" s="75"/>
      <c r="BY232" s="78"/>
      <c r="BZ232" s="75"/>
      <c r="CA232" s="78"/>
      <c r="CB232" s="75"/>
      <c r="CC232" s="75"/>
      <c r="CD232" s="75"/>
      <c r="CE232" s="164"/>
      <c r="CF232" s="75">
        <v>22.54</v>
      </c>
      <c r="CG232" s="75"/>
      <c r="CH232" s="164"/>
      <c r="CI232" s="74"/>
      <c r="CJ232" s="335"/>
      <c r="CK232" s="335"/>
      <c r="CL232" s="335"/>
      <c r="CM232" s="335"/>
      <c r="CN232" s="335"/>
      <c r="CO232" s="335"/>
      <c r="CP232" s="73">
        <f t="shared" si="79"/>
        <v>0</v>
      </c>
      <c r="CR232" s="155"/>
      <c r="CT232" s="77"/>
      <c r="CU232" s="37"/>
      <c r="CV232" s="76"/>
      <c r="CW232" s="75"/>
      <c r="CX232" s="78"/>
      <c r="CY232" s="75"/>
      <c r="CZ232" s="75"/>
      <c r="DA232" s="75"/>
      <c r="DB232" s="75"/>
      <c r="DC232" s="74"/>
      <c r="DD232" s="74"/>
      <c r="DE232" s="74"/>
      <c r="DF232" s="335"/>
      <c r="DG232" s="335"/>
      <c r="DH232" s="335"/>
      <c r="DI232" s="335"/>
      <c r="DJ232" s="335"/>
      <c r="DK232" s="335"/>
      <c r="DL232" s="335"/>
      <c r="DM232" s="335"/>
      <c r="DN232" s="335"/>
      <c r="DO232" s="73">
        <f t="shared" si="80"/>
        <v>0</v>
      </c>
      <c r="DQ232" s="155"/>
    </row>
    <row r="233" spans="2:123" s="38" customFormat="1" outlineLevel="1">
      <c r="B233" s="87"/>
      <c r="C233" s="88">
        <f>IF(ISERROR(I233+1)=TRUE,I233,IF(I233="","",MAX(C$15:C232)+1))</f>
        <v>150</v>
      </c>
      <c r="D233" s="87">
        <f t="shared" si="76"/>
        <v>1</v>
      </c>
      <c r="E233" s="3"/>
      <c r="G233" s="155"/>
      <c r="I233" s="94">
        <f t="shared" si="81"/>
        <v>118</v>
      </c>
      <c r="J233" s="93" t="s">
        <v>307</v>
      </c>
      <c r="K233" s="92"/>
      <c r="L233" s="92"/>
      <c r="M233" s="92"/>
      <c r="N233" s="92"/>
      <c r="O233" s="91"/>
      <c r="P233" s="90" t="s">
        <v>159</v>
      </c>
      <c r="Q233" s="272"/>
      <c r="R233" s="89" t="s">
        <v>119</v>
      </c>
      <c r="S233" s="273"/>
      <c r="U233" s="155"/>
      <c r="V233" s="41"/>
      <c r="W233" s="77"/>
      <c r="X233" s="37"/>
      <c r="Y233" s="76"/>
      <c r="Z233" s="75"/>
      <c r="AA233" s="78"/>
      <c r="AB233" s="75"/>
      <c r="AC233" s="78"/>
      <c r="AD233" s="75"/>
      <c r="AE233" s="75"/>
      <c r="AF233" s="75"/>
      <c r="AG233" s="164"/>
      <c r="AH233" s="75"/>
      <c r="AI233" s="75"/>
      <c r="AJ233" s="75"/>
      <c r="AK233" s="74"/>
      <c r="AL233" s="74"/>
      <c r="AM233" s="74"/>
      <c r="AN233" s="74"/>
      <c r="AO233" s="74"/>
      <c r="AP233" s="74"/>
      <c r="AQ233" s="74"/>
      <c r="AR233" s="73">
        <f t="shared" si="77"/>
        <v>0</v>
      </c>
      <c r="AT233" s="155"/>
      <c r="AV233" s="77"/>
      <c r="AW233" s="37"/>
      <c r="AX233" s="76"/>
      <c r="AY233" s="75"/>
      <c r="AZ233" s="78"/>
      <c r="BA233" s="75"/>
      <c r="BB233" s="78"/>
      <c r="BC233" s="75"/>
      <c r="BD233" s="75"/>
      <c r="BE233" s="75"/>
      <c r="BF233" s="164"/>
      <c r="BG233" s="75"/>
      <c r="BH233" s="75"/>
      <c r="BI233" s="75"/>
      <c r="BJ233" s="74"/>
      <c r="BK233" s="74"/>
      <c r="BL233" s="74"/>
      <c r="BM233" s="74"/>
      <c r="BN233" s="74"/>
      <c r="BO233" s="74"/>
      <c r="BP233" s="74"/>
      <c r="BQ233" s="73">
        <f t="shared" si="78"/>
        <v>0</v>
      </c>
      <c r="BS233" s="155"/>
      <c r="BU233" s="77"/>
      <c r="BV233" s="37"/>
      <c r="BW233" s="76"/>
      <c r="BX233" s="75"/>
      <c r="BY233" s="78"/>
      <c r="BZ233" s="75"/>
      <c r="CA233" s="78"/>
      <c r="CB233" s="75"/>
      <c r="CC233" s="75"/>
      <c r="CD233" s="75"/>
      <c r="CE233" s="164"/>
      <c r="CF233" s="75"/>
      <c r="CG233" s="75"/>
      <c r="CH233" s="75"/>
      <c r="CI233" s="74"/>
      <c r="CJ233" s="335"/>
      <c r="CK233" s="335"/>
      <c r="CL233" s="335"/>
      <c r="CM233" s="335"/>
      <c r="CN233" s="335"/>
      <c r="CO233" s="335"/>
      <c r="CP233" s="73">
        <f t="shared" si="79"/>
        <v>0</v>
      </c>
      <c r="CR233" s="155"/>
      <c r="CT233" s="77"/>
      <c r="CU233" s="37"/>
      <c r="CV233" s="76"/>
      <c r="CW233" s="75"/>
      <c r="CX233" s="78"/>
      <c r="CY233" s="75"/>
      <c r="CZ233" s="75"/>
      <c r="DA233" s="75"/>
      <c r="DB233" s="75"/>
      <c r="DC233" s="74"/>
      <c r="DD233" s="74"/>
      <c r="DE233" s="74"/>
      <c r="DF233" s="335"/>
      <c r="DG233" s="335"/>
      <c r="DH233" s="335"/>
      <c r="DI233" s="335"/>
      <c r="DJ233" s="335"/>
      <c r="DK233" s="335"/>
      <c r="DL233" s="335"/>
      <c r="DM233" s="335"/>
      <c r="DN233" s="335"/>
      <c r="DO233" s="73">
        <f t="shared" si="80"/>
        <v>0</v>
      </c>
      <c r="DQ233" s="155"/>
    </row>
    <row r="234" spans="2:123" s="38" customFormat="1" outlineLevel="1">
      <c r="B234" s="87"/>
      <c r="C234" s="88">
        <f>IF(ISERROR(I234+1)=TRUE,I234,IF(I234="","",MAX(C$15:C233)+1))</f>
        <v>151</v>
      </c>
      <c r="D234" s="87">
        <f t="shared" si="76"/>
        <v>1</v>
      </c>
      <c r="E234" s="3"/>
      <c r="G234" s="155"/>
      <c r="I234" s="94">
        <f t="shared" si="81"/>
        <v>119</v>
      </c>
      <c r="J234" s="93" t="s">
        <v>306</v>
      </c>
      <c r="K234" s="92"/>
      <c r="L234" s="92"/>
      <c r="M234" s="92"/>
      <c r="N234" s="92"/>
      <c r="O234" s="91"/>
      <c r="P234" s="90" t="s">
        <v>159</v>
      </c>
      <c r="Q234" s="272"/>
      <c r="R234" s="89" t="s">
        <v>119</v>
      </c>
      <c r="S234" s="273"/>
      <c r="U234" s="155"/>
      <c r="V234" s="41"/>
      <c r="W234" s="77"/>
      <c r="X234" s="37"/>
      <c r="Y234" s="76"/>
      <c r="Z234" s="75"/>
      <c r="AA234" s="78"/>
      <c r="AB234" s="75"/>
      <c r="AC234" s="78"/>
      <c r="AD234" s="75"/>
      <c r="AE234" s="75"/>
      <c r="AF234" s="75"/>
      <c r="AG234" s="164"/>
      <c r="AH234" s="75"/>
      <c r="AI234" s="75"/>
      <c r="AJ234" s="75"/>
      <c r="AK234" s="74"/>
      <c r="AL234" s="74"/>
      <c r="AM234" s="74"/>
      <c r="AN234" s="74"/>
      <c r="AO234" s="74"/>
      <c r="AP234" s="74"/>
      <c r="AQ234" s="74"/>
      <c r="AR234" s="73">
        <f t="shared" si="77"/>
        <v>0</v>
      </c>
      <c r="AT234" s="155"/>
      <c r="AV234" s="77"/>
      <c r="AW234" s="37"/>
      <c r="AX234" s="76"/>
      <c r="AY234" s="75"/>
      <c r="AZ234" s="78"/>
      <c r="BA234" s="75"/>
      <c r="BB234" s="78"/>
      <c r="BC234" s="75"/>
      <c r="BD234" s="75"/>
      <c r="BE234" s="75"/>
      <c r="BF234" s="164"/>
      <c r="BG234" s="75"/>
      <c r="BH234" s="75"/>
      <c r="BI234" s="75"/>
      <c r="BJ234" s="74"/>
      <c r="BK234" s="74"/>
      <c r="BL234" s="74"/>
      <c r="BM234" s="74"/>
      <c r="BN234" s="74"/>
      <c r="BO234" s="74"/>
      <c r="BP234" s="74"/>
      <c r="BQ234" s="73">
        <f t="shared" si="78"/>
        <v>0</v>
      </c>
      <c r="BS234" s="155"/>
      <c r="BU234" s="77"/>
      <c r="BV234" s="37"/>
      <c r="BW234" s="76"/>
      <c r="BX234" s="75"/>
      <c r="BY234" s="78"/>
      <c r="BZ234" s="75"/>
      <c r="CA234" s="78"/>
      <c r="CB234" s="75"/>
      <c r="CC234" s="75"/>
      <c r="CD234" s="75"/>
      <c r="CE234" s="164"/>
      <c r="CF234" s="75"/>
      <c r="CG234" s="75"/>
      <c r="CH234" s="75"/>
      <c r="CI234" s="74"/>
      <c r="CJ234" s="335"/>
      <c r="CK234" s="335"/>
      <c r="CL234" s="335"/>
      <c r="CM234" s="335"/>
      <c r="CN234" s="335"/>
      <c r="CO234" s="335"/>
      <c r="CP234" s="73">
        <f t="shared" si="79"/>
        <v>0</v>
      </c>
      <c r="CR234" s="155"/>
      <c r="CT234" s="77"/>
      <c r="CU234" s="37"/>
      <c r="CV234" s="76"/>
      <c r="CW234" s="75"/>
      <c r="CX234" s="78"/>
      <c r="CY234" s="75"/>
      <c r="CZ234" s="75"/>
      <c r="DA234" s="75"/>
      <c r="DB234" s="75"/>
      <c r="DC234" s="74"/>
      <c r="DD234" s="74"/>
      <c r="DE234" s="74"/>
      <c r="DF234" s="335"/>
      <c r="DG234" s="335"/>
      <c r="DH234" s="335"/>
      <c r="DI234" s="335"/>
      <c r="DJ234" s="335"/>
      <c r="DK234" s="335"/>
      <c r="DL234" s="335"/>
      <c r="DM234" s="335"/>
      <c r="DN234" s="335"/>
      <c r="DO234" s="73">
        <f t="shared" si="80"/>
        <v>0</v>
      </c>
      <c r="DQ234" s="155"/>
    </row>
    <row r="235" spans="2:123" s="38" customFormat="1" outlineLevel="1">
      <c r="B235" s="87"/>
      <c r="C235" s="88">
        <f>IF(ISERROR(I235+1)=TRUE,I235,IF(I235="","",MAX(C$15:C234)+1))</f>
        <v>152</v>
      </c>
      <c r="D235" s="87">
        <f t="shared" si="76"/>
        <v>1</v>
      </c>
      <c r="E235" s="3"/>
      <c r="G235" s="155"/>
      <c r="I235" s="86">
        <f t="shared" si="81"/>
        <v>120</v>
      </c>
      <c r="J235" s="85" t="s">
        <v>305</v>
      </c>
      <c r="K235" s="84"/>
      <c r="L235" s="84"/>
      <c r="M235" s="84"/>
      <c r="N235" s="84"/>
      <c r="O235" s="83"/>
      <c r="P235" s="82" t="s">
        <v>159</v>
      </c>
      <c r="Q235" s="81"/>
      <c r="R235" s="80" t="s">
        <v>119</v>
      </c>
      <c r="S235" s="79"/>
      <c r="U235" s="155"/>
      <c r="V235" s="41"/>
      <c r="W235" s="77"/>
      <c r="X235" s="37"/>
      <c r="Y235" s="76"/>
      <c r="Z235" s="75"/>
      <c r="AA235" s="78"/>
      <c r="AB235" s="75"/>
      <c r="AC235" s="78"/>
      <c r="AD235" s="75"/>
      <c r="AE235" s="75"/>
      <c r="AF235" s="75"/>
      <c r="AG235" s="164"/>
      <c r="AH235" s="75"/>
      <c r="AI235" s="75"/>
      <c r="AJ235" s="75"/>
      <c r="AK235" s="74"/>
      <c r="AL235" s="74"/>
      <c r="AM235" s="74"/>
      <c r="AN235" s="74"/>
      <c r="AO235" s="74"/>
      <c r="AP235" s="74"/>
      <c r="AQ235" s="74"/>
      <c r="AR235" s="73">
        <f t="shared" si="77"/>
        <v>0</v>
      </c>
      <c r="AT235" s="155"/>
      <c r="AV235" s="77"/>
      <c r="AW235" s="37"/>
      <c r="AX235" s="76"/>
      <c r="AY235" s="75"/>
      <c r="AZ235" s="78"/>
      <c r="BA235" s="75"/>
      <c r="BB235" s="78"/>
      <c r="BC235" s="75"/>
      <c r="BD235" s="75"/>
      <c r="BE235" s="75"/>
      <c r="BF235" s="164"/>
      <c r="BG235" s="75"/>
      <c r="BH235" s="75"/>
      <c r="BI235" s="75"/>
      <c r="BJ235" s="74"/>
      <c r="BK235" s="74"/>
      <c r="BL235" s="74"/>
      <c r="BM235" s="74"/>
      <c r="BN235" s="74"/>
      <c r="BO235" s="74"/>
      <c r="BP235" s="74"/>
      <c r="BQ235" s="73">
        <f t="shared" si="78"/>
        <v>0</v>
      </c>
      <c r="BS235" s="155"/>
      <c r="BU235" s="77"/>
      <c r="BV235" s="37"/>
      <c r="BW235" s="76"/>
      <c r="BX235" s="75"/>
      <c r="BY235" s="78"/>
      <c r="BZ235" s="75"/>
      <c r="CA235" s="78"/>
      <c r="CB235" s="75"/>
      <c r="CC235" s="75"/>
      <c r="CD235" s="75"/>
      <c r="CE235" s="164"/>
      <c r="CF235" s="75"/>
      <c r="CG235" s="75"/>
      <c r="CH235" s="75"/>
      <c r="CI235" s="74"/>
      <c r="CJ235" s="335"/>
      <c r="CK235" s="335"/>
      <c r="CL235" s="335"/>
      <c r="CM235" s="335"/>
      <c r="CN235" s="335"/>
      <c r="CO235" s="335"/>
      <c r="CP235" s="73">
        <f t="shared" si="79"/>
        <v>0</v>
      </c>
      <c r="CR235" s="155"/>
      <c r="CT235" s="77"/>
      <c r="CU235" s="37"/>
      <c r="CV235" s="76"/>
      <c r="CW235" s="75"/>
      <c r="CX235" s="78"/>
      <c r="CY235" s="75"/>
      <c r="CZ235" s="75"/>
      <c r="DA235" s="75"/>
      <c r="DB235" s="75"/>
      <c r="DC235" s="74"/>
      <c r="DD235" s="74"/>
      <c r="DE235" s="74"/>
      <c r="DF235" s="335"/>
      <c r="DG235" s="335"/>
      <c r="DH235" s="335"/>
      <c r="DI235" s="335"/>
      <c r="DJ235" s="335"/>
      <c r="DK235" s="335"/>
      <c r="DL235" s="335"/>
      <c r="DM235" s="335"/>
      <c r="DN235" s="335"/>
      <c r="DO235" s="73">
        <f t="shared" si="80"/>
        <v>0</v>
      </c>
      <c r="DQ235" s="155"/>
    </row>
    <row r="236" spans="2:123">
      <c r="B236" s="88" t="str">
        <f>I212</f>
        <v>3.1 | TARIFAS SERVICIOS DE CEMENTACIÓN - LECHADAS</v>
      </c>
      <c r="C236" s="88" t="str">
        <f>IF(ISERROR(I236+1)=TRUE,I236,IF(I236="","",MAX(C$15:C235)+1))</f>
        <v/>
      </c>
      <c r="D236" s="87" t="str">
        <f t="shared" si="76"/>
        <v/>
      </c>
      <c r="E236" s="3"/>
      <c r="G236" s="155"/>
      <c r="I236" s="146" t="s">
        <v>112</v>
      </c>
      <c r="J236" s="108"/>
      <c r="K236" s="108"/>
      <c r="L236" s="108"/>
      <c r="M236" s="108"/>
      <c r="N236" s="108"/>
      <c r="O236" s="108"/>
      <c r="P236" s="108"/>
      <c r="Q236" s="108"/>
      <c r="R236" s="108"/>
      <c r="S236" s="107"/>
      <c r="U236" s="155"/>
      <c r="V236" s="41"/>
      <c r="W236" s="69" t="str">
        <f>W$60</f>
        <v>Total [US$]</v>
      </c>
      <c r="X236" s="68"/>
      <c r="Y236" s="67">
        <f t="shared" ref="Y236:AQ236" si="82">SUMPRODUCT(Y$214:Y$235,$Q$214:$Q$235)</f>
        <v>0</v>
      </c>
      <c r="Z236" s="144">
        <f t="shared" si="82"/>
        <v>0</v>
      </c>
      <c r="AA236" s="145">
        <f t="shared" si="82"/>
        <v>0</v>
      </c>
      <c r="AB236" s="144">
        <f t="shared" si="82"/>
        <v>0</v>
      </c>
      <c r="AC236" s="145">
        <f t="shared" si="82"/>
        <v>0</v>
      </c>
      <c r="AD236" s="144">
        <f t="shared" si="82"/>
        <v>0</v>
      </c>
      <c r="AE236" s="144">
        <f t="shared" si="82"/>
        <v>0</v>
      </c>
      <c r="AF236" s="144">
        <f t="shared" si="82"/>
        <v>0</v>
      </c>
      <c r="AG236" s="144">
        <f t="shared" si="82"/>
        <v>0</v>
      </c>
      <c r="AH236" s="144">
        <f t="shared" si="82"/>
        <v>0</v>
      </c>
      <c r="AI236" s="144">
        <f t="shared" si="82"/>
        <v>0</v>
      </c>
      <c r="AJ236" s="144">
        <f t="shared" si="82"/>
        <v>0</v>
      </c>
      <c r="AK236" s="144">
        <f t="shared" si="82"/>
        <v>0</v>
      </c>
      <c r="AL236" s="144">
        <f t="shared" si="82"/>
        <v>0</v>
      </c>
      <c r="AM236" s="144">
        <f t="shared" si="82"/>
        <v>0</v>
      </c>
      <c r="AN236" s="144">
        <f t="shared" si="82"/>
        <v>0</v>
      </c>
      <c r="AO236" s="144">
        <f t="shared" si="82"/>
        <v>0</v>
      </c>
      <c r="AP236" s="144">
        <f t="shared" si="82"/>
        <v>0</v>
      </c>
      <c r="AQ236" s="144">
        <f t="shared" si="82"/>
        <v>0</v>
      </c>
      <c r="AR236" s="66">
        <f>SUM(Y236:AQ236)</f>
        <v>0</v>
      </c>
      <c r="AT236" s="155"/>
      <c r="AV236" s="69" t="str">
        <f>AV$60</f>
        <v>Total [US$]</v>
      </c>
      <c r="AW236" s="68"/>
      <c r="AX236" s="67">
        <f t="shared" ref="AX236:BP236" si="83">SUMPRODUCT(AX$214:AX$235,$Q$214:$Q$235)</f>
        <v>0</v>
      </c>
      <c r="AY236" s="144">
        <f t="shared" si="83"/>
        <v>0</v>
      </c>
      <c r="AZ236" s="145">
        <f t="shared" si="83"/>
        <v>0</v>
      </c>
      <c r="BA236" s="144">
        <f t="shared" si="83"/>
        <v>0</v>
      </c>
      <c r="BB236" s="145">
        <f t="shared" si="83"/>
        <v>0</v>
      </c>
      <c r="BC236" s="144">
        <f t="shared" si="83"/>
        <v>0</v>
      </c>
      <c r="BD236" s="144">
        <f t="shared" si="83"/>
        <v>0</v>
      </c>
      <c r="BE236" s="144">
        <f t="shared" si="83"/>
        <v>0</v>
      </c>
      <c r="BF236" s="144">
        <f t="shared" si="83"/>
        <v>0</v>
      </c>
      <c r="BG236" s="144">
        <f t="shared" si="83"/>
        <v>0</v>
      </c>
      <c r="BH236" s="144">
        <f t="shared" si="83"/>
        <v>0</v>
      </c>
      <c r="BI236" s="144">
        <f t="shared" si="83"/>
        <v>0</v>
      </c>
      <c r="BJ236" s="144">
        <f t="shared" si="83"/>
        <v>0</v>
      </c>
      <c r="BK236" s="144">
        <f t="shared" si="83"/>
        <v>0</v>
      </c>
      <c r="BL236" s="144">
        <f t="shared" si="83"/>
        <v>0</v>
      </c>
      <c r="BM236" s="144">
        <f t="shared" si="83"/>
        <v>0</v>
      </c>
      <c r="BN236" s="144">
        <f t="shared" si="83"/>
        <v>0</v>
      </c>
      <c r="BO236" s="144">
        <f t="shared" si="83"/>
        <v>0</v>
      </c>
      <c r="BP236" s="144">
        <f t="shared" si="83"/>
        <v>0</v>
      </c>
      <c r="BQ236" s="66">
        <f>SUM(AX236:BP236)</f>
        <v>0</v>
      </c>
      <c r="BS236" s="155"/>
      <c r="BU236" s="69" t="str">
        <f>BU$60</f>
        <v>Total [US$]</v>
      </c>
      <c r="BV236" s="68"/>
      <c r="BW236" s="67">
        <f t="shared" ref="BW236:CI236" si="84">SUMPRODUCT(BW$214:BW$235,$Q$214:$Q$235)</f>
        <v>0</v>
      </c>
      <c r="BX236" s="144">
        <f t="shared" si="84"/>
        <v>0</v>
      </c>
      <c r="BY236" s="145">
        <f t="shared" si="84"/>
        <v>0</v>
      </c>
      <c r="BZ236" s="144">
        <f t="shared" si="84"/>
        <v>0</v>
      </c>
      <c r="CA236" s="145">
        <f t="shared" si="84"/>
        <v>0</v>
      </c>
      <c r="CB236" s="144">
        <f t="shared" si="84"/>
        <v>0</v>
      </c>
      <c r="CC236" s="144">
        <f t="shared" si="84"/>
        <v>0</v>
      </c>
      <c r="CD236" s="144">
        <f t="shared" si="84"/>
        <v>0</v>
      </c>
      <c r="CE236" s="144">
        <f t="shared" si="84"/>
        <v>0</v>
      </c>
      <c r="CF236" s="144">
        <f t="shared" si="84"/>
        <v>0</v>
      </c>
      <c r="CG236" s="144">
        <f t="shared" si="84"/>
        <v>0</v>
      </c>
      <c r="CH236" s="144">
        <f t="shared" si="84"/>
        <v>0</v>
      </c>
      <c r="CI236" s="144">
        <f t="shared" si="84"/>
        <v>0</v>
      </c>
      <c r="CJ236" s="334"/>
      <c r="CK236" s="334"/>
      <c r="CL236" s="334"/>
      <c r="CM236" s="334"/>
      <c r="CN236" s="334"/>
      <c r="CO236" s="334"/>
      <c r="CP236" s="66">
        <f>SUM(BW236:CI236)</f>
        <v>0</v>
      </c>
      <c r="CR236" s="155"/>
      <c r="CT236" s="69" t="str">
        <f>CT$60</f>
        <v>Total [US$]</v>
      </c>
      <c r="CU236" s="68"/>
      <c r="CV236" s="67">
        <f t="shared" ref="CV236:DE236" si="85">SUMPRODUCT(CV$214:CV$235,$Q$214:$Q$235)</f>
        <v>0</v>
      </c>
      <c r="CW236" s="144">
        <f t="shared" si="85"/>
        <v>0</v>
      </c>
      <c r="CX236" s="145">
        <f t="shared" si="85"/>
        <v>0</v>
      </c>
      <c r="CY236" s="144">
        <f t="shared" si="85"/>
        <v>0</v>
      </c>
      <c r="CZ236" s="144">
        <f t="shared" si="85"/>
        <v>0</v>
      </c>
      <c r="DA236" s="144">
        <f t="shared" si="85"/>
        <v>0</v>
      </c>
      <c r="DB236" s="144">
        <f t="shared" si="85"/>
        <v>0</v>
      </c>
      <c r="DC236" s="144">
        <f t="shared" si="85"/>
        <v>0</v>
      </c>
      <c r="DD236" s="144">
        <f t="shared" si="85"/>
        <v>0</v>
      </c>
      <c r="DE236" s="144">
        <f t="shared" si="85"/>
        <v>0</v>
      </c>
      <c r="DF236" s="334"/>
      <c r="DG236" s="334"/>
      <c r="DH236" s="334"/>
      <c r="DI236" s="334"/>
      <c r="DJ236" s="334"/>
      <c r="DK236" s="334"/>
      <c r="DL236" s="334"/>
      <c r="DM236" s="334"/>
      <c r="DN236" s="334"/>
      <c r="DO236" s="66">
        <f>SUM(CV236:DE236)</f>
        <v>0</v>
      </c>
      <c r="DQ236" s="155"/>
      <c r="DS236" s="155"/>
    </row>
    <row r="237" spans="2:123">
      <c r="B237" s="88"/>
      <c r="C237" s="88" t="str">
        <f>IF(ISERROR(I237+1)=TRUE,I237,IF(I237="","",MAX(C$15:C236)+1))</f>
        <v/>
      </c>
      <c r="D237" s="87" t="str">
        <f t="shared" si="76"/>
        <v/>
      </c>
      <c r="E237" s="3"/>
      <c r="G237" s="155"/>
      <c r="I237" s="37" t="s">
        <v>112</v>
      </c>
      <c r="U237" s="155"/>
      <c r="V237" s="41"/>
      <c r="AT237" s="155"/>
      <c r="BS237" s="155"/>
      <c r="CR237" s="155"/>
      <c r="DQ237" s="155"/>
    </row>
    <row r="238" spans="2:123">
      <c r="B238" s="88"/>
      <c r="C238" s="88" t="str">
        <f>IF(ISERROR(I238+1)=TRUE,I238,IF(I238="","",MAX(C$15:C237)+1))</f>
        <v>3.2 | TARIFAS SERVICIOS DE CEMENTACIÓN - LECHADAS REMEDIACIÓN Y TAPONES DE CEMENTO</v>
      </c>
      <c r="D238" s="87" t="str">
        <f t="shared" si="76"/>
        <v/>
      </c>
      <c r="E238" s="3"/>
      <c r="G238" s="155"/>
      <c r="I238" s="161" t="s">
        <v>77</v>
      </c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U238" s="155"/>
      <c r="V238" s="41"/>
      <c r="W238" s="161" t="str">
        <f>W$3</f>
        <v>POZO | XAXAMANI 3 DEL | CANTIDADES Y MONTOS</v>
      </c>
      <c r="X238" s="161"/>
      <c r="Y238" s="161"/>
      <c r="Z238" s="161"/>
      <c r="AA238" s="162"/>
      <c r="AB238" s="161"/>
      <c r="AC238" s="162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  <c r="AT238" s="155"/>
      <c r="AV238" s="161" t="str">
        <f>AV$3</f>
        <v>POZO | XAXAMANI 4DEL | CANTIDADES Y MONTOS</v>
      </c>
      <c r="AW238" s="161"/>
      <c r="AX238" s="161"/>
      <c r="AY238" s="161"/>
      <c r="AZ238" s="161"/>
      <c r="BA238" s="161"/>
      <c r="BB238" s="161"/>
      <c r="BC238" s="161"/>
      <c r="BD238" s="161"/>
      <c r="BE238" s="161"/>
      <c r="BF238" s="161"/>
      <c r="BG238" s="161"/>
      <c r="BH238" s="161"/>
      <c r="BI238" s="161"/>
      <c r="BJ238" s="161"/>
      <c r="BK238" s="161"/>
      <c r="BL238" s="161"/>
      <c r="BM238" s="161"/>
      <c r="BN238" s="161"/>
      <c r="BO238" s="161"/>
      <c r="BP238" s="161"/>
      <c r="BQ238" s="161"/>
      <c r="BS238" s="155"/>
      <c r="BU238" s="161" t="str">
        <f>BU$3</f>
        <v>POZO | XAXAMANI 5DEL | CANTIDADES Y MONTOS</v>
      </c>
      <c r="BV238" s="161"/>
      <c r="BW238" s="161"/>
      <c r="BX238" s="161"/>
      <c r="BY238" s="161"/>
      <c r="BZ238" s="161"/>
      <c r="CA238" s="161"/>
      <c r="CB238" s="161"/>
      <c r="CC238" s="161"/>
      <c r="CD238" s="161"/>
      <c r="CE238" s="161"/>
      <c r="CF238" s="161"/>
      <c r="CG238" s="161"/>
      <c r="CH238" s="161"/>
      <c r="CI238" s="161"/>
      <c r="CJ238" s="161"/>
      <c r="CK238" s="161"/>
      <c r="CL238" s="161"/>
      <c r="CM238" s="161"/>
      <c r="CN238" s="161"/>
      <c r="CO238" s="161"/>
      <c r="CP238" s="161"/>
      <c r="CR238" s="155"/>
      <c r="CT238" s="161" t="str">
        <f>CT$3</f>
        <v>POZO | XAXAMANI 6DEL | CANTIDADES Y MONTOS</v>
      </c>
      <c r="CU238" s="161"/>
      <c r="CV238" s="161"/>
      <c r="CW238" s="161"/>
      <c r="CX238" s="161"/>
      <c r="CY238" s="161"/>
      <c r="CZ238" s="161"/>
      <c r="DA238" s="161"/>
      <c r="DB238" s="161"/>
      <c r="DC238" s="161"/>
      <c r="DD238" s="161"/>
      <c r="DE238" s="161"/>
      <c r="DF238" s="161"/>
      <c r="DG238" s="161"/>
      <c r="DH238" s="161"/>
      <c r="DI238" s="161"/>
      <c r="DJ238" s="161"/>
      <c r="DK238" s="161"/>
      <c r="DL238" s="161"/>
      <c r="DM238" s="161"/>
      <c r="DN238" s="161"/>
      <c r="DO238" s="161"/>
      <c r="DQ238" s="155"/>
    </row>
    <row r="239" spans="2:123">
      <c r="B239" s="88"/>
      <c r="C239" s="88" t="str">
        <f>IF(ISERROR(I239+1)=TRUE,I239,IF(I239="","",MAX(C$15:C238)+1))</f>
        <v/>
      </c>
      <c r="D239" s="87" t="str">
        <f t="shared" si="76"/>
        <v/>
      </c>
      <c r="E239" s="3"/>
      <c r="G239" s="155"/>
      <c r="I239" s="37" t="s">
        <v>112</v>
      </c>
      <c r="U239" s="155"/>
      <c r="V239" s="41"/>
      <c r="AT239" s="155"/>
      <c r="BS239" s="155"/>
      <c r="CR239" s="155"/>
      <c r="DQ239" s="155"/>
    </row>
    <row r="240" spans="2:123" s="38" customFormat="1" outlineLevel="1">
      <c r="B240" s="87"/>
      <c r="C240" s="88">
        <f>IF(ISERROR(I240+1)=TRUE,I240,IF(I240="","",MAX(C$15:C239)+1))</f>
        <v>153</v>
      </c>
      <c r="D240" s="87">
        <f t="shared" si="76"/>
        <v>1</v>
      </c>
      <c r="E240" s="3"/>
      <c r="G240" s="155"/>
      <c r="I240" s="104">
        <f>+I235+1</f>
        <v>121</v>
      </c>
      <c r="J240" s="274" t="s">
        <v>304</v>
      </c>
      <c r="K240" s="275"/>
      <c r="L240" s="275"/>
      <c r="M240" s="275"/>
      <c r="N240" s="275"/>
      <c r="O240" s="276"/>
      <c r="P240" s="277" t="s">
        <v>159</v>
      </c>
      <c r="Q240" s="272"/>
      <c r="R240" s="103" t="s">
        <v>119</v>
      </c>
      <c r="S240" s="273"/>
      <c r="U240" s="155"/>
      <c r="V240" s="41"/>
      <c r="W240" s="77"/>
      <c r="X240" s="37"/>
      <c r="Y240" s="76"/>
      <c r="Z240" s="75"/>
      <c r="AA240" s="78"/>
      <c r="AB240" s="75"/>
      <c r="AC240" s="78"/>
      <c r="AD240" s="75"/>
      <c r="AE240" s="75"/>
      <c r="AF240" s="75"/>
      <c r="AG240" s="75"/>
      <c r="AH240" s="75"/>
      <c r="AI240" s="75"/>
      <c r="AJ240" s="75"/>
      <c r="AK240" s="74"/>
      <c r="AL240" s="74"/>
      <c r="AM240" s="74"/>
      <c r="AN240" s="74"/>
      <c r="AO240" s="74"/>
      <c r="AP240" s="74"/>
      <c r="AQ240" s="74"/>
      <c r="AR240" s="73">
        <f t="shared" ref="AR240:AR249" si="86">SUM(Y240:AQ240)*$Q240</f>
        <v>0</v>
      </c>
      <c r="AT240" s="155"/>
      <c r="AV240" s="77"/>
      <c r="AW240" s="37"/>
      <c r="AX240" s="76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4"/>
      <c r="BK240" s="74"/>
      <c r="BL240" s="74"/>
      <c r="BM240" s="74"/>
      <c r="BN240" s="74"/>
      <c r="BO240" s="74"/>
      <c r="BP240" s="74"/>
      <c r="BQ240" s="73">
        <f t="shared" ref="BQ240:BQ249" si="87">SUM(AX240:BP240)*$Q240</f>
        <v>0</v>
      </c>
      <c r="BS240" s="155"/>
      <c r="BU240" s="77"/>
      <c r="BV240" s="37"/>
      <c r="BW240" s="76"/>
      <c r="BX240" s="75"/>
      <c r="BY240" s="75"/>
      <c r="BZ240" s="75"/>
      <c r="CA240" s="75"/>
      <c r="CB240" s="75"/>
      <c r="CC240" s="75"/>
      <c r="CD240" s="75"/>
      <c r="CE240" s="75"/>
      <c r="CF240" s="75"/>
      <c r="CG240" s="75"/>
      <c r="CH240" s="75"/>
      <c r="CI240" s="74"/>
      <c r="CJ240" s="335"/>
      <c r="CK240" s="335"/>
      <c r="CL240" s="335"/>
      <c r="CM240" s="335"/>
      <c r="CN240" s="335"/>
      <c r="CO240" s="335"/>
      <c r="CP240" s="73">
        <f t="shared" ref="CP240:CP249" si="88">SUM(BW240:CI240)*$Q240</f>
        <v>0</v>
      </c>
      <c r="CR240" s="155"/>
      <c r="CT240" s="77"/>
      <c r="CU240" s="37"/>
      <c r="CV240" s="76"/>
      <c r="CW240" s="75"/>
      <c r="CX240" s="75"/>
      <c r="CY240" s="75"/>
      <c r="CZ240" s="75"/>
      <c r="DA240" s="75"/>
      <c r="DB240" s="75"/>
      <c r="DC240" s="74"/>
      <c r="DD240" s="74"/>
      <c r="DE240" s="74"/>
      <c r="DF240" s="335"/>
      <c r="DG240" s="335"/>
      <c r="DH240" s="335"/>
      <c r="DI240" s="335"/>
      <c r="DJ240" s="335"/>
      <c r="DK240" s="335"/>
      <c r="DL240" s="335"/>
      <c r="DM240" s="335"/>
      <c r="DN240" s="335"/>
      <c r="DO240" s="73">
        <f t="shared" ref="DO240:DO249" si="89">SUM(CV240:DE240)*$Q240</f>
        <v>0</v>
      </c>
      <c r="DQ240" s="155"/>
    </row>
    <row r="241" spans="2:123" s="38" customFormat="1" outlineLevel="1">
      <c r="B241" s="87"/>
      <c r="C241" s="88">
        <f>IF(ISERROR(I241+1)=TRUE,I241,IF(I241="","",MAX(C$15:C240)+1))</f>
        <v>154</v>
      </c>
      <c r="D241" s="87">
        <f t="shared" si="76"/>
        <v>1</v>
      </c>
      <c r="E241" s="3"/>
      <c r="G241" s="155"/>
      <c r="I241" s="94">
        <f t="shared" ref="I241:I249" si="90">+I240+1</f>
        <v>122</v>
      </c>
      <c r="J241" s="93" t="s">
        <v>303</v>
      </c>
      <c r="K241" s="92"/>
      <c r="L241" s="92"/>
      <c r="M241" s="92"/>
      <c r="N241" s="92"/>
      <c r="O241" s="91"/>
      <c r="P241" s="90" t="s">
        <v>159</v>
      </c>
      <c r="Q241" s="272"/>
      <c r="R241" s="89" t="s">
        <v>119</v>
      </c>
      <c r="S241" s="273"/>
      <c r="U241" s="155"/>
      <c r="V241" s="41"/>
      <c r="W241" s="77"/>
      <c r="X241" s="37"/>
      <c r="Y241" s="76"/>
      <c r="Z241" s="75"/>
      <c r="AA241" s="78"/>
      <c r="AB241" s="75"/>
      <c r="AC241" s="78"/>
      <c r="AD241" s="75"/>
      <c r="AE241" s="75"/>
      <c r="AF241" s="75"/>
      <c r="AG241" s="75"/>
      <c r="AH241" s="75"/>
      <c r="AI241" s="75"/>
      <c r="AJ241" s="75"/>
      <c r="AK241" s="74"/>
      <c r="AL241" s="74"/>
      <c r="AM241" s="74"/>
      <c r="AN241" s="74"/>
      <c r="AO241" s="74"/>
      <c r="AP241" s="74"/>
      <c r="AQ241" s="74"/>
      <c r="AR241" s="73">
        <f t="shared" si="86"/>
        <v>0</v>
      </c>
      <c r="AT241" s="155"/>
      <c r="AV241" s="77"/>
      <c r="AW241" s="37"/>
      <c r="AX241" s="76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4"/>
      <c r="BK241" s="74"/>
      <c r="BL241" s="74"/>
      <c r="BM241" s="74"/>
      <c r="BN241" s="74"/>
      <c r="BO241" s="74"/>
      <c r="BP241" s="74"/>
      <c r="BQ241" s="73">
        <f t="shared" si="87"/>
        <v>0</v>
      </c>
      <c r="BS241" s="155"/>
      <c r="BU241" s="77"/>
      <c r="BV241" s="37"/>
      <c r="BW241" s="76"/>
      <c r="BX241" s="75"/>
      <c r="BY241" s="75"/>
      <c r="BZ241" s="75"/>
      <c r="CA241" s="75"/>
      <c r="CB241" s="75"/>
      <c r="CC241" s="75"/>
      <c r="CD241" s="75"/>
      <c r="CE241" s="75"/>
      <c r="CF241" s="75"/>
      <c r="CG241" s="75"/>
      <c r="CH241" s="75"/>
      <c r="CI241" s="74"/>
      <c r="CJ241" s="335"/>
      <c r="CK241" s="335"/>
      <c r="CL241" s="335"/>
      <c r="CM241" s="335"/>
      <c r="CN241" s="335"/>
      <c r="CO241" s="335"/>
      <c r="CP241" s="73">
        <f t="shared" si="88"/>
        <v>0</v>
      </c>
      <c r="CR241" s="155"/>
      <c r="CT241" s="77"/>
      <c r="CU241" s="37"/>
      <c r="CV241" s="76"/>
      <c r="CW241" s="75"/>
      <c r="CX241" s="75"/>
      <c r="CY241" s="75"/>
      <c r="CZ241" s="75"/>
      <c r="DA241" s="75"/>
      <c r="DB241" s="75"/>
      <c r="DC241" s="74"/>
      <c r="DD241" s="74"/>
      <c r="DE241" s="74"/>
      <c r="DF241" s="335"/>
      <c r="DG241" s="335"/>
      <c r="DH241" s="335"/>
      <c r="DI241" s="335"/>
      <c r="DJ241" s="335"/>
      <c r="DK241" s="335"/>
      <c r="DL241" s="335"/>
      <c r="DM241" s="335"/>
      <c r="DN241" s="335"/>
      <c r="DO241" s="73">
        <f t="shared" si="89"/>
        <v>0</v>
      </c>
      <c r="DQ241" s="155"/>
    </row>
    <row r="242" spans="2:123" s="38" customFormat="1" outlineLevel="1">
      <c r="B242" s="87"/>
      <c r="C242" s="88">
        <f>IF(ISERROR(I242+1)=TRUE,I242,IF(I242="","",MAX(C$15:C241)+1))</f>
        <v>155</v>
      </c>
      <c r="D242" s="87">
        <f t="shared" si="76"/>
        <v>1</v>
      </c>
      <c r="E242" s="3"/>
      <c r="G242" s="155"/>
      <c r="I242" s="94">
        <f t="shared" si="90"/>
        <v>123</v>
      </c>
      <c r="J242" s="93" t="s">
        <v>302</v>
      </c>
      <c r="K242" s="92"/>
      <c r="L242" s="92"/>
      <c r="M242" s="92"/>
      <c r="N242" s="92"/>
      <c r="O242" s="91"/>
      <c r="P242" s="90" t="s">
        <v>159</v>
      </c>
      <c r="Q242" s="272"/>
      <c r="R242" s="89" t="s">
        <v>119</v>
      </c>
      <c r="S242" s="273"/>
      <c r="U242" s="155"/>
      <c r="V242" s="41"/>
      <c r="W242" s="77"/>
      <c r="X242" s="37"/>
      <c r="Y242" s="76"/>
      <c r="Z242" s="75"/>
      <c r="AA242" s="78"/>
      <c r="AB242" s="75"/>
      <c r="AC242" s="78"/>
      <c r="AD242" s="75"/>
      <c r="AE242" s="75"/>
      <c r="AF242" s="75"/>
      <c r="AG242" s="75"/>
      <c r="AH242" s="75"/>
      <c r="AI242" s="75"/>
      <c r="AJ242" s="75"/>
      <c r="AK242" s="74"/>
      <c r="AL242" s="74"/>
      <c r="AM242" s="74"/>
      <c r="AN242" s="74"/>
      <c r="AO242" s="74"/>
      <c r="AP242" s="74"/>
      <c r="AQ242" s="74"/>
      <c r="AR242" s="73">
        <f t="shared" si="86"/>
        <v>0</v>
      </c>
      <c r="AT242" s="155"/>
      <c r="AV242" s="77"/>
      <c r="AW242" s="37"/>
      <c r="AX242" s="76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4"/>
      <c r="BK242" s="74"/>
      <c r="BL242" s="74"/>
      <c r="BM242" s="74"/>
      <c r="BN242" s="74"/>
      <c r="BO242" s="74"/>
      <c r="BP242" s="74"/>
      <c r="BQ242" s="73">
        <f t="shared" si="87"/>
        <v>0</v>
      </c>
      <c r="BS242" s="155"/>
      <c r="BU242" s="77"/>
      <c r="BV242" s="37"/>
      <c r="BW242" s="76"/>
      <c r="BX242" s="75"/>
      <c r="BY242" s="75"/>
      <c r="BZ242" s="75"/>
      <c r="CA242" s="75"/>
      <c r="CB242" s="75"/>
      <c r="CC242" s="75"/>
      <c r="CD242" s="75"/>
      <c r="CE242" s="75"/>
      <c r="CF242" s="75"/>
      <c r="CG242" s="75"/>
      <c r="CH242" s="75"/>
      <c r="CI242" s="74"/>
      <c r="CJ242" s="335"/>
      <c r="CK242" s="335"/>
      <c r="CL242" s="335"/>
      <c r="CM242" s="335"/>
      <c r="CN242" s="335"/>
      <c r="CO242" s="335"/>
      <c r="CP242" s="73">
        <f t="shared" si="88"/>
        <v>0</v>
      </c>
      <c r="CR242" s="155"/>
      <c r="CT242" s="77"/>
      <c r="CU242" s="37"/>
      <c r="CV242" s="76"/>
      <c r="CW242" s="75"/>
      <c r="CX242" s="75"/>
      <c r="CY242" s="75"/>
      <c r="CZ242" s="75"/>
      <c r="DA242" s="75"/>
      <c r="DB242" s="75"/>
      <c r="DC242" s="74"/>
      <c r="DD242" s="74"/>
      <c r="DE242" s="74"/>
      <c r="DF242" s="335"/>
      <c r="DG242" s="335"/>
      <c r="DH242" s="335"/>
      <c r="DI242" s="335"/>
      <c r="DJ242" s="335"/>
      <c r="DK242" s="335"/>
      <c r="DL242" s="335"/>
      <c r="DM242" s="335"/>
      <c r="DN242" s="335"/>
      <c r="DO242" s="73">
        <f t="shared" si="89"/>
        <v>0</v>
      </c>
      <c r="DQ242" s="155"/>
    </row>
    <row r="243" spans="2:123" s="38" customFormat="1" outlineLevel="1">
      <c r="B243" s="87"/>
      <c r="C243" s="88">
        <f>IF(ISERROR(I243+1)=TRUE,I243,IF(I243="","",MAX(C$15:C242)+1))</f>
        <v>156</v>
      </c>
      <c r="D243" s="87">
        <f t="shared" si="76"/>
        <v>1</v>
      </c>
      <c r="E243" s="3"/>
      <c r="G243" s="155"/>
      <c r="I243" s="94">
        <f t="shared" si="90"/>
        <v>124</v>
      </c>
      <c r="J243" s="93" t="s">
        <v>301</v>
      </c>
      <c r="K243" s="92"/>
      <c r="L243" s="92"/>
      <c r="M243" s="92"/>
      <c r="N243" s="92"/>
      <c r="O243" s="91"/>
      <c r="P243" s="90" t="s">
        <v>159</v>
      </c>
      <c r="Q243" s="272"/>
      <c r="R243" s="89" t="s">
        <v>119</v>
      </c>
      <c r="S243" s="273"/>
      <c r="U243" s="155"/>
      <c r="V243" s="41"/>
      <c r="W243" s="77"/>
      <c r="X243" s="37"/>
      <c r="Y243" s="76"/>
      <c r="Z243" s="75"/>
      <c r="AA243" s="78"/>
      <c r="AB243" s="75"/>
      <c r="AC243" s="78"/>
      <c r="AD243" s="75"/>
      <c r="AE243" s="75"/>
      <c r="AF243" s="75"/>
      <c r="AG243" s="75"/>
      <c r="AH243" s="75"/>
      <c r="AI243" s="75"/>
      <c r="AJ243" s="75"/>
      <c r="AK243" s="74"/>
      <c r="AL243" s="74"/>
      <c r="AM243" s="74"/>
      <c r="AN243" s="74"/>
      <c r="AO243" s="74"/>
      <c r="AP243" s="74"/>
      <c r="AQ243" s="74"/>
      <c r="AR243" s="73">
        <f t="shared" si="86"/>
        <v>0</v>
      </c>
      <c r="AT243" s="155"/>
      <c r="AV243" s="77"/>
      <c r="AW243" s="37"/>
      <c r="AX243" s="76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4"/>
      <c r="BK243" s="74"/>
      <c r="BL243" s="74"/>
      <c r="BM243" s="74"/>
      <c r="BN243" s="74"/>
      <c r="BO243" s="74"/>
      <c r="BP243" s="74"/>
      <c r="BQ243" s="73">
        <f t="shared" si="87"/>
        <v>0</v>
      </c>
      <c r="BS243" s="155"/>
      <c r="BU243" s="77"/>
      <c r="BV243" s="37"/>
      <c r="BW243" s="76"/>
      <c r="BX243" s="75"/>
      <c r="BY243" s="75"/>
      <c r="BZ243" s="75"/>
      <c r="CA243" s="75"/>
      <c r="CB243" s="75"/>
      <c r="CC243" s="75"/>
      <c r="CD243" s="75"/>
      <c r="CE243" s="75"/>
      <c r="CF243" s="75"/>
      <c r="CG243" s="75"/>
      <c r="CH243" s="75"/>
      <c r="CI243" s="74"/>
      <c r="CJ243" s="335"/>
      <c r="CK243" s="335"/>
      <c r="CL243" s="335"/>
      <c r="CM243" s="335"/>
      <c r="CN243" s="335"/>
      <c r="CO243" s="335"/>
      <c r="CP243" s="73">
        <f t="shared" si="88"/>
        <v>0</v>
      </c>
      <c r="CR243" s="155"/>
      <c r="CT243" s="77"/>
      <c r="CU243" s="37"/>
      <c r="CV243" s="76"/>
      <c r="CW243" s="75"/>
      <c r="CX243" s="75"/>
      <c r="CY243" s="75"/>
      <c r="CZ243" s="75"/>
      <c r="DA243" s="75"/>
      <c r="DB243" s="75"/>
      <c r="DC243" s="74"/>
      <c r="DD243" s="74"/>
      <c r="DE243" s="74"/>
      <c r="DF243" s="335"/>
      <c r="DG243" s="335"/>
      <c r="DH243" s="335"/>
      <c r="DI243" s="335"/>
      <c r="DJ243" s="335"/>
      <c r="DK243" s="335"/>
      <c r="DL243" s="335"/>
      <c r="DM243" s="335"/>
      <c r="DN243" s="335"/>
      <c r="DO243" s="73">
        <f t="shared" si="89"/>
        <v>0</v>
      </c>
      <c r="DQ243" s="155"/>
    </row>
    <row r="244" spans="2:123" s="38" customFormat="1" outlineLevel="1">
      <c r="B244" s="87"/>
      <c r="C244" s="88">
        <f>IF(ISERROR(I244+1)=TRUE,I244,IF(I244="","",MAX(C$15:C243)+1))</f>
        <v>157</v>
      </c>
      <c r="D244" s="87">
        <f t="shared" si="76"/>
        <v>1</v>
      </c>
      <c r="E244" s="3"/>
      <c r="G244" s="155"/>
      <c r="I244" s="94">
        <f t="shared" si="90"/>
        <v>125</v>
      </c>
      <c r="J244" s="93" t="s">
        <v>300</v>
      </c>
      <c r="K244" s="92"/>
      <c r="L244" s="92"/>
      <c r="M244" s="92"/>
      <c r="N244" s="92"/>
      <c r="O244" s="91"/>
      <c r="P244" s="90" t="s">
        <v>159</v>
      </c>
      <c r="Q244" s="272"/>
      <c r="R244" s="89" t="s">
        <v>119</v>
      </c>
      <c r="S244" s="273"/>
      <c r="U244" s="155"/>
      <c r="V244" s="41"/>
      <c r="W244" s="77"/>
      <c r="X244" s="37"/>
      <c r="Y244" s="76"/>
      <c r="Z244" s="75"/>
      <c r="AA244" s="78"/>
      <c r="AB244" s="75"/>
      <c r="AC244" s="78"/>
      <c r="AD244" s="75"/>
      <c r="AE244" s="75"/>
      <c r="AF244" s="75"/>
      <c r="AG244" s="75">
        <v>50.07</v>
      </c>
      <c r="AH244" s="75"/>
      <c r="AI244" s="75"/>
      <c r="AJ244" s="75"/>
      <c r="AK244" s="74"/>
      <c r="AL244" s="74"/>
      <c r="AM244" s="74"/>
      <c r="AN244" s="74"/>
      <c r="AO244" s="74"/>
      <c r="AP244" s="74"/>
      <c r="AQ244" s="74"/>
      <c r="AR244" s="73">
        <f t="shared" si="86"/>
        <v>0</v>
      </c>
      <c r="AT244" s="155"/>
      <c r="AV244" s="77"/>
      <c r="AW244" s="37"/>
      <c r="AX244" s="76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4"/>
      <c r="BK244" s="74">
        <v>50.07</v>
      </c>
      <c r="BL244" s="74"/>
      <c r="BM244" s="74"/>
      <c r="BN244" s="74"/>
      <c r="BO244" s="74"/>
      <c r="BP244" s="74"/>
      <c r="BQ244" s="73">
        <f t="shared" si="87"/>
        <v>0</v>
      </c>
      <c r="BS244" s="155"/>
      <c r="BU244" s="77"/>
      <c r="BV244" s="37"/>
      <c r="BW244" s="76"/>
      <c r="BX244" s="75"/>
      <c r="BY244" s="75"/>
      <c r="BZ244" s="75"/>
      <c r="CA244" s="75"/>
      <c r="CB244" s="75"/>
      <c r="CC244" s="75"/>
      <c r="CD244" s="75"/>
      <c r="CE244" s="75"/>
      <c r="CF244" s="75"/>
      <c r="CG244" s="75">
        <v>50.07</v>
      </c>
      <c r="CH244" s="75"/>
      <c r="CI244" s="74"/>
      <c r="CJ244" s="335"/>
      <c r="CK244" s="335"/>
      <c r="CL244" s="335"/>
      <c r="CM244" s="335"/>
      <c r="CN244" s="335"/>
      <c r="CO244" s="335"/>
      <c r="CP244" s="73">
        <f t="shared" si="88"/>
        <v>0</v>
      </c>
      <c r="CR244" s="155"/>
      <c r="CT244" s="77"/>
      <c r="CU244" s="37"/>
      <c r="CV244" s="76"/>
      <c r="CW244" s="75"/>
      <c r="CX244" s="75"/>
      <c r="CY244" s="75"/>
      <c r="CZ244" s="75"/>
      <c r="DA244" s="75"/>
      <c r="DB244" s="75"/>
      <c r="DC244" s="74">
        <v>50.07</v>
      </c>
      <c r="DD244" s="74"/>
      <c r="DE244" s="74"/>
      <c r="DF244" s="335"/>
      <c r="DG244" s="335"/>
      <c r="DH244" s="335"/>
      <c r="DI244" s="335"/>
      <c r="DJ244" s="335"/>
      <c r="DK244" s="335"/>
      <c r="DL244" s="335"/>
      <c r="DM244" s="335"/>
      <c r="DN244" s="335"/>
      <c r="DO244" s="73">
        <f t="shared" si="89"/>
        <v>0</v>
      </c>
      <c r="DQ244" s="155"/>
    </row>
    <row r="245" spans="2:123" s="38" customFormat="1" outlineLevel="1">
      <c r="B245" s="87"/>
      <c r="C245" s="88">
        <f>IF(ISERROR(I245+1)=TRUE,I245,IF(I245="","",MAX(C$15:C244)+1))</f>
        <v>158</v>
      </c>
      <c r="D245" s="87">
        <f t="shared" si="76"/>
        <v>1</v>
      </c>
      <c r="E245" s="3"/>
      <c r="G245" s="155"/>
      <c r="I245" s="94">
        <f t="shared" si="90"/>
        <v>126</v>
      </c>
      <c r="J245" s="93" t="s">
        <v>299</v>
      </c>
      <c r="K245" s="92"/>
      <c r="L245" s="92"/>
      <c r="M245" s="92"/>
      <c r="N245" s="92"/>
      <c r="O245" s="91"/>
      <c r="P245" s="90" t="s">
        <v>159</v>
      </c>
      <c r="Q245" s="272"/>
      <c r="R245" s="89" t="s">
        <v>119</v>
      </c>
      <c r="S245" s="273"/>
      <c r="U245" s="155"/>
      <c r="V245" s="41"/>
      <c r="W245" s="77"/>
      <c r="X245" s="37"/>
      <c r="Y245" s="76"/>
      <c r="Z245" s="75"/>
      <c r="AA245" s="78"/>
      <c r="AB245" s="75"/>
      <c r="AC245" s="78"/>
      <c r="AD245" s="75"/>
      <c r="AE245" s="75"/>
      <c r="AF245" s="75"/>
      <c r="AG245" s="75">
        <v>92.08</v>
      </c>
      <c r="AH245" s="75"/>
      <c r="AI245" s="75"/>
      <c r="AJ245" s="75"/>
      <c r="AK245" s="74"/>
      <c r="AL245" s="74"/>
      <c r="AM245" s="74"/>
      <c r="AN245" s="74"/>
      <c r="AO245" s="74"/>
      <c r="AP245" s="74"/>
      <c r="AQ245" s="74"/>
      <c r="AR245" s="73">
        <f t="shared" si="86"/>
        <v>0</v>
      </c>
      <c r="AT245" s="155"/>
      <c r="AV245" s="77"/>
      <c r="AW245" s="37"/>
      <c r="AX245" s="76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4"/>
      <c r="BK245" s="74">
        <v>95.63</v>
      </c>
      <c r="BL245" s="74"/>
      <c r="BM245" s="74"/>
      <c r="BN245" s="74"/>
      <c r="BO245" s="74"/>
      <c r="BP245" s="74"/>
      <c r="BQ245" s="73">
        <f t="shared" si="87"/>
        <v>0</v>
      </c>
      <c r="BS245" s="155"/>
      <c r="BU245" s="77"/>
      <c r="BV245" s="37"/>
      <c r="BW245" s="76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>
        <v>95.63</v>
      </c>
      <c r="CH245" s="75"/>
      <c r="CI245" s="74"/>
      <c r="CJ245" s="335"/>
      <c r="CK245" s="335"/>
      <c r="CL245" s="335"/>
      <c r="CM245" s="335"/>
      <c r="CN245" s="335"/>
      <c r="CO245" s="335"/>
      <c r="CP245" s="73">
        <f t="shared" si="88"/>
        <v>0</v>
      </c>
      <c r="CR245" s="155"/>
      <c r="CT245" s="77"/>
      <c r="CU245" s="37"/>
      <c r="CV245" s="76"/>
      <c r="CW245" s="75"/>
      <c r="CX245" s="75"/>
      <c r="CY245" s="75"/>
      <c r="CZ245" s="75"/>
      <c r="DA245" s="75"/>
      <c r="DB245" s="75"/>
      <c r="DC245" s="74">
        <v>92.08</v>
      </c>
      <c r="DD245" s="74"/>
      <c r="DE245" s="74"/>
      <c r="DF245" s="335"/>
      <c r="DG245" s="335"/>
      <c r="DH245" s="335"/>
      <c r="DI245" s="335"/>
      <c r="DJ245" s="335"/>
      <c r="DK245" s="335"/>
      <c r="DL245" s="335"/>
      <c r="DM245" s="335"/>
      <c r="DN245" s="335"/>
      <c r="DO245" s="73">
        <f t="shared" si="89"/>
        <v>0</v>
      </c>
      <c r="DQ245" s="155"/>
    </row>
    <row r="246" spans="2:123" s="38" customFormat="1" outlineLevel="1">
      <c r="B246" s="87"/>
      <c r="C246" s="88">
        <f>IF(ISERROR(I246+1)=TRUE,I246,IF(I246="","",MAX(C$15:C245)+1))</f>
        <v>159</v>
      </c>
      <c r="D246" s="87">
        <f t="shared" si="76"/>
        <v>1</v>
      </c>
      <c r="E246" s="3"/>
      <c r="G246" s="155"/>
      <c r="I246" s="94">
        <f t="shared" si="90"/>
        <v>127</v>
      </c>
      <c r="J246" s="93" t="s">
        <v>298</v>
      </c>
      <c r="K246" s="92"/>
      <c r="L246" s="92"/>
      <c r="M246" s="92"/>
      <c r="N246" s="92"/>
      <c r="O246" s="91"/>
      <c r="P246" s="90" t="s">
        <v>159</v>
      </c>
      <c r="Q246" s="272"/>
      <c r="R246" s="89" t="s">
        <v>119</v>
      </c>
      <c r="S246" s="273"/>
      <c r="U246" s="155"/>
      <c r="V246" s="41"/>
      <c r="W246" s="77"/>
      <c r="X246" s="37"/>
      <c r="Y246" s="76"/>
      <c r="Z246" s="75"/>
      <c r="AA246" s="78"/>
      <c r="AB246" s="75"/>
      <c r="AC246" s="78"/>
      <c r="AD246" s="75"/>
      <c r="AE246" s="75"/>
      <c r="AF246" s="75"/>
      <c r="AG246" s="75"/>
      <c r="AH246" s="75"/>
      <c r="AI246" s="75"/>
      <c r="AJ246" s="75"/>
      <c r="AK246" s="74"/>
      <c r="AL246" s="74"/>
      <c r="AM246" s="74"/>
      <c r="AN246" s="74"/>
      <c r="AO246" s="74"/>
      <c r="AP246" s="74"/>
      <c r="AQ246" s="74"/>
      <c r="AR246" s="73">
        <f t="shared" si="86"/>
        <v>0</v>
      </c>
      <c r="AT246" s="155"/>
      <c r="AV246" s="77"/>
      <c r="AW246" s="37"/>
      <c r="AX246" s="76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4"/>
      <c r="BK246" s="74">
        <v>92.08</v>
      </c>
      <c r="BL246" s="74"/>
      <c r="BM246" s="74"/>
      <c r="BN246" s="74"/>
      <c r="BO246" s="74"/>
      <c r="BP246" s="74"/>
      <c r="BQ246" s="73">
        <f t="shared" si="87"/>
        <v>0</v>
      </c>
      <c r="BS246" s="155"/>
      <c r="BU246" s="77"/>
      <c r="BV246" s="37"/>
      <c r="BW246" s="76"/>
      <c r="BX246" s="75"/>
      <c r="BY246" s="75"/>
      <c r="BZ246" s="75"/>
      <c r="CA246" s="75"/>
      <c r="CB246" s="75"/>
      <c r="CC246" s="75"/>
      <c r="CD246" s="75"/>
      <c r="CE246" s="75"/>
      <c r="CF246" s="75"/>
      <c r="CG246" s="75">
        <v>42.36</v>
      </c>
      <c r="CH246" s="75"/>
      <c r="CI246" s="74"/>
      <c r="CJ246" s="335"/>
      <c r="CK246" s="335"/>
      <c r="CL246" s="335"/>
      <c r="CM246" s="335"/>
      <c r="CN246" s="335"/>
      <c r="CO246" s="335"/>
      <c r="CP246" s="73">
        <f t="shared" si="88"/>
        <v>0</v>
      </c>
      <c r="CR246" s="155"/>
      <c r="CT246" s="77"/>
      <c r="CU246" s="37"/>
      <c r="CV246" s="76"/>
      <c r="CW246" s="75"/>
      <c r="CX246" s="75"/>
      <c r="CY246" s="75"/>
      <c r="CZ246" s="75"/>
      <c r="DA246" s="75"/>
      <c r="DB246" s="75"/>
      <c r="DC246" s="74">
        <v>47.19</v>
      </c>
      <c r="DD246" s="74"/>
      <c r="DE246" s="74"/>
      <c r="DF246" s="335"/>
      <c r="DG246" s="335"/>
      <c r="DH246" s="335"/>
      <c r="DI246" s="335"/>
      <c r="DJ246" s="335"/>
      <c r="DK246" s="335"/>
      <c r="DL246" s="335"/>
      <c r="DM246" s="335"/>
      <c r="DN246" s="335"/>
      <c r="DO246" s="73">
        <f t="shared" si="89"/>
        <v>0</v>
      </c>
      <c r="DQ246" s="155"/>
    </row>
    <row r="247" spans="2:123" s="38" customFormat="1" outlineLevel="1">
      <c r="B247" s="87"/>
      <c r="C247" s="88">
        <f>IF(ISERROR(I247+1)=TRUE,I247,IF(I247="","",MAX(C$15:C246)+1))</f>
        <v>160</v>
      </c>
      <c r="D247" s="87">
        <f t="shared" si="76"/>
        <v>1</v>
      </c>
      <c r="E247" s="3"/>
      <c r="G247" s="155"/>
      <c r="I247" s="94">
        <f t="shared" si="90"/>
        <v>128</v>
      </c>
      <c r="J247" s="93" t="s">
        <v>297</v>
      </c>
      <c r="K247" s="92"/>
      <c r="L247" s="92"/>
      <c r="M247" s="92"/>
      <c r="N247" s="92"/>
      <c r="O247" s="91"/>
      <c r="P247" s="90" t="s">
        <v>159</v>
      </c>
      <c r="Q247" s="272"/>
      <c r="R247" s="89" t="s">
        <v>119</v>
      </c>
      <c r="S247" s="273"/>
      <c r="U247" s="155"/>
      <c r="V247" s="41"/>
      <c r="W247" s="77"/>
      <c r="X247" s="37"/>
      <c r="Y247" s="76"/>
      <c r="Z247" s="75"/>
      <c r="AA247" s="78"/>
      <c r="AB247" s="75"/>
      <c r="AC247" s="78"/>
      <c r="AD247" s="75"/>
      <c r="AE247" s="75"/>
      <c r="AF247" s="75"/>
      <c r="AG247" s="75"/>
      <c r="AH247" s="75"/>
      <c r="AI247" s="75"/>
      <c r="AJ247" s="75"/>
      <c r="AK247" s="74"/>
      <c r="AL247" s="74"/>
      <c r="AM247" s="74"/>
      <c r="AN247" s="74"/>
      <c r="AO247" s="74"/>
      <c r="AP247" s="74"/>
      <c r="AQ247" s="74"/>
      <c r="AR247" s="73">
        <f t="shared" si="86"/>
        <v>0</v>
      </c>
      <c r="AT247" s="155"/>
      <c r="AV247" s="77"/>
      <c r="AW247" s="37"/>
      <c r="AX247" s="76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4"/>
      <c r="BK247" s="74"/>
      <c r="BL247" s="74"/>
      <c r="BM247" s="74"/>
      <c r="BN247" s="74"/>
      <c r="BO247" s="74"/>
      <c r="BP247" s="74"/>
      <c r="BQ247" s="73">
        <f t="shared" si="87"/>
        <v>0</v>
      </c>
      <c r="BS247" s="155"/>
      <c r="BU247" s="77"/>
      <c r="BV247" s="37"/>
      <c r="BW247" s="76"/>
      <c r="BX247" s="75"/>
      <c r="BY247" s="75"/>
      <c r="BZ247" s="75"/>
      <c r="CA247" s="75"/>
      <c r="CB247" s="75"/>
      <c r="CC247" s="75"/>
      <c r="CD247" s="75"/>
      <c r="CE247" s="75"/>
      <c r="CF247" s="75"/>
      <c r="CG247" s="75"/>
      <c r="CH247" s="75"/>
      <c r="CI247" s="74"/>
      <c r="CJ247" s="335"/>
      <c r="CK247" s="335"/>
      <c r="CL247" s="335"/>
      <c r="CM247" s="335"/>
      <c r="CN247" s="335"/>
      <c r="CO247" s="335"/>
      <c r="CP247" s="73">
        <f t="shared" si="88"/>
        <v>0</v>
      </c>
      <c r="CR247" s="155"/>
      <c r="CT247" s="77"/>
      <c r="CU247" s="37"/>
      <c r="CV247" s="76"/>
      <c r="CW247" s="75"/>
      <c r="CX247" s="75"/>
      <c r="CY247" s="75"/>
      <c r="CZ247" s="75"/>
      <c r="DA247" s="75"/>
      <c r="DB247" s="75"/>
      <c r="DC247" s="74"/>
      <c r="DD247" s="74"/>
      <c r="DE247" s="74"/>
      <c r="DF247" s="335"/>
      <c r="DG247" s="335"/>
      <c r="DH247" s="335"/>
      <c r="DI247" s="335"/>
      <c r="DJ247" s="335"/>
      <c r="DK247" s="335"/>
      <c r="DL247" s="335"/>
      <c r="DM247" s="335"/>
      <c r="DN247" s="335"/>
      <c r="DO247" s="73">
        <f t="shared" si="89"/>
        <v>0</v>
      </c>
      <c r="DQ247" s="155"/>
    </row>
    <row r="248" spans="2:123" s="38" customFormat="1" outlineLevel="1">
      <c r="B248" s="87"/>
      <c r="C248" s="88">
        <f>IF(ISERROR(I248+1)=TRUE,I248,IF(I248="","",MAX(C$15:C247)+1))</f>
        <v>161</v>
      </c>
      <c r="D248" s="87">
        <f t="shared" si="76"/>
        <v>1</v>
      </c>
      <c r="E248" s="3"/>
      <c r="G248" s="155"/>
      <c r="I248" s="94">
        <f t="shared" si="90"/>
        <v>129</v>
      </c>
      <c r="J248" s="93" t="s">
        <v>296</v>
      </c>
      <c r="K248" s="92"/>
      <c r="L248" s="92"/>
      <c r="M248" s="92"/>
      <c r="N248" s="92"/>
      <c r="O248" s="91"/>
      <c r="P248" s="90" t="s">
        <v>159</v>
      </c>
      <c r="Q248" s="272"/>
      <c r="R248" s="89" t="s">
        <v>119</v>
      </c>
      <c r="S248" s="273"/>
      <c r="U248" s="155"/>
      <c r="V248" s="41"/>
      <c r="W248" s="77"/>
      <c r="X248" s="37"/>
      <c r="Y248" s="76"/>
      <c r="Z248" s="75"/>
      <c r="AA248" s="78"/>
      <c r="AB248" s="75"/>
      <c r="AC248" s="78"/>
      <c r="AD248" s="75"/>
      <c r="AE248" s="75"/>
      <c r="AF248" s="75"/>
      <c r="AG248" s="75"/>
      <c r="AH248" s="75"/>
      <c r="AI248" s="75"/>
      <c r="AJ248" s="75"/>
      <c r="AK248" s="74"/>
      <c r="AL248" s="74"/>
      <c r="AM248" s="74"/>
      <c r="AN248" s="74"/>
      <c r="AO248" s="74"/>
      <c r="AP248" s="74"/>
      <c r="AQ248" s="74"/>
      <c r="AR248" s="73">
        <f t="shared" si="86"/>
        <v>0</v>
      </c>
      <c r="AT248" s="155"/>
      <c r="AV248" s="77"/>
      <c r="AW248" s="37"/>
      <c r="AX248" s="76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4"/>
      <c r="BK248" s="74"/>
      <c r="BL248" s="74"/>
      <c r="BM248" s="74"/>
      <c r="BN248" s="74"/>
      <c r="BO248" s="74"/>
      <c r="BP248" s="74"/>
      <c r="BQ248" s="73">
        <f t="shared" si="87"/>
        <v>0</v>
      </c>
      <c r="BS248" s="155"/>
      <c r="BU248" s="77"/>
      <c r="BV248" s="37"/>
      <c r="BW248" s="76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4"/>
      <c r="CJ248" s="335"/>
      <c r="CK248" s="335"/>
      <c r="CL248" s="335"/>
      <c r="CM248" s="335"/>
      <c r="CN248" s="335"/>
      <c r="CO248" s="335"/>
      <c r="CP248" s="73">
        <f t="shared" si="88"/>
        <v>0</v>
      </c>
      <c r="CR248" s="155"/>
      <c r="CT248" s="77"/>
      <c r="CU248" s="37"/>
      <c r="CV248" s="76"/>
      <c r="CW248" s="75"/>
      <c r="CX248" s="75"/>
      <c r="CY248" s="75"/>
      <c r="CZ248" s="75"/>
      <c r="DA248" s="75"/>
      <c r="DB248" s="75"/>
      <c r="DC248" s="74"/>
      <c r="DD248" s="74"/>
      <c r="DE248" s="74"/>
      <c r="DF248" s="335"/>
      <c r="DG248" s="335"/>
      <c r="DH248" s="335"/>
      <c r="DI248" s="335"/>
      <c r="DJ248" s="335"/>
      <c r="DK248" s="335"/>
      <c r="DL248" s="335"/>
      <c r="DM248" s="335"/>
      <c r="DN248" s="335"/>
      <c r="DO248" s="73">
        <f t="shared" si="89"/>
        <v>0</v>
      </c>
      <c r="DQ248" s="155"/>
    </row>
    <row r="249" spans="2:123" s="38" customFormat="1" outlineLevel="1">
      <c r="B249" s="87"/>
      <c r="C249" s="88">
        <f>IF(ISERROR(I249+1)=TRUE,I249,IF(I249="","",MAX(C$15:C248)+1))</f>
        <v>162</v>
      </c>
      <c r="D249" s="87">
        <f t="shared" si="76"/>
        <v>1</v>
      </c>
      <c r="E249" s="3"/>
      <c r="G249" s="155"/>
      <c r="I249" s="86">
        <f t="shared" si="90"/>
        <v>130</v>
      </c>
      <c r="J249" s="85" t="s">
        <v>295</v>
      </c>
      <c r="K249" s="84"/>
      <c r="L249" s="84"/>
      <c r="M249" s="84"/>
      <c r="N249" s="84"/>
      <c r="O249" s="83"/>
      <c r="P249" s="82" t="s">
        <v>159</v>
      </c>
      <c r="Q249" s="81"/>
      <c r="R249" s="80" t="s">
        <v>119</v>
      </c>
      <c r="S249" s="79"/>
      <c r="U249" s="155"/>
      <c r="V249" s="41"/>
      <c r="W249" s="77"/>
      <c r="X249" s="37"/>
      <c r="Y249" s="76"/>
      <c r="Z249" s="75"/>
      <c r="AA249" s="78"/>
      <c r="AB249" s="75"/>
      <c r="AC249" s="78"/>
      <c r="AD249" s="75"/>
      <c r="AE249" s="75"/>
      <c r="AF249" s="75"/>
      <c r="AG249" s="75"/>
      <c r="AH249" s="75"/>
      <c r="AI249" s="75"/>
      <c r="AJ249" s="75"/>
      <c r="AK249" s="74"/>
      <c r="AL249" s="74"/>
      <c r="AM249" s="74"/>
      <c r="AN249" s="74"/>
      <c r="AO249" s="74"/>
      <c r="AP249" s="74"/>
      <c r="AQ249" s="74"/>
      <c r="AR249" s="73">
        <f t="shared" si="86"/>
        <v>0</v>
      </c>
      <c r="AT249" s="155"/>
      <c r="AV249" s="77"/>
      <c r="AW249" s="37"/>
      <c r="AX249" s="76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4"/>
      <c r="BK249" s="74"/>
      <c r="BL249" s="74"/>
      <c r="BM249" s="74"/>
      <c r="BN249" s="74"/>
      <c r="BO249" s="74"/>
      <c r="BP249" s="74"/>
      <c r="BQ249" s="73">
        <f t="shared" si="87"/>
        <v>0</v>
      </c>
      <c r="BS249" s="155"/>
      <c r="BU249" s="77"/>
      <c r="BV249" s="37"/>
      <c r="BW249" s="76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4"/>
      <c r="CJ249" s="335"/>
      <c r="CK249" s="335"/>
      <c r="CL249" s="335"/>
      <c r="CM249" s="335"/>
      <c r="CN249" s="335"/>
      <c r="CO249" s="335"/>
      <c r="CP249" s="73">
        <f t="shared" si="88"/>
        <v>0</v>
      </c>
      <c r="CR249" s="155"/>
      <c r="CT249" s="77"/>
      <c r="CU249" s="37"/>
      <c r="CV249" s="76"/>
      <c r="CW249" s="75"/>
      <c r="CX249" s="75"/>
      <c r="CY249" s="75"/>
      <c r="CZ249" s="75"/>
      <c r="DA249" s="75"/>
      <c r="DB249" s="75"/>
      <c r="DC249" s="74"/>
      <c r="DD249" s="74"/>
      <c r="DE249" s="74"/>
      <c r="DF249" s="335"/>
      <c r="DG249" s="335"/>
      <c r="DH249" s="335"/>
      <c r="DI249" s="335"/>
      <c r="DJ249" s="335"/>
      <c r="DK249" s="335"/>
      <c r="DL249" s="335"/>
      <c r="DM249" s="335"/>
      <c r="DN249" s="335"/>
      <c r="DO249" s="73">
        <f t="shared" si="89"/>
        <v>0</v>
      </c>
      <c r="DQ249" s="155"/>
    </row>
    <row r="250" spans="2:123">
      <c r="B250" s="88" t="str">
        <f>I238</f>
        <v>3.2 | TARIFAS SERVICIOS DE CEMENTACIÓN - LECHADAS REMEDIACIÓN Y TAPONES DE CEMENTO</v>
      </c>
      <c r="C250" s="88" t="str">
        <f>IF(ISERROR(I250+1)=TRUE,I250,IF(I250="","",MAX(C$15:C249)+1))</f>
        <v/>
      </c>
      <c r="D250" s="87" t="str">
        <f t="shared" si="76"/>
        <v/>
      </c>
      <c r="E250" s="3"/>
      <c r="G250" s="155"/>
      <c r="I250" s="163" t="s">
        <v>112</v>
      </c>
      <c r="J250" s="108"/>
      <c r="K250" s="108"/>
      <c r="L250" s="108"/>
      <c r="M250" s="108"/>
      <c r="N250" s="108"/>
      <c r="O250" s="108"/>
      <c r="P250" s="108"/>
      <c r="Q250" s="108"/>
      <c r="R250" s="108"/>
      <c r="S250" s="107"/>
      <c r="U250" s="155"/>
      <c r="V250" s="41"/>
      <c r="W250" s="69" t="str">
        <f>W$60</f>
        <v>Total [US$]</v>
      </c>
      <c r="X250" s="68"/>
      <c r="Y250" s="67">
        <f t="shared" ref="Y250:AQ250" si="91">SUMPRODUCT(Y$240:Y$249,$Q$240:$Q$249)</f>
        <v>0</v>
      </c>
      <c r="Z250" s="144">
        <f t="shared" si="91"/>
        <v>0</v>
      </c>
      <c r="AA250" s="145">
        <f t="shared" si="91"/>
        <v>0</v>
      </c>
      <c r="AB250" s="144">
        <f t="shared" si="91"/>
        <v>0</v>
      </c>
      <c r="AC250" s="145">
        <f t="shared" si="91"/>
        <v>0</v>
      </c>
      <c r="AD250" s="144">
        <f t="shared" si="91"/>
        <v>0</v>
      </c>
      <c r="AE250" s="144">
        <f t="shared" si="91"/>
        <v>0</v>
      </c>
      <c r="AF250" s="144">
        <f t="shared" si="91"/>
        <v>0</v>
      </c>
      <c r="AG250" s="144">
        <f t="shared" si="91"/>
        <v>0</v>
      </c>
      <c r="AH250" s="144">
        <f t="shared" si="91"/>
        <v>0</v>
      </c>
      <c r="AI250" s="144">
        <f t="shared" si="91"/>
        <v>0</v>
      </c>
      <c r="AJ250" s="144">
        <f t="shared" si="91"/>
        <v>0</v>
      </c>
      <c r="AK250" s="144">
        <f t="shared" si="91"/>
        <v>0</v>
      </c>
      <c r="AL250" s="144">
        <f t="shared" si="91"/>
        <v>0</v>
      </c>
      <c r="AM250" s="144">
        <f t="shared" si="91"/>
        <v>0</v>
      </c>
      <c r="AN250" s="144">
        <f t="shared" si="91"/>
        <v>0</v>
      </c>
      <c r="AO250" s="144">
        <f t="shared" si="91"/>
        <v>0</v>
      </c>
      <c r="AP250" s="144">
        <f t="shared" si="91"/>
        <v>0</v>
      </c>
      <c r="AQ250" s="144">
        <f t="shared" si="91"/>
        <v>0</v>
      </c>
      <c r="AR250" s="66">
        <f>SUM(Y250:AQ250)</f>
        <v>0</v>
      </c>
      <c r="AT250" s="155"/>
      <c r="AV250" s="69" t="str">
        <f>AV$60</f>
        <v>Total [US$]</v>
      </c>
      <c r="AW250" s="68"/>
      <c r="AX250" s="67">
        <f t="shared" ref="AX250:BP250" si="92">SUMPRODUCT(AX$240:AX$249,$Q$240:$Q$249)</f>
        <v>0</v>
      </c>
      <c r="AY250" s="144">
        <f t="shared" si="92"/>
        <v>0</v>
      </c>
      <c r="AZ250" s="145">
        <f t="shared" si="92"/>
        <v>0</v>
      </c>
      <c r="BA250" s="144">
        <f t="shared" si="92"/>
        <v>0</v>
      </c>
      <c r="BB250" s="145">
        <f t="shared" si="92"/>
        <v>0</v>
      </c>
      <c r="BC250" s="144">
        <f t="shared" si="92"/>
        <v>0</v>
      </c>
      <c r="BD250" s="144">
        <f t="shared" si="92"/>
        <v>0</v>
      </c>
      <c r="BE250" s="144">
        <f t="shared" si="92"/>
        <v>0</v>
      </c>
      <c r="BF250" s="144">
        <f t="shared" si="92"/>
        <v>0</v>
      </c>
      <c r="BG250" s="144">
        <f t="shared" si="92"/>
        <v>0</v>
      </c>
      <c r="BH250" s="144">
        <f t="shared" si="92"/>
        <v>0</v>
      </c>
      <c r="BI250" s="144">
        <f t="shared" si="92"/>
        <v>0</v>
      </c>
      <c r="BJ250" s="144">
        <f t="shared" si="92"/>
        <v>0</v>
      </c>
      <c r="BK250" s="144">
        <f t="shared" si="92"/>
        <v>0</v>
      </c>
      <c r="BL250" s="144">
        <f t="shared" si="92"/>
        <v>0</v>
      </c>
      <c r="BM250" s="144">
        <f t="shared" si="92"/>
        <v>0</v>
      </c>
      <c r="BN250" s="144">
        <f t="shared" si="92"/>
        <v>0</v>
      </c>
      <c r="BO250" s="144">
        <f t="shared" si="92"/>
        <v>0</v>
      </c>
      <c r="BP250" s="144">
        <f t="shared" si="92"/>
        <v>0</v>
      </c>
      <c r="BQ250" s="66">
        <f>SUM(AX250:BP250)</f>
        <v>0</v>
      </c>
      <c r="BS250" s="155"/>
      <c r="BU250" s="69" t="str">
        <f>BU$60</f>
        <v>Total [US$]</v>
      </c>
      <c r="BV250" s="68"/>
      <c r="BW250" s="67">
        <f t="shared" ref="BW250:CI250" si="93">SUMPRODUCT(BW$240:BW$249,$Q$240:$Q$249)</f>
        <v>0</v>
      </c>
      <c r="BX250" s="144">
        <f t="shared" si="93"/>
        <v>0</v>
      </c>
      <c r="BY250" s="145">
        <f t="shared" si="93"/>
        <v>0</v>
      </c>
      <c r="BZ250" s="144">
        <f t="shared" si="93"/>
        <v>0</v>
      </c>
      <c r="CA250" s="145">
        <f t="shared" si="93"/>
        <v>0</v>
      </c>
      <c r="CB250" s="144">
        <f t="shared" si="93"/>
        <v>0</v>
      </c>
      <c r="CC250" s="144">
        <f t="shared" si="93"/>
        <v>0</v>
      </c>
      <c r="CD250" s="144">
        <f t="shared" si="93"/>
        <v>0</v>
      </c>
      <c r="CE250" s="144">
        <f t="shared" si="93"/>
        <v>0</v>
      </c>
      <c r="CF250" s="144">
        <f t="shared" si="93"/>
        <v>0</v>
      </c>
      <c r="CG250" s="144">
        <f t="shared" si="93"/>
        <v>0</v>
      </c>
      <c r="CH250" s="144">
        <f t="shared" si="93"/>
        <v>0</v>
      </c>
      <c r="CI250" s="144">
        <f t="shared" si="93"/>
        <v>0</v>
      </c>
      <c r="CJ250" s="334"/>
      <c r="CK250" s="334"/>
      <c r="CL250" s="334"/>
      <c r="CM250" s="334"/>
      <c r="CN250" s="334"/>
      <c r="CO250" s="334"/>
      <c r="CP250" s="66">
        <f>SUM(BW250:CI250)</f>
        <v>0</v>
      </c>
      <c r="CR250" s="155"/>
      <c r="CT250" s="69" t="str">
        <f>CT$60</f>
        <v>Total [US$]</v>
      </c>
      <c r="CU250" s="68"/>
      <c r="CV250" s="67">
        <f t="shared" ref="CV250:DE250" si="94">SUMPRODUCT(CV$240:CV$249,$Q$240:$Q$249)</f>
        <v>0</v>
      </c>
      <c r="CW250" s="144">
        <f t="shared" si="94"/>
        <v>0</v>
      </c>
      <c r="CX250" s="145">
        <f t="shared" si="94"/>
        <v>0</v>
      </c>
      <c r="CY250" s="144">
        <f t="shared" si="94"/>
        <v>0</v>
      </c>
      <c r="CZ250" s="144">
        <f t="shared" si="94"/>
        <v>0</v>
      </c>
      <c r="DA250" s="144">
        <f t="shared" si="94"/>
        <v>0</v>
      </c>
      <c r="DB250" s="144">
        <f t="shared" si="94"/>
        <v>0</v>
      </c>
      <c r="DC250" s="144">
        <f t="shared" si="94"/>
        <v>0</v>
      </c>
      <c r="DD250" s="144">
        <f t="shared" si="94"/>
        <v>0</v>
      </c>
      <c r="DE250" s="144">
        <f t="shared" si="94"/>
        <v>0</v>
      </c>
      <c r="DF250" s="334"/>
      <c r="DG250" s="334"/>
      <c r="DH250" s="334"/>
      <c r="DI250" s="334"/>
      <c r="DJ250" s="334"/>
      <c r="DK250" s="334"/>
      <c r="DL250" s="334"/>
      <c r="DM250" s="334"/>
      <c r="DN250" s="334"/>
      <c r="DO250" s="66">
        <f>SUM(CV250:DE250)</f>
        <v>0</v>
      </c>
      <c r="DQ250" s="155"/>
      <c r="DS250" s="155"/>
    </row>
    <row r="251" spans="2:123">
      <c r="B251" s="88"/>
      <c r="C251" s="88" t="str">
        <f>IF(ISERROR(I251+1)=TRUE,I251,IF(I251="","",MAX(C$15:C250)+1))</f>
        <v/>
      </c>
      <c r="D251" s="87" t="str">
        <f t="shared" si="76"/>
        <v/>
      </c>
      <c r="E251" s="3"/>
      <c r="G251" s="155"/>
      <c r="I251" s="37" t="s">
        <v>112</v>
      </c>
      <c r="U251" s="155"/>
      <c r="V251" s="41"/>
      <c r="AT251" s="155"/>
      <c r="BS251" s="155"/>
      <c r="CR251" s="155"/>
      <c r="DQ251" s="155"/>
    </row>
    <row r="252" spans="2:123">
      <c r="B252" s="88"/>
      <c r="C252" s="88" t="str">
        <f>IF(ISERROR(I252+1)=TRUE,I252,IF(I252="","",MAX(C$15:C251)+1))</f>
        <v>3.3 | TARIFAS SERVICIOS DE CEMENTACIÓN - COLCHONES</v>
      </c>
      <c r="D252" s="87" t="str">
        <f t="shared" si="76"/>
        <v/>
      </c>
      <c r="E252" s="3"/>
      <c r="G252" s="155"/>
      <c r="I252" s="161" t="s">
        <v>78</v>
      </c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U252" s="155"/>
      <c r="V252" s="41"/>
      <c r="W252" s="161" t="str">
        <f>W$3</f>
        <v>POZO | XAXAMANI 3 DEL | CANTIDADES Y MONTOS</v>
      </c>
      <c r="X252" s="161"/>
      <c r="Y252" s="161"/>
      <c r="Z252" s="161"/>
      <c r="AA252" s="162"/>
      <c r="AB252" s="161"/>
      <c r="AC252" s="162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T252" s="155"/>
      <c r="AV252" s="161" t="str">
        <f>AV$3</f>
        <v>POZO | XAXAMANI 4DEL | CANTIDADES Y MONTOS</v>
      </c>
      <c r="AW252" s="161"/>
      <c r="AX252" s="161"/>
      <c r="AY252" s="161"/>
      <c r="AZ252" s="161"/>
      <c r="BA252" s="161"/>
      <c r="BB252" s="161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1"/>
      <c r="BM252" s="161"/>
      <c r="BN252" s="161"/>
      <c r="BO252" s="161"/>
      <c r="BP252" s="161"/>
      <c r="BQ252" s="161"/>
      <c r="BS252" s="155"/>
      <c r="BU252" s="161" t="str">
        <f>BU$3</f>
        <v>POZO | XAXAMANI 5DEL | CANTIDADES Y MONTOS</v>
      </c>
      <c r="BV252" s="161"/>
      <c r="BW252" s="161"/>
      <c r="BX252" s="161"/>
      <c r="BY252" s="161"/>
      <c r="BZ252" s="161"/>
      <c r="CA252" s="161"/>
      <c r="CB252" s="161"/>
      <c r="CC252" s="161"/>
      <c r="CD252" s="161"/>
      <c r="CE252" s="161"/>
      <c r="CF252" s="161"/>
      <c r="CG252" s="161"/>
      <c r="CH252" s="161"/>
      <c r="CI252" s="161"/>
      <c r="CJ252" s="161"/>
      <c r="CK252" s="161"/>
      <c r="CL252" s="161"/>
      <c r="CM252" s="161"/>
      <c r="CN252" s="161"/>
      <c r="CO252" s="161"/>
      <c r="CP252" s="161"/>
      <c r="CR252" s="155"/>
      <c r="CT252" s="161" t="str">
        <f>CT$3</f>
        <v>POZO | XAXAMANI 6DEL | CANTIDADES Y MONTOS</v>
      </c>
      <c r="CU252" s="161"/>
      <c r="CV252" s="161"/>
      <c r="CW252" s="161"/>
      <c r="CX252" s="161"/>
      <c r="CY252" s="161"/>
      <c r="CZ252" s="161"/>
      <c r="DA252" s="161"/>
      <c r="DB252" s="161"/>
      <c r="DC252" s="161"/>
      <c r="DD252" s="161"/>
      <c r="DE252" s="161"/>
      <c r="DF252" s="161"/>
      <c r="DG252" s="161"/>
      <c r="DH252" s="161"/>
      <c r="DI252" s="161"/>
      <c r="DJ252" s="161"/>
      <c r="DK252" s="161"/>
      <c r="DL252" s="161"/>
      <c r="DM252" s="161"/>
      <c r="DN252" s="161"/>
      <c r="DO252" s="161"/>
      <c r="DQ252" s="155"/>
    </row>
    <row r="253" spans="2:123" ht="21" customHeight="1">
      <c r="B253" s="88"/>
      <c r="C253" s="88" t="str">
        <f>IF(ISERROR(I253+1)=TRUE,I253,IF(I253="","",MAX(C$15:C252)+1))</f>
        <v/>
      </c>
      <c r="D253" s="87" t="str">
        <f t="shared" si="76"/>
        <v/>
      </c>
      <c r="E253" s="3"/>
      <c r="G253" s="155"/>
      <c r="I253" s="37" t="s">
        <v>112</v>
      </c>
      <c r="U253" s="155"/>
      <c r="V253" s="41"/>
      <c r="AT253" s="155"/>
      <c r="BS253" s="155"/>
      <c r="CR253" s="155"/>
      <c r="DQ253" s="155"/>
    </row>
    <row r="254" spans="2:123" s="38" customFormat="1" ht="21" customHeight="1" outlineLevel="1">
      <c r="B254" s="87"/>
      <c r="C254" s="88">
        <f>IF(ISERROR(I254+1)=TRUE,I254,IF(I254="","",MAX(C$15:C253)+1))</f>
        <v>163</v>
      </c>
      <c r="D254" s="87">
        <f t="shared" si="76"/>
        <v>1</v>
      </c>
      <c r="E254" s="3"/>
      <c r="G254" s="155"/>
      <c r="I254" s="104">
        <f>+I249+1</f>
        <v>131</v>
      </c>
      <c r="J254" s="274" t="s">
        <v>294</v>
      </c>
      <c r="K254" s="275"/>
      <c r="L254" s="275"/>
      <c r="M254" s="275"/>
      <c r="N254" s="275"/>
      <c r="O254" s="276"/>
      <c r="P254" s="277" t="s">
        <v>159</v>
      </c>
      <c r="Q254" s="272"/>
      <c r="R254" s="103" t="s">
        <v>119</v>
      </c>
      <c r="S254" s="273"/>
      <c r="U254" s="155"/>
      <c r="V254" s="41"/>
      <c r="W254" s="77"/>
      <c r="X254" s="37"/>
      <c r="Y254" s="76"/>
      <c r="Z254" s="75"/>
      <c r="AA254" s="78"/>
      <c r="AB254" s="75"/>
      <c r="AC254" s="78"/>
      <c r="AD254" s="75"/>
      <c r="AE254" s="75"/>
      <c r="AF254" s="75"/>
      <c r="AG254" s="75"/>
      <c r="AH254" s="75"/>
      <c r="AI254" s="75"/>
      <c r="AJ254" s="75"/>
      <c r="AK254" s="74"/>
      <c r="AL254" s="74"/>
      <c r="AM254" s="74"/>
      <c r="AN254" s="74"/>
      <c r="AO254" s="74"/>
      <c r="AP254" s="74"/>
      <c r="AQ254" s="74"/>
      <c r="AR254" s="73">
        <f t="shared" ref="AR254:AR260" si="95">SUM(Y254:AQ254)*$Q254</f>
        <v>0</v>
      </c>
      <c r="AT254" s="155"/>
      <c r="AV254" s="77"/>
      <c r="AW254" s="37"/>
      <c r="AX254" s="76"/>
      <c r="AY254" s="75"/>
      <c r="AZ254" s="78"/>
      <c r="BA254" s="75"/>
      <c r="BB254" s="78"/>
      <c r="BC254" s="75"/>
      <c r="BD254" s="75"/>
      <c r="BE254" s="75"/>
      <c r="BF254" s="75"/>
      <c r="BG254" s="75"/>
      <c r="BH254" s="75"/>
      <c r="BI254" s="75"/>
      <c r="BJ254" s="74"/>
      <c r="BK254" s="74"/>
      <c r="BL254" s="74"/>
      <c r="BM254" s="74"/>
      <c r="BN254" s="74"/>
      <c r="BO254" s="74"/>
      <c r="BP254" s="74"/>
      <c r="BQ254" s="73">
        <f t="shared" ref="BQ254:BQ260" si="96">SUM(AX254:BP254)*$Q254</f>
        <v>0</v>
      </c>
      <c r="BS254" s="155"/>
      <c r="BU254" s="77"/>
      <c r="BV254" s="37"/>
      <c r="BW254" s="76"/>
      <c r="BX254" s="75"/>
      <c r="BY254" s="78"/>
      <c r="BZ254" s="75"/>
      <c r="CA254" s="78"/>
      <c r="CB254" s="75"/>
      <c r="CC254" s="75"/>
      <c r="CD254" s="75"/>
      <c r="CE254" s="75"/>
      <c r="CF254" s="75"/>
      <c r="CG254" s="75"/>
      <c r="CH254" s="75"/>
      <c r="CI254" s="74"/>
      <c r="CJ254" s="335"/>
      <c r="CK254" s="335"/>
      <c r="CL254" s="335"/>
      <c r="CM254" s="335"/>
      <c r="CN254" s="335"/>
      <c r="CO254" s="335"/>
      <c r="CP254" s="73">
        <f t="shared" ref="CP254:CP260" si="97">SUM(BW254:CI254)*$Q254</f>
        <v>0</v>
      </c>
      <c r="CR254" s="155"/>
      <c r="CT254" s="77"/>
      <c r="CU254" s="37"/>
      <c r="CV254" s="76"/>
      <c r="CW254" s="75"/>
      <c r="CX254" s="78"/>
      <c r="CY254" s="75"/>
      <c r="CZ254" s="75"/>
      <c r="DA254" s="75"/>
      <c r="DB254" s="75"/>
      <c r="DC254" s="74"/>
      <c r="DD254" s="74"/>
      <c r="DE254" s="74"/>
      <c r="DF254" s="335"/>
      <c r="DG254" s="335"/>
      <c r="DH254" s="335"/>
      <c r="DI254" s="335"/>
      <c r="DJ254" s="335"/>
      <c r="DK254" s="335"/>
      <c r="DL254" s="335"/>
      <c r="DM254" s="335"/>
      <c r="DN254" s="335"/>
      <c r="DO254" s="73">
        <f t="shared" ref="DO254:DO260" si="98">SUM(CV254:DE254)*$Q254</f>
        <v>0</v>
      </c>
      <c r="DQ254" s="155"/>
    </row>
    <row r="255" spans="2:123" s="38" customFormat="1" ht="21" customHeight="1" outlineLevel="1">
      <c r="B255" s="87"/>
      <c r="C255" s="88">
        <f>IF(ISERROR(I255+1)=TRUE,I255,IF(I255="","",MAX(C$15:C254)+1))</f>
        <v>164</v>
      </c>
      <c r="D255" s="87">
        <f t="shared" si="76"/>
        <v>1</v>
      </c>
      <c r="E255" s="3"/>
      <c r="G255" s="155"/>
      <c r="I255" s="94">
        <f t="shared" ref="I255:I260" si="99">+I254+1</f>
        <v>132</v>
      </c>
      <c r="J255" s="93" t="s">
        <v>293</v>
      </c>
      <c r="K255" s="92"/>
      <c r="L255" s="92"/>
      <c r="M255" s="92"/>
      <c r="N255" s="92"/>
      <c r="O255" s="91"/>
      <c r="P255" s="90" t="s">
        <v>159</v>
      </c>
      <c r="Q255" s="272"/>
      <c r="R255" s="89" t="s">
        <v>119</v>
      </c>
      <c r="S255" s="273"/>
      <c r="U255" s="155"/>
      <c r="V255" s="41"/>
      <c r="W255" s="77"/>
      <c r="X255" s="37"/>
      <c r="Y255" s="76"/>
      <c r="Z255" s="75"/>
      <c r="AA255" s="78"/>
      <c r="AB255" s="75"/>
      <c r="AC255" s="78"/>
      <c r="AD255" s="75"/>
      <c r="AE255" s="75"/>
      <c r="AF255" s="75"/>
      <c r="AG255" s="75"/>
      <c r="AH255" s="75"/>
      <c r="AI255" s="75"/>
      <c r="AJ255" s="75"/>
      <c r="AK255" s="74"/>
      <c r="AL255" s="74"/>
      <c r="AM255" s="74"/>
      <c r="AN255" s="74"/>
      <c r="AO255" s="74"/>
      <c r="AP255" s="74"/>
      <c r="AQ255" s="74"/>
      <c r="AR255" s="73">
        <f t="shared" si="95"/>
        <v>0</v>
      </c>
      <c r="AT255" s="155"/>
      <c r="AV255" s="77"/>
      <c r="AW255" s="37"/>
      <c r="AX255" s="76"/>
      <c r="AY255" s="75"/>
      <c r="AZ255" s="78"/>
      <c r="BA255" s="75"/>
      <c r="BB255" s="78"/>
      <c r="BC255" s="75"/>
      <c r="BD255" s="75"/>
      <c r="BE255" s="75"/>
      <c r="BF255" s="75"/>
      <c r="BG255" s="75"/>
      <c r="BH255" s="75"/>
      <c r="BI255" s="75"/>
      <c r="BJ255" s="74"/>
      <c r="BK255" s="74"/>
      <c r="BL255" s="74"/>
      <c r="BM255" s="74"/>
      <c r="BN255" s="74"/>
      <c r="BO255" s="74"/>
      <c r="BP255" s="74"/>
      <c r="BQ255" s="73">
        <f t="shared" si="96"/>
        <v>0</v>
      </c>
      <c r="BS255" s="155"/>
      <c r="BU255" s="77"/>
      <c r="BV255" s="37"/>
      <c r="BW255" s="76"/>
      <c r="BX255" s="75"/>
      <c r="BY255" s="78"/>
      <c r="BZ255" s="75"/>
      <c r="CA255" s="78"/>
      <c r="CB255" s="75"/>
      <c r="CC255" s="75"/>
      <c r="CD255" s="75"/>
      <c r="CE255" s="75"/>
      <c r="CF255" s="75"/>
      <c r="CG255" s="75"/>
      <c r="CH255" s="75"/>
      <c r="CI255" s="74"/>
      <c r="CJ255" s="335"/>
      <c r="CK255" s="335"/>
      <c r="CL255" s="335"/>
      <c r="CM255" s="335"/>
      <c r="CN255" s="335"/>
      <c r="CO255" s="335"/>
      <c r="CP255" s="73">
        <f t="shared" si="97"/>
        <v>0</v>
      </c>
      <c r="CR255" s="155"/>
      <c r="CT255" s="77"/>
      <c r="CU255" s="37"/>
      <c r="CV255" s="76"/>
      <c r="CW255" s="75"/>
      <c r="CX255" s="78"/>
      <c r="CY255" s="75"/>
      <c r="CZ255" s="75"/>
      <c r="DA255" s="75"/>
      <c r="DB255" s="75"/>
      <c r="DC255" s="74"/>
      <c r="DD255" s="74"/>
      <c r="DE255" s="74"/>
      <c r="DF255" s="335"/>
      <c r="DG255" s="335"/>
      <c r="DH255" s="335"/>
      <c r="DI255" s="335"/>
      <c r="DJ255" s="335"/>
      <c r="DK255" s="335"/>
      <c r="DL255" s="335"/>
      <c r="DM255" s="335"/>
      <c r="DN255" s="335"/>
      <c r="DO255" s="73">
        <f t="shared" si="98"/>
        <v>0</v>
      </c>
      <c r="DQ255" s="155"/>
    </row>
    <row r="256" spans="2:123" s="38" customFormat="1" ht="21" customHeight="1" outlineLevel="1">
      <c r="B256" s="87"/>
      <c r="C256" s="88">
        <f>IF(ISERROR(I256+1)=TRUE,I256,IF(I256="","",MAX(C$15:C255)+1))</f>
        <v>165</v>
      </c>
      <c r="D256" s="87">
        <f t="shared" ref="D256:D307" si="100">IF(I256="","",IF(ISERROR(I256+1)=TRUE,"",1))</f>
        <v>1</v>
      </c>
      <c r="E256" s="3"/>
      <c r="G256" s="155"/>
      <c r="I256" s="94">
        <f t="shared" si="99"/>
        <v>133</v>
      </c>
      <c r="J256" s="93" t="s">
        <v>292</v>
      </c>
      <c r="K256" s="92"/>
      <c r="L256" s="92"/>
      <c r="M256" s="92"/>
      <c r="N256" s="92"/>
      <c r="O256" s="91"/>
      <c r="P256" s="90" t="s">
        <v>159</v>
      </c>
      <c r="Q256" s="272"/>
      <c r="R256" s="89" t="s">
        <v>119</v>
      </c>
      <c r="S256" s="273"/>
      <c r="U256" s="155"/>
      <c r="V256" s="41"/>
      <c r="W256" s="77"/>
      <c r="X256" s="37"/>
      <c r="Y256" s="76"/>
      <c r="Z256" s="75"/>
      <c r="AA256" s="78"/>
      <c r="AB256" s="75"/>
      <c r="AC256" s="78">
        <v>50</v>
      </c>
      <c r="AD256" s="75"/>
      <c r="AE256" s="75"/>
      <c r="AF256" s="75"/>
      <c r="AG256" s="75"/>
      <c r="AH256" s="75"/>
      <c r="AI256" s="75"/>
      <c r="AJ256" s="75"/>
      <c r="AK256" s="74"/>
      <c r="AL256" s="74"/>
      <c r="AM256" s="74"/>
      <c r="AN256" s="74"/>
      <c r="AO256" s="74"/>
      <c r="AP256" s="74"/>
      <c r="AQ256" s="74"/>
      <c r="AR256" s="73">
        <f t="shared" si="95"/>
        <v>0</v>
      </c>
      <c r="AT256" s="155"/>
      <c r="AV256" s="77"/>
      <c r="AW256" s="37"/>
      <c r="AX256" s="76"/>
      <c r="AY256" s="75"/>
      <c r="AZ256" s="78"/>
      <c r="BA256" s="75"/>
      <c r="BB256" s="78"/>
      <c r="BC256" s="75"/>
      <c r="BD256" s="75">
        <v>50</v>
      </c>
      <c r="BE256" s="75"/>
      <c r="BF256" s="75">
        <v>50</v>
      </c>
      <c r="BG256" s="75"/>
      <c r="BH256" s="75"/>
      <c r="BI256" s="75"/>
      <c r="BJ256" s="74"/>
      <c r="BK256" s="74"/>
      <c r="BL256" s="74"/>
      <c r="BM256" s="74"/>
      <c r="BN256" s="74"/>
      <c r="BO256" s="74"/>
      <c r="BP256" s="74"/>
      <c r="BQ256" s="73">
        <f t="shared" si="96"/>
        <v>0</v>
      </c>
      <c r="BS256" s="155"/>
      <c r="BU256" s="77"/>
      <c r="BV256" s="37"/>
      <c r="BW256" s="76"/>
      <c r="BX256" s="75"/>
      <c r="BY256" s="78"/>
      <c r="BZ256" s="75"/>
      <c r="CA256" s="78">
        <v>50</v>
      </c>
      <c r="CB256" s="75"/>
      <c r="CC256" s="75">
        <v>50</v>
      </c>
      <c r="CD256" s="75"/>
      <c r="CE256" s="75"/>
      <c r="CF256" s="75"/>
      <c r="CG256" s="75"/>
      <c r="CH256" s="75"/>
      <c r="CI256" s="74"/>
      <c r="CJ256" s="335"/>
      <c r="CK256" s="335"/>
      <c r="CL256" s="335"/>
      <c r="CM256" s="335"/>
      <c r="CN256" s="335"/>
      <c r="CO256" s="335"/>
      <c r="CP256" s="73">
        <f t="shared" si="97"/>
        <v>0</v>
      </c>
      <c r="CR256" s="155"/>
      <c r="CT256" s="77"/>
      <c r="CU256" s="37"/>
      <c r="CV256" s="76"/>
      <c r="CW256" s="75"/>
      <c r="CX256" s="78"/>
      <c r="CY256" s="75"/>
      <c r="CZ256" s="75">
        <v>50</v>
      </c>
      <c r="DA256" s="75"/>
      <c r="DB256" s="75"/>
      <c r="DC256" s="74"/>
      <c r="DD256" s="74"/>
      <c r="DE256" s="74"/>
      <c r="DF256" s="335"/>
      <c r="DG256" s="335"/>
      <c r="DH256" s="335"/>
      <c r="DI256" s="335"/>
      <c r="DJ256" s="335"/>
      <c r="DK256" s="335"/>
      <c r="DL256" s="335"/>
      <c r="DM256" s="335"/>
      <c r="DN256" s="335"/>
      <c r="DO256" s="73">
        <f t="shared" si="98"/>
        <v>0</v>
      </c>
      <c r="DQ256" s="155"/>
    </row>
    <row r="257" spans="2:123" s="38" customFormat="1" outlineLevel="1">
      <c r="B257" s="87"/>
      <c r="C257" s="88">
        <f>IF(ISERROR(I257+1)=TRUE,I257,IF(I257="","",MAX(C$15:C256)+1))</f>
        <v>166</v>
      </c>
      <c r="D257" s="87">
        <f t="shared" si="100"/>
        <v>1</v>
      </c>
      <c r="E257" s="3"/>
      <c r="G257" s="155"/>
      <c r="I257" s="94">
        <f t="shared" si="99"/>
        <v>134</v>
      </c>
      <c r="J257" s="93" t="s">
        <v>291</v>
      </c>
      <c r="K257" s="92"/>
      <c r="L257" s="92"/>
      <c r="M257" s="92"/>
      <c r="N257" s="92"/>
      <c r="O257" s="91"/>
      <c r="P257" s="90" t="s">
        <v>159</v>
      </c>
      <c r="Q257" s="272"/>
      <c r="R257" s="89" t="s">
        <v>119</v>
      </c>
      <c r="S257" s="273"/>
      <c r="U257" s="155"/>
      <c r="V257" s="41"/>
      <c r="W257" s="77"/>
      <c r="X257" s="37"/>
      <c r="Y257" s="76"/>
      <c r="Z257" s="75"/>
      <c r="AA257" s="78"/>
      <c r="AB257" s="75"/>
      <c r="AC257" s="78">
        <v>50</v>
      </c>
      <c r="AD257" s="75"/>
      <c r="AE257" s="75"/>
      <c r="AF257" s="75"/>
      <c r="AG257" s="75"/>
      <c r="AH257" s="75"/>
      <c r="AI257" s="75"/>
      <c r="AJ257" s="75"/>
      <c r="AK257" s="74"/>
      <c r="AL257" s="74"/>
      <c r="AM257" s="74"/>
      <c r="AN257" s="74"/>
      <c r="AO257" s="74"/>
      <c r="AP257" s="74"/>
      <c r="AQ257" s="74"/>
      <c r="AR257" s="73">
        <f t="shared" si="95"/>
        <v>0</v>
      </c>
      <c r="AT257" s="155"/>
      <c r="AV257" s="77"/>
      <c r="AW257" s="37"/>
      <c r="AX257" s="76"/>
      <c r="AY257" s="75"/>
      <c r="AZ257" s="78"/>
      <c r="BA257" s="75"/>
      <c r="BB257" s="78"/>
      <c r="BC257" s="75"/>
      <c r="BD257" s="75">
        <v>100</v>
      </c>
      <c r="BE257" s="75"/>
      <c r="BF257" s="75"/>
      <c r="BG257" s="75"/>
      <c r="BH257" s="75"/>
      <c r="BI257" s="75"/>
      <c r="BJ257" s="74"/>
      <c r="BK257" s="74">
        <v>100</v>
      </c>
      <c r="BL257" s="74"/>
      <c r="BM257" s="74"/>
      <c r="BN257" s="74"/>
      <c r="BO257" s="74"/>
      <c r="BP257" s="74"/>
      <c r="BQ257" s="73">
        <f t="shared" si="96"/>
        <v>0</v>
      </c>
      <c r="BS257" s="155"/>
      <c r="BU257" s="77"/>
      <c r="BV257" s="37"/>
      <c r="BW257" s="76"/>
      <c r="BX257" s="75"/>
      <c r="BY257" s="78"/>
      <c r="BZ257" s="75"/>
      <c r="CA257" s="78">
        <v>100</v>
      </c>
      <c r="CB257" s="75"/>
      <c r="CC257" s="75"/>
      <c r="CD257" s="75"/>
      <c r="CE257" s="75"/>
      <c r="CF257" s="75"/>
      <c r="CG257" s="75">
        <v>100</v>
      </c>
      <c r="CH257" s="75"/>
      <c r="CI257" s="74"/>
      <c r="CJ257" s="335"/>
      <c r="CK257" s="335"/>
      <c r="CL257" s="335"/>
      <c r="CM257" s="335"/>
      <c r="CN257" s="335"/>
      <c r="CO257" s="335"/>
      <c r="CP257" s="73">
        <f t="shared" si="97"/>
        <v>0</v>
      </c>
      <c r="CR257" s="155"/>
      <c r="CT257" s="77"/>
      <c r="CU257" s="37"/>
      <c r="CV257" s="76"/>
      <c r="CW257" s="75"/>
      <c r="CX257" s="78"/>
      <c r="CY257" s="75"/>
      <c r="CZ257" s="75">
        <v>100</v>
      </c>
      <c r="DA257" s="75"/>
      <c r="DB257" s="75"/>
      <c r="DC257" s="74">
        <v>100</v>
      </c>
      <c r="DD257" s="74"/>
      <c r="DE257" s="74"/>
      <c r="DF257" s="335"/>
      <c r="DG257" s="335"/>
      <c r="DH257" s="335"/>
      <c r="DI257" s="335"/>
      <c r="DJ257" s="335"/>
      <c r="DK257" s="335"/>
      <c r="DL257" s="335"/>
      <c r="DM257" s="335"/>
      <c r="DN257" s="335"/>
      <c r="DO257" s="73">
        <f t="shared" si="98"/>
        <v>0</v>
      </c>
      <c r="DQ257" s="155"/>
    </row>
    <row r="258" spans="2:123" s="38" customFormat="1" outlineLevel="1">
      <c r="B258" s="87"/>
      <c r="C258" s="88">
        <f>IF(ISERROR(I258+1)=TRUE,I258,IF(I258="","",MAX(C$15:C257)+1))</f>
        <v>167</v>
      </c>
      <c r="D258" s="87">
        <f t="shared" si="100"/>
        <v>1</v>
      </c>
      <c r="E258" s="3"/>
      <c r="G258" s="155"/>
      <c r="I258" s="94">
        <f t="shared" si="99"/>
        <v>135</v>
      </c>
      <c r="J258" s="93" t="s">
        <v>290</v>
      </c>
      <c r="K258" s="92"/>
      <c r="L258" s="92"/>
      <c r="M258" s="92"/>
      <c r="N258" s="92"/>
      <c r="O258" s="91"/>
      <c r="P258" s="90" t="s">
        <v>159</v>
      </c>
      <c r="Q258" s="272"/>
      <c r="R258" s="89" t="s">
        <v>119</v>
      </c>
      <c r="S258" s="273"/>
      <c r="U258" s="155"/>
      <c r="V258" s="41"/>
      <c r="W258" s="77"/>
      <c r="X258" s="37"/>
      <c r="Y258" s="76"/>
      <c r="Z258" s="75"/>
      <c r="AA258" s="78"/>
      <c r="AB258" s="75"/>
      <c r="AC258" s="78"/>
      <c r="AD258" s="75"/>
      <c r="AE258" s="75"/>
      <c r="AF258" s="75"/>
      <c r="AG258" s="75">
        <v>100</v>
      </c>
      <c r="AH258" s="75"/>
      <c r="AI258" s="75"/>
      <c r="AJ258" s="75"/>
      <c r="AK258" s="74"/>
      <c r="AL258" s="74"/>
      <c r="AM258" s="74"/>
      <c r="AN258" s="74"/>
      <c r="AO258" s="74"/>
      <c r="AP258" s="74"/>
      <c r="AQ258" s="74"/>
      <c r="AR258" s="73">
        <f t="shared" si="95"/>
        <v>0</v>
      </c>
      <c r="AT258" s="155"/>
      <c r="AV258" s="77"/>
      <c r="AW258" s="37"/>
      <c r="AX258" s="76"/>
      <c r="AY258" s="75"/>
      <c r="AZ258" s="78"/>
      <c r="BA258" s="75"/>
      <c r="BB258" s="78"/>
      <c r="BC258" s="75"/>
      <c r="BD258" s="75"/>
      <c r="BE258" s="75"/>
      <c r="BF258" s="75">
        <v>50</v>
      </c>
      <c r="BG258" s="75"/>
      <c r="BH258" s="75"/>
      <c r="BI258" s="75"/>
      <c r="BJ258" s="74"/>
      <c r="BK258" s="74">
        <v>100</v>
      </c>
      <c r="BL258" s="74"/>
      <c r="BM258" s="74"/>
      <c r="BN258" s="74"/>
      <c r="BO258" s="74"/>
      <c r="BP258" s="74"/>
      <c r="BQ258" s="73">
        <f t="shared" si="96"/>
        <v>0</v>
      </c>
      <c r="BS258" s="155"/>
      <c r="BU258" s="77"/>
      <c r="BV258" s="37"/>
      <c r="BW258" s="76"/>
      <c r="BX258" s="75"/>
      <c r="BY258" s="78"/>
      <c r="BZ258" s="75"/>
      <c r="CA258" s="78"/>
      <c r="CB258" s="75"/>
      <c r="CC258" s="75">
        <v>50</v>
      </c>
      <c r="CD258" s="75"/>
      <c r="CE258" s="75"/>
      <c r="CF258" s="75">
        <v>50</v>
      </c>
      <c r="CG258" s="75">
        <v>50</v>
      </c>
      <c r="CH258" s="75"/>
      <c r="CI258" s="74"/>
      <c r="CJ258" s="335"/>
      <c r="CK258" s="335"/>
      <c r="CL258" s="335"/>
      <c r="CM258" s="335"/>
      <c r="CN258" s="335"/>
      <c r="CO258" s="335"/>
      <c r="CP258" s="73">
        <f t="shared" si="97"/>
        <v>0</v>
      </c>
      <c r="CR258" s="155"/>
      <c r="CT258" s="77"/>
      <c r="CU258" s="37"/>
      <c r="CV258" s="76"/>
      <c r="CW258" s="75"/>
      <c r="CX258" s="78"/>
      <c r="CY258" s="75"/>
      <c r="CZ258" s="75"/>
      <c r="DA258" s="75"/>
      <c r="DB258" s="75"/>
      <c r="DC258" s="74">
        <v>50</v>
      </c>
      <c r="DD258" s="74"/>
      <c r="DE258" s="74"/>
      <c r="DF258" s="335"/>
      <c r="DG258" s="335"/>
      <c r="DH258" s="335"/>
      <c r="DI258" s="335"/>
      <c r="DJ258" s="335"/>
      <c r="DK258" s="335"/>
      <c r="DL258" s="335"/>
      <c r="DM258" s="335"/>
      <c r="DN258" s="335"/>
      <c r="DO258" s="73">
        <f t="shared" si="98"/>
        <v>0</v>
      </c>
      <c r="DQ258" s="155"/>
    </row>
    <row r="259" spans="2:123" s="38" customFormat="1" outlineLevel="1">
      <c r="B259" s="87"/>
      <c r="C259" s="88">
        <f>IF(ISERROR(I259+1)=TRUE,I259,IF(I259="","",MAX(C$15:C258)+1))</f>
        <v>168</v>
      </c>
      <c r="D259" s="87">
        <f t="shared" si="100"/>
        <v>1</v>
      </c>
      <c r="E259" s="3"/>
      <c r="G259" s="155"/>
      <c r="I259" s="94">
        <f t="shared" si="99"/>
        <v>136</v>
      </c>
      <c r="J259" s="93" t="s">
        <v>289</v>
      </c>
      <c r="K259" s="92"/>
      <c r="L259" s="92"/>
      <c r="M259" s="92"/>
      <c r="N259" s="92"/>
      <c r="O259" s="91"/>
      <c r="P259" s="90" t="s">
        <v>159</v>
      </c>
      <c r="Q259" s="272"/>
      <c r="R259" s="89" t="s">
        <v>119</v>
      </c>
      <c r="S259" s="273"/>
      <c r="U259" s="155"/>
      <c r="V259" s="41"/>
      <c r="W259" s="77"/>
      <c r="X259" s="37"/>
      <c r="Y259" s="76"/>
      <c r="Z259" s="75"/>
      <c r="AA259" s="78"/>
      <c r="AB259" s="75"/>
      <c r="AC259" s="78"/>
      <c r="AD259" s="75"/>
      <c r="AE259" s="75"/>
      <c r="AF259" s="75"/>
      <c r="AG259" s="75"/>
      <c r="AH259" s="75"/>
      <c r="AI259" s="75"/>
      <c r="AJ259" s="75"/>
      <c r="AK259" s="74"/>
      <c r="AL259" s="74"/>
      <c r="AM259" s="74"/>
      <c r="AN259" s="74"/>
      <c r="AO259" s="74"/>
      <c r="AP259" s="74"/>
      <c r="AQ259" s="74"/>
      <c r="AR259" s="73">
        <f t="shared" si="95"/>
        <v>0</v>
      </c>
      <c r="AT259" s="155"/>
      <c r="AV259" s="77"/>
      <c r="AW259" s="37"/>
      <c r="AX259" s="76"/>
      <c r="AY259" s="75"/>
      <c r="AZ259" s="78"/>
      <c r="BA259" s="75"/>
      <c r="BB259" s="78"/>
      <c r="BC259" s="75"/>
      <c r="BD259" s="75"/>
      <c r="BE259" s="75"/>
      <c r="BF259" s="75"/>
      <c r="BG259" s="75"/>
      <c r="BH259" s="75"/>
      <c r="BI259" s="75"/>
      <c r="BJ259" s="74"/>
      <c r="BK259" s="74"/>
      <c r="BL259" s="74"/>
      <c r="BM259" s="74"/>
      <c r="BN259" s="74"/>
      <c r="BO259" s="74"/>
      <c r="BP259" s="74"/>
      <c r="BQ259" s="73">
        <f t="shared" si="96"/>
        <v>0</v>
      </c>
      <c r="BS259" s="155"/>
      <c r="BU259" s="77"/>
      <c r="BV259" s="37"/>
      <c r="BW259" s="76"/>
      <c r="BX259" s="75"/>
      <c r="BY259" s="78"/>
      <c r="BZ259" s="75"/>
      <c r="CA259" s="78"/>
      <c r="CB259" s="75"/>
      <c r="CC259" s="75"/>
      <c r="CD259" s="75"/>
      <c r="CE259" s="75"/>
      <c r="CF259" s="75"/>
      <c r="CG259" s="75"/>
      <c r="CH259" s="75"/>
      <c r="CI259" s="74"/>
      <c r="CJ259" s="335"/>
      <c r="CK259" s="335"/>
      <c r="CL259" s="335"/>
      <c r="CM259" s="335"/>
      <c r="CN259" s="335"/>
      <c r="CO259" s="335"/>
      <c r="CP259" s="73">
        <f t="shared" si="97"/>
        <v>0</v>
      </c>
      <c r="CR259" s="155"/>
      <c r="CT259" s="77"/>
      <c r="CU259" s="37"/>
      <c r="CV259" s="76"/>
      <c r="CW259" s="75"/>
      <c r="CX259" s="78"/>
      <c r="CY259" s="75"/>
      <c r="CZ259" s="75"/>
      <c r="DA259" s="75"/>
      <c r="DB259" s="75"/>
      <c r="DC259" s="74"/>
      <c r="DD259" s="74"/>
      <c r="DE259" s="74"/>
      <c r="DF259" s="335"/>
      <c r="DG259" s="335"/>
      <c r="DH259" s="335"/>
      <c r="DI259" s="335"/>
      <c r="DJ259" s="335"/>
      <c r="DK259" s="335"/>
      <c r="DL259" s="335"/>
      <c r="DM259" s="335"/>
      <c r="DN259" s="335"/>
      <c r="DO259" s="73">
        <f t="shared" si="98"/>
        <v>0</v>
      </c>
      <c r="DQ259" s="155"/>
    </row>
    <row r="260" spans="2:123" s="38" customFormat="1" outlineLevel="1">
      <c r="B260" s="87"/>
      <c r="C260" s="88">
        <f>IF(ISERROR(I260+1)=TRUE,I260,IF(I260="","",MAX(C$15:C259)+1))</f>
        <v>169</v>
      </c>
      <c r="D260" s="87">
        <f t="shared" si="100"/>
        <v>1</v>
      </c>
      <c r="E260" s="3"/>
      <c r="G260" s="155"/>
      <c r="I260" s="86">
        <f t="shared" si="99"/>
        <v>137</v>
      </c>
      <c r="J260" s="85" t="s">
        <v>288</v>
      </c>
      <c r="K260" s="84"/>
      <c r="L260" s="84"/>
      <c r="M260" s="84"/>
      <c r="N260" s="84"/>
      <c r="O260" s="83"/>
      <c r="P260" s="82" t="s">
        <v>159</v>
      </c>
      <c r="Q260" s="81"/>
      <c r="R260" s="80" t="s">
        <v>119</v>
      </c>
      <c r="S260" s="79"/>
      <c r="U260" s="155"/>
      <c r="V260" s="41"/>
      <c r="W260" s="77"/>
      <c r="X260" s="37"/>
      <c r="Y260" s="76"/>
      <c r="Z260" s="75"/>
      <c r="AA260" s="78"/>
      <c r="AB260" s="75"/>
      <c r="AC260" s="78"/>
      <c r="AD260" s="75"/>
      <c r="AE260" s="75"/>
      <c r="AF260" s="75"/>
      <c r="AG260" s="75">
        <v>50</v>
      </c>
      <c r="AH260" s="75"/>
      <c r="AI260" s="75"/>
      <c r="AJ260" s="75"/>
      <c r="AK260" s="74"/>
      <c r="AL260" s="74"/>
      <c r="AM260" s="74"/>
      <c r="AN260" s="74"/>
      <c r="AO260" s="74"/>
      <c r="AP260" s="74"/>
      <c r="AQ260" s="74"/>
      <c r="AR260" s="73">
        <f t="shared" si="95"/>
        <v>0</v>
      </c>
      <c r="AT260" s="155"/>
      <c r="AV260" s="77"/>
      <c r="AW260" s="37"/>
      <c r="AX260" s="76"/>
      <c r="AY260" s="75"/>
      <c r="AZ260" s="78"/>
      <c r="BA260" s="75"/>
      <c r="BB260" s="78"/>
      <c r="BC260" s="75"/>
      <c r="BD260" s="75"/>
      <c r="BE260" s="75"/>
      <c r="BF260" s="75"/>
      <c r="BG260" s="75"/>
      <c r="BH260" s="75"/>
      <c r="BI260" s="75"/>
      <c r="BJ260" s="74"/>
      <c r="BK260" s="74"/>
      <c r="BL260" s="74"/>
      <c r="BM260" s="74"/>
      <c r="BN260" s="74"/>
      <c r="BO260" s="74"/>
      <c r="BP260" s="74"/>
      <c r="BQ260" s="73">
        <f t="shared" si="96"/>
        <v>0</v>
      </c>
      <c r="BS260" s="155"/>
      <c r="BU260" s="77"/>
      <c r="BV260" s="37"/>
      <c r="BW260" s="76"/>
      <c r="BX260" s="75"/>
      <c r="BY260" s="78"/>
      <c r="BZ260" s="75"/>
      <c r="CA260" s="78"/>
      <c r="CB260" s="75"/>
      <c r="CC260" s="75"/>
      <c r="CD260" s="75"/>
      <c r="CE260" s="75"/>
      <c r="CF260" s="75"/>
      <c r="CG260" s="75"/>
      <c r="CH260" s="75"/>
      <c r="CI260" s="74"/>
      <c r="CJ260" s="335"/>
      <c r="CK260" s="335"/>
      <c r="CL260" s="335"/>
      <c r="CM260" s="335"/>
      <c r="CN260" s="335"/>
      <c r="CO260" s="335"/>
      <c r="CP260" s="73">
        <f t="shared" si="97"/>
        <v>0</v>
      </c>
      <c r="CR260" s="155"/>
      <c r="CT260" s="77"/>
      <c r="CU260" s="37"/>
      <c r="CV260" s="76"/>
      <c r="CW260" s="75"/>
      <c r="CX260" s="78"/>
      <c r="CY260" s="75"/>
      <c r="CZ260" s="75"/>
      <c r="DA260" s="75"/>
      <c r="DB260" s="75"/>
      <c r="DC260" s="74"/>
      <c r="DD260" s="74"/>
      <c r="DE260" s="74"/>
      <c r="DF260" s="335"/>
      <c r="DG260" s="335"/>
      <c r="DH260" s="335"/>
      <c r="DI260" s="335"/>
      <c r="DJ260" s="335"/>
      <c r="DK260" s="335"/>
      <c r="DL260" s="335"/>
      <c r="DM260" s="335"/>
      <c r="DN260" s="335"/>
      <c r="DO260" s="73">
        <f t="shared" si="98"/>
        <v>0</v>
      </c>
      <c r="DQ260" s="155"/>
    </row>
    <row r="261" spans="2:123">
      <c r="B261" s="88" t="str">
        <f>I252</f>
        <v>3.3 | TARIFAS SERVICIOS DE CEMENTACIÓN - COLCHONES</v>
      </c>
      <c r="C261" s="88" t="str">
        <f>IF(ISERROR(I261+1)=TRUE,I261,IF(I261="","",MAX(C$15:C260)+1))</f>
        <v/>
      </c>
      <c r="D261" s="87" t="str">
        <f t="shared" si="100"/>
        <v/>
      </c>
      <c r="E261" s="3"/>
      <c r="G261" s="155"/>
      <c r="I261" s="146" t="s">
        <v>112</v>
      </c>
      <c r="J261" s="108"/>
      <c r="K261" s="108"/>
      <c r="L261" s="108"/>
      <c r="M261" s="108"/>
      <c r="N261" s="108"/>
      <c r="O261" s="108"/>
      <c r="P261" s="108"/>
      <c r="Q261" s="108"/>
      <c r="R261" s="108"/>
      <c r="S261" s="107"/>
      <c r="U261" s="155"/>
      <c r="V261" s="41"/>
      <c r="W261" s="69" t="str">
        <f>W$60</f>
        <v>Total [US$]</v>
      </c>
      <c r="X261" s="68"/>
      <c r="Y261" s="67">
        <f t="shared" ref="Y261:AQ261" si="101">SUMPRODUCT(Y$254:Y$260,$Q$254:$Q$260)</f>
        <v>0</v>
      </c>
      <c r="Z261" s="144">
        <f t="shared" si="101"/>
        <v>0</v>
      </c>
      <c r="AA261" s="145">
        <f t="shared" si="101"/>
        <v>0</v>
      </c>
      <c r="AB261" s="144">
        <f t="shared" si="101"/>
        <v>0</v>
      </c>
      <c r="AC261" s="145">
        <f t="shared" si="101"/>
        <v>0</v>
      </c>
      <c r="AD261" s="144">
        <f t="shared" si="101"/>
        <v>0</v>
      </c>
      <c r="AE261" s="144">
        <f t="shared" si="101"/>
        <v>0</v>
      </c>
      <c r="AF261" s="144">
        <f t="shared" si="101"/>
        <v>0</v>
      </c>
      <c r="AG261" s="144">
        <f t="shared" si="101"/>
        <v>0</v>
      </c>
      <c r="AH261" s="144">
        <f t="shared" si="101"/>
        <v>0</v>
      </c>
      <c r="AI261" s="144">
        <f t="shared" si="101"/>
        <v>0</v>
      </c>
      <c r="AJ261" s="144">
        <f t="shared" si="101"/>
        <v>0</v>
      </c>
      <c r="AK261" s="144">
        <f t="shared" si="101"/>
        <v>0</v>
      </c>
      <c r="AL261" s="144">
        <f t="shared" si="101"/>
        <v>0</v>
      </c>
      <c r="AM261" s="144">
        <f t="shared" si="101"/>
        <v>0</v>
      </c>
      <c r="AN261" s="144">
        <f t="shared" si="101"/>
        <v>0</v>
      </c>
      <c r="AO261" s="144">
        <f t="shared" si="101"/>
        <v>0</v>
      </c>
      <c r="AP261" s="144">
        <f t="shared" si="101"/>
        <v>0</v>
      </c>
      <c r="AQ261" s="144">
        <f t="shared" si="101"/>
        <v>0</v>
      </c>
      <c r="AR261" s="66">
        <f>SUM(Y261:AQ261)</f>
        <v>0</v>
      </c>
      <c r="AT261" s="155"/>
      <c r="AV261" s="69" t="str">
        <f>AV$60</f>
        <v>Total [US$]</v>
      </c>
      <c r="AW261" s="68"/>
      <c r="AX261" s="67">
        <f t="shared" ref="AX261:BP261" si="102">SUMPRODUCT(AX$254:AX$260,$Q$254:$Q$260)</f>
        <v>0</v>
      </c>
      <c r="AY261" s="144">
        <f t="shared" si="102"/>
        <v>0</v>
      </c>
      <c r="AZ261" s="145">
        <f t="shared" si="102"/>
        <v>0</v>
      </c>
      <c r="BA261" s="144">
        <f t="shared" si="102"/>
        <v>0</v>
      </c>
      <c r="BB261" s="145">
        <f t="shared" si="102"/>
        <v>0</v>
      </c>
      <c r="BC261" s="144">
        <f t="shared" si="102"/>
        <v>0</v>
      </c>
      <c r="BD261" s="144">
        <f t="shared" si="102"/>
        <v>0</v>
      </c>
      <c r="BE261" s="144">
        <f t="shared" si="102"/>
        <v>0</v>
      </c>
      <c r="BF261" s="144">
        <f t="shared" si="102"/>
        <v>0</v>
      </c>
      <c r="BG261" s="144">
        <f t="shared" si="102"/>
        <v>0</v>
      </c>
      <c r="BH261" s="144">
        <f t="shared" si="102"/>
        <v>0</v>
      </c>
      <c r="BI261" s="144">
        <f t="shared" si="102"/>
        <v>0</v>
      </c>
      <c r="BJ261" s="144">
        <f t="shared" si="102"/>
        <v>0</v>
      </c>
      <c r="BK261" s="144">
        <f t="shared" si="102"/>
        <v>0</v>
      </c>
      <c r="BL261" s="144">
        <f t="shared" si="102"/>
        <v>0</v>
      </c>
      <c r="BM261" s="144">
        <f t="shared" si="102"/>
        <v>0</v>
      </c>
      <c r="BN261" s="144">
        <f t="shared" si="102"/>
        <v>0</v>
      </c>
      <c r="BO261" s="144">
        <f t="shared" si="102"/>
        <v>0</v>
      </c>
      <c r="BP261" s="144">
        <f t="shared" si="102"/>
        <v>0</v>
      </c>
      <c r="BQ261" s="66">
        <f>SUM(AX261:BP261)</f>
        <v>0</v>
      </c>
      <c r="BS261" s="155"/>
      <c r="BU261" s="69" t="str">
        <f>BU$60</f>
        <v>Total [US$]</v>
      </c>
      <c r="BV261" s="68"/>
      <c r="BW261" s="67">
        <f t="shared" ref="BW261:CI261" si="103">SUMPRODUCT(BW$254:BW$260,$Q$254:$Q$260)</f>
        <v>0</v>
      </c>
      <c r="BX261" s="144">
        <f t="shared" si="103"/>
        <v>0</v>
      </c>
      <c r="BY261" s="145">
        <f t="shared" si="103"/>
        <v>0</v>
      </c>
      <c r="BZ261" s="144">
        <f t="shared" si="103"/>
        <v>0</v>
      </c>
      <c r="CA261" s="145">
        <f t="shared" si="103"/>
        <v>0</v>
      </c>
      <c r="CB261" s="144">
        <f t="shared" si="103"/>
        <v>0</v>
      </c>
      <c r="CC261" s="144">
        <f t="shared" si="103"/>
        <v>0</v>
      </c>
      <c r="CD261" s="144">
        <f t="shared" si="103"/>
        <v>0</v>
      </c>
      <c r="CE261" s="144">
        <f t="shared" si="103"/>
        <v>0</v>
      </c>
      <c r="CF261" s="144">
        <f t="shared" si="103"/>
        <v>0</v>
      </c>
      <c r="CG261" s="144">
        <f t="shared" si="103"/>
        <v>0</v>
      </c>
      <c r="CH261" s="144">
        <f t="shared" si="103"/>
        <v>0</v>
      </c>
      <c r="CI261" s="144">
        <f t="shared" si="103"/>
        <v>0</v>
      </c>
      <c r="CJ261" s="334"/>
      <c r="CK261" s="334"/>
      <c r="CL261" s="334"/>
      <c r="CM261" s="334"/>
      <c r="CN261" s="334"/>
      <c r="CO261" s="334"/>
      <c r="CP261" s="66">
        <f>SUM(BW261:CI261)</f>
        <v>0</v>
      </c>
      <c r="CR261" s="155"/>
      <c r="CT261" s="69" t="str">
        <f>CT$60</f>
        <v>Total [US$]</v>
      </c>
      <c r="CU261" s="68"/>
      <c r="CV261" s="67">
        <f t="shared" ref="CV261:DE261" si="104">SUMPRODUCT(CV$254:CV$260,$Q$254:$Q$260)</f>
        <v>0</v>
      </c>
      <c r="CW261" s="144">
        <f t="shared" si="104"/>
        <v>0</v>
      </c>
      <c r="CX261" s="145">
        <f t="shared" si="104"/>
        <v>0</v>
      </c>
      <c r="CY261" s="144">
        <f t="shared" si="104"/>
        <v>0</v>
      </c>
      <c r="CZ261" s="144">
        <f t="shared" si="104"/>
        <v>0</v>
      </c>
      <c r="DA261" s="144">
        <f t="shared" si="104"/>
        <v>0</v>
      </c>
      <c r="DB261" s="144">
        <f t="shared" si="104"/>
        <v>0</v>
      </c>
      <c r="DC261" s="144">
        <f t="shared" si="104"/>
        <v>0</v>
      </c>
      <c r="DD261" s="144">
        <f t="shared" si="104"/>
        <v>0</v>
      </c>
      <c r="DE261" s="144">
        <f t="shared" si="104"/>
        <v>0</v>
      </c>
      <c r="DF261" s="334"/>
      <c r="DG261" s="334"/>
      <c r="DH261" s="334"/>
      <c r="DI261" s="334"/>
      <c r="DJ261" s="334"/>
      <c r="DK261" s="334"/>
      <c r="DL261" s="334"/>
      <c r="DM261" s="334"/>
      <c r="DN261" s="334"/>
      <c r="DO261" s="66">
        <f>SUM(CV261:DE261)</f>
        <v>0</v>
      </c>
      <c r="DQ261" s="155"/>
      <c r="DS261" s="155"/>
    </row>
    <row r="262" spans="2:123">
      <c r="B262" s="88"/>
      <c r="C262" s="88" t="str">
        <f>IF(ISERROR(I262+1)=TRUE,I262,IF(I262="","",MAX(C$15:C261)+1))</f>
        <v/>
      </c>
      <c r="D262" s="87" t="str">
        <f t="shared" si="100"/>
        <v/>
      </c>
      <c r="E262" s="3"/>
      <c r="G262" s="155"/>
      <c r="I262" s="37" t="s">
        <v>112</v>
      </c>
      <c r="U262" s="155"/>
      <c r="V262" s="41"/>
      <c r="AT262" s="155"/>
      <c r="BS262" s="155"/>
      <c r="CR262" s="155"/>
      <c r="DQ262" s="155"/>
    </row>
    <row r="263" spans="2:123">
      <c r="B263" s="88"/>
      <c r="C263" s="88" t="str">
        <f>IF(ISERROR(I263+1)=TRUE,I263,IF(I263="","",MAX(C$15:C262)+1))</f>
        <v>3.4 | TARIFAS SERVICIOS DE CEMENTACIÓN - SERVICIOS(*1)</v>
      </c>
      <c r="D263" s="87" t="str">
        <f t="shared" si="100"/>
        <v/>
      </c>
      <c r="E263" s="3"/>
      <c r="G263" s="155"/>
      <c r="I263" s="161" t="s">
        <v>79</v>
      </c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U263" s="155"/>
      <c r="V263" s="41"/>
      <c r="W263" s="161" t="str">
        <f>W$3</f>
        <v>POZO | XAXAMANI 3 DEL | CANTIDADES Y MONTOS</v>
      </c>
      <c r="X263" s="161"/>
      <c r="Y263" s="161"/>
      <c r="Z263" s="161"/>
      <c r="AA263" s="162"/>
      <c r="AB263" s="161"/>
      <c r="AC263" s="162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T263" s="155"/>
      <c r="AV263" s="161" t="str">
        <f>AV$3</f>
        <v>POZO | XAXAMANI 4DEL | CANTIDADES Y MONTOS</v>
      </c>
      <c r="AW263" s="161"/>
      <c r="AX263" s="161"/>
      <c r="AY263" s="161"/>
      <c r="AZ263" s="161"/>
      <c r="BA263" s="161"/>
      <c r="BB263" s="161"/>
      <c r="BC263" s="161"/>
      <c r="BD263" s="161"/>
      <c r="BE263" s="161"/>
      <c r="BF263" s="161"/>
      <c r="BG263" s="161"/>
      <c r="BH263" s="161"/>
      <c r="BI263" s="161"/>
      <c r="BJ263" s="161"/>
      <c r="BK263" s="161"/>
      <c r="BL263" s="161"/>
      <c r="BM263" s="161"/>
      <c r="BN263" s="161"/>
      <c r="BO263" s="161"/>
      <c r="BP263" s="161"/>
      <c r="BQ263" s="161"/>
      <c r="BS263" s="155"/>
      <c r="BU263" s="161" t="str">
        <f>BU$3</f>
        <v>POZO | XAXAMANI 5DEL | CANTIDADES Y MONTOS</v>
      </c>
      <c r="BV263" s="161"/>
      <c r="BW263" s="161"/>
      <c r="BX263" s="161"/>
      <c r="BY263" s="161"/>
      <c r="BZ263" s="161"/>
      <c r="CA263" s="161"/>
      <c r="CB263" s="161"/>
      <c r="CC263" s="161"/>
      <c r="CD263" s="161"/>
      <c r="CE263" s="161"/>
      <c r="CF263" s="161"/>
      <c r="CG263" s="161"/>
      <c r="CH263" s="161"/>
      <c r="CI263" s="161"/>
      <c r="CJ263" s="161"/>
      <c r="CK263" s="161"/>
      <c r="CL263" s="161"/>
      <c r="CM263" s="161"/>
      <c r="CN263" s="161"/>
      <c r="CO263" s="161"/>
      <c r="CP263" s="161"/>
      <c r="CR263" s="155"/>
      <c r="CT263" s="161" t="str">
        <f>CT$3</f>
        <v>POZO | XAXAMANI 6DEL | CANTIDADES Y MONTOS</v>
      </c>
      <c r="CU263" s="161"/>
      <c r="CV263" s="161"/>
      <c r="CW263" s="161"/>
      <c r="CX263" s="161"/>
      <c r="CY263" s="161"/>
      <c r="CZ263" s="161"/>
      <c r="DA263" s="161"/>
      <c r="DB263" s="161"/>
      <c r="DC263" s="161"/>
      <c r="DD263" s="161"/>
      <c r="DE263" s="161"/>
      <c r="DF263" s="161"/>
      <c r="DG263" s="161"/>
      <c r="DH263" s="161"/>
      <c r="DI263" s="161"/>
      <c r="DJ263" s="161"/>
      <c r="DK263" s="161"/>
      <c r="DL263" s="161"/>
      <c r="DM263" s="161"/>
      <c r="DN263" s="161"/>
      <c r="DO263" s="161"/>
      <c r="DQ263" s="155"/>
    </row>
    <row r="264" spans="2:123">
      <c r="B264" s="88"/>
      <c r="C264" s="88" t="str">
        <f>IF(ISERROR(I264+1)=TRUE,I264,IF(I264="","",MAX(C$15:C263)+1))</f>
        <v/>
      </c>
      <c r="D264" s="87" t="str">
        <f t="shared" si="100"/>
        <v/>
      </c>
      <c r="E264" s="3"/>
      <c r="G264" s="155"/>
      <c r="I264" s="37" t="s">
        <v>112</v>
      </c>
      <c r="U264" s="155"/>
      <c r="V264" s="41"/>
      <c r="AT264" s="155"/>
      <c r="BS264" s="155"/>
      <c r="CR264" s="155"/>
      <c r="DQ264" s="155"/>
    </row>
    <row r="265" spans="2:123" s="38" customFormat="1" outlineLevel="1">
      <c r="B265" s="87"/>
      <c r="C265" s="88">
        <f>IF(ISERROR(I265+1)=TRUE,I265,IF(I265="","",MAX(C$15:C264)+1))</f>
        <v>170</v>
      </c>
      <c r="D265" s="87">
        <f t="shared" si="100"/>
        <v>1</v>
      </c>
      <c r="E265" s="3"/>
      <c r="G265" s="155"/>
      <c r="I265" s="104">
        <f>+I260+1</f>
        <v>138</v>
      </c>
      <c r="J265" s="318" t="s">
        <v>771</v>
      </c>
      <c r="K265" s="275"/>
      <c r="L265" s="275"/>
      <c r="M265" s="275"/>
      <c r="N265" s="275"/>
      <c r="O265" s="276"/>
      <c r="P265" s="277" t="s">
        <v>132</v>
      </c>
      <c r="Q265" s="272"/>
      <c r="R265" s="103" t="s">
        <v>119</v>
      </c>
      <c r="S265" s="273"/>
      <c r="U265" s="155"/>
      <c r="V265" s="41"/>
      <c r="W265" s="77"/>
      <c r="X265" s="37"/>
      <c r="Y265" s="76"/>
      <c r="Z265" s="75"/>
      <c r="AA265" s="78">
        <v>1</v>
      </c>
      <c r="AB265" s="75"/>
      <c r="AC265" s="78"/>
      <c r="AD265" s="75"/>
      <c r="AE265" s="75"/>
      <c r="AF265" s="75"/>
      <c r="AG265" s="75"/>
      <c r="AH265" s="75"/>
      <c r="AI265" s="75"/>
      <c r="AJ265" s="75"/>
      <c r="AK265" s="74"/>
      <c r="AL265" s="74"/>
      <c r="AM265" s="74"/>
      <c r="AN265" s="74"/>
      <c r="AO265" s="74"/>
      <c r="AP265" s="74"/>
      <c r="AQ265" s="74"/>
      <c r="AR265" s="73">
        <f t="shared" ref="AR265:AR286" si="105">SUM(Y265:AQ265)*$Q265</f>
        <v>0</v>
      </c>
      <c r="AT265" s="155"/>
      <c r="AV265" s="77"/>
      <c r="AW265" s="37"/>
      <c r="AX265" s="76"/>
      <c r="AY265" s="75"/>
      <c r="AZ265" s="78"/>
      <c r="BA265" s="75"/>
      <c r="BB265" s="78">
        <v>1</v>
      </c>
      <c r="BC265" s="75"/>
      <c r="BD265" s="75"/>
      <c r="BE265" s="75"/>
      <c r="BF265" s="75"/>
      <c r="BG265" s="75"/>
      <c r="BH265" s="75"/>
      <c r="BI265" s="75"/>
      <c r="BJ265" s="74"/>
      <c r="BK265" s="74"/>
      <c r="BL265" s="74"/>
      <c r="BM265" s="74"/>
      <c r="BN265" s="74"/>
      <c r="BO265" s="74"/>
      <c r="BP265" s="74"/>
      <c r="BQ265" s="73">
        <f t="shared" ref="BQ265:BQ286" si="106">SUM(AX265:BP265)*$Q265</f>
        <v>0</v>
      </c>
      <c r="BS265" s="155"/>
      <c r="BU265" s="77"/>
      <c r="BV265" s="37"/>
      <c r="BW265" s="76"/>
      <c r="BX265" s="75"/>
      <c r="BY265" s="78">
        <v>1</v>
      </c>
      <c r="BZ265" s="75"/>
      <c r="CA265" s="78"/>
      <c r="CB265" s="75"/>
      <c r="CC265" s="75"/>
      <c r="CD265" s="75"/>
      <c r="CE265" s="75"/>
      <c r="CF265" s="75"/>
      <c r="CG265" s="75"/>
      <c r="CH265" s="75"/>
      <c r="CI265" s="74"/>
      <c r="CJ265" s="335"/>
      <c r="CK265" s="335"/>
      <c r="CL265" s="335"/>
      <c r="CM265" s="335"/>
      <c r="CN265" s="335"/>
      <c r="CO265" s="335"/>
      <c r="CP265" s="73">
        <f t="shared" ref="CP265:CP286" si="107">SUM(BW265:CI265)*$Q265</f>
        <v>0</v>
      </c>
      <c r="CR265" s="155"/>
      <c r="CT265" s="77"/>
      <c r="CU265" s="37"/>
      <c r="CV265" s="76"/>
      <c r="CW265" s="75"/>
      <c r="CX265" s="78">
        <v>1</v>
      </c>
      <c r="CY265" s="75"/>
      <c r="CZ265" s="75"/>
      <c r="DA265" s="75"/>
      <c r="DB265" s="75"/>
      <c r="DC265" s="74"/>
      <c r="DD265" s="74"/>
      <c r="DE265" s="74"/>
      <c r="DF265" s="335"/>
      <c r="DG265" s="335"/>
      <c r="DH265" s="335"/>
      <c r="DI265" s="335"/>
      <c r="DJ265" s="335"/>
      <c r="DK265" s="335"/>
      <c r="DL265" s="335"/>
      <c r="DM265" s="335"/>
      <c r="DN265" s="335"/>
      <c r="DO265" s="73">
        <f t="shared" ref="DO265:DO286" si="108">SUM(CV265:DE265)*$Q265</f>
        <v>0</v>
      </c>
      <c r="DQ265" s="155"/>
    </row>
    <row r="266" spans="2:123" s="38" customFormat="1" outlineLevel="1">
      <c r="B266" s="87"/>
      <c r="C266" s="88">
        <f>IF(ISERROR(I266+1)=TRUE,I266,IF(I266="","",MAX(C$15:C265)+1))</f>
        <v>171</v>
      </c>
      <c r="D266" s="87">
        <f t="shared" si="100"/>
        <v>1</v>
      </c>
      <c r="E266" s="3"/>
      <c r="G266" s="155"/>
      <c r="I266" s="94">
        <f t="shared" ref="I266:I283" si="109">+I265+1</f>
        <v>139</v>
      </c>
      <c r="J266" s="305" t="s">
        <v>772</v>
      </c>
      <c r="K266" s="92"/>
      <c r="L266" s="92"/>
      <c r="M266" s="92"/>
      <c r="N266" s="92"/>
      <c r="O266" s="91"/>
      <c r="P266" s="90" t="s">
        <v>133</v>
      </c>
      <c r="Q266" s="272"/>
      <c r="R266" s="89" t="s">
        <v>119</v>
      </c>
      <c r="S266" s="273"/>
      <c r="U266" s="155"/>
      <c r="V266" s="41"/>
      <c r="W266" s="77"/>
      <c r="X266" s="37"/>
      <c r="Y266" s="76"/>
      <c r="Z266" s="75"/>
      <c r="AA266" s="78"/>
      <c r="AB266" s="75"/>
      <c r="AC266" s="78"/>
      <c r="AD266" s="75"/>
      <c r="AE266" s="75"/>
      <c r="AF266" s="75"/>
      <c r="AG266" s="75"/>
      <c r="AH266" s="75"/>
      <c r="AI266" s="75"/>
      <c r="AJ266" s="75"/>
      <c r="AK266" s="74"/>
      <c r="AL266" s="74"/>
      <c r="AM266" s="74"/>
      <c r="AN266" s="74"/>
      <c r="AO266" s="74"/>
      <c r="AP266" s="74"/>
      <c r="AQ266" s="74"/>
      <c r="AR266" s="73">
        <f t="shared" si="105"/>
        <v>0</v>
      </c>
      <c r="AT266" s="155"/>
      <c r="AV266" s="77"/>
      <c r="AW266" s="37"/>
      <c r="AX266" s="76"/>
      <c r="AY266" s="75"/>
      <c r="AZ266" s="78"/>
      <c r="BA266" s="75"/>
      <c r="BB266" s="78"/>
      <c r="BC266" s="75"/>
      <c r="BD266" s="75"/>
      <c r="BE266" s="75"/>
      <c r="BF266" s="75"/>
      <c r="BG266" s="75"/>
      <c r="BH266" s="75"/>
      <c r="BI266" s="75"/>
      <c r="BJ266" s="74"/>
      <c r="BK266" s="74"/>
      <c r="BL266" s="74"/>
      <c r="BM266" s="74"/>
      <c r="BN266" s="74"/>
      <c r="BO266" s="74"/>
      <c r="BP266" s="74"/>
      <c r="BQ266" s="73">
        <f t="shared" si="106"/>
        <v>0</v>
      </c>
      <c r="BS266" s="155"/>
      <c r="BU266" s="77"/>
      <c r="BV266" s="37"/>
      <c r="BW266" s="76"/>
      <c r="BX266" s="75"/>
      <c r="BY266" s="78"/>
      <c r="BZ266" s="75"/>
      <c r="CA266" s="78"/>
      <c r="CB266" s="75"/>
      <c r="CC266" s="75"/>
      <c r="CD266" s="75"/>
      <c r="CE266" s="75"/>
      <c r="CF266" s="75"/>
      <c r="CG266" s="75"/>
      <c r="CH266" s="75"/>
      <c r="CI266" s="74"/>
      <c r="CJ266" s="335"/>
      <c r="CK266" s="335"/>
      <c r="CL266" s="335"/>
      <c r="CM266" s="335"/>
      <c r="CN266" s="335"/>
      <c r="CO266" s="335"/>
      <c r="CP266" s="73">
        <f t="shared" si="107"/>
        <v>0</v>
      </c>
      <c r="CR266" s="155"/>
      <c r="CT266" s="77"/>
      <c r="CU266" s="37"/>
      <c r="CV266" s="76"/>
      <c r="CW266" s="75"/>
      <c r="CX266" s="78"/>
      <c r="CY266" s="75"/>
      <c r="CZ266" s="75"/>
      <c r="DA266" s="75"/>
      <c r="DB266" s="75"/>
      <c r="DC266" s="74"/>
      <c r="DD266" s="74"/>
      <c r="DE266" s="74"/>
      <c r="DF266" s="335"/>
      <c r="DG266" s="335"/>
      <c r="DH266" s="335"/>
      <c r="DI266" s="335"/>
      <c r="DJ266" s="335"/>
      <c r="DK266" s="335"/>
      <c r="DL266" s="335"/>
      <c r="DM266" s="335"/>
      <c r="DN266" s="335"/>
      <c r="DO266" s="73">
        <f t="shared" si="108"/>
        <v>0</v>
      </c>
      <c r="DQ266" s="155"/>
    </row>
    <row r="267" spans="2:123" s="38" customFormat="1" outlineLevel="1">
      <c r="B267" s="87"/>
      <c r="C267" s="88">
        <f>IF(ISERROR(I267+1)=TRUE,I267,IF(I267="","",MAX(C$15:C266)+1))</f>
        <v>172</v>
      </c>
      <c r="D267" s="87">
        <f t="shared" si="100"/>
        <v>1</v>
      </c>
      <c r="E267" s="3"/>
      <c r="G267" s="155"/>
      <c r="I267" s="94">
        <f t="shared" si="109"/>
        <v>140</v>
      </c>
      <c r="J267" s="305" t="s">
        <v>773</v>
      </c>
      <c r="K267" s="92"/>
      <c r="L267" s="92"/>
      <c r="M267" s="92"/>
      <c r="N267" s="92"/>
      <c r="O267" s="91"/>
      <c r="P267" s="90" t="s">
        <v>132</v>
      </c>
      <c r="Q267" s="272"/>
      <c r="R267" s="89" t="s">
        <v>119</v>
      </c>
      <c r="S267" s="273"/>
      <c r="U267" s="155"/>
      <c r="V267" s="41"/>
      <c r="W267" s="77"/>
      <c r="X267" s="37"/>
      <c r="Y267" s="76"/>
      <c r="Z267" s="75"/>
      <c r="AA267" s="78"/>
      <c r="AB267" s="75"/>
      <c r="AC267" s="78">
        <v>1</v>
      </c>
      <c r="AD267" s="75"/>
      <c r="AE267" s="75"/>
      <c r="AF267" s="75"/>
      <c r="AG267" s="75"/>
      <c r="AH267" s="75"/>
      <c r="AI267" s="75"/>
      <c r="AJ267" s="75"/>
      <c r="AK267" s="74"/>
      <c r="AL267" s="74"/>
      <c r="AM267" s="74"/>
      <c r="AN267" s="74"/>
      <c r="AO267" s="74"/>
      <c r="AP267" s="74"/>
      <c r="AQ267" s="74"/>
      <c r="AR267" s="73">
        <f t="shared" si="105"/>
        <v>0</v>
      </c>
      <c r="AT267" s="155"/>
      <c r="AV267" s="77"/>
      <c r="AW267" s="37"/>
      <c r="AX267" s="76"/>
      <c r="AY267" s="75"/>
      <c r="AZ267" s="78"/>
      <c r="BA267" s="75"/>
      <c r="BB267" s="78"/>
      <c r="BC267" s="75"/>
      <c r="BD267" s="75">
        <v>1</v>
      </c>
      <c r="BE267" s="75"/>
      <c r="BF267" s="75"/>
      <c r="BG267" s="75"/>
      <c r="BH267" s="75"/>
      <c r="BI267" s="75"/>
      <c r="BJ267" s="74"/>
      <c r="BK267" s="74"/>
      <c r="BL267" s="74"/>
      <c r="BM267" s="74"/>
      <c r="BN267" s="74"/>
      <c r="BO267" s="74"/>
      <c r="BP267" s="74"/>
      <c r="BQ267" s="73">
        <f t="shared" si="106"/>
        <v>0</v>
      </c>
      <c r="BS267" s="155"/>
      <c r="BU267" s="77"/>
      <c r="BV267" s="37"/>
      <c r="BW267" s="76"/>
      <c r="BX267" s="75"/>
      <c r="BY267" s="78"/>
      <c r="BZ267" s="75"/>
      <c r="CA267" s="78">
        <v>1</v>
      </c>
      <c r="CB267" s="75"/>
      <c r="CC267" s="75"/>
      <c r="CD267" s="75"/>
      <c r="CE267" s="75"/>
      <c r="CF267" s="75"/>
      <c r="CG267" s="75"/>
      <c r="CH267" s="75"/>
      <c r="CI267" s="74"/>
      <c r="CJ267" s="335"/>
      <c r="CK267" s="335"/>
      <c r="CL267" s="335"/>
      <c r="CM267" s="335"/>
      <c r="CN267" s="335"/>
      <c r="CO267" s="335"/>
      <c r="CP267" s="73">
        <f t="shared" si="107"/>
        <v>0</v>
      </c>
      <c r="CR267" s="155"/>
      <c r="CT267" s="77"/>
      <c r="CU267" s="37"/>
      <c r="CV267" s="76"/>
      <c r="CW267" s="75"/>
      <c r="CX267" s="78"/>
      <c r="CY267" s="75"/>
      <c r="CZ267" s="75">
        <v>1</v>
      </c>
      <c r="DA267" s="75"/>
      <c r="DB267" s="75"/>
      <c r="DC267" s="74"/>
      <c r="DD267" s="74"/>
      <c r="DE267" s="74"/>
      <c r="DF267" s="335"/>
      <c r="DG267" s="335"/>
      <c r="DH267" s="335"/>
      <c r="DI267" s="335"/>
      <c r="DJ267" s="335"/>
      <c r="DK267" s="335"/>
      <c r="DL267" s="335"/>
      <c r="DM267" s="335"/>
      <c r="DN267" s="335"/>
      <c r="DO267" s="73">
        <f t="shared" si="108"/>
        <v>0</v>
      </c>
      <c r="DQ267" s="155"/>
    </row>
    <row r="268" spans="2:123" s="38" customFormat="1" outlineLevel="1">
      <c r="B268" s="87"/>
      <c r="C268" s="88">
        <f>IF(ISERROR(I268+1)=TRUE,I268,IF(I268="","",MAX(C$15:C267)+1))</f>
        <v>173</v>
      </c>
      <c r="D268" s="87">
        <f t="shared" si="100"/>
        <v>1</v>
      </c>
      <c r="E268" s="3"/>
      <c r="G268" s="155"/>
      <c r="I268" s="94">
        <f t="shared" si="109"/>
        <v>141</v>
      </c>
      <c r="J268" s="305" t="s">
        <v>774</v>
      </c>
      <c r="K268" s="92"/>
      <c r="L268" s="92"/>
      <c r="M268" s="92"/>
      <c r="N268" s="92"/>
      <c r="O268" s="91"/>
      <c r="P268" s="90" t="s">
        <v>133</v>
      </c>
      <c r="Q268" s="272"/>
      <c r="R268" s="89" t="s">
        <v>119</v>
      </c>
      <c r="S268" s="273"/>
      <c r="U268" s="155"/>
      <c r="V268" s="41"/>
      <c r="W268" s="77"/>
      <c r="X268" s="37"/>
      <c r="Y268" s="76"/>
      <c r="Z268" s="75"/>
      <c r="AA268" s="78"/>
      <c r="AB268" s="75"/>
      <c r="AC268" s="78"/>
      <c r="AD268" s="75"/>
      <c r="AE268" s="75"/>
      <c r="AF268" s="75"/>
      <c r="AG268" s="75"/>
      <c r="AH268" s="75"/>
      <c r="AI268" s="75"/>
      <c r="AJ268" s="75"/>
      <c r="AK268" s="74"/>
      <c r="AL268" s="74"/>
      <c r="AM268" s="74"/>
      <c r="AN268" s="74"/>
      <c r="AO268" s="74"/>
      <c r="AP268" s="74"/>
      <c r="AQ268" s="74"/>
      <c r="AR268" s="73">
        <f t="shared" si="105"/>
        <v>0</v>
      </c>
      <c r="AT268" s="155"/>
      <c r="AV268" s="77"/>
      <c r="AW268" s="37"/>
      <c r="AX268" s="76"/>
      <c r="AY268" s="75"/>
      <c r="AZ268" s="78"/>
      <c r="BA268" s="75"/>
      <c r="BB268" s="78"/>
      <c r="BC268" s="75"/>
      <c r="BD268" s="75"/>
      <c r="BE268" s="75"/>
      <c r="BF268" s="75"/>
      <c r="BG268" s="75"/>
      <c r="BH268" s="75"/>
      <c r="BI268" s="75"/>
      <c r="BJ268" s="74"/>
      <c r="BK268" s="74"/>
      <c r="BL268" s="74"/>
      <c r="BM268" s="74"/>
      <c r="BN268" s="74"/>
      <c r="BO268" s="74"/>
      <c r="BP268" s="74"/>
      <c r="BQ268" s="73">
        <f t="shared" si="106"/>
        <v>0</v>
      </c>
      <c r="BS268" s="155"/>
      <c r="BU268" s="77"/>
      <c r="BV268" s="37"/>
      <c r="BW268" s="76"/>
      <c r="BX268" s="75"/>
      <c r="BY268" s="78"/>
      <c r="BZ268" s="75"/>
      <c r="CA268" s="78"/>
      <c r="CB268" s="75"/>
      <c r="CC268" s="75"/>
      <c r="CD268" s="75"/>
      <c r="CE268" s="75"/>
      <c r="CF268" s="75"/>
      <c r="CG268" s="75"/>
      <c r="CH268" s="75"/>
      <c r="CI268" s="74"/>
      <c r="CJ268" s="335"/>
      <c r="CK268" s="335"/>
      <c r="CL268" s="335"/>
      <c r="CM268" s="335"/>
      <c r="CN268" s="335"/>
      <c r="CO268" s="335"/>
      <c r="CP268" s="73">
        <f t="shared" si="107"/>
        <v>0</v>
      </c>
      <c r="CR268" s="155"/>
      <c r="CT268" s="77"/>
      <c r="CU268" s="37"/>
      <c r="CV268" s="76"/>
      <c r="CW268" s="75"/>
      <c r="CX268" s="78"/>
      <c r="CY268" s="75"/>
      <c r="CZ268" s="75"/>
      <c r="DA268" s="75"/>
      <c r="DB268" s="75"/>
      <c r="DC268" s="74"/>
      <c r="DD268" s="74"/>
      <c r="DE268" s="74"/>
      <c r="DF268" s="335"/>
      <c r="DG268" s="335"/>
      <c r="DH268" s="335"/>
      <c r="DI268" s="335"/>
      <c r="DJ268" s="335"/>
      <c r="DK268" s="335"/>
      <c r="DL268" s="335"/>
      <c r="DM268" s="335"/>
      <c r="DN268" s="335"/>
      <c r="DO268" s="73">
        <f t="shared" si="108"/>
        <v>0</v>
      </c>
      <c r="DQ268" s="155"/>
    </row>
    <row r="269" spans="2:123" s="38" customFormat="1" outlineLevel="1">
      <c r="B269" s="87"/>
      <c r="C269" s="88">
        <f>IF(ISERROR(I269+1)=TRUE,I269,IF(I269="","",MAX(C$15:C268)+1))</f>
        <v>174</v>
      </c>
      <c r="D269" s="87">
        <f t="shared" si="100"/>
        <v>1</v>
      </c>
      <c r="E269" s="3"/>
      <c r="G269" s="155"/>
      <c r="I269" s="94">
        <f t="shared" si="109"/>
        <v>142</v>
      </c>
      <c r="J269" s="305" t="s">
        <v>775</v>
      </c>
      <c r="K269" s="92"/>
      <c r="L269" s="92"/>
      <c r="M269" s="92"/>
      <c r="N269" s="92"/>
      <c r="O269" s="91"/>
      <c r="P269" s="90" t="s">
        <v>132</v>
      </c>
      <c r="Q269" s="272"/>
      <c r="R269" s="89" t="s">
        <v>119</v>
      </c>
      <c r="S269" s="273"/>
      <c r="U269" s="155"/>
      <c r="V269" s="41"/>
      <c r="W269" s="77"/>
      <c r="X269" s="37"/>
      <c r="Y269" s="76"/>
      <c r="Z269" s="75"/>
      <c r="AA269" s="78"/>
      <c r="AB269" s="75"/>
      <c r="AC269" s="78"/>
      <c r="AD269" s="75"/>
      <c r="AE269" s="75"/>
      <c r="AF269" s="75"/>
      <c r="AG269" s="75"/>
      <c r="AH269" s="75"/>
      <c r="AI269" s="75"/>
      <c r="AJ269" s="75"/>
      <c r="AK269" s="74"/>
      <c r="AL269" s="74"/>
      <c r="AM269" s="74"/>
      <c r="AN269" s="74"/>
      <c r="AO269" s="74"/>
      <c r="AP269" s="74"/>
      <c r="AQ269" s="74"/>
      <c r="AR269" s="73">
        <f t="shared" si="105"/>
        <v>0</v>
      </c>
      <c r="AT269" s="155"/>
      <c r="AV269" s="77"/>
      <c r="AW269" s="37"/>
      <c r="AX269" s="76"/>
      <c r="AY269" s="75"/>
      <c r="AZ269" s="78"/>
      <c r="BA269" s="75"/>
      <c r="BB269" s="78"/>
      <c r="BC269" s="75"/>
      <c r="BD269" s="75"/>
      <c r="BE269" s="75"/>
      <c r="BF269" s="75">
        <v>1</v>
      </c>
      <c r="BG269" s="75"/>
      <c r="BH269" s="75"/>
      <c r="BI269" s="75"/>
      <c r="BJ269" s="74"/>
      <c r="BK269" s="74"/>
      <c r="BL269" s="74"/>
      <c r="BM269" s="74"/>
      <c r="BN269" s="74"/>
      <c r="BO269" s="74"/>
      <c r="BP269" s="74"/>
      <c r="BQ269" s="73">
        <f t="shared" si="106"/>
        <v>0</v>
      </c>
      <c r="BS269" s="155"/>
      <c r="BU269" s="77"/>
      <c r="BV269" s="37"/>
      <c r="BW269" s="76"/>
      <c r="BX269" s="75"/>
      <c r="BY269" s="78"/>
      <c r="BZ269" s="75"/>
      <c r="CA269" s="78"/>
      <c r="CB269" s="75"/>
      <c r="CC269" s="75">
        <v>1</v>
      </c>
      <c r="CD269" s="75"/>
      <c r="CE269" s="75"/>
      <c r="CF269" s="75"/>
      <c r="CG269" s="75"/>
      <c r="CH269" s="75"/>
      <c r="CI269" s="74"/>
      <c r="CJ269" s="335"/>
      <c r="CK269" s="335"/>
      <c r="CL269" s="335"/>
      <c r="CM269" s="335"/>
      <c r="CN269" s="335"/>
      <c r="CO269" s="335"/>
      <c r="CP269" s="73">
        <f t="shared" si="107"/>
        <v>0</v>
      </c>
      <c r="CR269" s="155"/>
      <c r="CT269" s="77"/>
      <c r="CU269" s="37"/>
      <c r="CV269" s="76"/>
      <c r="CW269" s="75"/>
      <c r="CX269" s="78"/>
      <c r="CY269" s="75"/>
      <c r="CZ269" s="75"/>
      <c r="DA269" s="75"/>
      <c r="DB269" s="75"/>
      <c r="DC269" s="74"/>
      <c r="DD269" s="74"/>
      <c r="DE269" s="74"/>
      <c r="DF269" s="335"/>
      <c r="DG269" s="335"/>
      <c r="DH269" s="335"/>
      <c r="DI269" s="335"/>
      <c r="DJ269" s="335"/>
      <c r="DK269" s="335"/>
      <c r="DL269" s="335"/>
      <c r="DM269" s="335"/>
      <c r="DN269" s="335"/>
      <c r="DO269" s="73">
        <f t="shared" si="108"/>
        <v>0</v>
      </c>
      <c r="DQ269" s="155"/>
    </row>
    <row r="270" spans="2:123" s="38" customFormat="1" outlineLevel="1">
      <c r="B270" s="87"/>
      <c r="C270" s="88">
        <f>IF(ISERROR(I270+1)=TRUE,I270,IF(I270="","",MAX(C$15:C269)+1))</f>
        <v>175</v>
      </c>
      <c r="D270" s="87">
        <f t="shared" si="100"/>
        <v>1</v>
      </c>
      <c r="E270" s="3"/>
      <c r="G270" s="155"/>
      <c r="I270" s="94">
        <f t="shared" si="109"/>
        <v>143</v>
      </c>
      <c r="J270" s="305" t="s">
        <v>287</v>
      </c>
      <c r="K270" s="92"/>
      <c r="L270" s="92"/>
      <c r="M270" s="92"/>
      <c r="N270" s="92"/>
      <c r="O270" s="91"/>
      <c r="P270" s="90" t="s">
        <v>133</v>
      </c>
      <c r="Q270" s="272"/>
      <c r="R270" s="89" t="s">
        <v>119</v>
      </c>
      <c r="S270" s="273"/>
      <c r="U270" s="155"/>
      <c r="V270" s="41"/>
      <c r="W270" s="77"/>
      <c r="X270" s="37"/>
      <c r="Y270" s="76"/>
      <c r="Z270" s="75"/>
      <c r="AA270" s="78"/>
      <c r="AB270" s="75"/>
      <c r="AC270" s="78"/>
      <c r="AD270" s="75"/>
      <c r="AE270" s="75"/>
      <c r="AF270" s="75"/>
      <c r="AG270" s="75"/>
      <c r="AH270" s="75"/>
      <c r="AI270" s="75"/>
      <c r="AJ270" s="75"/>
      <c r="AK270" s="74"/>
      <c r="AL270" s="74"/>
      <c r="AM270" s="74"/>
      <c r="AN270" s="74"/>
      <c r="AO270" s="74"/>
      <c r="AP270" s="74"/>
      <c r="AQ270" s="74"/>
      <c r="AR270" s="73">
        <f t="shared" si="105"/>
        <v>0</v>
      </c>
      <c r="AT270" s="155"/>
      <c r="AV270" s="77"/>
      <c r="AW270" s="37"/>
      <c r="AX270" s="76"/>
      <c r="AY270" s="75"/>
      <c r="AZ270" s="78"/>
      <c r="BA270" s="75"/>
      <c r="BB270" s="78"/>
      <c r="BC270" s="75"/>
      <c r="BD270" s="75"/>
      <c r="BE270" s="75"/>
      <c r="BF270" s="75"/>
      <c r="BG270" s="75"/>
      <c r="BH270" s="75"/>
      <c r="BI270" s="75"/>
      <c r="BJ270" s="74"/>
      <c r="BK270" s="74"/>
      <c r="BL270" s="74"/>
      <c r="BM270" s="74"/>
      <c r="BN270" s="74"/>
      <c r="BO270" s="74"/>
      <c r="BP270" s="74"/>
      <c r="BQ270" s="73">
        <f t="shared" si="106"/>
        <v>0</v>
      </c>
      <c r="BS270" s="155"/>
      <c r="BU270" s="77"/>
      <c r="BV270" s="37"/>
      <c r="BW270" s="76"/>
      <c r="BX270" s="75"/>
      <c r="BY270" s="78"/>
      <c r="BZ270" s="75"/>
      <c r="CA270" s="78"/>
      <c r="CB270" s="75"/>
      <c r="CC270" s="75"/>
      <c r="CD270" s="75"/>
      <c r="CE270" s="75"/>
      <c r="CF270" s="75"/>
      <c r="CG270" s="75"/>
      <c r="CH270" s="75"/>
      <c r="CI270" s="74"/>
      <c r="CJ270" s="335"/>
      <c r="CK270" s="335"/>
      <c r="CL270" s="335"/>
      <c r="CM270" s="335"/>
      <c r="CN270" s="335"/>
      <c r="CO270" s="335"/>
      <c r="CP270" s="73">
        <f t="shared" si="107"/>
        <v>0</v>
      </c>
      <c r="CR270" s="155"/>
      <c r="CT270" s="77"/>
      <c r="CU270" s="37"/>
      <c r="CV270" s="76"/>
      <c r="CW270" s="75"/>
      <c r="CX270" s="78"/>
      <c r="CY270" s="75"/>
      <c r="CZ270" s="75"/>
      <c r="DA270" s="75"/>
      <c r="DB270" s="75"/>
      <c r="DC270" s="74"/>
      <c r="DD270" s="74"/>
      <c r="DE270" s="74"/>
      <c r="DF270" s="335"/>
      <c r="DG270" s="335"/>
      <c r="DH270" s="335"/>
      <c r="DI270" s="335"/>
      <c r="DJ270" s="335"/>
      <c r="DK270" s="335"/>
      <c r="DL270" s="335"/>
      <c r="DM270" s="335"/>
      <c r="DN270" s="335"/>
      <c r="DO270" s="73">
        <f t="shared" si="108"/>
        <v>0</v>
      </c>
      <c r="DQ270" s="155"/>
    </row>
    <row r="271" spans="2:123" s="38" customFormat="1" outlineLevel="1">
      <c r="B271" s="87"/>
      <c r="C271" s="88">
        <f>IF(ISERROR(I271+1)=TRUE,I271,IF(I271="","",MAX(C$15:C270)+1))</f>
        <v>176</v>
      </c>
      <c r="D271" s="87">
        <f t="shared" si="100"/>
        <v>1</v>
      </c>
      <c r="E271" s="3"/>
      <c r="G271" s="155"/>
      <c r="I271" s="94">
        <f t="shared" si="109"/>
        <v>144</v>
      </c>
      <c r="J271" s="305" t="s">
        <v>776</v>
      </c>
      <c r="K271" s="92"/>
      <c r="L271" s="92"/>
      <c r="M271" s="92"/>
      <c r="N271" s="92"/>
      <c r="O271" s="91"/>
      <c r="P271" s="90" t="s">
        <v>132</v>
      </c>
      <c r="Q271" s="272"/>
      <c r="R271" s="89" t="s">
        <v>119</v>
      </c>
      <c r="S271" s="273"/>
      <c r="U271" s="155"/>
      <c r="V271" s="41"/>
      <c r="W271" s="77"/>
      <c r="X271" s="37"/>
      <c r="Y271" s="76"/>
      <c r="Z271" s="75"/>
      <c r="AA271" s="78"/>
      <c r="AB271" s="75"/>
      <c r="AC271" s="78"/>
      <c r="AD271" s="75"/>
      <c r="AE271" s="75"/>
      <c r="AF271" s="75"/>
      <c r="AG271" s="75"/>
      <c r="AH271" s="75"/>
      <c r="AI271" s="75"/>
      <c r="AJ271" s="75"/>
      <c r="AK271" s="74"/>
      <c r="AL271" s="74"/>
      <c r="AM271" s="74"/>
      <c r="AN271" s="74"/>
      <c r="AO271" s="74"/>
      <c r="AP271" s="74"/>
      <c r="AQ271" s="74"/>
      <c r="AR271" s="73">
        <f t="shared" si="105"/>
        <v>0</v>
      </c>
      <c r="AT271" s="155"/>
      <c r="AV271" s="77"/>
      <c r="AW271" s="37"/>
      <c r="AX271" s="76"/>
      <c r="AY271" s="75"/>
      <c r="AZ271" s="78"/>
      <c r="BA271" s="75"/>
      <c r="BB271" s="78"/>
      <c r="BC271" s="75"/>
      <c r="BD271" s="75"/>
      <c r="BE271" s="75"/>
      <c r="BF271" s="75"/>
      <c r="BG271" s="75"/>
      <c r="BH271" s="75"/>
      <c r="BI271" s="75"/>
      <c r="BJ271" s="74"/>
      <c r="BK271" s="74"/>
      <c r="BL271" s="74"/>
      <c r="BM271" s="74"/>
      <c r="BN271" s="74"/>
      <c r="BO271" s="74"/>
      <c r="BP271" s="74"/>
      <c r="BQ271" s="73">
        <f t="shared" si="106"/>
        <v>0</v>
      </c>
      <c r="BS271" s="155"/>
      <c r="BU271" s="77"/>
      <c r="BV271" s="37"/>
      <c r="BW271" s="76"/>
      <c r="BX271" s="75"/>
      <c r="BY271" s="78"/>
      <c r="BZ271" s="75"/>
      <c r="CA271" s="78"/>
      <c r="CB271" s="75"/>
      <c r="CC271" s="75"/>
      <c r="CD271" s="75"/>
      <c r="CE271" s="75"/>
      <c r="CF271" s="75">
        <v>1</v>
      </c>
      <c r="CG271" s="75"/>
      <c r="CH271" s="75"/>
      <c r="CI271" s="74"/>
      <c r="CJ271" s="335"/>
      <c r="CK271" s="335"/>
      <c r="CL271" s="335"/>
      <c r="CM271" s="335"/>
      <c r="CN271" s="335"/>
      <c r="CO271" s="335"/>
      <c r="CP271" s="73">
        <f t="shared" si="107"/>
        <v>0</v>
      </c>
      <c r="CR271" s="155"/>
      <c r="CT271" s="77"/>
      <c r="CU271" s="37"/>
      <c r="CV271" s="76"/>
      <c r="CW271" s="75"/>
      <c r="CX271" s="78"/>
      <c r="CY271" s="75"/>
      <c r="CZ271" s="75"/>
      <c r="DA271" s="75"/>
      <c r="DB271" s="75"/>
      <c r="DC271" s="74"/>
      <c r="DD271" s="74"/>
      <c r="DE271" s="74"/>
      <c r="DF271" s="335"/>
      <c r="DG271" s="335"/>
      <c r="DH271" s="335"/>
      <c r="DI271" s="335"/>
      <c r="DJ271" s="335"/>
      <c r="DK271" s="335"/>
      <c r="DL271" s="335"/>
      <c r="DM271" s="335"/>
      <c r="DN271" s="335"/>
      <c r="DO271" s="73">
        <f t="shared" si="108"/>
        <v>0</v>
      </c>
      <c r="DQ271" s="155"/>
    </row>
    <row r="272" spans="2:123" s="38" customFormat="1" outlineLevel="1">
      <c r="B272" s="87"/>
      <c r="C272" s="88">
        <f>IF(ISERROR(I272+1)=TRUE,I272,IF(I272="","",MAX(C$15:C271)+1))</f>
        <v>177</v>
      </c>
      <c r="D272" s="87">
        <f t="shared" si="100"/>
        <v>1</v>
      </c>
      <c r="E272" s="3"/>
      <c r="G272" s="155"/>
      <c r="I272" s="94">
        <f t="shared" si="109"/>
        <v>145</v>
      </c>
      <c r="J272" s="305" t="s">
        <v>286</v>
      </c>
      <c r="K272" s="92"/>
      <c r="L272" s="92"/>
      <c r="M272" s="92"/>
      <c r="N272" s="92"/>
      <c r="O272" s="91"/>
      <c r="P272" s="90" t="s">
        <v>133</v>
      </c>
      <c r="Q272" s="272"/>
      <c r="R272" s="89" t="s">
        <v>119</v>
      </c>
      <c r="S272" s="273"/>
      <c r="U272" s="155"/>
      <c r="V272" s="41"/>
      <c r="W272" s="77"/>
      <c r="X272" s="37"/>
      <c r="Y272" s="76"/>
      <c r="Z272" s="75"/>
      <c r="AA272" s="78"/>
      <c r="AB272" s="75"/>
      <c r="AC272" s="78"/>
      <c r="AD272" s="75"/>
      <c r="AE272" s="75"/>
      <c r="AF272" s="75"/>
      <c r="AG272" s="75"/>
      <c r="AH272" s="75"/>
      <c r="AI272" s="75"/>
      <c r="AJ272" s="75"/>
      <c r="AK272" s="74"/>
      <c r="AL272" s="74"/>
      <c r="AM272" s="74"/>
      <c r="AN272" s="74"/>
      <c r="AO272" s="74"/>
      <c r="AP272" s="74"/>
      <c r="AQ272" s="74"/>
      <c r="AR272" s="73">
        <f t="shared" si="105"/>
        <v>0</v>
      </c>
      <c r="AT272" s="155"/>
      <c r="AV272" s="77"/>
      <c r="AW272" s="37"/>
      <c r="AX272" s="76"/>
      <c r="AY272" s="75"/>
      <c r="AZ272" s="78"/>
      <c r="BA272" s="75"/>
      <c r="BB272" s="78"/>
      <c r="BC272" s="75"/>
      <c r="BD272" s="75"/>
      <c r="BE272" s="75"/>
      <c r="BF272" s="75"/>
      <c r="BG272" s="75"/>
      <c r="BH272" s="75"/>
      <c r="BI272" s="75"/>
      <c r="BJ272" s="74"/>
      <c r="BK272" s="74"/>
      <c r="BL272" s="74"/>
      <c r="BM272" s="74"/>
      <c r="BN272" s="74"/>
      <c r="BO272" s="74"/>
      <c r="BP272" s="74"/>
      <c r="BQ272" s="73">
        <f t="shared" si="106"/>
        <v>0</v>
      </c>
      <c r="BS272" s="155"/>
      <c r="BU272" s="77"/>
      <c r="BV272" s="37"/>
      <c r="BW272" s="76"/>
      <c r="BX272" s="75"/>
      <c r="BY272" s="78"/>
      <c r="BZ272" s="75"/>
      <c r="CA272" s="78"/>
      <c r="CB272" s="75"/>
      <c r="CC272" s="75"/>
      <c r="CD272" s="75"/>
      <c r="CE272" s="75"/>
      <c r="CF272" s="75"/>
      <c r="CG272" s="75"/>
      <c r="CH272" s="75"/>
      <c r="CI272" s="74"/>
      <c r="CJ272" s="335"/>
      <c r="CK272" s="335"/>
      <c r="CL272" s="335"/>
      <c r="CM272" s="335"/>
      <c r="CN272" s="335"/>
      <c r="CO272" s="335"/>
      <c r="CP272" s="73">
        <f t="shared" si="107"/>
        <v>0</v>
      </c>
      <c r="CR272" s="155"/>
      <c r="CT272" s="77"/>
      <c r="CU272" s="37"/>
      <c r="CV272" s="76"/>
      <c r="CW272" s="75"/>
      <c r="CX272" s="78"/>
      <c r="CY272" s="75"/>
      <c r="CZ272" s="75"/>
      <c r="DA272" s="75"/>
      <c r="DB272" s="75"/>
      <c r="DC272" s="74"/>
      <c r="DD272" s="74"/>
      <c r="DE272" s="74"/>
      <c r="DF272" s="335"/>
      <c r="DG272" s="335"/>
      <c r="DH272" s="335"/>
      <c r="DI272" s="335"/>
      <c r="DJ272" s="335"/>
      <c r="DK272" s="335"/>
      <c r="DL272" s="335"/>
      <c r="DM272" s="335"/>
      <c r="DN272" s="335"/>
      <c r="DO272" s="73">
        <f t="shared" si="108"/>
        <v>0</v>
      </c>
      <c r="DQ272" s="155"/>
    </row>
    <row r="273" spans="2:123" s="38" customFormat="1" outlineLevel="1">
      <c r="B273" s="87"/>
      <c r="C273" s="88">
        <f>IF(ISERROR(I273+1)=TRUE,I273,IF(I273="","",MAX(C$15:C272)+1))</f>
        <v>178</v>
      </c>
      <c r="D273" s="87">
        <f t="shared" si="100"/>
        <v>1</v>
      </c>
      <c r="E273" s="3"/>
      <c r="G273" s="155"/>
      <c r="I273" s="94">
        <f t="shared" si="109"/>
        <v>146</v>
      </c>
      <c r="J273" s="305" t="s">
        <v>285</v>
      </c>
      <c r="K273" s="92"/>
      <c r="L273" s="92"/>
      <c r="M273" s="92"/>
      <c r="N273" s="92"/>
      <c r="O273" s="91"/>
      <c r="P273" s="90" t="s">
        <v>132</v>
      </c>
      <c r="Q273" s="272"/>
      <c r="R273" s="89" t="s">
        <v>119</v>
      </c>
      <c r="S273" s="273"/>
      <c r="U273" s="155"/>
      <c r="V273" s="41"/>
      <c r="W273" s="77"/>
      <c r="X273" s="37"/>
      <c r="Y273" s="76"/>
      <c r="Z273" s="75"/>
      <c r="AA273" s="78"/>
      <c r="AB273" s="75"/>
      <c r="AC273" s="78"/>
      <c r="AD273" s="75"/>
      <c r="AE273" s="75"/>
      <c r="AF273" s="75"/>
      <c r="AG273" s="75"/>
      <c r="AH273" s="75"/>
      <c r="AI273" s="75"/>
      <c r="AJ273" s="75"/>
      <c r="AK273" s="74"/>
      <c r="AL273" s="74"/>
      <c r="AM273" s="74"/>
      <c r="AN273" s="74"/>
      <c r="AO273" s="74"/>
      <c r="AP273" s="74"/>
      <c r="AQ273" s="74"/>
      <c r="AR273" s="73">
        <f t="shared" si="105"/>
        <v>0</v>
      </c>
      <c r="AT273" s="155"/>
      <c r="AV273" s="77"/>
      <c r="AW273" s="37"/>
      <c r="AX273" s="76"/>
      <c r="AY273" s="75"/>
      <c r="AZ273" s="78"/>
      <c r="BA273" s="75"/>
      <c r="BB273" s="78"/>
      <c r="BC273" s="75"/>
      <c r="BD273" s="75"/>
      <c r="BE273" s="75"/>
      <c r="BF273" s="75"/>
      <c r="BG273" s="75"/>
      <c r="BH273" s="75"/>
      <c r="BI273" s="75"/>
      <c r="BJ273" s="74"/>
      <c r="BK273" s="74"/>
      <c r="BL273" s="74"/>
      <c r="BM273" s="74"/>
      <c r="BN273" s="74"/>
      <c r="BO273" s="74"/>
      <c r="BP273" s="74"/>
      <c r="BQ273" s="73">
        <f t="shared" si="106"/>
        <v>0</v>
      </c>
      <c r="BS273" s="155"/>
      <c r="BU273" s="77"/>
      <c r="BV273" s="37"/>
      <c r="BW273" s="76"/>
      <c r="BX273" s="75"/>
      <c r="BY273" s="78"/>
      <c r="BZ273" s="75"/>
      <c r="CA273" s="78"/>
      <c r="CB273" s="75"/>
      <c r="CC273" s="75"/>
      <c r="CD273" s="75"/>
      <c r="CE273" s="75"/>
      <c r="CF273" s="75"/>
      <c r="CG273" s="75"/>
      <c r="CH273" s="75"/>
      <c r="CI273" s="74"/>
      <c r="CJ273" s="335"/>
      <c r="CK273" s="335"/>
      <c r="CL273" s="335"/>
      <c r="CM273" s="335"/>
      <c r="CN273" s="335"/>
      <c r="CO273" s="335"/>
      <c r="CP273" s="73">
        <f t="shared" si="107"/>
        <v>0</v>
      </c>
      <c r="CR273" s="155"/>
      <c r="CT273" s="77"/>
      <c r="CU273" s="37"/>
      <c r="CV273" s="76"/>
      <c r="CW273" s="75"/>
      <c r="CX273" s="75"/>
      <c r="CY273" s="75"/>
      <c r="CZ273" s="75"/>
      <c r="DA273" s="75"/>
      <c r="DB273" s="75"/>
      <c r="DC273" s="74"/>
      <c r="DD273" s="74"/>
      <c r="DE273" s="74"/>
      <c r="DF273" s="335"/>
      <c r="DG273" s="335"/>
      <c r="DH273" s="335"/>
      <c r="DI273" s="335"/>
      <c r="DJ273" s="335"/>
      <c r="DK273" s="335"/>
      <c r="DL273" s="335"/>
      <c r="DM273" s="335"/>
      <c r="DN273" s="335"/>
      <c r="DO273" s="73">
        <f t="shared" si="108"/>
        <v>0</v>
      </c>
      <c r="DQ273" s="155"/>
    </row>
    <row r="274" spans="2:123" s="38" customFormat="1" outlineLevel="1">
      <c r="B274" s="87"/>
      <c r="C274" s="88">
        <f>IF(ISERROR(I274+1)=TRUE,I274,IF(I274="","",MAX(C$15:C273)+1))</f>
        <v>179</v>
      </c>
      <c r="D274" s="87">
        <f t="shared" si="100"/>
        <v>1</v>
      </c>
      <c r="E274" s="3"/>
      <c r="G274" s="155"/>
      <c r="I274" s="94">
        <f t="shared" si="109"/>
        <v>147</v>
      </c>
      <c r="J274" s="305" t="s">
        <v>284</v>
      </c>
      <c r="K274" s="92"/>
      <c r="L274" s="92"/>
      <c r="M274" s="92"/>
      <c r="N274" s="92"/>
      <c r="O274" s="91"/>
      <c r="P274" s="90" t="s">
        <v>132</v>
      </c>
      <c r="Q274" s="272"/>
      <c r="R274" s="89" t="s">
        <v>119</v>
      </c>
      <c r="S274" s="273"/>
      <c r="U274" s="155"/>
      <c r="V274" s="41"/>
      <c r="W274" s="77"/>
      <c r="X274" s="37"/>
      <c r="Y274" s="76"/>
      <c r="Z274" s="75"/>
      <c r="AA274" s="78"/>
      <c r="AB274" s="75"/>
      <c r="AC274" s="78"/>
      <c r="AD274" s="75"/>
      <c r="AE274" s="75"/>
      <c r="AF274" s="75"/>
      <c r="AG274" s="75"/>
      <c r="AH274" s="75"/>
      <c r="AI274" s="75"/>
      <c r="AJ274" s="75"/>
      <c r="AK274" s="74"/>
      <c r="AL274" s="74"/>
      <c r="AM274" s="74"/>
      <c r="AN274" s="74"/>
      <c r="AO274" s="74"/>
      <c r="AP274" s="74"/>
      <c r="AQ274" s="74"/>
      <c r="AR274" s="73">
        <f t="shared" si="105"/>
        <v>0</v>
      </c>
      <c r="AT274" s="155"/>
      <c r="AV274" s="77"/>
      <c r="AW274" s="37"/>
      <c r="AX274" s="76"/>
      <c r="AY274" s="75"/>
      <c r="AZ274" s="78"/>
      <c r="BA274" s="75"/>
      <c r="BB274" s="78"/>
      <c r="BC274" s="75"/>
      <c r="BD274" s="75"/>
      <c r="BE274" s="75"/>
      <c r="BF274" s="75"/>
      <c r="BG274" s="75"/>
      <c r="BH274" s="75"/>
      <c r="BI274" s="75"/>
      <c r="BJ274" s="74"/>
      <c r="BK274" s="74"/>
      <c r="BL274" s="74"/>
      <c r="BM274" s="74"/>
      <c r="BN274" s="74"/>
      <c r="BO274" s="74"/>
      <c r="BP274" s="74"/>
      <c r="BQ274" s="73">
        <f t="shared" si="106"/>
        <v>0</v>
      </c>
      <c r="BS274" s="155"/>
      <c r="BU274" s="77"/>
      <c r="BV274" s="37"/>
      <c r="BW274" s="76"/>
      <c r="BX274" s="75"/>
      <c r="BY274" s="78"/>
      <c r="BZ274" s="75"/>
      <c r="CA274" s="78"/>
      <c r="CB274" s="75"/>
      <c r="CC274" s="75"/>
      <c r="CD274" s="75"/>
      <c r="CE274" s="75"/>
      <c r="CF274" s="75"/>
      <c r="CG274" s="75"/>
      <c r="CH274" s="75"/>
      <c r="CI274" s="74"/>
      <c r="CJ274" s="335"/>
      <c r="CK274" s="335"/>
      <c r="CL274" s="335"/>
      <c r="CM274" s="335"/>
      <c r="CN274" s="335"/>
      <c r="CO274" s="335"/>
      <c r="CP274" s="73">
        <f t="shared" si="107"/>
        <v>0</v>
      </c>
      <c r="CR274" s="155"/>
      <c r="CT274" s="77"/>
      <c r="CU274" s="37"/>
      <c r="CV274" s="76"/>
      <c r="CW274" s="75"/>
      <c r="CX274" s="75"/>
      <c r="CY274" s="75"/>
      <c r="CZ274" s="75"/>
      <c r="DA274" s="75"/>
      <c r="DB274" s="75"/>
      <c r="DC274" s="74"/>
      <c r="DD274" s="74"/>
      <c r="DE274" s="74"/>
      <c r="DF274" s="335"/>
      <c r="DG274" s="335"/>
      <c r="DH274" s="335"/>
      <c r="DI274" s="335"/>
      <c r="DJ274" s="335"/>
      <c r="DK274" s="335"/>
      <c r="DL274" s="335"/>
      <c r="DM274" s="335"/>
      <c r="DN274" s="335"/>
      <c r="DO274" s="73">
        <f t="shared" si="108"/>
        <v>0</v>
      </c>
      <c r="DQ274" s="155"/>
    </row>
    <row r="275" spans="2:123" s="38" customFormat="1" outlineLevel="1">
      <c r="B275" s="87"/>
      <c r="C275" s="88">
        <f>IF(ISERROR(I275+1)=TRUE,I275,IF(I275="","",MAX(C$15:C274)+1))</f>
        <v>180</v>
      </c>
      <c r="D275" s="87">
        <f t="shared" si="100"/>
        <v>1</v>
      </c>
      <c r="E275" s="3"/>
      <c r="G275" s="155"/>
      <c r="I275" s="94">
        <f t="shared" si="109"/>
        <v>148</v>
      </c>
      <c r="J275" s="305" t="s">
        <v>283</v>
      </c>
      <c r="K275" s="92"/>
      <c r="L275" s="92"/>
      <c r="M275" s="92"/>
      <c r="N275" s="92"/>
      <c r="O275" s="91"/>
      <c r="P275" s="90" t="s">
        <v>132</v>
      </c>
      <c r="Q275" s="272"/>
      <c r="R275" s="89" t="s">
        <v>119</v>
      </c>
      <c r="S275" s="273"/>
      <c r="U275" s="155"/>
      <c r="V275" s="41"/>
      <c r="W275" s="77"/>
      <c r="X275" s="37"/>
      <c r="Y275" s="76"/>
      <c r="Z275" s="75"/>
      <c r="AA275" s="78">
        <v>1</v>
      </c>
      <c r="AB275" s="75"/>
      <c r="AC275" s="78">
        <v>1</v>
      </c>
      <c r="AD275" s="75"/>
      <c r="AE275" s="75"/>
      <c r="AF275" s="75"/>
      <c r="AG275" s="75"/>
      <c r="AH275" s="75"/>
      <c r="AI275" s="75"/>
      <c r="AJ275" s="75"/>
      <c r="AK275" s="74"/>
      <c r="AL275" s="74"/>
      <c r="AM275" s="74"/>
      <c r="AN275" s="74"/>
      <c r="AO275" s="74"/>
      <c r="AP275" s="74"/>
      <c r="AQ275" s="74"/>
      <c r="AR275" s="73">
        <f t="shared" si="105"/>
        <v>0</v>
      </c>
      <c r="AT275" s="155"/>
      <c r="AV275" s="77"/>
      <c r="AW275" s="37"/>
      <c r="AX275" s="76"/>
      <c r="AY275" s="75"/>
      <c r="AZ275" s="78"/>
      <c r="BA275" s="75"/>
      <c r="BB275" s="78">
        <v>1</v>
      </c>
      <c r="BC275" s="75"/>
      <c r="BD275" s="75">
        <v>1</v>
      </c>
      <c r="BE275" s="75"/>
      <c r="BF275" s="75">
        <v>1</v>
      </c>
      <c r="BG275" s="75"/>
      <c r="BH275" s="75"/>
      <c r="BI275" s="75"/>
      <c r="BJ275" s="74"/>
      <c r="BK275" s="74"/>
      <c r="BL275" s="74"/>
      <c r="BM275" s="74"/>
      <c r="BN275" s="74"/>
      <c r="BO275" s="74">
        <v>2</v>
      </c>
      <c r="BP275" s="74"/>
      <c r="BQ275" s="73">
        <f t="shared" si="106"/>
        <v>0</v>
      </c>
      <c r="BS275" s="155"/>
      <c r="BU275" s="77"/>
      <c r="BV275" s="37"/>
      <c r="BW275" s="76"/>
      <c r="BX275" s="75"/>
      <c r="BY275" s="78">
        <v>1</v>
      </c>
      <c r="BZ275" s="75"/>
      <c r="CA275" s="78">
        <v>1</v>
      </c>
      <c r="CB275" s="75"/>
      <c r="CC275" s="75">
        <v>1</v>
      </c>
      <c r="CD275" s="75"/>
      <c r="CE275" s="75"/>
      <c r="CF275" s="75">
        <v>1</v>
      </c>
      <c r="CG275" s="75"/>
      <c r="CH275" s="75">
        <v>2</v>
      </c>
      <c r="CI275" s="74"/>
      <c r="CJ275" s="335"/>
      <c r="CK275" s="335"/>
      <c r="CL275" s="335"/>
      <c r="CM275" s="335"/>
      <c r="CN275" s="335"/>
      <c r="CO275" s="335"/>
      <c r="CP275" s="73">
        <f t="shared" si="107"/>
        <v>0</v>
      </c>
      <c r="CR275" s="155"/>
      <c r="CT275" s="77"/>
      <c r="CU275" s="37"/>
      <c r="CV275" s="76"/>
      <c r="CW275" s="75"/>
      <c r="CX275" s="75">
        <v>1</v>
      </c>
      <c r="CY275" s="75"/>
      <c r="CZ275" s="75">
        <v>1</v>
      </c>
      <c r="DA275" s="75"/>
      <c r="DB275" s="75"/>
      <c r="DC275" s="74"/>
      <c r="DD275" s="74">
        <v>2</v>
      </c>
      <c r="DE275" s="74"/>
      <c r="DF275" s="335"/>
      <c r="DG275" s="335"/>
      <c r="DH275" s="335"/>
      <c r="DI275" s="335"/>
      <c r="DJ275" s="335"/>
      <c r="DK275" s="335"/>
      <c r="DL275" s="335"/>
      <c r="DM275" s="335"/>
      <c r="DN275" s="335"/>
      <c r="DO275" s="73">
        <f t="shared" si="108"/>
        <v>0</v>
      </c>
      <c r="DQ275" s="155"/>
    </row>
    <row r="276" spans="2:123" s="38" customFormat="1" outlineLevel="1">
      <c r="B276" s="87"/>
      <c r="C276" s="88">
        <f>IF(ISERROR(I276+1)=TRUE,I276,IF(I276="","",MAX(C$15:C275)+1))</f>
        <v>181</v>
      </c>
      <c r="D276" s="87">
        <f t="shared" si="100"/>
        <v>1</v>
      </c>
      <c r="E276" s="3"/>
      <c r="G276" s="155"/>
      <c r="I276" s="94">
        <f t="shared" si="109"/>
        <v>149</v>
      </c>
      <c r="J276" s="305" t="s">
        <v>282</v>
      </c>
      <c r="K276" s="92"/>
      <c r="L276" s="92"/>
      <c r="M276" s="92"/>
      <c r="N276" s="92"/>
      <c r="O276" s="91"/>
      <c r="P276" s="90" t="s">
        <v>133</v>
      </c>
      <c r="Q276" s="272"/>
      <c r="R276" s="89" t="s">
        <v>119</v>
      </c>
      <c r="S276" s="273"/>
      <c r="U276" s="155"/>
      <c r="V276" s="41"/>
      <c r="W276" s="77"/>
      <c r="X276" s="37"/>
      <c r="Y276" s="76"/>
      <c r="Z276" s="75"/>
      <c r="AA276" s="78"/>
      <c r="AB276" s="75"/>
      <c r="AC276" s="78"/>
      <c r="AD276" s="75"/>
      <c r="AE276" s="75"/>
      <c r="AF276" s="75"/>
      <c r="AG276" s="75"/>
      <c r="AH276" s="75"/>
      <c r="AI276" s="75"/>
      <c r="AJ276" s="75"/>
      <c r="AK276" s="74"/>
      <c r="AL276" s="74"/>
      <c r="AM276" s="74"/>
      <c r="AN276" s="74"/>
      <c r="AO276" s="74"/>
      <c r="AP276" s="74"/>
      <c r="AQ276" s="74"/>
      <c r="AR276" s="73">
        <f t="shared" si="105"/>
        <v>0</v>
      </c>
      <c r="AT276" s="155"/>
      <c r="AV276" s="77"/>
      <c r="AW276" s="37"/>
      <c r="AX276" s="76"/>
      <c r="AY276" s="75"/>
      <c r="AZ276" s="78"/>
      <c r="BA276" s="75"/>
      <c r="BB276" s="78"/>
      <c r="BC276" s="75"/>
      <c r="BD276" s="75"/>
      <c r="BE276" s="75"/>
      <c r="BF276" s="75"/>
      <c r="BG276" s="75"/>
      <c r="BH276" s="75"/>
      <c r="BI276" s="75"/>
      <c r="BJ276" s="74"/>
      <c r="BK276" s="74"/>
      <c r="BL276" s="74"/>
      <c r="BM276" s="74"/>
      <c r="BN276" s="74"/>
      <c r="BO276" s="74"/>
      <c r="BP276" s="74"/>
      <c r="BQ276" s="73">
        <f t="shared" si="106"/>
        <v>0</v>
      </c>
      <c r="BS276" s="155"/>
      <c r="BU276" s="77"/>
      <c r="BV276" s="37"/>
      <c r="BW276" s="76"/>
      <c r="BX276" s="75"/>
      <c r="BY276" s="78"/>
      <c r="BZ276" s="75"/>
      <c r="CA276" s="78"/>
      <c r="CB276" s="75"/>
      <c r="CC276" s="75"/>
      <c r="CD276" s="75"/>
      <c r="CE276" s="75"/>
      <c r="CF276" s="75"/>
      <c r="CG276" s="75"/>
      <c r="CH276" s="75"/>
      <c r="CI276" s="74"/>
      <c r="CJ276" s="335"/>
      <c r="CK276" s="335"/>
      <c r="CL276" s="335"/>
      <c r="CM276" s="335"/>
      <c r="CN276" s="335"/>
      <c r="CO276" s="335"/>
      <c r="CP276" s="73">
        <f t="shared" si="107"/>
        <v>0</v>
      </c>
      <c r="CR276" s="155"/>
      <c r="CT276" s="77"/>
      <c r="CU276" s="37"/>
      <c r="CV276" s="76"/>
      <c r="CW276" s="75"/>
      <c r="CX276" s="75"/>
      <c r="CY276" s="75"/>
      <c r="CZ276" s="75"/>
      <c r="DA276" s="75"/>
      <c r="DB276" s="75"/>
      <c r="DC276" s="74"/>
      <c r="DD276" s="74"/>
      <c r="DE276" s="74"/>
      <c r="DF276" s="335"/>
      <c r="DG276" s="335"/>
      <c r="DH276" s="335"/>
      <c r="DI276" s="335"/>
      <c r="DJ276" s="335"/>
      <c r="DK276" s="335"/>
      <c r="DL276" s="335"/>
      <c r="DM276" s="335"/>
      <c r="DN276" s="335"/>
      <c r="DO276" s="73">
        <f t="shared" si="108"/>
        <v>0</v>
      </c>
      <c r="DQ276" s="155"/>
    </row>
    <row r="277" spans="2:123" s="38" customFormat="1" outlineLevel="1">
      <c r="B277" s="87"/>
      <c r="C277" s="88">
        <f>IF(ISERROR(I277+1)=TRUE,I277,IF(I277="","",MAX(C$15:C276)+1))</f>
        <v>182</v>
      </c>
      <c r="D277" s="87">
        <f t="shared" si="100"/>
        <v>1</v>
      </c>
      <c r="E277" s="3"/>
      <c r="G277" s="155"/>
      <c r="I277" s="94">
        <f t="shared" si="109"/>
        <v>150</v>
      </c>
      <c r="J277" s="305" t="s">
        <v>281</v>
      </c>
      <c r="K277" s="92"/>
      <c r="L277" s="92"/>
      <c r="M277" s="92"/>
      <c r="N277" s="92"/>
      <c r="O277" s="91"/>
      <c r="P277" s="90" t="s">
        <v>132</v>
      </c>
      <c r="Q277" s="272"/>
      <c r="R277" s="89" t="s">
        <v>119</v>
      </c>
      <c r="S277" s="273"/>
      <c r="U277" s="155"/>
      <c r="V277" s="41"/>
      <c r="W277" s="77"/>
      <c r="X277" s="37"/>
      <c r="Y277" s="76"/>
      <c r="Z277" s="75"/>
      <c r="AA277" s="78"/>
      <c r="AB277" s="75"/>
      <c r="AC277" s="78"/>
      <c r="AD277" s="75"/>
      <c r="AE277" s="75"/>
      <c r="AF277" s="75"/>
      <c r="AG277" s="75">
        <v>3</v>
      </c>
      <c r="AH277" s="75"/>
      <c r="AI277" s="75"/>
      <c r="AJ277" s="75"/>
      <c r="AK277" s="74"/>
      <c r="AL277" s="74"/>
      <c r="AM277" s="74"/>
      <c r="AN277" s="74"/>
      <c r="AO277" s="74"/>
      <c r="AP277" s="74"/>
      <c r="AQ277" s="74"/>
      <c r="AR277" s="73">
        <f t="shared" si="105"/>
        <v>0</v>
      </c>
      <c r="AT277" s="155"/>
      <c r="AV277" s="77"/>
      <c r="AW277" s="37"/>
      <c r="AX277" s="76"/>
      <c r="AY277" s="75"/>
      <c r="AZ277" s="78"/>
      <c r="BA277" s="75"/>
      <c r="BB277" s="78"/>
      <c r="BC277" s="75"/>
      <c r="BD277" s="75"/>
      <c r="BE277" s="75"/>
      <c r="BF277" s="75"/>
      <c r="BG277" s="75"/>
      <c r="BH277" s="75"/>
      <c r="BI277" s="75"/>
      <c r="BJ277" s="74"/>
      <c r="BK277" s="74">
        <v>4</v>
      </c>
      <c r="BL277" s="74"/>
      <c r="BM277" s="74"/>
      <c r="BN277" s="74"/>
      <c r="BO277" s="74"/>
      <c r="BP277" s="74"/>
      <c r="BQ277" s="73">
        <f t="shared" si="106"/>
        <v>0</v>
      </c>
      <c r="BS277" s="155"/>
      <c r="BU277" s="77"/>
      <c r="BV277" s="37"/>
      <c r="BW277" s="76"/>
      <c r="BX277" s="75"/>
      <c r="BY277" s="78"/>
      <c r="BZ277" s="75"/>
      <c r="CA277" s="78"/>
      <c r="CB277" s="75"/>
      <c r="CC277" s="75"/>
      <c r="CD277" s="75"/>
      <c r="CE277" s="75"/>
      <c r="CF277" s="75"/>
      <c r="CG277" s="75">
        <v>3</v>
      </c>
      <c r="CH277" s="75"/>
      <c r="CI277" s="74"/>
      <c r="CJ277" s="335"/>
      <c r="CK277" s="335"/>
      <c r="CL277" s="335"/>
      <c r="CM277" s="335"/>
      <c r="CN277" s="335"/>
      <c r="CO277" s="335"/>
      <c r="CP277" s="73">
        <f t="shared" si="107"/>
        <v>0</v>
      </c>
      <c r="CR277" s="155"/>
      <c r="CT277" s="77"/>
      <c r="CU277" s="37"/>
      <c r="CV277" s="76"/>
      <c r="CW277" s="75"/>
      <c r="CX277" s="75"/>
      <c r="CY277" s="75"/>
      <c r="CZ277" s="75"/>
      <c r="DA277" s="75"/>
      <c r="DB277" s="75"/>
      <c r="DC277" s="74">
        <v>3</v>
      </c>
      <c r="DD277" s="74"/>
      <c r="DE277" s="74"/>
      <c r="DF277" s="335"/>
      <c r="DG277" s="335"/>
      <c r="DH277" s="335"/>
      <c r="DI277" s="335"/>
      <c r="DJ277" s="335"/>
      <c r="DK277" s="335"/>
      <c r="DL277" s="335"/>
      <c r="DM277" s="335"/>
      <c r="DN277" s="335"/>
      <c r="DO277" s="73">
        <f t="shared" si="108"/>
        <v>0</v>
      </c>
      <c r="DQ277" s="155"/>
    </row>
    <row r="278" spans="2:123" s="38" customFormat="1" outlineLevel="1">
      <c r="B278" s="87"/>
      <c r="C278" s="88">
        <f>IF(ISERROR(I278+1)=TRUE,I278,IF(I278="","",MAX(C$15:C277)+1))</f>
        <v>183</v>
      </c>
      <c r="D278" s="87">
        <f t="shared" si="100"/>
        <v>1</v>
      </c>
      <c r="E278" s="3"/>
      <c r="G278" s="155"/>
      <c r="I278" s="94">
        <f t="shared" si="109"/>
        <v>151</v>
      </c>
      <c r="J278" s="305" t="s">
        <v>280</v>
      </c>
      <c r="K278" s="92"/>
      <c r="L278" s="92"/>
      <c r="M278" s="92"/>
      <c r="N278" s="92"/>
      <c r="O278" s="91"/>
      <c r="P278" s="90" t="s">
        <v>133</v>
      </c>
      <c r="Q278" s="272"/>
      <c r="R278" s="89" t="s">
        <v>119</v>
      </c>
      <c r="S278" s="273"/>
      <c r="U278" s="155"/>
      <c r="V278" s="41"/>
      <c r="W278" s="77"/>
      <c r="X278" s="37"/>
      <c r="Y278" s="76"/>
      <c r="Z278" s="75"/>
      <c r="AA278" s="78"/>
      <c r="AB278" s="75"/>
      <c r="AC278" s="78"/>
      <c r="AD278" s="75"/>
      <c r="AE278" s="75"/>
      <c r="AF278" s="75"/>
      <c r="AG278" s="75"/>
      <c r="AH278" s="75"/>
      <c r="AI278" s="75"/>
      <c r="AJ278" s="75"/>
      <c r="AK278" s="74"/>
      <c r="AL278" s="74"/>
      <c r="AM278" s="74"/>
      <c r="AN278" s="74"/>
      <c r="AO278" s="74"/>
      <c r="AP278" s="74"/>
      <c r="AQ278" s="74"/>
      <c r="AR278" s="73">
        <f t="shared" si="105"/>
        <v>0</v>
      </c>
      <c r="AT278" s="155"/>
      <c r="AV278" s="77"/>
      <c r="AW278" s="37"/>
      <c r="AX278" s="76"/>
      <c r="AY278" s="75"/>
      <c r="AZ278" s="78"/>
      <c r="BA278" s="75"/>
      <c r="BB278" s="78"/>
      <c r="BC278" s="75"/>
      <c r="BD278" s="75"/>
      <c r="BE278" s="75"/>
      <c r="BF278" s="75"/>
      <c r="BG278" s="75"/>
      <c r="BH278" s="75"/>
      <c r="BI278" s="75"/>
      <c r="BJ278" s="74"/>
      <c r="BK278" s="74"/>
      <c r="BL278" s="74"/>
      <c r="BM278" s="74"/>
      <c r="BN278" s="74"/>
      <c r="BO278" s="74"/>
      <c r="BP278" s="74"/>
      <c r="BQ278" s="73">
        <f t="shared" si="106"/>
        <v>0</v>
      </c>
      <c r="BS278" s="155"/>
      <c r="BU278" s="77"/>
      <c r="BV278" s="37"/>
      <c r="BW278" s="76"/>
      <c r="BX278" s="75"/>
      <c r="BY278" s="78"/>
      <c r="BZ278" s="75"/>
      <c r="CA278" s="78"/>
      <c r="CB278" s="75"/>
      <c r="CC278" s="75"/>
      <c r="CD278" s="75"/>
      <c r="CE278" s="75"/>
      <c r="CF278" s="75"/>
      <c r="CG278" s="75"/>
      <c r="CH278" s="75"/>
      <c r="CI278" s="74"/>
      <c r="CJ278" s="335"/>
      <c r="CK278" s="335"/>
      <c r="CL278" s="335"/>
      <c r="CM278" s="335"/>
      <c r="CN278" s="335"/>
      <c r="CO278" s="335"/>
      <c r="CP278" s="73">
        <f t="shared" si="107"/>
        <v>0</v>
      </c>
      <c r="CR278" s="155"/>
      <c r="CT278" s="77"/>
      <c r="CU278" s="37"/>
      <c r="CV278" s="76"/>
      <c r="CW278" s="75"/>
      <c r="CX278" s="75"/>
      <c r="CY278" s="75"/>
      <c r="CZ278" s="75"/>
      <c r="DA278" s="75"/>
      <c r="DB278" s="75"/>
      <c r="DC278" s="74"/>
      <c r="DD278" s="74"/>
      <c r="DE278" s="74"/>
      <c r="DF278" s="335"/>
      <c r="DG278" s="335"/>
      <c r="DH278" s="335"/>
      <c r="DI278" s="335"/>
      <c r="DJ278" s="335"/>
      <c r="DK278" s="335"/>
      <c r="DL278" s="335"/>
      <c r="DM278" s="335"/>
      <c r="DN278" s="335"/>
      <c r="DO278" s="73">
        <f t="shared" si="108"/>
        <v>0</v>
      </c>
      <c r="DQ278" s="155"/>
    </row>
    <row r="279" spans="2:123" s="38" customFormat="1" outlineLevel="1">
      <c r="B279" s="87"/>
      <c r="C279" s="88">
        <f>IF(ISERROR(I279+1)=TRUE,I279,IF(I279="","",MAX(C$15:C278)+1))</f>
        <v>184</v>
      </c>
      <c r="D279" s="87">
        <f t="shared" si="100"/>
        <v>1</v>
      </c>
      <c r="E279" s="3"/>
      <c r="G279" s="155"/>
      <c r="I279" s="94">
        <f t="shared" si="109"/>
        <v>152</v>
      </c>
      <c r="J279" s="305" t="s">
        <v>279</v>
      </c>
      <c r="K279" s="92"/>
      <c r="L279" s="92"/>
      <c r="M279" s="92"/>
      <c r="N279" s="92"/>
      <c r="O279" s="91"/>
      <c r="P279" s="90" t="s">
        <v>132</v>
      </c>
      <c r="Q279" s="272"/>
      <c r="R279" s="89" t="s">
        <v>119</v>
      </c>
      <c r="S279" s="273"/>
      <c r="U279" s="155"/>
      <c r="V279" s="41"/>
      <c r="W279" s="77"/>
      <c r="X279" s="37"/>
      <c r="Y279" s="76"/>
      <c r="Z279" s="75"/>
      <c r="AA279" s="78"/>
      <c r="AB279" s="75"/>
      <c r="AC279" s="78"/>
      <c r="AD279" s="75"/>
      <c r="AE279" s="75"/>
      <c r="AF279" s="75"/>
      <c r="AG279" s="75"/>
      <c r="AH279" s="75"/>
      <c r="AI279" s="75"/>
      <c r="AJ279" s="75"/>
      <c r="AK279" s="74"/>
      <c r="AL279" s="74"/>
      <c r="AM279" s="74"/>
      <c r="AN279" s="74"/>
      <c r="AO279" s="74"/>
      <c r="AP279" s="74"/>
      <c r="AQ279" s="74"/>
      <c r="AR279" s="73">
        <f t="shared" si="105"/>
        <v>0</v>
      </c>
      <c r="AT279" s="155"/>
      <c r="AV279" s="77"/>
      <c r="AW279" s="37"/>
      <c r="AX279" s="76"/>
      <c r="AY279" s="75"/>
      <c r="AZ279" s="78"/>
      <c r="BA279" s="75"/>
      <c r="BB279" s="78"/>
      <c r="BC279" s="75"/>
      <c r="BD279" s="75"/>
      <c r="BE279" s="75"/>
      <c r="BF279" s="75"/>
      <c r="BG279" s="75"/>
      <c r="BH279" s="75"/>
      <c r="BI279" s="75"/>
      <c r="BJ279" s="74"/>
      <c r="BK279" s="74"/>
      <c r="BL279" s="74"/>
      <c r="BM279" s="74"/>
      <c r="BN279" s="74"/>
      <c r="BO279" s="74"/>
      <c r="BP279" s="74"/>
      <c r="BQ279" s="73">
        <f t="shared" si="106"/>
        <v>0</v>
      </c>
      <c r="BS279" s="155"/>
      <c r="BU279" s="77"/>
      <c r="BV279" s="37"/>
      <c r="BW279" s="76"/>
      <c r="BX279" s="75"/>
      <c r="BY279" s="78"/>
      <c r="BZ279" s="75"/>
      <c r="CA279" s="78"/>
      <c r="CB279" s="75"/>
      <c r="CC279" s="75"/>
      <c r="CD279" s="75"/>
      <c r="CE279" s="75"/>
      <c r="CF279" s="75"/>
      <c r="CG279" s="75"/>
      <c r="CH279" s="75"/>
      <c r="CI279" s="74"/>
      <c r="CJ279" s="335"/>
      <c r="CK279" s="335"/>
      <c r="CL279" s="335"/>
      <c r="CM279" s="335"/>
      <c r="CN279" s="335"/>
      <c r="CO279" s="335"/>
      <c r="CP279" s="73">
        <f t="shared" si="107"/>
        <v>0</v>
      </c>
      <c r="CR279" s="155"/>
      <c r="CT279" s="77"/>
      <c r="CU279" s="37"/>
      <c r="CV279" s="76"/>
      <c r="CW279" s="75"/>
      <c r="CX279" s="75"/>
      <c r="CY279" s="75"/>
      <c r="CZ279" s="75"/>
      <c r="DA279" s="75"/>
      <c r="DB279" s="75"/>
      <c r="DC279" s="74"/>
      <c r="DD279" s="74"/>
      <c r="DE279" s="74"/>
      <c r="DF279" s="335"/>
      <c r="DG279" s="335"/>
      <c r="DH279" s="335"/>
      <c r="DI279" s="335"/>
      <c r="DJ279" s="335"/>
      <c r="DK279" s="335"/>
      <c r="DL279" s="335"/>
      <c r="DM279" s="335"/>
      <c r="DN279" s="335"/>
      <c r="DO279" s="73">
        <f t="shared" si="108"/>
        <v>0</v>
      </c>
      <c r="DQ279" s="155"/>
    </row>
    <row r="280" spans="2:123" s="38" customFormat="1" outlineLevel="1">
      <c r="B280" s="87"/>
      <c r="C280" s="88">
        <f>IF(ISERROR(I280+1)=TRUE,I280,IF(I280="","",MAX(C$15:C279)+1))</f>
        <v>185</v>
      </c>
      <c r="D280" s="87">
        <f t="shared" si="100"/>
        <v>1</v>
      </c>
      <c r="E280" s="3"/>
      <c r="G280" s="155"/>
      <c r="I280" s="94">
        <f t="shared" si="109"/>
        <v>153</v>
      </c>
      <c r="J280" s="305" t="s">
        <v>278</v>
      </c>
      <c r="K280" s="92"/>
      <c r="L280" s="92"/>
      <c r="M280" s="92"/>
      <c r="N280" s="92"/>
      <c r="O280" s="91"/>
      <c r="P280" s="90" t="s">
        <v>133</v>
      </c>
      <c r="Q280" s="272"/>
      <c r="R280" s="89" t="s">
        <v>119</v>
      </c>
      <c r="S280" s="273"/>
      <c r="U280" s="155"/>
      <c r="V280" s="41"/>
      <c r="W280" s="77"/>
      <c r="X280" s="37"/>
      <c r="Y280" s="76"/>
      <c r="Z280" s="75"/>
      <c r="AA280" s="78"/>
      <c r="AB280" s="75"/>
      <c r="AC280" s="78"/>
      <c r="AD280" s="75"/>
      <c r="AE280" s="75"/>
      <c r="AF280" s="75"/>
      <c r="AG280" s="75">
        <v>1</v>
      </c>
      <c r="AH280" s="75"/>
      <c r="AI280" s="75"/>
      <c r="AJ280" s="75"/>
      <c r="AK280" s="74"/>
      <c r="AL280" s="74"/>
      <c r="AM280" s="74"/>
      <c r="AN280" s="74"/>
      <c r="AO280" s="74"/>
      <c r="AP280" s="74"/>
      <c r="AQ280" s="74"/>
      <c r="AR280" s="73">
        <f t="shared" si="105"/>
        <v>0</v>
      </c>
      <c r="AT280" s="155"/>
      <c r="AV280" s="77"/>
      <c r="AW280" s="37"/>
      <c r="AX280" s="76"/>
      <c r="AY280" s="75"/>
      <c r="AZ280" s="78"/>
      <c r="BA280" s="75"/>
      <c r="BB280" s="78"/>
      <c r="BC280" s="75"/>
      <c r="BD280" s="75"/>
      <c r="BE280" s="75"/>
      <c r="BF280" s="75"/>
      <c r="BG280" s="75"/>
      <c r="BH280" s="75"/>
      <c r="BI280" s="75"/>
      <c r="BJ280" s="74"/>
      <c r="BK280" s="74">
        <v>1</v>
      </c>
      <c r="BL280" s="74"/>
      <c r="BM280" s="74"/>
      <c r="BN280" s="74"/>
      <c r="BO280" s="74"/>
      <c r="BP280" s="74"/>
      <c r="BQ280" s="73">
        <f t="shared" si="106"/>
        <v>0</v>
      </c>
      <c r="BS280" s="155"/>
      <c r="BU280" s="77"/>
      <c r="BV280" s="37"/>
      <c r="BW280" s="76"/>
      <c r="BX280" s="75"/>
      <c r="BY280" s="78"/>
      <c r="BZ280" s="75"/>
      <c r="CA280" s="78"/>
      <c r="CB280" s="75"/>
      <c r="CC280" s="75"/>
      <c r="CD280" s="75"/>
      <c r="CE280" s="75"/>
      <c r="CF280" s="75"/>
      <c r="CG280" s="75">
        <v>2</v>
      </c>
      <c r="CH280" s="75"/>
      <c r="CI280" s="74"/>
      <c r="CJ280" s="335"/>
      <c r="CK280" s="335"/>
      <c r="CL280" s="335"/>
      <c r="CM280" s="335"/>
      <c r="CN280" s="335"/>
      <c r="CO280" s="335"/>
      <c r="CP280" s="73">
        <f t="shared" si="107"/>
        <v>0</v>
      </c>
      <c r="CR280" s="155"/>
      <c r="CT280" s="77"/>
      <c r="CU280" s="37"/>
      <c r="CV280" s="76"/>
      <c r="CW280" s="75"/>
      <c r="CX280" s="75"/>
      <c r="CY280" s="75"/>
      <c r="CZ280" s="75"/>
      <c r="DA280" s="75"/>
      <c r="DB280" s="75"/>
      <c r="DC280" s="74">
        <v>1</v>
      </c>
      <c r="DD280" s="74"/>
      <c r="DE280" s="74"/>
      <c r="DF280" s="335"/>
      <c r="DG280" s="335"/>
      <c r="DH280" s="335"/>
      <c r="DI280" s="335"/>
      <c r="DJ280" s="335"/>
      <c r="DK280" s="335"/>
      <c r="DL280" s="335"/>
      <c r="DM280" s="335"/>
      <c r="DN280" s="335"/>
      <c r="DO280" s="73">
        <f t="shared" si="108"/>
        <v>0</v>
      </c>
      <c r="DQ280" s="155"/>
    </row>
    <row r="281" spans="2:123" s="38" customFormat="1" outlineLevel="1">
      <c r="B281" s="87"/>
      <c r="C281" s="88">
        <f>IF(ISERROR(I281+1)=TRUE,I281,IF(I281="","",MAX(C$15:C280)+1))</f>
        <v>186</v>
      </c>
      <c r="D281" s="87">
        <f t="shared" si="100"/>
        <v>1</v>
      </c>
      <c r="E281" s="3"/>
      <c r="G281" s="155"/>
      <c r="I281" s="94">
        <f t="shared" si="109"/>
        <v>154</v>
      </c>
      <c r="J281" s="305" t="s">
        <v>277</v>
      </c>
      <c r="K281" s="92"/>
      <c r="L281" s="92"/>
      <c r="M281" s="92"/>
      <c r="N281" s="92"/>
      <c r="O281" s="91"/>
      <c r="P281" s="90" t="s">
        <v>132</v>
      </c>
      <c r="Q281" s="272"/>
      <c r="R281" s="89" t="s">
        <v>119</v>
      </c>
      <c r="S281" s="273"/>
      <c r="U281" s="155"/>
      <c r="V281" s="41"/>
      <c r="W281" s="77"/>
      <c r="X281" s="37"/>
      <c r="Y281" s="76"/>
      <c r="Z281" s="75"/>
      <c r="AA281" s="78"/>
      <c r="AB281" s="75"/>
      <c r="AC281" s="78"/>
      <c r="AD281" s="75"/>
      <c r="AE281" s="75"/>
      <c r="AF281" s="75"/>
      <c r="AG281" s="75">
        <v>1</v>
      </c>
      <c r="AH281" s="75"/>
      <c r="AI281" s="75"/>
      <c r="AJ281" s="75"/>
      <c r="AK281" s="74"/>
      <c r="AL281" s="74"/>
      <c r="AM281" s="74"/>
      <c r="AN281" s="74"/>
      <c r="AO281" s="74"/>
      <c r="AP281" s="74"/>
      <c r="AQ281" s="74"/>
      <c r="AR281" s="73">
        <f t="shared" si="105"/>
        <v>0</v>
      </c>
      <c r="AT281" s="155"/>
      <c r="AV281" s="77"/>
      <c r="AW281" s="37"/>
      <c r="AX281" s="76"/>
      <c r="AY281" s="75"/>
      <c r="AZ281" s="78"/>
      <c r="BA281" s="75"/>
      <c r="BB281" s="78"/>
      <c r="BC281" s="75"/>
      <c r="BD281" s="75"/>
      <c r="BE281" s="75"/>
      <c r="BF281" s="75">
        <v>1</v>
      </c>
      <c r="BG281" s="75"/>
      <c r="BH281" s="75"/>
      <c r="BI281" s="75"/>
      <c r="BJ281" s="74"/>
      <c r="BK281" s="74"/>
      <c r="BL281" s="74"/>
      <c r="BM281" s="74"/>
      <c r="BN281" s="74"/>
      <c r="BO281" s="74"/>
      <c r="BP281" s="74"/>
      <c r="BQ281" s="73">
        <f t="shared" si="106"/>
        <v>0</v>
      </c>
      <c r="BS281" s="155"/>
      <c r="BU281" s="77"/>
      <c r="BV281" s="37"/>
      <c r="BW281" s="76"/>
      <c r="BX281" s="75"/>
      <c r="BY281" s="78"/>
      <c r="BZ281" s="75"/>
      <c r="CA281" s="78"/>
      <c r="CB281" s="75"/>
      <c r="CC281" s="75"/>
      <c r="CD281" s="75"/>
      <c r="CE281" s="75"/>
      <c r="CF281" s="75"/>
      <c r="CG281" s="75"/>
      <c r="CH281" s="75"/>
      <c r="CI281" s="74"/>
      <c r="CJ281" s="335"/>
      <c r="CK281" s="335"/>
      <c r="CL281" s="335"/>
      <c r="CM281" s="335"/>
      <c r="CN281" s="335"/>
      <c r="CO281" s="335"/>
      <c r="CP281" s="73">
        <f t="shared" si="107"/>
        <v>0</v>
      </c>
      <c r="CR281" s="155"/>
      <c r="CT281" s="77"/>
      <c r="CU281" s="37"/>
      <c r="CV281" s="76"/>
      <c r="CW281" s="75"/>
      <c r="CX281" s="75"/>
      <c r="CY281" s="75"/>
      <c r="CZ281" s="75"/>
      <c r="DA281" s="75"/>
      <c r="DB281" s="75"/>
      <c r="DC281" s="74">
        <v>1</v>
      </c>
      <c r="DD281" s="74"/>
      <c r="DE281" s="74"/>
      <c r="DF281" s="335"/>
      <c r="DG281" s="335"/>
      <c r="DH281" s="335"/>
      <c r="DI281" s="335"/>
      <c r="DJ281" s="335"/>
      <c r="DK281" s="335"/>
      <c r="DL281" s="335"/>
      <c r="DM281" s="335"/>
      <c r="DN281" s="335"/>
      <c r="DO281" s="73">
        <f t="shared" si="108"/>
        <v>0</v>
      </c>
      <c r="DQ281" s="155"/>
    </row>
    <row r="282" spans="2:123" s="38" customFormat="1" outlineLevel="1">
      <c r="B282" s="87"/>
      <c r="C282" s="88">
        <f>IF(ISERROR(I282+1)=TRUE,I282,IF(I282="","",MAX(C$15:C281)+1))</f>
        <v>187</v>
      </c>
      <c r="D282" s="87">
        <f t="shared" si="100"/>
        <v>1</v>
      </c>
      <c r="E282" s="3"/>
      <c r="G282" s="155"/>
      <c r="I282" s="94">
        <f t="shared" si="109"/>
        <v>155</v>
      </c>
      <c r="J282" s="305" t="s">
        <v>276</v>
      </c>
      <c r="K282" s="92"/>
      <c r="L282" s="92"/>
      <c r="M282" s="92"/>
      <c r="N282" s="92"/>
      <c r="O282" s="91"/>
      <c r="P282" s="90" t="s">
        <v>132</v>
      </c>
      <c r="Q282" s="272"/>
      <c r="R282" s="89" t="s">
        <v>119</v>
      </c>
      <c r="S282" s="273"/>
      <c r="U282" s="155"/>
      <c r="V282" s="41"/>
      <c r="W282" s="77"/>
      <c r="X282" s="37"/>
      <c r="Y282" s="76"/>
      <c r="Z282" s="75"/>
      <c r="AA282" s="78"/>
      <c r="AB282" s="75"/>
      <c r="AC282" s="78"/>
      <c r="AD282" s="75"/>
      <c r="AE282" s="75"/>
      <c r="AF282" s="75"/>
      <c r="AG282" s="75"/>
      <c r="AH282" s="75"/>
      <c r="AI282" s="75"/>
      <c r="AJ282" s="75"/>
      <c r="AK282" s="74"/>
      <c r="AL282" s="74"/>
      <c r="AM282" s="74"/>
      <c r="AN282" s="74"/>
      <c r="AO282" s="74"/>
      <c r="AP282" s="74"/>
      <c r="AQ282" s="74"/>
      <c r="AR282" s="73">
        <f t="shared" si="105"/>
        <v>0</v>
      </c>
      <c r="AT282" s="155"/>
      <c r="AV282" s="77"/>
      <c r="AW282" s="37"/>
      <c r="AX282" s="76"/>
      <c r="AY282" s="75"/>
      <c r="AZ282" s="78"/>
      <c r="BA282" s="75"/>
      <c r="BB282" s="78"/>
      <c r="BC282" s="75"/>
      <c r="BD282" s="75"/>
      <c r="BE282" s="75"/>
      <c r="BF282" s="75"/>
      <c r="BG282" s="75"/>
      <c r="BH282" s="75"/>
      <c r="BI282" s="75"/>
      <c r="BJ282" s="74"/>
      <c r="BK282" s="74">
        <v>1</v>
      </c>
      <c r="BL282" s="74"/>
      <c r="BM282" s="74"/>
      <c r="BN282" s="74"/>
      <c r="BO282" s="74"/>
      <c r="BP282" s="74"/>
      <c r="BQ282" s="73">
        <f t="shared" si="106"/>
        <v>0</v>
      </c>
      <c r="BS282" s="155"/>
      <c r="BU282" s="77"/>
      <c r="BV282" s="37"/>
      <c r="BW282" s="76"/>
      <c r="BX282" s="75"/>
      <c r="BY282" s="78"/>
      <c r="BZ282" s="75"/>
      <c r="CA282" s="78"/>
      <c r="CB282" s="75"/>
      <c r="CC282" s="75"/>
      <c r="CD282" s="75"/>
      <c r="CE282" s="75"/>
      <c r="CF282" s="75"/>
      <c r="CG282" s="75">
        <v>1</v>
      </c>
      <c r="CH282" s="75"/>
      <c r="CI282" s="74"/>
      <c r="CJ282" s="335"/>
      <c r="CK282" s="335"/>
      <c r="CL282" s="335"/>
      <c r="CM282" s="335"/>
      <c r="CN282" s="335"/>
      <c r="CO282" s="335"/>
      <c r="CP282" s="73">
        <f t="shared" si="107"/>
        <v>0</v>
      </c>
      <c r="CR282" s="155"/>
      <c r="CT282" s="77"/>
      <c r="CU282" s="37"/>
      <c r="CV282" s="76"/>
      <c r="CW282" s="75"/>
      <c r="CX282" s="75"/>
      <c r="CY282" s="75"/>
      <c r="CZ282" s="75"/>
      <c r="DA282" s="75"/>
      <c r="DB282" s="75"/>
      <c r="DC282" s="74"/>
      <c r="DD282" s="74"/>
      <c r="DE282" s="74"/>
      <c r="DF282" s="335"/>
      <c r="DG282" s="335"/>
      <c r="DH282" s="335"/>
      <c r="DI282" s="335"/>
      <c r="DJ282" s="335"/>
      <c r="DK282" s="335"/>
      <c r="DL282" s="335"/>
      <c r="DM282" s="335"/>
      <c r="DN282" s="335"/>
      <c r="DO282" s="73">
        <f t="shared" si="108"/>
        <v>0</v>
      </c>
      <c r="DQ282" s="155"/>
    </row>
    <row r="283" spans="2:123" s="38" customFormat="1" outlineLevel="1">
      <c r="B283" s="87"/>
      <c r="C283" s="88">
        <f>IF(ISERROR(I283+1)=TRUE,I283,IF(I283="","",MAX(C$15:C282)+1))</f>
        <v>188</v>
      </c>
      <c r="D283" s="87">
        <f t="shared" si="100"/>
        <v>1</v>
      </c>
      <c r="E283" s="3"/>
      <c r="G283" s="155"/>
      <c r="I283" s="94">
        <f t="shared" si="109"/>
        <v>156</v>
      </c>
      <c r="J283" s="305" t="s">
        <v>275</v>
      </c>
      <c r="K283" s="92"/>
      <c r="L283" s="92"/>
      <c r="M283" s="92"/>
      <c r="N283" s="92"/>
      <c r="O283" s="91"/>
      <c r="P283" s="90" t="s">
        <v>132</v>
      </c>
      <c r="Q283" s="272"/>
      <c r="R283" s="89" t="s">
        <v>119</v>
      </c>
      <c r="S283" s="273"/>
      <c r="U283" s="155"/>
      <c r="V283" s="41"/>
      <c r="W283" s="77"/>
      <c r="X283" s="37"/>
      <c r="Y283" s="76"/>
      <c r="Z283" s="75"/>
      <c r="AA283" s="78"/>
      <c r="AB283" s="75"/>
      <c r="AC283" s="78"/>
      <c r="AD283" s="75"/>
      <c r="AE283" s="75"/>
      <c r="AF283" s="75"/>
      <c r="AG283" s="75"/>
      <c r="AH283" s="75"/>
      <c r="AI283" s="75"/>
      <c r="AJ283" s="75"/>
      <c r="AK283" s="74"/>
      <c r="AL283" s="74"/>
      <c r="AM283" s="74"/>
      <c r="AN283" s="74"/>
      <c r="AO283" s="74"/>
      <c r="AP283" s="74"/>
      <c r="AQ283" s="74"/>
      <c r="AR283" s="73">
        <f t="shared" si="105"/>
        <v>0</v>
      </c>
      <c r="AT283" s="155"/>
      <c r="AV283" s="77"/>
      <c r="AW283" s="37"/>
      <c r="AX283" s="76"/>
      <c r="AY283" s="75"/>
      <c r="AZ283" s="78"/>
      <c r="BA283" s="75"/>
      <c r="BB283" s="78"/>
      <c r="BC283" s="75"/>
      <c r="BD283" s="75"/>
      <c r="BE283" s="75"/>
      <c r="BF283" s="75"/>
      <c r="BG283" s="75"/>
      <c r="BH283" s="75"/>
      <c r="BI283" s="75"/>
      <c r="BJ283" s="74"/>
      <c r="BK283" s="74"/>
      <c r="BL283" s="74"/>
      <c r="BM283" s="74"/>
      <c r="BN283" s="74"/>
      <c r="BO283" s="74"/>
      <c r="BP283" s="74"/>
      <c r="BQ283" s="73">
        <f t="shared" si="106"/>
        <v>0</v>
      </c>
      <c r="BS283" s="155"/>
      <c r="BU283" s="77"/>
      <c r="BV283" s="37"/>
      <c r="BW283" s="76"/>
      <c r="BX283" s="75"/>
      <c r="BY283" s="78"/>
      <c r="BZ283" s="75"/>
      <c r="CA283" s="78"/>
      <c r="CB283" s="75"/>
      <c r="CC283" s="75"/>
      <c r="CD283" s="75"/>
      <c r="CE283" s="75"/>
      <c r="CF283" s="75"/>
      <c r="CG283" s="75">
        <v>1</v>
      </c>
      <c r="CH283" s="75"/>
      <c r="CI283" s="74"/>
      <c r="CJ283" s="335"/>
      <c r="CK283" s="335"/>
      <c r="CL283" s="335"/>
      <c r="CM283" s="335"/>
      <c r="CN283" s="335"/>
      <c r="CO283" s="335"/>
      <c r="CP283" s="73">
        <f t="shared" si="107"/>
        <v>0</v>
      </c>
      <c r="CR283" s="155"/>
      <c r="CT283" s="77"/>
      <c r="CU283" s="37"/>
      <c r="CV283" s="76"/>
      <c r="CW283" s="75"/>
      <c r="CX283" s="75"/>
      <c r="CY283" s="75"/>
      <c r="CZ283" s="75"/>
      <c r="DA283" s="75"/>
      <c r="DB283" s="75"/>
      <c r="DC283" s="74"/>
      <c r="DD283" s="74"/>
      <c r="DE283" s="74"/>
      <c r="DF283" s="335"/>
      <c r="DG283" s="335"/>
      <c r="DH283" s="335"/>
      <c r="DI283" s="335"/>
      <c r="DJ283" s="335"/>
      <c r="DK283" s="335"/>
      <c r="DL283" s="335"/>
      <c r="DM283" s="335"/>
      <c r="DN283" s="335"/>
      <c r="DO283" s="73">
        <f t="shared" si="108"/>
        <v>0</v>
      </c>
      <c r="DQ283" s="155"/>
    </row>
    <row r="284" spans="2:123" s="38" customFormat="1" outlineLevel="1">
      <c r="B284" s="87"/>
      <c r="C284" s="88" t="str">
        <f>IF(ISERROR(I284+1)=TRUE,I284,IF(I284="","",MAX(C$15:C283)+1))</f>
        <v/>
      </c>
      <c r="D284" s="87" t="str">
        <f t="shared" si="100"/>
        <v/>
      </c>
      <c r="E284" s="3"/>
      <c r="G284" s="155"/>
      <c r="I284" s="94"/>
      <c r="J284" s="93"/>
      <c r="K284" s="92"/>
      <c r="L284" s="92"/>
      <c r="M284" s="92"/>
      <c r="N284" s="92"/>
      <c r="O284" s="91"/>
      <c r="P284" s="90"/>
      <c r="Q284" s="272"/>
      <c r="R284" s="89"/>
      <c r="S284" s="273"/>
      <c r="U284" s="155"/>
      <c r="V284" s="41"/>
      <c r="W284" s="77"/>
      <c r="X284" s="37"/>
      <c r="Y284" s="76"/>
      <c r="Z284" s="75"/>
      <c r="AA284" s="78"/>
      <c r="AB284" s="75"/>
      <c r="AC284" s="78"/>
      <c r="AD284" s="75"/>
      <c r="AE284" s="75"/>
      <c r="AF284" s="75"/>
      <c r="AG284" s="75"/>
      <c r="AH284" s="75"/>
      <c r="AI284" s="75"/>
      <c r="AJ284" s="75"/>
      <c r="AK284" s="74"/>
      <c r="AL284" s="74"/>
      <c r="AM284" s="74"/>
      <c r="AN284" s="74"/>
      <c r="AO284" s="74"/>
      <c r="AP284" s="74"/>
      <c r="AQ284" s="74"/>
      <c r="AR284" s="73">
        <f t="shared" si="105"/>
        <v>0</v>
      </c>
      <c r="AT284" s="155"/>
      <c r="AV284" s="77"/>
      <c r="AW284" s="37"/>
      <c r="AX284" s="76"/>
      <c r="AY284" s="75"/>
      <c r="AZ284" s="78"/>
      <c r="BA284" s="75"/>
      <c r="BB284" s="78"/>
      <c r="BC284" s="75"/>
      <c r="BD284" s="75"/>
      <c r="BE284" s="75"/>
      <c r="BF284" s="75"/>
      <c r="BG284" s="75"/>
      <c r="BH284" s="75"/>
      <c r="BI284" s="75"/>
      <c r="BJ284" s="74"/>
      <c r="BK284" s="74"/>
      <c r="BL284" s="74"/>
      <c r="BM284" s="74"/>
      <c r="BN284" s="74"/>
      <c r="BO284" s="74"/>
      <c r="BP284" s="74"/>
      <c r="BQ284" s="73">
        <f t="shared" si="106"/>
        <v>0</v>
      </c>
      <c r="BS284" s="155"/>
      <c r="BU284" s="77"/>
      <c r="BV284" s="37"/>
      <c r="BW284" s="76"/>
      <c r="BX284" s="75"/>
      <c r="BY284" s="78"/>
      <c r="BZ284" s="75"/>
      <c r="CA284" s="78"/>
      <c r="CB284" s="75"/>
      <c r="CC284" s="75"/>
      <c r="CD284" s="75"/>
      <c r="CE284" s="75"/>
      <c r="CF284" s="75"/>
      <c r="CG284" s="75"/>
      <c r="CH284" s="75"/>
      <c r="CI284" s="74"/>
      <c r="CJ284" s="335"/>
      <c r="CK284" s="335"/>
      <c r="CL284" s="335"/>
      <c r="CM284" s="335"/>
      <c r="CN284" s="335"/>
      <c r="CO284" s="335"/>
      <c r="CP284" s="73">
        <f t="shared" si="107"/>
        <v>0</v>
      </c>
      <c r="CR284" s="155"/>
      <c r="CT284" s="77"/>
      <c r="CU284" s="37"/>
      <c r="CV284" s="76"/>
      <c r="CW284" s="75"/>
      <c r="CX284" s="75"/>
      <c r="CY284" s="75"/>
      <c r="CZ284" s="75"/>
      <c r="DA284" s="75"/>
      <c r="DB284" s="75"/>
      <c r="DC284" s="74"/>
      <c r="DD284" s="74"/>
      <c r="DE284" s="74"/>
      <c r="DF284" s="335"/>
      <c r="DG284" s="335"/>
      <c r="DH284" s="335"/>
      <c r="DI284" s="335"/>
      <c r="DJ284" s="335"/>
      <c r="DK284" s="335"/>
      <c r="DL284" s="335"/>
      <c r="DM284" s="335"/>
      <c r="DN284" s="335"/>
      <c r="DO284" s="73">
        <f t="shared" si="108"/>
        <v>0</v>
      </c>
      <c r="DQ284" s="155"/>
    </row>
    <row r="285" spans="2:123" s="38" customFormat="1" outlineLevel="1">
      <c r="B285" s="87"/>
      <c r="C285" s="88" t="str">
        <f>IF(ISERROR(I285+1)=TRUE,I285,IF(I285="","",MAX(C$15:C284)+1))</f>
        <v/>
      </c>
      <c r="D285" s="87" t="str">
        <f t="shared" si="100"/>
        <v/>
      </c>
      <c r="E285" s="3"/>
      <c r="G285" s="155"/>
      <c r="I285" s="94"/>
      <c r="J285" s="93"/>
      <c r="K285" s="92"/>
      <c r="L285" s="92"/>
      <c r="M285" s="92"/>
      <c r="N285" s="92"/>
      <c r="O285" s="91"/>
      <c r="P285" s="90"/>
      <c r="Q285" s="272"/>
      <c r="R285" s="89"/>
      <c r="S285" s="273"/>
      <c r="U285" s="155"/>
      <c r="V285" s="41"/>
      <c r="W285" s="77"/>
      <c r="X285" s="37"/>
      <c r="Y285" s="76"/>
      <c r="Z285" s="75"/>
      <c r="AA285" s="78"/>
      <c r="AB285" s="75"/>
      <c r="AC285" s="78"/>
      <c r="AD285" s="75"/>
      <c r="AE285" s="75"/>
      <c r="AF285" s="75"/>
      <c r="AG285" s="75"/>
      <c r="AH285" s="75"/>
      <c r="AI285" s="75"/>
      <c r="AJ285" s="75"/>
      <c r="AK285" s="74"/>
      <c r="AL285" s="74"/>
      <c r="AM285" s="74"/>
      <c r="AN285" s="74"/>
      <c r="AO285" s="74"/>
      <c r="AP285" s="74"/>
      <c r="AQ285" s="74"/>
      <c r="AR285" s="73">
        <f t="shared" si="105"/>
        <v>0</v>
      </c>
      <c r="AT285" s="155"/>
      <c r="AV285" s="77"/>
      <c r="AW285" s="37"/>
      <c r="AX285" s="76"/>
      <c r="AY285" s="75"/>
      <c r="AZ285" s="78"/>
      <c r="BA285" s="75"/>
      <c r="BB285" s="78"/>
      <c r="BC285" s="75"/>
      <c r="BD285" s="75"/>
      <c r="BE285" s="75"/>
      <c r="BF285" s="75"/>
      <c r="BG285" s="75"/>
      <c r="BH285" s="75"/>
      <c r="BI285" s="75"/>
      <c r="BJ285" s="74"/>
      <c r="BK285" s="74"/>
      <c r="BL285" s="74"/>
      <c r="BM285" s="74"/>
      <c r="BN285" s="74"/>
      <c r="BO285" s="74"/>
      <c r="BP285" s="74"/>
      <c r="BQ285" s="73">
        <f t="shared" si="106"/>
        <v>0</v>
      </c>
      <c r="BS285" s="155"/>
      <c r="BU285" s="77"/>
      <c r="BV285" s="37"/>
      <c r="BW285" s="76"/>
      <c r="BX285" s="75"/>
      <c r="BY285" s="78"/>
      <c r="BZ285" s="75"/>
      <c r="CA285" s="78"/>
      <c r="CB285" s="75"/>
      <c r="CC285" s="75"/>
      <c r="CD285" s="75"/>
      <c r="CE285" s="75"/>
      <c r="CF285" s="75"/>
      <c r="CG285" s="75"/>
      <c r="CH285" s="75"/>
      <c r="CI285" s="74"/>
      <c r="CJ285" s="335"/>
      <c r="CK285" s="335"/>
      <c r="CL285" s="335"/>
      <c r="CM285" s="335"/>
      <c r="CN285" s="335"/>
      <c r="CO285" s="335"/>
      <c r="CP285" s="73">
        <f t="shared" si="107"/>
        <v>0</v>
      </c>
      <c r="CR285" s="155"/>
      <c r="CT285" s="77"/>
      <c r="CU285" s="37"/>
      <c r="CV285" s="76"/>
      <c r="CW285" s="75"/>
      <c r="CX285" s="75"/>
      <c r="CY285" s="75"/>
      <c r="CZ285" s="75"/>
      <c r="DA285" s="75"/>
      <c r="DB285" s="75"/>
      <c r="DC285" s="74"/>
      <c r="DD285" s="74"/>
      <c r="DE285" s="74"/>
      <c r="DF285" s="335"/>
      <c r="DG285" s="335"/>
      <c r="DH285" s="335"/>
      <c r="DI285" s="335"/>
      <c r="DJ285" s="335"/>
      <c r="DK285" s="335"/>
      <c r="DL285" s="335"/>
      <c r="DM285" s="335"/>
      <c r="DN285" s="335"/>
      <c r="DO285" s="73">
        <f t="shared" si="108"/>
        <v>0</v>
      </c>
      <c r="DQ285" s="155"/>
    </row>
    <row r="286" spans="2:123" s="38" customFormat="1" outlineLevel="1">
      <c r="B286" s="87"/>
      <c r="C286" s="88" t="str">
        <f>IF(ISERROR(I286+1)=TRUE,I286,IF(I286="","",MAX(C$15:C285)+1))</f>
        <v/>
      </c>
      <c r="D286" s="87" t="str">
        <f t="shared" si="100"/>
        <v/>
      </c>
      <c r="E286" s="3"/>
      <c r="G286" s="155"/>
      <c r="I286" s="94"/>
      <c r="J286" s="93"/>
      <c r="K286" s="92"/>
      <c r="L286" s="92"/>
      <c r="M286" s="92"/>
      <c r="N286" s="92"/>
      <c r="O286" s="91"/>
      <c r="P286" s="94"/>
      <c r="Q286" s="81"/>
      <c r="R286" s="80"/>
      <c r="S286" s="79"/>
      <c r="U286" s="155"/>
      <c r="V286" s="41"/>
      <c r="W286" s="77"/>
      <c r="X286" s="37"/>
      <c r="Y286" s="76"/>
      <c r="Z286" s="75"/>
      <c r="AA286" s="78"/>
      <c r="AB286" s="75"/>
      <c r="AC286" s="78"/>
      <c r="AD286" s="75"/>
      <c r="AE286" s="75"/>
      <c r="AF286" s="75"/>
      <c r="AG286" s="75"/>
      <c r="AH286" s="75"/>
      <c r="AI286" s="75"/>
      <c r="AJ286" s="75"/>
      <c r="AK286" s="74"/>
      <c r="AL286" s="74"/>
      <c r="AM286" s="74"/>
      <c r="AN286" s="74"/>
      <c r="AO286" s="74"/>
      <c r="AP286" s="74"/>
      <c r="AQ286" s="74"/>
      <c r="AR286" s="73">
        <f t="shared" si="105"/>
        <v>0</v>
      </c>
      <c r="AT286" s="155"/>
      <c r="AV286" s="77"/>
      <c r="AW286" s="37"/>
      <c r="AX286" s="76"/>
      <c r="AY286" s="75"/>
      <c r="AZ286" s="78"/>
      <c r="BA286" s="75"/>
      <c r="BB286" s="78"/>
      <c r="BC286" s="75"/>
      <c r="BD286" s="75"/>
      <c r="BE286" s="75"/>
      <c r="BF286" s="75"/>
      <c r="BG286" s="75"/>
      <c r="BH286" s="75"/>
      <c r="BI286" s="75"/>
      <c r="BJ286" s="74"/>
      <c r="BK286" s="74"/>
      <c r="BL286" s="74"/>
      <c r="BM286" s="74"/>
      <c r="BN286" s="74"/>
      <c r="BO286" s="74"/>
      <c r="BP286" s="74"/>
      <c r="BQ286" s="73">
        <f t="shared" si="106"/>
        <v>0</v>
      </c>
      <c r="BS286" s="155"/>
      <c r="BU286" s="77"/>
      <c r="BV286" s="37"/>
      <c r="BW286" s="76"/>
      <c r="BX286" s="75"/>
      <c r="BY286" s="78"/>
      <c r="BZ286" s="75"/>
      <c r="CA286" s="78"/>
      <c r="CB286" s="75"/>
      <c r="CC286" s="75"/>
      <c r="CD286" s="75"/>
      <c r="CE286" s="75"/>
      <c r="CF286" s="75"/>
      <c r="CG286" s="75"/>
      <c r="CH286" s="75"/>
      <c r="CI286" s="74"/>
      <c r="CJ286" s="335"/>
      <c r="CK286" s="335"/>
      <c r="CL286" s="335"/>
      <c r="CM286" s="335"/>
      <c r="CN286" s="335"/>
      <c r="CO286" s="335"/>
      <c r="CP286" s="73">
        <f t="shared" si="107"/>
        <v>0</v>
      </c>
      <c r="CR286" s="155"/>
      <c r="CT286" s="77"/>
      <c r="CU286" s="37"/>
      <c r="CV286" s="76"/>
      <c r="CW286" s="75"/>
      <c r="CX286" s="75"/>
      <c r="CY286" s="75"/>
      <c r="CZ286" s="75"/>
      <c r="DA286" s="75"/>
      <c r="DB286" s="75"/>
      <c r="DC286" s="74"/>
      <c r="DD286" s="74"/>
      <c r="DE286" s="74"/>
      <c r="DF286" s="335"/>
      <c r="DG286" s="335"/>
      <c r="DH286" s="335"/>
      <c r="DI286" s="335"/>
      <c r="DJ286" s="335"/>
      <c r="DK286" s="335"/>
      <c r="DL286" s="335"/>
      <c r="DM286" s="335"/>
      <c r="DN286" s="335"/>
      <c r="DO286" s="73">
        <f t="shared" si="108"/>
        <v>0</v>
      </c>
      <c r="DQ286" s="155"/>
    </row>
    <row r="287" spans="2:123">
      <c r="B287" s="88" t="str">
        <f>I263</f>
        <v>3.4 | TARIFAS SERVICIOS DE CEMENTACIÓN - SERVICIOS(*1)</v>
      </c>
      <c r="C287" s="88" t="str">
        <f>IF(ISERROR(I287+1)=TRUE,I287,IF(I287="","",MAX(C$15:C286)+1))</f>
        <v/>
      </c>
      <c r="D287" s="87" t="str">
        <f t="shared" si="100"/>
        <v/>
      </c>
      <c r="E287" s="3"/>
      <c r="G287" s="155"/>
      <c r="I287" s="94" t="s">
        <v>112</v>
      </c>
      <c r="J287" s="93"/>
      <c r="K287" s="92"/>
      <c r="L287" s="92"/>
      <c r="M287" s="92"/>
      <c r="N287" s="92"/>
      <c r="O287" s="91"/>
      <c r="P287" s="94"/>
      <c r="Q287" s="272"/>
      <c r="R287" s="89"/>
      <c r="S287" s="273"/>
      <c r="U287" s="155"/>
      <c r="V287" s="41"/>
      <c r="W287" s="69" t="str">
        <f>W$60</f>
        <v>Total [US$]</v>
      </c>
      <c r="X287" s="68"/>
      <c r="Y287" s="67">
        <f t="shared" ref="Y287:AQ287" si="110">SUMPRODUCT(Y$265:Y$286,$Q$265:$Q$286)</f>
        <v>0</v>
      </c>
      <c r="Z287" s="144">
        <f t="shared" si="110"/>
        <v>0</v>
      </c>
      <c r="AA287" s="145">
        <f t="shared" si="110"/>
        <v>0</v>
      </c>
      <c r="AB287" s="144">
        <f t="shared" si="110"/>
        <v>0</v>
      </c>
      <c r="AC287" s="145">
        <f t="shared" si="110"/>
        <v>0</v>
      </c>
      <c r="AD287" s="144">
        <f t="shared" si="110"/>
        <v>0</v>
      </c>
      <c r="AE287" s="144">
        <f t="shared" si="110"/>
        <v>0</v>
      </c>
      <c r="AF287" s="144">
        <f t="shared" si="110"/>
        <v>0</v>
      </c>
      <c r="AG287" s="144">
        <f t="shared" si="110"/>
        <v>0</v>
      </c>
      <c r="AH287" s="144">
        <f t="shared" si="110"/>
        <v>0</v>
      </c>
      <c r="AI287" s="144">
        <f t="shared" si="110"/>
        <v>0</v>
      </c>
      <c r="AJ287" s="144">
        <f t="shared" si="110"/>
        <v>0</v>
      </c>
      <c r="AK287" s="144">
        <f t="shared" si="110"/>
        <v>0</v>
      </c>
      <c r="AL287" s="144">
        <f t="shared" si="110"/>
        <v>0</v>
      </c>
      <c r="AM287" s="144">
        <f t="shared" si="110"/>
        <v>0</v>
      </c>
      <c r="AN287" s="144">
        <f t="shared" si="110"/>
        <v>0</v>
      </c>
      <c r="AO287" s="144">
        <f t="shared" si="110"/>
        <v>0</v>
      </c>
      <c r="AP287" s="144">
        <f t="shared" si="110"/>
        <v>0</v>
      </c>
      <c r="AQ287" s="144">
        <f t="shared" si="110"/>
        <v>0</v>
      </c>
      <c r="AR287" s="66">
        <f>SUM(Y287:AQ287)</f>
        <v>0</v>
      </c>
      <c r="AT287" s="155"/>
      <c r="AV287" s="69" t="str">
        <f>AV$60</f>
        <v>Total [US$]</v>
      </c>
      <c r="AW287" s="68"/>
      <c r="AX287" s="67">
        <f t="shared" ref="AX287:BP287" si="111">SUMPRODUCT(AX$265:AX$286,$Q$265:$Q$286)</f>
        <v>0</v>
      </c>
      <c r="AY287" s="144">
        <f t="shared" si="111"/>
        <v>0</v>
      </c>
      <c r="AZ287" s="145">
        <f t="shared" si="111"/>
        <v>0</v>
      </c>
      <c r="BA287" s="144">
        <f t="shared" si="111"/>
        <v>0</v>
      </c>
      <c r="BB287" s="145">
        <f t="shared" si="111"/>
        <v>0</v>
      </c>
      <c r="BC287" s="144">
        <f t="shared" si="111"/>
        <v>0</v>
      </c>
      <c r="BD287" s="144">
        <f t="shared" si="111"/>
        <v>0</v>
      </c>
      <c r="BE287" s="144">
        <f t="shared" si="111"/>
        <v>0</v>
      </c>
      <c r="BF287" s="144">
        <f t="shared" si="111"/>
        <v>0</v>
      </c>
      <c r="BG287" s="144">
        <f t="shared" si="111"/>
        <v>0</v>
      </c>
      <c r="BH287" s="144">
        <f t="shared" si="111"/>
        <v>0</v>
      </c>
      <c r="BI287" s="144">
        <f t="shared" si="111"/>
        <v>0</v>
      </c>
      <c r="BJ287" s="144">
        <f t="shared" si="111"/>
        <v>0</v>
      </c>
      <c r="BK287" s="144">
        <f t="shared" si="111"/>
        <v>0</v>
      </c>
      <c r="BL287" s="144">
        <f t="shared" si="111"/>
        <v>0</v>
      </c>
      <c r="BM287" s="144">
        <f t="shared" si="111"/>
        <v>0</v>
      </c>
      <c r="BN287" s="144">
        <f t="shared" si="111"/>
        <v>0</v>
      </c>
      <c r="BO287" s="144">
        <f t="shared" si="111"/>
        <v>0</v>
      </c>
      <c r="BP287" s="144">
        <f t="shared" si="111"/>
        <v>0</v>
      </c>
      <c r="BQ287" s="66">
        <f>SUM(AX287:BP287)</f>
        <v>0</v>
      </c>
      <c r="BS287" s="155"/>
      <c r="BU287" s="69" t="str">
        <f>BU$60</f>
        <v>Total [US$]</v>
      </c>
      <c r="BV287" s="68"/>
      <c r="BW287" s="67">
        <f t="shared" ref="BW287:CI287" si="112">SUMPRODUCT(BW$265:BW$286,$Q$265:$Q$286)</f>
        <v>0</v>
      </c>
      <c r="BX287" s="144">
        <f t="shared" si="112"/>
        <v>0</v>
      </c>
      <c r="BY287" s="145">
        <f t="shared" si="112"/>
        <v>0</v>
      </c>
      <c r="BZ287" s="144">
        <f t="shared" si="112"/>
        <v>0</v>
      </c>
      <c r="CA287" s="145">
        <f t="shared" si="112"/>
        <v>0</v>
      </c>
      <c r="CB287" s="144">
        <f t="shared" si="112"/>
        <v>0</v>
      </c>
      <c r="CC287" s="144">
        <f t="shared" si="112"/>
        <v>0</v>
      </c>
      <c r="CD287" s="144">
        <f t="shared" si="112"/>
        <v>0</v>
      </c>
      <c r="CE287" s="144">
        <f t="shared" si="112"/>
        <v>0</v>
      </c>
      <c r="CF287" s="144">
        <f t="shared" si="112"/>
        <v>0</v>
      </c>
      <c r="CG287" s="144">
        <f t="shared" si="112"/>
        <v>0</v>
      </c>
      <c r="CH287" s="144">
        <f t="shared" si="112"/>
        <v>0</v>
      </c>
      <c r="CI287" s="144">
        <f t="shared" si="112"/>
        <v>0</v>
      </c>
      <c r="CJ287" s="334"/>
      <c r="CK287" s="334"/>
      <c r="CL287" s="334"/>
      <c r="CM287" s="334"/>
      <c r="CN287" s="334"/>
      <c r="CO287" s="334"/>
      <c r="CP287" s="66">
        <f>SUM(BW287:CI287)</f>
        <v>0</v>
      </c>
      <c r="CR287" s="155"/>
      <c r="CT287" s="69" t="str">
        <f>CT$60</f>
        <v>Total [US$]</v>
      </c>
      <c r="CU287" s="68"/>
      <c r="CV287" s="67">
        <f t="shared" ref="CV287:DE287" si="113">SUMPRODUCT(CV$265:CV$286,$Q$265:$Q$286)</f>
        <v>0</v>
      </c>
      <c r="CW287" s="144">
        <f t="shared" si="113"/>
        <v>0</v>
      </c>
      <c r="CX287" s="145">
        <f t="shared" si="113"/>
        <v>0</v>
      </c>
      <c r="CY287" s="144">
        <f t="shared" si="113"/>
        <v>0</v>
      </c>
      <c r="CZ287" s="144">
        <f t="shared" si="113"/>
        <v>0</v>
      </c>
      <c r="DA287" s="144">
        <f t="shared" si="113"/>
        <v>0</v>
      </c>
      <c r="DB287" s="144">
        <f t="shared" si="113"/>
        <v>0</v>
      </c>
      <c r="DC287" s="144">
        <f t="shared" si="113"/>
        <v>0</v>
      </c>
      <c r="DD287" s="144">
        <f t="shared" si="113"/>
        <v>0</v>
      </c>
      <c r="DE287" s="144">
        <f t="shared" si="113"/>
        <v>0</v>
      </c>
      <c r="DF287" s="334"/>
      <c r="DG287" s="334"/>
      <c r="DH287" s="334"/>
      <c r="DI287" s="334"/>
      <c r="DJ287" s="334"/>
      <c r="DK287" s="334"/>
      <c r="DL287" s="334"/>
      <c r="DM287" s="334"/>
      <c r="DN287" s="334"/>
      <c r="DO287" s="66">
        <f>SUM(CV287:DE287)</f>
        <v>0</v>
      </c>
      <c r="DQ287" s="155"/>
      <c r="DS287" s="155"/>
    </row>
    <row r="288" spans="2:123">
      <c r="B288" s="88"/>
      <c r="C288" s="88" t="str">
        <f>IF(ISERROR(I288+1)=TRUE,I288,IF(I288="","",MAX(C$15:C287)+1))</f>
        <v/>
      </c>
      <c r="D288" s="87" t="str">
        <f t="shared" si="100"/>
        <v/>
      </c>
      <c r="E288" s="3"/>
      <c r="G288" s="155"/>
      <c r="I288" s="86" t="s">
        <v>112</v>
      </c>
      <c r="J288" s="85"/>
      <c r="K288" s="84"/>
      <c r="L288" s="84"/>
      <c r="M288" s="84"/>
      <c r="N288" s="84"/>
      <c r="O288" s="83"/>
      <c r="P288" s="82"/>
      <c r="Q288" s="81"/>
      <c r="R288" s="80"/>
      <c r="S288" s="79"/>
      <c r="U288" s="155"/>
      <c r="V288" s="41"/>
      <c r="AT288" s="155"/>
      <c r="BS288" s="155"/>
      <c r="CR288" s="155"/>
      <c r="DQ288" s="155"/>
    </row>
    <row r="289" spans="2:123">
      <c r="B289" s="88"/>
      <c r="C289" s="88" t="str">
        <f>IF(ISERROR(I289+1)=TRUE,I289,IF(I289="","",MAX(C$15:C288)+1))</f>
        <v>3.5 | TARIFAS SERVICIOS DE CEMENTACIÓN - HERRAMIENTAS Y MATERIALES</v>
      </c>
      <c r="D289" s="87" t="str">
        <f t="shared" si="100"/>
        <v/>
      </c>
      <c r="E289" s="3"/>
      <c r="G289" s="155"/>
      <c r="I289" s="161" t="s">
        <v>80</v>
      </c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U289" s="155"/>
      <c r="V289" s="41"/>
      <c r="W289" s="161" t="str">
        <f>W$3</f>
        <v>POZO | XAXAMANI 3 DEL | CANTIDADES Y MONTOS</v>
      </c>
      <c r="X289" s="161"/>
      <c r="Y289" s="161"/>
      <c r="Z289" s="161"/>
      <c r="AA289" s="162"/>
      <c r="AB289" s="161"/>
      <c r="AC289" s="162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T289" s="155"/>
      <c r="AV289" s="161" t="str">
        <f>AV$3</f>
        <v>POZO | XAXAMANI 4DEL | CANTIDADES Y MONTOS</v>
      </c>
      <c r="AW289" s="161"/>
      <c r="AX289" s="161"/>
      <c r="AY289" s="161"/>
      <c r="AZ289" s="161"/>
      <c r="BA289" s="161"/>
      <c r="BB289" s="161"/>
      <c r="BC289" s="161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61"/>
      <c r="BN289" s="161"/>
      <c r="BO289" s="161"/>
      <c r="BP289" s="161"/>
      <c r="BQ289" s="161"/>
      <c r="BS289" s="155"/>
      <c r="BU289" s="161" t="str">
        <f>BU$3</f>
        <v>POZO | XAXAMANI 5DEL | CANTIDADES Y MONTOS</v>
      </c>
      <c r="BV289" s="161"/>
      <c r="BW289" s="161"/>
      <c r="BX289" s="161"/>
      <c r="BY289" s="161"/>
      <c r="BZ289" s="161"/>
      <c r="CA289" s="161"/>
      <c r="CB289" s="161"/>
      <c r="CC289" s="161"/>
      <c r="CD289" s="161"/>
      <c r="CE289" s="161"/>
      <c r="CF289" s="161"/>
      <c r="CG289" s="161"/>
      <c r="CH289" s="161"/>
      <c r="CI289" s="161"/>
      <c r="CJ289" s="161"/>
      <c r="CK289" s="161"/>
      <c r="CL289" s="161"/>
      <c r="CM289" s="161"/>
      <c r="CN289" s="161"/>
      <c r="CO289" s="161"/>
      <c r="CP289" s="161"/>
      <c r="CR289" s="155"/>
      <c r="CT289" s="161" t="str">
        <f>CT$3</f>
        <v>POZO | XAXAMANI 6DEL | CANTIDADES Y MONTOS</v>
      </c>
      <c r="CU289" s="161"/>
      <c r="CV289" s="161"/>
      <c r="CW289" s="161"/>
      <c r="CX289" s="161"/>
      <c r="CY289" s="161"/>
      <c r="CZ289" s="161"/>
      <c r="DA289" s="161"/>
      <c r="DB289" s="161"/>
      <c r="DC289" s="161"/>
      <c r="DD289" s="161"/>
      <c r="DE289" s="161"/>
      <c r="DF289" s="161"/>
      <c r="DG289" s="161"/>
      <c r="DH289" s="161"/>
      <c r="DI289" s="161"/>
      <c r="DJ289" s="161"/>
      <c r="DK289" s="161"/>
      <c r="DL289" s="161"/>
      <c r="DM289" s="161"/>
      <c r="DN289" s="161"/>
      <c r="DO289" s="161"/>
      <c r="DQ289" s="155"/>
    </row>
    <row r="290" spans="2:123">
      <c r="B290" s="88"/>
      <c r="C290" s="88" t="str">
        <f>IF(ISERROR(I290+1)=TRUE,I290,IF(I290="","",MAX(C$15:C289)+1))</f>
        <v/>
      </c>
      <c r="D290" s="87" t="str">
        <f t="shared" si="100"/>
        <v/>
      </c>
      <c r="E290" s="3"/>
      <c r="G290" s="155"/>
      <c r="I290" s="37" t="s">
        <v>112</v>
      </c>
      <c r="U290" s="155"/>
      <c r="V290" s="41"/>
      <c r="AT290" s="155"/>
      <c r="BS290" s="155"/>
      <c r="CR290" s="155"/>
      <c r="DQ290" s="155"/>
    </row>
    <row r="291" spans="2:123" s="38" customFormat="1" outlineLevel="1">
      <c r="B291" s="87"/>
      <c r="C291" s="88">
        <f>IF(ISERROR(I291+1)=TRUE,I291,IF(I291="","",MAX(C$15:C290)+1))</f>
        <v>189</v>
      </c>
      <c r="D291" s="87">
        <f t="shared" si="100"/>
        <v>1</v>
      </c>
      <c r="E291" s="3"/>
      <c r="G291" s="155"/>
      <c r="I291" s="104">
        <f>+I283+1</f>
        <v>157</v>
      </c>
      <c r="J291" s="274" t="s">
        <v>274</v>
      </c>
      <c r="K291" s="275"/>
      <c r="L291" s="275"/>
      <c r="M291" s="275"/>
      <c r="N291" s="275"/>
      <c r="O291" s="276"/>
      <c r="P291" s="277" t="s">
        <v>134</v>
      </c>
      <c r="Q291" s="272"/>
      <c r="R291" s="103" t="s">
        <v>119</v>
      </c>
      <c r="S291" s="273"/>
      <c r="U291" s="155"/>
      <c r="V291" s="41"/>
      <c r="W291" s="77"/>
      <c r="X291" s="37"/>
      <c r="Y291" s="76"/>
      <c r="Z291" s="75"/>
      <c r="AA291" s="78"/>
      <c r="AB291" s="75"/>
      <c r="AC291" s="78"/>
      <c r="AD291" s="75"/>
      <c r="AE291" s="75"/>
      <c r="AF291" s="75"/>
      <c r="AG291" s="75"/>
      <c r="AH291" s="75"/>
      <c r="AI291" s="75"/>
      <c r="AJ291" s="75"/>
      <c r="AK291" s="74"/>
      <c r="AL291" s="74"/>
      <c r="AM291" s="74"/>
      <c r="AN291" s="74"/>
      <c r="AO291" s="74"/>
      <c r="AP291" s="74"/>
      <c r="AQ291" s="74"/>
      <c r="AR291" s="73">
        <f t="shared" ref="AR291:AR303" si="114">SUM(Y291:AQ291)*$Q291</f>
        <v>0</v>
      </c>
      <c r="AT291" s="155"/>
      <c r="AV291" s="77"/>
      <c r="AW291" s="37"/>
      <c r="AX291" s="76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4"/>
      <c r="BK291" s="74"/>
      <c r="BL291" s="74"/>
      <c r="BM291" s="74"/>
      <c r="BN291" s="74"/>
      <c r="BO291" s="74"/>
      <c r="BP291" s="74"/>
      <c r="BQ291" s="73">
        <f t="shared" ref="BQ291:BQ303" si="115">SUM(AX291:BP291)*$Q291</f>
        <v>0</v>
      </c>
      <c r="BS291" s="155"/>
      <c r="BU291" s="77"/>
      <c r="BV291" s="37"/>
      <c r="BW291" s="76"/>
      <c r="BX291" s="75"/>
      <c r="BY291" s="75"/>
      <c r="BZ291" s="75"/>
      <c r="CA291" s="75"/>
      <c r="CB291" s="75"/>
      <c r="CC291" s="75"/>
      <c r="CD291" s="75"/>
      <c r="CE291" s="75"/>
      <c r="CF291" s="75"/>
      <c r="CG291" s="75"/>
      <c r="CH291" s="75"/>
      <c r="CI291" s="74"/>
      <c r="CJ291" s="335"/>
      <c r="CK291" s="335"/>
      <c r="CL291" s="335"/>
      <c r="CM291" s="335"/>
      <c r="CN291" s="335"/>
      <c r="CO291" s="335"/>
      <c r="CP291" s="73">
        <f t="shared" ref="CP291:CP303" si="116">SUM(BW291:CI291)*$Q291</f>
        <v>0</v>
      </c>
      <c r="CR291" s="155"/>
      <c r="CT291" s="77"/>
      <c r="CU291" s="37"/>
      <c r="CV291" s="76"/>
      <c r="CW291" s="75"/>
      <c r="CX291" s="75"/>
      <c r="CY291" s="75"/>
      <c r="CZ291" s="75"/>
      <c r="DA291" s="75"/>
      <c r="DB291" s="75"/>
      <c r="DC291" s="74"/>
      <c r="DD291" s="74"/>
      <c r="DE291" s="74"/>
      <c r="DF291" s="335"/>
      <c r="DG291" s="335"/>
      <c r="DH291" s="335"/>
      <c r="DI291" s="335"/>
      <c r="DJ291" s="335"/>
      <c r="DK291" s="335"/>
      <c r="DL291" s="335"/>
      <c r="DM291" s="335"/>
      <c r="DN291" s="335"/>
      <c r="DO291" s="73">
        <f t="shared" ref="DO291:DO303" si="117">SUM(CV291:DE291)*$Q291</f>
        <v>0</v>
      </c>
      <c r="DQ291" s="155"/>
    </row>
    <row r="292" spans="2:123" s="38" customFormat="1" outlineLevel="1">
      <c r="B292" s="87"/>
      <c r="C292" s="88">
        <f>IF(ISERROR(I292+1)=TRUE,I292,IF(I292="","",MAX(C$15:C291)+1))</f>
        <v>190</v>
      </c>
      <c r="D292" s="87">
        <f t="shared" si="100"/>
        <v>1</v>
      </c>
      <c r="E292" s="3"/>
      <c r="G292" s="155"/>
      <c r="I292" s="94">
        <f t="shared" ref="I292:I302" si="118">+I291+1</f>
        <v>158</v>
      </c>
      <c r="J292" s="93" t="s">
        <v>273</v>
      </c>
      <c r="K292" s="92"/>
      <c r="L292" s="92"/>
      <c r="M292" s="92"/>
      <c r="N292" s="92"/>
      <c r="O292" s="91"/>
      <c r="P292" s="90" t="s">
        <v>134</v>
      </c>
      <c r="Q292" s="272"/>
      <c r="R292" s="89" t="s">
        <v>119</v>
      </c>
      <c r="S292" s="273"/>
      <c r="U292" s="155"/>
      <c r="V292" s="41"/>
      <c r="W292" s="77"/>
      <c r="X292" s="37"/>
      <c r="Y292" s="76"/>
      <c r="Z292" s="75"/>
      <c r="AA292" s="78"/>
      <c r="AB292" s="75"/>
      <c r="AC292" s="78"/>
      <c r="AD292" s="75"/>
      <c r="AE292" s="75"/>
      <c r="AF292" s="75"/>
      <c r="AG292" s="75"/>
      <c r="AH292" s="75"/>
      <c r="AI292" s="75"/>
      <c r="AJ292" s="75"/>
      <c r="AK292" s="74"/>
      <c r="AL292" s="74"/>
      <c r="AM292" s="74"/>
      <c r="AN292" s="74"/>
      <c r="AO292" s="74"/>
      <c r="AP292" s="74"/>
      <c r="AQ292" s="74"/>
      <c r="AR292" s="73">
        <f t="shared" si="114"/>
        <v>0</v>
      </c>
      <c r="AT292" s="155"/>
      <c r="AV292" s="77"/>
      <c r="AW292" s="37"/>
      <c r="AX292" s="76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4"/>
      <c r="BK292" s="74"/>
      <c r="BL292" s="74"/>
      <c r="BM292" s="74"/>
      <c r="BN292" s="74"/>
      <c r="BO292" s="74"/>
      <c r="BP292" s="74"/>
      <c r="BQ292" s="73">
        <f t="shared" si="115"/>
        <v>0</v>
      </c>
      <c r="BS292" s="155"/>
      <c r="BU292" s="77"/>
      <c r="BV292" s="37"/>
      <c r="BW292" s="76"/>
      <c r="BX292" s="75"/>
      <c r="BY292" s="75"/>
      <c r="BZ292" s="75"/>
      <c r="CA292" s="75"/>
      <c r="CB292" s="75"/>
      <c r="CC292" s="75"/>
      <c r="CD292" s="75"/>
      <c r="CE292" s="75"/>
      <c r="CF292" s="75"/>
      <c r="CG292" s="75"/>
      <c r="CH292" s="75"/>
      <c r="CI292" s="74"/>
      <c r="CJ292" s="335"/>
      <c r="CK292" s="335"/>
      <c r="CL292" s="335"/>
      <c r="CM292" s="335"/>
      <c r="CN292" s="335"/>
      <c r="CO292" s="335"/>
      <c r="CP292" s="73">
        <f t="shared" si="116"/>
        <v>0</v>
      </c>
      <c r="CR292" s="155"/>
      <c r="CT292" s="77"/>
      <c r="CU292" s="37"/>
      <c r="CV292" s="76"/>
      <c r="CW292" s="75"/>
      <c r="CX292" s="75"/>
      <c r="CY292" s="75"/>
      <c r="CZ292" s="75"/>
      <c r="DA292" s="75"/>
      <c r="DB292" s="75"/>
      <c r="DC292" s="74"/>
      <c r="DD292" s="74"/>
      <c r="DE292" s="74"/>
      <c r="DF292" s="335"/>
      <c r="DG292" s="335"/>
      <c r="DH292" s="335"/>
      <c r="DI292" s="335"/>
      <c r="DJ292" s="335"/>
      <c r="DK292" s="335"/>
      <c r="DL292" s="335"/>
      <c r="DM292" s="335"/>
      <c r="DN292" s="335"/>
      <c r="DO292" s="73">
        <f t="shared" si="117"/>
        <v>0</v>
      </c>
      <c r="DQ292" s="155"/>
    </row>
    <row r="293" spans="2:123" s="38" customFormat="1" outlineLevel="1">
      <c r="B293" s="87"/>
      <c r="C293" s="88">
        <f>IF(ISERROR(I293+1)=TRUE,I293,IF(I293="","",MAX(C$15:C292)+1))</f>
        <v>191</v>
      </c>
      <c r="D293" s="87">
        <f t="shared" si="100"/>
        <v>1</v>
      </c>
      <c r="E293" s="3"/>
      <c r="G293" s="155"/>
      <c r="I293" s="94">
        <f t="shared" si="118"/>
        <v>159</v>
      </c>
      <c r="J293" s="93" t="s">
        <v>272</v>
      </c>
      <c r="K293" s="92"/>
      <c r="L293" s="92"/>
      <c r="M293" s="92"/>
      <c r="N293" s="92"/>
      <c r="O293" s="91"/>
      <c r="P293" s="90" t="s">
        <v>134</v>
      </c>
      <c r="Q293" s="272"/>
      <c r="R293" s="89" t="s">
        <v>119</v>
      </c>
      <c r="S293" s="273"/>
      <c r="U293" s="155"/>
      <c r="V293" s="41"/>
      <c r="W293" s="77"/>
      <c r="X293" s="37"/>
      <c r="Y293" s="76"/>
      <c r="Z293" s="75"/>
      <c r="AA293" s="78"/>
      <c r="AB293" s="75"/>
      <c r="AC293" s="78"/>
      <c r="AD293" s="75"/>
      <c r="AE293" s="75"/>
      <c r="AF293" s="75"/>
      <c r="AG293" s="75">
        <v>1</v>
      </c>
      <c r="AH293" s="75"/>
      <c r="AI293" s="75"/>
      <c r="AJ293" s="75"/>
      <c r="AK293" s="74"/>
      <c r="AL293" s="74"/>
      <c r="AM293" s="74"/>
      <c r="AN293" s="74"/>
      <c r="AO293" s="74"/>
      <c r="AP293" s="74"/>
      <c r="AQ293" s="74"/>
      <c r="AR293" s="73">
        <f t="shared" si="114"/>
        <v>0</v>
      </c>
      <c r="AT293" s="155"/>
      <c r="AV293" s="77"/>
      <c r="AW293" s="37"/>
      <c r="AX293" s="76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4"/>
      <c r="BK293" s="74"/>
      <c r="BL293" s="74"/>
      <c r="BM293" s="74"/>
      <c r="BN293" s="74"/>
      <c r="BO293" s="74">
        <v>1</v>
      </c>
      <c r="BP293" s="74"/>
      <c r="BQ293" s="73">
        <f t="shared" si="115"/>
        <v>0</v>
      </c>
      <c r="BS293" s="155"/>
      <c r="BU293" s="77"/>
      <c r="BV293" s="37"/>
      <c r="BW293" s="76"/>
      <c r="BX293" s="75"/>
      <c r="BY293" s="75"/>
      <c r="BZ293" s="75"/>
      <c r="CA293" s="75"/>
      <c r="CB293" s="75"/>
      <c r="CC293" s="75"/>
      <c r="CD293" s="75"/>
      <c r="CE293" s="75"/>
      <c r="CF293" s="75"/>
      <c r="CG293" s="75">
        <v>1</v>
      </c>
      <c r="CH293" s="75"/>
      <c r="CI293" s="74"/>
      <c r="CJ293" s="335"/>
      <c r="CK293" s="335"/>
      <c r="CL293" s="335"/>
      <c r="CM293" s="335"/>
      <c r="CN293" s="335"/>
      <c r="CO293" s="335"/>
      <c r="CP293" s="73">
        <f t="shared" si="116"/>
        <v>0</v>
      </c>
      <c r="CR293" s="155"/>
      <c r="CT293" s="77"/>
      <c r="CU293" s="37"/>
      <c r="CV293" s="76"/>
      <c r="CW293" s="75"/>
      <c r="CX293" s="75"/>
      <c r="CY293" s="75"/>
      <c r="CZ293" s="75"/>
      <c r="DA293" s="75"/>
      <c r="DB293" s="75"/>
      <c r="DC293" s="74">
        <v>1</v>
      </c>
      <c r="DD293" s="74"/>
      <c r="DE293" s="74"/>
      <c r="DF293" s="335"/>
      <c r="DG293" s="335"/>
      <c r="DH293" s="335"/>
      <c r="DI293" s="335"/>
      <c r="DJ293" s="335"/>
      <c r="DK293" s="335"/>
      <c r="DL293" s="335"/>
      <c r="DM293" s="335"/>
      <c r="DN293" s="335"/>
      <c r="DO293" s="73">
        <f t="shared" si="117"/>
        <v>0</v>
      </c>
      <c r="DQ293" s="155"/>
    </row>
    <row r="294" spans="2:123" s="38" customFormat="1" outlineLevel="1">
      <c r="B294" s="87"/>
      <c r="C294" s="88">
        <f>IF(ISERROR(I294+1)=TRUE,I294,IF(I294="","",MAX(C$15:C293)+1))</f>
        <v>192</v>
      </c>
      <c r="D294" s="87">
        <f t="shared" si="100"/>
        <v>1</v>
      </c>
      <c r="E294" s="3"/>
      <c r="G294" s="155"/>
      <c r="I294" s="94">
        <f t="shared" si="118"/>
        <v>160</v>
      </c>
      <c r="J294" s="93" t="s">
        <v>271</v>
      </c>
      <c r="K294" s="92"/>
      <c r="L294" s="92"/>
      <c r="M294" s="92"/>
      <c r="N294" s="92"/>
      <c r="O294" s="91"/>
      <c r="P294" s="90" t="s">
        <v>134</v>
      </c>
      <c r="Q294" s="272"/>
      <c r="R294" s="89" t="s">
        <v>119</v>
      </c>
      <c r="S294" s="273"/>
      <c r="U294" s="155"/>
      <c r="V294" s="41"/>
      <c r="W294" s="77"/>
      <c r="X294" s="37"/>
      <c r="Y294" s="76"/>
      <c r="Z294" s="75"/>
      <c r="AA294" s="78"/>
      <c r="AB294" s="75"/>
      <c r="AC294" s="78"/>
      <c r="AD294" s="75"/>
      <c r="AE294" s="75"/>
      <c r="AF294" s="75"/>
      <c r="AG294" s="75"/>
      <c r="AH294" s="75"/>
      <c r="AI294" s="75"/>
      <c r="AJ294" s="75"/>
      <c r="AK294" s="74"/>
      <c r="AL294" s="74"/>
      <c r="AM294" s="74"/>
      <c r="AN294" s="74"/>
      <c r="AO294" s="74"/>
      <c r="AP294" s="74"/>
      <c r="AQ294" s="74"/>
      <c r="AR294" s="73">
        <f t="shared" si="114"/>
        <v>0</v>
      </c>
      <c r="AT294" s="155"/>
      <c r="AV294" s="77"/>
      <c r="AW294" s="37"/>
      <c r="AX294" s="76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4"/>
      <c r="BK294" s="74"/>
      <c r="BL294" s="74"/>
      <c r="BM294" s="74"/>
      <c r="BN294" s="74"/>
      <c r="BO294" s="74">
        <v>1</v>
      </c>
      <c r="BP294" s="74"/>
      <c r="BQ294" s="73">
        <f t="shared" si="115"/>
        <v>0</v>
      </c>
      <c r="BS294" s="155"/>
      <c r="BU294" s="77"/>
      <c r="BV294" s="37"/>
      <c r="BW294" s="76"/>
      <c r="BX294" s="75"/>
      <c r="BY294" s="75"/>
      <c r="BZ294" s="75"/>
      <c r="CA294" s="75"/>
      <c r="CB294" s="75"/>
      <c r="CC294" s="75"/>
      <c r="CD294" s="75"/>
      <c r="CE294" s="75"/>
      <c r="CF294" s="75"/>
      <c r="CG294" s="75">
        <v>1</v>
      </c>
      <c r="CH294" s="75"/>
      <c r="CI294" s="74"/>
      <c r="CJ294" s="335"/>
      <c r="CK294" s="335"/>
      <c r="CL294" s="335"/>
      <c r="CM294" s="335"/>
      <c r="CN294" s="335"/>
      <c r="CO294" s="335"/>
      <c r="CP294" s="73">
        <f t="shared" si="116"/>
        <v>0</v>
      </c>
      <c r="CR294" s="155"/>
      <c r="CT294" s="77"/>
      <c r="CU294" s="37"/>
      <c r="CV294" s="76"/>
      <c r="CW294" s="75"/>
      <c r="CX294" s="75"/>
      <c r="CY294" s="75"/>
      <c r="CZ294" s="75"/>
      <c r="DA294" s="75"/>
      <c r="DB294" s="75"/>
      <c r="DC294" s="74"/>
      <c r="DD294" s="74"/>
      <c r="DE294" s="74"/>
      <c r="DF294" s="335"/>
      <c r="DG294" s="335"/>
      <c r="DH294" s="335"/>
      <c r="DI294" s="335"/>
      <c r="DJ294" s="335"/>
      <c r="DK294" s="335"/>
      <c r="DL294" s="335"/>
      <c r="DM294" s="335"/>
      <c r="DN294" s="335"/>
      <c r="DO294" s="73">
        <f t="shared" si="117"/>
        <v>0</v>
      </c>
      <c r="DQ294" s="155"/>
    </row>
    <row r="295" spans="2:123" s="38" customFormat="1" outlineLevel="1">
      <c r="B295" s="87"/>
      <c r="C295" s="88">
        <f>IF(ISERROR(I295+1)=TRUE,I295,IF(I295="","",MAX(C$15:C294)+1))</f>
        <v>193</v>
      </c>
      <c r="D295" s="87">
        <f t="shared" si="100"/>
        <v>1</v>
      </c>
      <c r="E295" s="3"/>
      <c r="G295" s="155"/>
      <c r="I295" s="94">
        <f t="shared" si="118"/>
        <v>161</v>
      </c>
      <c r="J295" s="93" t="s">
        <v>270</v>
      </c>
      <c r="K295" s="92"/>
      <c r="L295" s="92"/>
      <c r="M295" s="92"/>
      <c r="N295" s="92"/>
      <c r="O295" s="91"/>
      <c r="P295" s="90" t="s">
        <v>134</v>
      </c>
      <c r="Q295" s="272"/>
      <c r="R295" s="89" t="s">
        <v>119</v>
      </c>
      <c r="S295" s="273"/>
      <c r="U295" s="155"/>
      <c r="V295" s="41"/>
      <c r="W295" s="77"/>
      <c r="X295" s="37"/>
      <c r="Y295" s="76"/>
      <c r="Z295" s="75"/>
      <c r="AA295" s="78"/>
      <c r="AB295" s="75"/>
      <c r="AC295" s="78"/>
      <c r="AD295" s="75"/>
      <c r="AE295" s="75"/>
      <c r="AF295" s="75"/>
      <c r="AG295" s="75"/>
      <c r="AH295" s="75"/>
      <c r="AI295" s="75"/>
      <c r="AJ295" s="75"/>
      <c r="AK295" s="74"/>
      <c r="AL295" s="74"/>
      <c r="AM295" s="74"/>
      <c r="AN295" s="74"/>
      <c r="AO295" s="74"/>
      <c r="AP295" s="74"/>
      <c r="AQ295" s="74"/>
      <c r="AR295" s="73">
        <f t="shared" si="114"/>
        <v>0</v>
      </c>
      <c r="AT295" s="155"/>
      <c r="AV295" s="77"/>
      <c r="AW295" s="37"/>
      <c r="AX295" s="76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4"/>
      <c r="BK295" s="74"/>
      <c r="BL295" s="74"/>
      <c r="BM295" s="74"/>
      <c r="BN295" s="74"/>
      <c r="BO295" s="74"/>
      <c r="BP295" s="74"/>
      <c r="BQ295" s="73">
        <f t="shared" si="115"/>
        <v>0</v>
      </c>
      <c r="BS295" s="155"/>
      <c r="BU295" s="77"/>
      <c r="BV295" s="37"/>
      <c r="BW295" s="76"/>
      <c r="BX295" s="75"/>
      <c r="BY295" s="75"/>
      <c r="BZ295" s="75"/>
      <c r="CA295" s="75"/>
      <c r="CB295" s="75"/>
      <c r="CC295" s="75"/>
      <c r="CD295" s="75"/>
      <c r="CE295" s="75"/>
      <c r="CF295" s="75"/>
      <c r="CG295" s="75">
        <v>1</v>
      </c>
      <c r="CH295" s="75"/>
      <c r="CI295" s="74"/>
      <c r="CJ295" s="335"/>
      <c r="CK295" s="335"/>
      <c r="CL295" s="335"/>
      <c r="CM295" s="335"/>
      <c r="CN295" s="335"/>
      <c r="CO295" s="335"/>
      <c r="CP295" s="73">
        <f t="shared" si="116"/>
        <v>0</v>
      </c>
      <c r="CR295" s="155"/>
      <c r="CT295" s="77"/>
      <c r="CU295" s="37"/>
      <c r="CV295" s="76"/>
      <c r="CW295" s="75"/>
      <c r="CX295" s="75"/>
      <c r="CY295" s="75"/>
      <c r="CZ295" s="75"/>
      <c r="DA295" s="75"/>
      <c r="DB295" s="75"/>
      <c r="DC295" s="74"/>
      <c r="DD295" s="74"/>
      <c r="DE295" s="74"/>
      <c r="DF295" s="335"/>
      <c r="DG295" s="335"/>
      <c r="DH295" s="335"/>
      <c r="DI295" s="335"/>
      <c r="DJ295" s="335"/>
      <c r="DK295" s="335"/>
      <c r="DL295" s="335"/>
      <c r="DM295" s="335"/>
      <c r="DN295" s="335"/>
      <c r="DO295" s="73">
        <f t="shared" si="117"/>
        <v>0</v>
      </c>
      <c r="DQ295" s="155"/>
    </row>
    <row r="296" spans="2:123" s="38" customFormat="1" outlineLevel="1">
      <c r="B296" s="87"/>
      <c r="C296" s="88">
        <f>IF(ISERROR(I296+1)=TRUE,I296,IF(I296="","",MAX(C$15:C295)+1))</f>
        <v>194</v>
      </c>
      <c r="D296" s="87">
        <f t="shared" si="100"/>
        <v>1</v>
      </c>
      <c r="E296" s="3"/>
      <c r="G296" s="155"/>
      <c r="I296" s="94">
        <f t="shared" si="118"/>
        <v>162</v>
      </c>
      <c r="J296" s="93" t="s">
        <v>777</v>
      </c>
      <c r="K296" s="92"/>
      <c r="L296" s="92"/>
      <c r="M296" s="92"/>
      <c r="N296" s="92"/>
      <c r="O296" s="91"/>
      <c r="P296" s="90" t="s">
        <v>134</v>
      </c>
      <c r="Q296" s="272"/>
      <c r="R296" s="89" t="s">
        <v>119</v>
      </c>
      <c r="S296" s="273"/>
      <c r="U296" s="155"/>
      <c r="V296" s="41"/>
      <c r="W296" s="77"/>
      <c r="X296" s="37"/>
      <c r="Y296" s="76"/>
      <c r="Z296" s="75"/>
      <c r="AA296" s="78"/>
      <c r="AB296" s="75"/>
      <c r="AC296" s="78"/>
      <c r="AD296" s="75"/>
      <c r="AE296" s="75"/>
      <c r="AF296" s="75"/>
      <c r="AG296" s="75"/>
      <c r="AH296" s="75"/>
      <c r="AI296" s="75"/>
      <c r="AJ296" s="75"/>
      <c r="AK296" s="74"/>
      <c r="AL296" s="74"/>
      <c r="AM296" s="74"/>
      <c r="AN296" s="74"/>
      <c r="AO296" s="74"/>
      <c r="AP296" s="74"/>
      <c r="AQ296" s="74"/>
      <c r="AR296" s="73">
        <f t="shared" si="114"/>
        <v>0</v>
      </c>
      <c r="AT296" s="155"/>
      <c r="AV296" s="77"/>
      <c r="AW296" s="37"/>
      <c r="AX296" s="76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4"/>
      <c r="BK296" s="74"/>
      <c r="BL296" s="74"/>
      <c r="BM296" s="74"/>
      <c r="BN296" s="74"/>
      <c r="BO296" s="74"/>
      <c r="BP296" s="74"/>
      <c r="BQ296" s="73">
        <f t="shared" si="115"/>
        <v>0</v>
      </c>
      <c r="BS296" s="155"/>
      <c r="BU296" s="77"/>
      <c r="BV296" s="37"/>
      <c r="BW296" s="76"/>
      <c r="BX296" s="75"/>
      <c r="BY296" s="75"/>
      <c r="BZ296" s="75"/>
      <c r="CA296" s="75"/>
      <c r="CB296" s="75"/>
      <c r="CC296" s="75"/>
      <c r="CD296" s="75"/>
      <c r="CE296" s="75"/>
      <c r="CF296" s="75"/>
      <c r="CG296" s="75"/>
      <c r="CH296" s="75"/>
      <c r="CI296" s="74"/>
      <c r="CJ296" s="335"/>
      <c r="CK296" s="335"/>
      <c r="CL296" s="335"/>
      <c r="CM296" s="335"/>
      <c r="CN296" s="335"/>
      <c r="CO296" s="335"/>
      <c r="CP296" s="73">
        <f t="shared" si="116"/>
        <v>0</v>
      </c>
      <c r="CR296" s="155"/>
      <c r="CT296" s="77"/>
      <c r="CU296" s="37"/>
      <c r="CV296" s="76"/>
      <c r="CW296" s="75"/>
      <c r="CX296" s="75"/>
      <c r="CY296" s="75"/>
      <c r="CZ296" s="75"/>
      <c r="DA296" s="75"/>
      <c r="DB296" s="75"/>
      <c r="DC296" s="74"/>
      <c r="DD296" s="74"/>
      <c r="DE296" s="74"/>
      <c r="DF296" s="335"/>
      <c r="DG296" s="335"/>
      <c r="DH296" s="335"/>
      <c r="DI296" s="335"/>
      <c r="DJ296" s="335"/>
      <c r="DK296" s="335"/>
      <c r="DL296" s="335"/>
      <c r="DM296" s="335"/>
      <c r="DN296" s="335"/>
      <c r="DO296" s="73">
        <f t="shared" si="117"/>
        <v>0</v>
      </c>
      <c r="DQ296" s="155"/>
    </row>
    <row r="297" spans="2:123" s="38" customFormat="1" outlineLevel="1">
      <c r="B297" s="87"/>
      <c r="C297" s="88">
        <f>IF(ISERROR(I297+1)=TRUE,I297,IF(I297="","",MAX(C$15:C296)+1))</f>
        <v>195</v>
      </c>
      <c r="D297" s="87">
        <f t="shared" si="100"/>
        <v>1</v>
      </c>
      <c r="E297" s="3"/>
      <c r="G297" s="155"/>
      <c r="I297" s="94">
        <f t="shared" si="118"/>
        <v>163</v>
      </c>
      <c r="J297" s="93" t="s">
        <v>269</v>
      </c>
      <c r="K297" s="92"/>
      <c r="L297" s="92"/>
      <c r="M297" s="92"/>
      <c r="N297" s="92"/>
      <c r="O297" s="91"/>
      <c r="P297" s="90" t="s">
        <v>134</v>
      </c>
      <c r="Q297" s="272"/>
      <c r="R297" s="89" t="s">
        <v>119</v>
      </c>
      <c r="S297" s="273"/>
      <c r="U297" s="155"/>
      <c r="V297" s="41"/>
      <c r="W297" s="77"/>
      <c r="X297" s="37"/>
      <c r="Y297" s="76"/>
      <c r="Z297" s="75"/>
      <c r="AA297" s="78"/>
      <c r="AB297" s="75"/>
      <c r="AC297" s="78"/>
      <c r="AD297" s="75"/>
      <c r="AE297" s="75"/>
      <c r="AF297" s="75"/>
      <c r="AG297" s="75"/>
      <c r="AH297" s="75"/>
      <c r="AI297" s="75"/>
      <c r="AJ297" s="75"/>
      <c r="AK297" s="74"/>
      <c r="AL297" s="74"/>
      <c r="AM297" s="74"/>
      <c r="AN297" s="74"/>
      <c r="AO297" s="74"/>
      <c r="AP297" s="74"/>
      <c r="AQ297" s="74"/>
      <c r="AR297" s="73">
        <f t="shared" si="114"/>
        <v>0</v>
      </c>
      <c r="AT297" s="155"/>
      <c r="AV297" s="77"/>
      <c r="AW297" s="37"/>
      <c r="AX297" s="76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4"/>
      <c r="BK297" s="74"/>
      <c r="BL297" s="74"/>
      <c r="BM297" s="74"/>
      <c r="BN297" s="74"/>
      <c r="BO297" s="74"/>
      <c r="BP297" s="74"/>
      <c r="BQ297" s="73">
        <f t="shared" si="115"/>
        <v>0</v>
      </c>
      <c r="BS297" s="155"/>
      <c r="BU297" s="77"/>
      <c r="BV297" s="37"/>
      <c r="BW297" s="76"/>
      <c r="BX297" s="75"/>
      <c r="BY297" s="75"/>
      <c r="BZ297" s="75"/>
      <c r="CA297" s="75"/>
      <c r="CB297" s="75"/>
      <c r="CC297" s="75"/>
      <c r="CD297" s="75"/>
      <c r="CE297" s="75"/>
      <c r="CF297" s="75"/>
      <c r="CG297" s="75"/>
      <c r="CH297" s="75"/>
      <c r="CI297" s="74"/>
      <c r="CJ297" s="335"/>
      <c r="CK297" s="335"/>
      <c r="CL297" s="335"/>
      <c r="CM297" s="335"/>
      <c r="CN297" s="335"/>
      <c r="CO297" s="335"/>
      <c r="CP297" s="73">
        <f t="shared" si="116"/>
        <v>0</v>
      </c>
      <c r="CR297" s="155"/>
      <c r="CT297" s="77"/>
      <c r="CU297" s="37"/>
      <c r="CV297" s="76"/>
      <c r="CW297" s="75"/>
      <c r="CX297" s="75"/>
      <c r="CY297" s="75"/>
      <c r="CZ297" s="75"/>
      <c r="DA297" s="75"/>
      <c r="DB297" s="75"/>
      <c r="DC297" s="74"/>
      <c r="DD297" s="74"/>
      <c r="DE297" s="74"/>
      <c r="DF297" s="335"/>
      <c r="DG297" s="335"/>
      <c r="DH297" s="335"/>
      <c r="DI297" s="335"/>
      <c r="DJ297" s="335"/>
      <c r="DK297" s="335"/>
      <c r="DL297" s="335"/>
      <c r="DM297" s="335"/>
      <c r="DN297" s="335"/>
      <c r="DO297" s="73">
        <f t="shared" si="117"/>
        <v>0</v>
      </c>
      <c r="DQ297" s="155"/>
    </row>
    <row r="298" spans="2:123" s="38" customFormat="1" outlineLevel="1">
      <c r="B298" s="87"/>
      <c r="C298" s="88">
        <f>IF(ISERROR(I298+1)=TRUE,I298,IF(I298="","",MAX(C$15:C297)+1))</f>
        <v>196</v>
      </c>
      <c r="D298" s="87">
        <f t="shared" si="100"/>
        <v>1</v>
      </c>
      <c r="E298" s="3"/>
      <c r="G298" s="155"/>
      <c r="I298" s="94">
        <f t="shared" si="118"/>
        <v>164</v>
      </c>
      <c r="J298" s="93" t="s">
        <v>268</v>
      </c>
      <c r="K298" s="92"/>
      <c r="L298" s="92"/>
      <c r="M298" s="92"/>
      <c r="N298" s="92"/>
      <c r="O298" s="91"/>
      <c r="P298" s="90" t="s">
        <v>134</v>
      </c>
      <c r="Q298" s="272"/>
      <c r="R298" s="89" t="s">
        <v>119</v>
      </c>
      <c r="S298" s="273"/>
      <c r="U298" s="155"/>
      <c r="V298" s="41"/>
      <c r="W298" s="77"/>
      <c r="X298" s="37"/>
      <c r="Y298" s="76"/>
      <c r="Z298" s="75"/>
      <c r="AA298" s="78"/>
      <c r="AB298" s="75"/>
      <c r="AC298" s="78"/>
      <c r="AD298" s="75"/>
      <c r="AE298" s="75"/>
      <c r="AF298" s="75"/>
      <c r="AG298" s="75"/>
      <c r="AH298" s="75"/>
      <c r="AI298" s="75"/>
      <c r="AJ298" s="75"/>
      <c r="AK298" s="74"/>
      <c r="AL298" s="74"/>
      <c r="AM298" s="74"/>
      <c r="AN298" s="74"/>
      <c r="AO298" s="74"/>
      <c r="AP298" s="74"/>
      <c r="AQ298" s="74"/>
      <c r="AR298" s="73">
        <f t="shared" si="114"/>
        <v>0</v>
      </c>
      <c r="AT298" s="155"/>
      <c r="AV298" s="77"/>
      <c r="AW298" s="37"/>
      <c r="AX298" s="76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4"/>
      <c r="BK298" s="74"/>
      <c r="BL298" s="74"/>
      <c r="BM298" s="74"/>
      <c r="BN298" s="74"/>
      <c r="BO298" s="74"/>
      <c r="BP298" s="74"/>
      <c r="BQ298" s="73">
        <f t="shared" si="115"/>
        <v>0</v>
      </c>
      <c r="BS298" s="155"/>
      <c r="BU298" s="77"/>
      <c r="BV298" s="37"/>
      <c r="BW298" s="76"/>
      <c r="BX298" s="75"/>
      <c r="BY298" s="75"/>
      <c r="BZ298" s="75"/>
      <c r="CA298" s="75"/>
      <c r="CB298" s="75"/>
      <c r="CC298" s="75"/>
      <c r="CD298" s="75"/>
      <c r="CE298" s="75"/>
      <c r="CF298" s="75"/>
      <c r="CG298" s="75"/>
      <c r="CH298" s="75"/>
      <c r="CI298" s="74"/>
      <c r="CJ298" s="335"/>
      <c r="CK298" s="335"/>
      <c r="CL298" s="335"/>
      <c r="CM298" s="335"/>
      <c r="CN298" s="335"/>
      <c r="CO298" s="335"/>
      <c r="CP298" s="73">
        <f t="shared" si="116"/>
        <v>0</v>
      </c>
      <c r="CR298" s="155"/>
      <c r="CT298" s="77"/>
      <c r="CU298" s="37"/>
      <c r="CV298" s="76"/>
      <c r="CW298" s="75"/>
      <c r="CX298" s="75"/>
      <c r="CY298" s="75"/>
      <c r="CZ298" s="75"/>
      <c r="DA298" s="75"/>
      <c r="DB298" s="75"/>
      <c r="DC298" s="74"/>
      <c r="DD298" s="74"/>
      <c r="DE298" s="74"/>
      <c r="DF298" s="335"/>
      <c r="DG298" s="335"/>
      <c r="DH298" s="335"/>
      <c r="DI298" s="335"/>
      <c r="DJ298" s="335"/>
      <c r="DK298" s="335"/>
      <c r="DL298" s="335"/>
      <c r="DM298" s="335"/>
      <c r="DN298" s="335"/>
      <c r="DO298" s="73">
        <f t="shared" si="117"/>
        <v>0</v>
      </c>
      <c r="DQ298" s="155"/>
    </row>
    <row r="299" spans="2:123" s="38" customFormat="1" outlineLevel="1">
      <c r="B299" s="87"/>
      <c r="C299" s="88">
        <f>IF(ISERROR(I299+1)=TRUE,I299,IF(I299="","",MAX(C$15:C298)+1))</f>
        <v>197</v>
      </c>
      <c r="D299" s="87">
        <f t="shared" si="100"/>
        <v>1</v>
      </c>
      <c r="E299" s="3"/>
      <c r="G299" s="155"/>
      <c r="I299" s="94">
        <f t="shared" si="118"/>
        <v>165</v>
      </c>
      <c r="J299" s="93" t="s">
        <v>267</v>
      </c>
      <c r="K299" s="92"/>
      <c r="L299" s="92"/>
      <c r="M299" s="92"/>
      <c r="N299" s="92"/>
      <c r="O299" s="91"/>
      <c r="P299" s="90" t="s">
        <v>256</v>
      </c>
      <c r="Q299" s="272"/>
      <c r="R299" s="89" t="s">
        <v>119</v>
      </c>
      <c r="S299" s="273"/>
      <c r="U299" s="155"/>
      <c r="V299" s="41"/>
      <c r="W299" s="77"/>
      <c r="X299" s="37"/>
      <c r="Y299" s="76"/>
      <c r="Z299" s="75"/>
      <c r="AA299" s="78">
        <v>1</v>
      </c>
      <c r="AB299" s="75"/>
      <c r="AC299" s="78"/>
      <c r="AD299" s="75"/>
      <c r="AE299" s="75"/>
      <c r="AF299" s="75"/>
      <c r="AG299" s="75"/>
      <c r="AH299" s="75"/>
      <c r="AI299" s="75"/>
      <c r="AJ299" s="75"/>
      <c r="AK299" s="74"/>
      <c r="AL299" s="74"/>
      <c r="AM299" s="74"/>
      <c r="AN299" s="74"/>
      <c r="AO299" s="74"/>
      <c r="AP299" s="74"/>
      <c r="AQ299" s="74"/>
      <c r="AR299" s="73">
        <f t="shared" si="114"/>
        <v>0</v>
      </c>
      <c r="AT299" s="155"/>
      <c r="AV299" s="77"/>
      <c r="AW299" s="37"/>
      <c r="AX299" s="76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4"/>
      <c r="BK299" s="74"/>
      <c r="BL299" s="74"/>
      <c r="BM299" s="74"/>
      <c r="BN299" s="74"/>
      <c r="BO299" s="74"/>
      <c r="BP299" s="74"/>
      <c r="BQ299" s="73">
        <f t="shared" si="115"/>
        <v>0</v>
      </c>
      <c r="BS299" s="155"/>
      <c r="BU299" s="77"/>
      <c r="BV299" s="37"/>
      <c r="BW299" s="76"/>
      <c r="BX299" s="75"/>
      <c r="BY299" s="75"/>
      <c r="BZ299" s="75"/>
      <c r="CA299" s="75"/>
      <c r="CB299" s="75"/>
      <c r="CC299" s="75"/>
      <c r="CD299" s="75"/>
      <c r="CE299" s="75"/>
      <c r="CF299" s="75"/>
      <c r="CG299" s="75"/>
      <c r="CH299" s="75"/>
      <c r="CI299" s="74"/>
      <c r="CJ299" s="335"/>
      <c r="CK299" s="335"/>
      <c r="CL299" s="335"/>
      <c r="CM299" s="335"/>
      <c r="CN299" s="335"/>
      <c r="CO299" s="335"/>
      <c r="CP299" s="73">
        <f t="shared" si="116"/>
        <v>0</v>
      </c>
      <c r="CR299" s="155"/>
      <c r="CT299" s="77"/>
      <c r="CU299" s="37"/>
      <c r="CV299" s="76"/>
      <c r="CW299" s="75"/>
      <c r="CX299" s="75"/>
      <c r="CY299" s="75"/>
      <c r="CZ299" s="75"/>
      <c r="DA299" s="75"/>
      <c r="DB299" s="75"/>
      <c r="DC299" s="74"/>
      <c r="DD299" s="74"/>
      <c r="DE299" s="74"/>
      <c r="DF299" s="335"/>
      <c r="DG299" s="335"/>
      <c r="DH299" s="335"/>
      <c r="DI299" s="335"/>
      <c r="DJ299" s="335"/>
      <c r="DK299" s="335"/>
      <c r="DL299" s="335"/>
      <c r="DM299" s="335"/>
      <c r="DN299" s="335"/>
      <c r="DO299" s="73">
        <f t="shared" si="117"/>
        <v>0</v>
      </c>
      <c r="DQ299" s="155"/>
    </row>
    <row r="300" spans="2:123" s="38" customFormat="1" outlineLevel="1">
      <c r="B300" s="87"/>
      <c r="C300" s="88">
        <f>IF(ISERROR(I300+1)=TRUE,I300,IF(I300="","",MAX(C$15:C299)+1))</f>
        <v>198</v>
      </c>
      <c r="D300" s="87">
        <f t="shared" si="100"/>
        <v>1</v>
      </c>
      <c r="E300" s="3"/>
      <c r="G300" s="155"/>
      <c r="I300" s="94">
        <f t="shared" si="118"/>
        <v>166</v>
      </c>
      <c r="J300" s="93" t="s">
        <v>266</v>
      </c>
      <c r="K300" s="92"/>
      <c r="L300" s="92"/>
      <c r="M300" s="92"/>
      <c r="N300" s="92"/>
      <c r="O300" s="91"/>
      <c r="P300" s="90" t="s">
        <v>256</v>
      </c>
      <c r="Q300" s="272"/>
      <c r="R300" s="89" t="s">
        <v>119</v>
      </c>
      <c r="S300" s="273"/>
      <c r="U300" s="155"/>
      <c r="V300" s="41"/>
      <c r="W300" s="77"/>
      <c r="X300" s="37"/>
      <c r="Y300" s="76"/>
      <c r="Z300" s="75"/>
      <c r="AA300" s="78"/>
      <c r="AB300" s="75"/>
      <c r="AC300" s="78">
        <v>1</v>
      </c>
      <c r="AD300" s="75"/>
      <c r="AE300" s="75"/>
      <c r="AF300" s="75"/>
      <c r="AG300" s="75"/>
      <c r="AH300" s="75"/>
      <c r="AI300" s="75"/>
      <c r="AJ300" s="75"/>
      <c r="AK300" s="74"/>
      <c r="AL300" s="74"/>
      <c r="AM300" s="74"/>
      <c r="AN300" s="74"/>
      <c r="AO300" s="74"/>
      <c r="AP300" s="74"/>
      <c r="AQ300" s="74"/>
      <c r="AR300" s="73">
        <f t="shared" si="114"/>
        <v>0</v>
      </c>
      <c r="AT300" s="155"/>
      <c r="AV300" s="77"/>
      <c r="AW300" s="37"/>
      <c r="AX300" s="76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4"/>
      <c r="BK300" s="74"/>
      <c r="BL300" s="74"/>
      <c r="BM300" s="74"/>
      <c r="BN300" s="74"/>
      <c r="BO300" s="74"/>
      <c r="BP300" s="74"/>
      <c r="BQ300" s="73">
        <f t="shared" si="115"/>
        <v>0</v>
      </c>
      <c r="BS300" s="155"/>
      <c r="BU300" s="77"/>
      <c r="BV300" s="37"/>
      <c r="BW300" s="76"/>
      <c r="BX300" s="75"/>
      <c r="BY300" s="75"/>
      <c r="BZ300" s="75"/>
      <c r="CA300" s="75"/>
      <c r="CB300" s="75"/>
      <c r="CC300" s="75"/>
      <c r="CD300" s="75"/>
      <c r="CE300" s="75"/>
      <c r="CF300" s="75"/>
      <c r="CG300" s="75"/>
      <c r="CH300" s="75"/>
      <c r="CI300" s="74"/>
      <c r="CJ300" s="335"/>
      <c r="CK300" s="335"/>
      <c r="CL300" s="335"/>
      <c r="CM300" s="335"/>
      <c r="CN300" s="335"/>
      <c r="CO300" s="335"/>
      <c r="CP300" s="73">
        <f t="shared" si="116"/>
        <v>0</v>
      </c>
      <c r="CR300" s="155"/>
      <c r="CT300" s="77"/>
      <c r="CU300" s="37"/>
      <c r="CV300" s="76"/>
      <c r="CW300" s="75"/>
      <c r="CX300" s="75"/>
      <c r="CY300" s="75"/>
      <c r="CZ300" s="75"/>
      <c r="DA300" s="75"/>
      <c r="DB300" s="75"/>
      <c r="DC300" s="74"/>
      <c r="DD300" s="74"/>
      <c r="DE300" s="74"/>
      <c r="DF300" s="335"/>
      <c r="DG300" s="335"/>
      <c r="DH300" s="335"/>
      <c r="DI300" s="335"/>
      <c r="DJ300" s="335"/>
      <c r="DK300" s="335"/>
      <c r="DL300" s="335"/>
      <c r="DM300" s="335"/>
      <c r="DN300" s="335"/>
      <c r="DO300" s="73">
        <f t="shared" si="117"/>
        <v>0</v>
      </c>
      <c r="DQ300" s="155"/>
    </row>
    <row r="301" spans="2:123" s="38" customFormat="1" outlineLevel="1">
      <c r="B301" s="87"/>
      <c r="C301" s="88">
        <f>IF(ISERROR(I301+1)=TRUE,I301,IF(I301="","",MAX(C$15:C300)+1))</f>
        <v>199</v>
      </c>
      <c r="D301" s="87">
        <f t="shared" si="100"/>
        <v>1</v>
      </c>
      <c r="E301" s="3"/>
      <c r="G301" s="155"/>
      <c r="I301" s="94">
        <f t="shared" si="118"/>
        <v>167</v>
      </c>
      <c r="J301" s="93" t="s">
        <v>265</v>
      </c>
      <c r="K301" s="92"/>
      <c r="L301" s="92"/>
      <c r="M301" s="92"/>
      <c r="N301" s="92"/>
      <c r="O301" s="91"/>
      <c r="P301" s="90" t="s">
        <v>256</v>
      </c>
      <c r="Q301" s="272"/>
      <c r="R301" s="89" t="s">
        <v>119</v>
      </c>
      <c r="S301" s="273"/>
      <c r="U301" s="155"/>
      <c r="V301" s="41"/>
      <c r="W301" s="77"/>
      <c r="X301" s="37"/>
      <c r="Y301" s="76"/>
      <c r="Z301" s="75"/>
      <c r="AA301" s="78"/>
      <c r="AB301" s="75"/>
      <c r="AC301" s="78"/>
      <c r="AD301" s="75"/>
      <c r="AE301" s="75"/>
      <c r="AF301" s="75"/>
      <c r="AG301" s="75"/>
      <c r="AH301" s="75"/>
      <c r="AI301" s="75"/>
      <c r="AJ301" s="75"/>
      <c r="AK301" s="74"/>
      <c r="AL301" s="74"/>
      <c r="AM301" s="74"/>
      <c r="AN301" s="74"/>
      <c r="AO301" s="74"/>
      <c r="AP301" s="74"/>
      <c r="AQ301" s="74"/>
      <c r="AR301" s="73">
        <f t="shared" si="114"/>
        <v>0</v>
      </c>
      <c r="AT301" s="155"/>
      <c r="AV301" s="77"/>
      <c r="AW301" s="37"/>
      <c r="AX301" s="76"/>
      <c r="AY301" s="75"/>
      <c r="AZ301" s="75"/>
      <c r="BA301" s="75"/>
      <c r="BB301" s="75"/>
      <c r="BC301" s="75"/>
      <c r="BD301" s="75"/>
      <c r="BE301" s="75"/>
      <c r="BF301" s="75">
        <v>1</v>
      </c>
      <c r="BG301" s="75"/>
      <c r="BH301" s="75"/>
      <c r="BI301" s="75"/>
      <c r="BJ301" s="74"/>
      <c r="BK301" s="74"/>
      <c r="BL301" s="74"/>
      <c r="BM301" s="74"/>
      <c r="BN301" s="74"/>
      <c r="BO301" s="74"/>
      <c r="BP301" s="74"/>
      <c r="BQ301" s="73">
        <f t="shared" si="115"/>
        <v>0</v>
      </c>
      <c r="BS301" s="155"/>
      <c r="BU301" s="77"/>
      <c r="BV301" s="37"/>
      <c r="BW301" s="76"/>
      <c r="BX301" s="75"/>
      <c r="BY301" s="75"/>
      <c r="BZ301" s="75"/>
      <c r="CA301" s="75"/>
      <c r="CB301" s="75"/>
      <c r="CC301" s="75"/>
      <c r="CD301" s="75"/>
      <c r="CE301" s="75"/>
      <c r="CF301" s="75"/>
      <c r="CG301" s="75"/>
      <c r="CH301" s="75"/>
      <c r="CI301" s="74"/>
      <c r="CJ301" s="335"/>
      <c r="CK301" s="335"/>
      <c r="CL301" s="335"/>
      <c r="CM301" s="335"/>
      <c r="CN301" s="335"/>
      <c r="CO301" s="335"/>
      <c r="CP301" s="73">
        <f t="shared" si="116"/>
        <v>0</v>
      </c>
      <c r="CR301" s="155"/>
      <c r="CT301" s="77"/>
      <c r="CU301" s="37"/>
      <c r="CV301" s="76"/>
      <c r="CW301" s="75"/>
      <c r="CX301" s="75"/>
      <c r="CY301" s="75"/>
      <c r="CZ301" s="75"/>
      <c r="DA301" s="75"/>
      <c r="DB301" s="75"/>
      <c r="DC301" s="74"/>
      <c r="DD301" s="74"/>
      <c r="DE301" s="74"/>
      <c r="DF301" s="335"/>
      <c r="DG301" s="335"/>
      <c r="DH301" s="335"/>
      <c r="DI301" s="335"/>
      <c r="DJ301" s="335"/>
      <c r="DK301" s="335"/>
      <c r="DL301" s="335"/>
      <c r="DM301" s="335"/>
      <c r="DN301" s="335"/>
      <c r="DO301" s="73">
        <f t="shared" si="117"/>
        <v>0</v>
      </c>
      <c r="DQ301" s="155"/>
    </row>
    <row r="302" spans="2:123" s="38" customFormat="1" outlineLevel="1">
      <c r="B302" s="87"/>
      <c r="C302" s="88">
        <f>IF(ISERROR(I302+1)=TRUE,I302,IF(I302="","",MAX(C$15:C301)+1))</f>
        <v>200</v>
      </c>
      <c r="D302" s="87">
        <f t="shared" si="100"/>
        <v>1</v>
      </c>
      <c r="E302" s="3"/>
      <c r="G302" s="155"/>
      <c r="I302" s="94">
        <f t="shared" si="118"/>
        <v>168</v>
      </c>
      <c r="J302" s="93" t="s">
        <v>264</v>
      </c>
      <c r="K302" s="92"/>
      <c r="L302" s="92"/>
      <c r="M302" s="92"/>
      <c r="N302" s="92"/>
      <c r="O302" s="91"/>
      <c r="P302" s="90" t="s">
        <v>256</v>
      </c>
      <c r="Q302" s="272"/>
      <c r="R302" s="89" t="s">
        <v>119</v>
      </c>
      <c r="S302" s="273"/>
      <c r="U302" s="155"/>
      <c r="V302" s="41"/>
      <c r="W302" s="77"/>
      <c r="X302" s="37"/>
      <c r="Y302" s="76"/>
      <c r="Z302" s="75"/>
      <c r="AA302" s="78"/>
      <c r="AB302" s="75"/>
      <c r="AC302" s="78"/>
      <c r="AD302" s="75"/>
      <c r="AE302" s="75"/>
      <c r="AF302" s="75"/>
      <c r="AG302" s="75"/>
      <c r="AH302" s="75"/>
      <c r="AI302" s="75"/>
      <c r="AJ302" s="75"/>
      <c r="AK302" s="74"/>
      <c r="AL302" s="74"/>
      <c r="AM302" s="74"/>
      <c r="AN302" s="74"/>
      <c r="AO302" s="74"/>
      <c r="AP302" s="74"/>
      <c r="AQ302" s="74"/>
      <c r="AR302" s="73">
        <f t="shared" si="114"/>
        <v>0</v>
      </c>
      <c r="AT302" s="155"/>
      <c r="AV302" s="77"/>
      <c r="AW302" s="37"/>
      <c r="AX302" s="76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4"/>
      <c r="BK302" s="74"/>
      <c r="BL302" s="74"/>
      <c r="BM302" s="74"/>
      <c r="BN302" s="74"/>
      <c r="BO302" s="74"/>
      <c r="BP302" s="74"/>
      <c r="BQ302" s="73">
        <f t="shared" si="115"/>
        <v>0</v>
      </c>
      <c r="BS302" s="155"/>
      <c r="BU302" s="77"/>
      <c r="BV302" s="37"/>
      <c r="BW302" s="76"/>
      <c r="BX302" s="75"/>
      <c r="BY302" s="75"/>
      <c r="BZ302" s="75"/>
      <c r="CA302" s="75"/>
      <c r="CB302" s="75"/>
      <c r="CC302" s="75"/>
      <c r="CD302" s="75"/>
      <c r="CE302" s="75"/>
      <c r="CF302" s="75">
        <v>1</v>
      </c>
      <c r="CG302" s="75"/>
      <c r="CH302" s="75"/>
      <c r="CI302" s="74"/>
      <c r="CJ302" s="335"/>
      <c r="CK302" s="335"/>
      <c r="CL302" s="335"/>
      <c r="CM302" s="335"/>
      <c r="CN302" s="335"/>
      <c r="CO302" s="335"/>
      <c r="CP302" s="73">
        <f t="shared" si="116"/>
        <v>0</v>
      </c>
      <c r="CR302" s="155"/>
      <c r="CT302" s="77"/>
      <c r="CU302" s="37"/>
      <c r="CV302" s="76"/>
      <c r="CW302" s="75"/>
      <c r="CX302" s="75"/>
      <c r="CY302" s="75"/>
      <c r="CZ302" s="75"/>
      <c r="DA302" s="75"/>
      <c r="DB302" s="75"/>
      <c r="DC302" s="74"/>
      <c r="DD302" s="74"/>
      <c r="DE302" s="74"/>
      <c r="DF302" s="335"/>
      <c r="DG302" s="335"/>
      <c r="DH302" s="335"/>
      <c r="DI302" s="335"/>
      <c r="DJ302" s="335"/>
      <c r="DK302" s="335"/>
      <c r="DL302" s="335"/>
      <c r="DM302" s="335"/>
      <c r="DN302" s="335"/>
      <c r="DO302" s="73">
        <f t="shared" si="117"/>
        <v>0</v>
      </c>
      <c r="DQ302" s="155"/>
    </row>
    <row r="303" spans="2:123" s="38" customFormat="1" outlineLevel="1">
      <c r="B303" s="87"/>
      <c r="C303" s="88" t="str">
        <f>IF(ISERROR(I303+1)=TRUE,I303,IF(I303="","",MAX(C$15:C302)+1))</f>
        <v/>
      </c>
      <c r="D303" s="87" t="str">
        <f t="shared" si="100"/>
        <v/>
      </c>
      <c r="E303" s="3"/>
      <c r="G303" s="155"/>
      <c r="I303" s="94"/>
      <c r="J303" s="93"/>
      <c r="K303" s="92"/>
      <c r="L303" s="92"/>
      <c r="M303" s="92"/>
      <c r="N303" s="92"/>
      <c r="O303" s="91"/>
      <c r="P303" s="90"/>
      <c r="Q303" s="272"/>
      <c r="R303" s="89"/>
      <c r="S303" s="273"/>
      <c r="U303" s="155"/>
      <c r="V303" s="41"/>
      <c r="W303" s="77"/>
      <c r="X303" s="37"/>
      <c r="Y303" s="76"/>
      <c r="Z303" s="75"/>
      <c r="AA303" s="78"/>
      <c r="AB303" s="75"/>
      <c r="AC303" s="78"/>
      <c r="AD303" s="75"/>
      <c r="AE303" s="75"/>
      <c r="AF303" s="75"/>
      <c r="AG303" s="75"/>
      <c r="AH303" s="75"/>
      <c r="AI303" s="75"/>
      <c r="AJ303" s="75"/>
      <c r="AK303" s="74"/>
      <c r="AL303" s="74"/>
      <c r="AM303" s="74"/>
      <c r="AN303" s="74"/>
      <c r="AO303" s="74"/>
      <c r="AP303" s="74"/>
      <c r="AQ303" s="74"/>
      <c r="AR303" s="73">
        <f t="shared" si="114"/>
        <v>0</v>
      </c>
      <c r="AT303" s="155"/>
      <c r="AV303" s="77"/>
      <c r="AW303" s="37"/>
      <c r="AX303" s="76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4"/>
      <c r="BK303" s="74"/>
      <c r="BL303" s="74"/>
      <c r="BM303" s="74"/>
      <c r="BN303" s="74"/>
      <c r="BO303" s="74"/>
      <c r="BP303" s="74"/>
      <c r="BQ303" s="73">
        <f t="shared" si="115"/>
        <v>0</v>
      </c>
      <c r="BS303" s="155"/>
      <c r="BU303" s="77"/>
      <c r="BV303" s="37"/>
      <c r="BW303" s="76"/>
      <c r="BX303" s="75"/>
      <c r="BY303" s="75"/>
      <c r="BZ303" s="75"/>
      <c r="CA303" s="75"/>
      <c r="CB303" s="75"/>
      <c r="CC303" s="75"/>
      <c r="CD303" s="75"/>
      <c r="CE303" s="75"/>
      <c r="CF303" s="75"/>
      <c r="CG303" s="75"/>
      <c r="CH303" s="75"/>
      <c r="CI303" s="74"/>
      <c r="CJ303" s="335"/>
      <c r="CK303" s="335"/>
      <c r="CL303" s="335"/>
      <c r="CM303" s="335"/>
      <c r="CN303" s="335"/>
      <c r="CO303" s="335"/>
      <c r="CP303" s="73">
        <f t="shared" si="116"/>
        <v>0</v>
      </c>
      <c r="CR303" s="155"/>
      <c r="CT303" s="77"/>
      <c r="CU303" s="37"/>
      <c r="CV303" s="76"/>
      <c r="CW303" s="75"/>
      <c r="CX303" s="75"/>
      <c r="CY303" s="75"/>
      <c r="CZ303" s="75"/>
      <c r="DA303" s="75"/>
      <c r="DB303" s="75"/>
      <c r="DC303" s="74"/>
      <c r="DD303" s="74"/>
      <c r="DE303" s="74"/>
      <c r="DF303" s="335"/>
      <c r="DG303" s="335"/>
      <c r="DH303" s="335"/>
      <c r="DI303" s="335"/>
      <c r="DJ303" s="335"/>
      <c r="DK303" s="335"/>
      <c r="DL303" s="335"/>
      <c r="DM303" s="335"/>
      <c r="DN303" s="335"/>
      <c r="DO303" s="73">
        <f t="shared" si="117"/>
        <v>0</v>
      </c>
      <c r="DQ303" s="155"/>
    </row>
    <row r="304" spans="2:123">
      <c r="B304" s="88" t="str">
        <f>I289</f>
        <v>3.5 | TARIFAS SERVICIOS DE CEMENTACIÓN - HERRAMIENTAS Y MATERIALES</v>
      </c>
      <c r="C304" s="88" t="str">
        <f>IF(ISERROR(I304+1)=TRUE,I304,IF(I304="","",MAX(C$15:C303)+1))</f>
        <v/>
      </c>
      <c r="D304" s="87" t="str">
        <f t="shared" si="100"/>
        <v/>
      </c>
      <c r="E304" s="3"/>
      <c r="G304" s="155"/>
      <c r="I304" s="146" t="s">
        <v>112</v>
      </c>
      <c r="J304" s="108"/>
      <c r="K304" s="108"/>
      <c r="L304" s="108"/>
      <c r="M304" s="108"/>
      <c r="N304" s="108"/>
      <c r="O304" s="108"/>
      <c r="P304" s="108"/>
      <c r="Q304" s="108"/>
      <c r="R304" s="108"/>
      <c r="S304" s="107"/>
      <c r="U304" s="155"/>
      <c r="V304" s="41"/>
      <c r="W304" s="69" t="str">
        <f>W$60</f>
        <v>Total [US$]</v>
      </c>
      <c r="X304" s="68"/>
      <c r="Y304" s="67">
        <f t="shared" ref="Y304:AQ304" si="119">SUMPRODUCT(Y$291:Y$303,$Q$291:$Q$303)</f>
        <v>0</v>
      </c>
      <c r="Z304" s="144">
        <f t="shared" si="119"/>
        <v>0</v>
      </c>
      <c r="AA304" s="145">
        <f t="shared" si="119"/>
        <v>0</v>
      </c>
      <c r="AB304" s="144">
        <f t="shared" si="119"/>
        <v>0</v>
      </c>
      <c r="AC304" s="145">
        <f t="shared" si="119"/>
        <v>0</v>
      </c>
      <c r="AD304" s="144">
        <f t="shared" si="119"/>
        <v>0</v>
      </c>
      <c r="AE304" s="144">
        <f t="shared" si="119"/>
        <v>0</v>
      </c>
      <c r="AF304" s="144">
        <f t="shared" si="119"/>
        <v>0</v>
      </c>
      <c r="AG304" s="144">
        <f t="shared" si="119"/>
        <v>0</v>
      </c>
      <c r="AH304" s="144">
        <f t="shared" si="119"/>
        <v>0</v>
      </c>
      <c r="AI304" s="144">
        <f t="shared" si="119"/>
        <v>0</v>
      </c>
      <c r="AJ304" s="144">
        <f t="shared" si="119"/>
        <v>0</v>
      </c>
      <c r="AK304" s="144">
        <f t="shared" si="119"/>
        <v>0</v>
      </c>
      <c r="AL304" s="144">
        <f t="shared" si="119"/>
        <v>0</v>
      </c>
      <c r="AM304" s="144">
        <f t="shared" si="119"/>
        <v>0</v>
      </c>
      <c r="AN304" s="144">
        <f t="shared" si="119"/>
        <v>0</v>
      </c>
      <c r="AO304" s="144">
        <f t="shared" si="119"/>
        <v>0</v>
      </c>
      <c r="AP304" s="144">
        <f t="shared" si="119"/>
        <v>0</v>
      </c>
      <c r="AQ304" s="144">
        <f t="shared" si="119"/>
        <v>0</v>
      </c>
      <c r="AR304" s="66">
        <f>SUM(Y304:AQ304)</f>
        <v>0</v>
      </c>
      <c r="AT304" s="155"/>
      <c r="AV304" s="69" t="str">
        <f>AV$60</f>
        <v>Total [US$]</v>
      </c>
      <c r="AW304" s="68"/>
      <c r="AX304" s="67">
        <f t="shared" ref="AX304:BP304" si="120">SUMPRODUCT(AX$291:AX$303,$Q$291:$Q$303)</f>
        <v>0</v>
      </c>
      <c r="AY304" s="144">
        <f t="shared" si="120"/>
        <v>0</v>
      </c>
      <c r="AZ304" s="145">
        <f t="shared" si="120"/>
        <v>0</v>
      </c>
      <c r="BA304" s="144">
        <f t="shared" si="120"/>
        <v>0</v>
      </c>
      <c r="BB304" s="145">
        <f t="shared" si="120"/>
        <v>0</v>
      </c>
      <c r="BC304" s="144">
        <f t="shared" si="120"/>
        <v>0</v>
      </c>
      <c r="BD304" s="144">
        <f t="shared" si="120"/>
        <v>0</v>
      </c>
      <c r="BE304" s="144">
        <f t="shared" si="120"/>
        <v>0</v>
      </c>
      <c r="BF304" s="144">
        <f t="shared" si="120"/>
        <v>0</v>
      </c>
      <c r="BG304" s="144">
        <f t="shared" si="120"/>
        <v>0</v>
      </c>
      <c r="BH304" s="144">
        <f t="shared" si="120"/>
        <v>0</v>
      </c>
      <c r="BI304" s="144">
        <f t="shared" si="120"/>
        <v>0</v>
      </c>
      <c r="BJ304" s="144">
        <f t="shared" si="120"/>
        <v>0</v>
      </c>
      <c r="BK304" s="144">
        <f t="shared" si="120"/>
        <v>0</v>
      </c>
      <c r="BL304" s="144">
        <f t="shared" si="120"/>
        <v>0</v>
      </c>
      <c r="BM304" s="144">
        <f t="shared" si="120"/>
        <v>0</v>
      </c>
      <c r="BN304" s="144">
        <f t="shared" si="120"/>
        <v>0</v>
      </c>
      <c r="BO304" s="144">
        <f t="shared" si="120"/>
        <v>0</v>
      </c>
      <c r="BP304" s="144">
        <f t="shared" si="120"/>
        <v>0</v>
      </c>
      <c r="BQ304" s="66">
        <f>SUM(AX304:BP304)</f>
        <v>0</v>
      </c>
      <c r="BS304" s="155"/>
      <c r="BU304" s="69" t="str">
        <f>BU$60</f>
        <v>Total [US$]</v>
      </c>
      <c r="BV304" s="68"/>
      <c r="BW304" s="67">
        <f t="shared" ref="BW304:CI304" si="121">SUMPRODUCT(BW$291:BW$303,$Q$291:$Q$303)</f>
        <v>0</v>
      </c>
      <c r="BX304" s="144">
        <f t="shared" si="121"/>
        <v>0</v>
      </c>
      <c r="BY304" s="145">
        <f t="shared" si="121"/>
        <v>0</v>
      </c>
      <c r="BZ304" s="144">
        <f t="shared" si="121"/>
        <v>0</v>
      </c>
      <c r="CA304" s="145">
        <f t="shared" si="121"/>
        <v>0</v>
      </c>
      <c r="CB304" s="144">
        <f t="shared" si="121"/>
        <v>0</v>
      </c>
      <c r="CC304" s="144">
        <f t="shared" si="121"/>
        <v>0</v>
      </c>
      <c r="CD304" s="144">
        <f t="shared" si="121"/>
        <v>0</v>
      </c>
      <c r="CE304" s="144">
        <f t="shared" si="121"/>
        <v>0</v>
      </c>
      <c r="CF304" s="144">
        <f t="shared" si="121"/>
        <v>0</v>
      </c>
      <c r="CG304" s="144">
        <f t="shared" si="121"/>
        <v>0</v>
      </c>
      <c r="CH304" s="144">
        <f t="shared" si="121"/>
        <v>0</v>
      </c>
      <c r="CI304" s="144">
        <f t="shared" si="121"/>
        <v>0</v>
      </c>
      <c r="CJ304" s="334"/>
      <c r="CK304" s="334"/>
      <c r="CL304" s="334"/>
      <c r="CM304" s="334"/>
      <c r="CN304" s="334"/>
      <c r="CO304" s="334"/>
      <c r="CP304" s="66">
        <f>SUM(BW304:CI304)</f>
        <v>0</v>
      </c>
      <c r="CR304" s="155"/>
      <c r="CT304" s="69" t="str">
        <f>CT$60</f>
        <v>Total [US$]</v>
      </c>
      <c r="CU304" s="68"/>
      <c r="CV304" s="67">
        <f t="shared" ref="CV304:DE304" si="122">SUMPRODUCT(CV$291:CV$303,$Q$291:$Q$303)</f>
        <v>0</v>
      </c>
      <c r="CW304" s="144">
        <f t="shared" si="122"/>
        <v>0</v>
      </c>
      <c r="CX304" s="145">
        <f t="shared" si="122"/>
        <v>0</v>
      </c>
      <c r="CY304" s="144">
        <f t="shared" si="122"/>
        <v>0</v>
      </c>
      <c r="CZ304" s="144">
        <f t="shared" si="122"/>
        <v>0</v>
      </c>
      <c r="DA304" s="144">
        <f t="shared" si="122"/>
        <v>0</v>
      </c>
      <c r="DB304" s="144">
        <f t="shared" si="122"/>
        <v>0</v>
      </c>
      <c r="DC304" s="144">
        <f t="shared" si="122"/>
        <v>0</v>
      </c>
      <c r="DD304" s="144">
        <f t="shared" si="122"/>
        <v>0</v>
      </c>
      <c r="DE304" s="144">
        <f t="shared" si="122"/>
        <v>0</v>
      </c>
      <c r="DF304" s="334"/>
      <c r="DG304" s="334"/>
      <c r="DH304" s="334"/>
      <c r="DI304" s="334"/>
      <c r="DJ304" s="334"/>
      <c r="DK304" s="334"/>
      <c r="DL304" s="334"/>
      <c r="DM304" s="334"/>
      <c r="DN304" s="334"/>
      <c r="DO304" s="66">
        <f>SUM(CV304:DE304)</f>
        <v>0</v>
      </c>
      <c r="DQ304" s="155"/>
      <c r="DS304" s="155"/>
    </row>
    <row r="305" spans="2:123">
      <c r="B305" s="88"/>
      <c r="C305" s="88" t="str">
        <f>IF(ISERROR(I305+1)=TRUE,I305,IF(I305="","",MAX(C$15:C304)+1))</f>
        <v/>
      </c>
      <c r="D305" s="87" t="str">
        <f t="shared" si="100"/>
        <v/>
      </c>
      <c r="E305" s="3"/>
      <c r="G305" s="155"/>
      <c r="I305" s="37" t="s">
        <v>112</v>
      </c>
      <c r="U305" s="155"/>
      <c r="V305" s="41"/>
      <c r="AT305" s="155"/>
      <c r="BS305" s="155"/>
      <c r="CR305" s="155"/>
      <c r="DQ305" s="155"/>
    </row>
    <row r="306" spans="2:123">
      <c r="B306" s="88"/>
      <c r="C306" s="88" t="str">
        <f>IF(ISERROR(I306+1)=TRUE,I306,IF(I306="","",MAX(C$15:C305)+1))</f>
        <v>3.6 | TARIFAS SERVICIOS DE CEMENTACIÓN - DISPOSITIVO DE DOBLE ETAPA</v>
      </c>
      <c r="D306" s="87" t="str">
        <f t="shared" si="100"/>
        <v/>
      </c>
      <c r="E306" s="3"/>
      <c r="G306" s="155"/>
      <c r="I306" s="161" t="s">
        <v>81</v>
      </c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U306" s="155"/>
      <c r="V306" s="41"/>
      <c r="W306" s="161" t="str">
        <f>W$3</f>
        <v>POZO | XAXAMANI 3 DEL | CANTIDADES Y MONTOS</v>
      </c>
      <c r="X306" s="161"/>
      <c r="Y306" s="161"/>
      <c r="Z306" s="161"/>
      <c r="AA306" s="162"/>
      <c r="AB306" s="161"/>
      <c r="AC306" s="162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T306" s="155"/>
      <c r="AV306" s="161" t="str">
        <f>AV$3</f>
        <v>POZO | XAXAMANI 4DEL | CANTIDADES Y MONTOS</v>
      </c>
      <c r="AW306" s="161"/>
      <c r="AX306" s="161"/>
      <c r="AY306" s="161"/>
      <c r="AZ306" s="161"/>
      <c r="BA306" s="161"/>
      <c r="BB306" s="161"/>
      <c r="BC306" s="161"/>
      <c r="BD306" s="161"/>
      <c r="BE306" s="161"/>
      <c r="BF306" s="161"/>
      <c r="BG306" s="161"/>
      <c r="BH306" s="161"/>
      <c r="BI306" s="161"/>
      <c r="BJ306" s="161"/>
      <c r="BK306" s="161"/>
      <c r="BL306" s="161"/>
      <c r="BM306" s="161"/>
      <c r="BN306" s="161"/>
      <c r="BO306" s="161"/>
      <c r="BP306" s="161"/>
      <c r="BQ306" s="161"/>
      <c r="BS306" s="155"/>
      <c r="BU306" s="161" t="str">
        <f>BU$3</f>
        <v>POZO | XAXAMANI 5DEL | CANTIDADES Y MONTOS</v>
      </c>
      <c r="BV306" s="161"/>
      <c r="BW306" s="161"/>
      <c r="BX306" s="161"/>
      <c r="BY306" s="161"/>
      <c r="BZ306" s="161"/>
      <c r="CA306" s="161"/>
      <c r="CB306" s="161"/>
      <c r="CC306" s="161"/>
      <c r="CD306" s="161"/>
      <c r="CE306" s="161"/>
      <c r="CF306" s="161"/>
      <c r="CG306" s="161"/>
      <c r="CH306" s="161"/>
      <c r="CI306" s="161"/>
      <c r="CJ306" s="161"/>
      <c r="CK306" s="161"/>
      <c r="CL306" s="161"/>
      <c r="CM306" s="161"/>
      <c r="CN306" s="161"/>
      <c r="CO306" s="161"/>
      <c r="CP306" s="161"/>
      <c r="CR306" s="155"/>
      <c r="CT306" s="161" t="str">
        <f>CT$3</f>
        <v>POZO | XAXAMANI 6DEL | CANTIDADES Y MONTOS</v>
      </c>
      <c r="CU306" s="161"/>
      <c r="CV306" s="161"/>
      <c r="CW306" s="161"/>
      <c r="CX306" s="161"/>
      <c r="CY306" s="161"/>
      <c r="CZ306" s="161"/>
      <c r="DA306" s="161"/>
      <c r="DB306" s="161"/>
      <c r="DC306" s="161"/>
      <c r="DD306" s="161"/>
      <c r="DE306" s="161"/>
      <c r="DF306" s="161"/>
      <c r="DG306" s="161"/>
      <c r="DH306" s="161"/>
      <c r="DI306" s="161"/>
      <c r="DJ306" s="161"/>
      <c r="DK306" s="161"/>
      <c r="DL306" s="161"/>
      <c r="DM306" s="161"/>
      <c r="DN306" s="161"/>
      <c r="DO306" s="161"/>
      <c r="DQ306" s="155"/>
    </row>
    <row r="307" spans="2:123">
      <c r="B307" s="88"/>
      <c r="C307" s="88" t="str">
        <f>IF(ISERROR(I307+1)=TRUE,I307,IF(I307="","",MAX(C$15:C306)+1))</f>
        <v/>
      </c>
      <c r="D307" s="87" t="str">
        <f t="shared" si="100"/>
        <v/>
      </c>
      <c r="E307" s="3"/>
      <c r="G307" s="155"/>
      <c r="I307" s="37" t="s">
        <v>112</v>
      </c>
      <c r="U307" s="155"/>
      <c r="V307" s="41"/>
      <c r="AT307" s="155"/>
      <c r="BS307" s="155"/>
      <c r="CR307" s="155"/>
      <c r="DQ307" s="155"/>
    </row>
    <row r="308" spans="2:123" s="38" customFormat="1" outlineLevel="1">
      <c r="B308" s="87"/>
      <c r="C308" s="88">
        <f>IF(ISERROR(I308+1)=TRUE,I308,IF(I308="","",MAX(C$15:C307)+1))</f>
        <v>201</v>
      </c>
      <c r="D308" s="87">
        <f t="shared" ref="D308:D364" si="123">IF(I308="","",IF(ISERROR(I308+1)=TRUE,"",1))</f>
        <v>1</v>
      </c>
      <c r="E308" s="3"/>
      <c r="G308" s="155"/>
      <c r="I308" s="104">
        <f>I302+1</f>
        <v>169</v>
      </c>
      <c r="J308" s="274" t="s">
        <v>263</v>
      </c>
      <c r="K308" s="275"/>
      <c r="L308" s="275"/>
      <c r="M308" s="275"/>
      <c r="N308" s="275"/>
      <c r="O308" s="276"/>
      <c r="P308" s="277" t="s">
        <v>256</v>
      </c>
      <c r="Q308" s="272"/>
      <c r="R308" s="103" t="s">
        <v>119</v>
      </c>
      <c r="S308" s="273"/>
      <c r="U308" s="155"/>
      <c r="V308" s="41"/>
      <c r="W308" s="77"/>
      <c r="X308" s="37"/>
      <c r="Y308" s="76"/>
      <c r="Z308" s="75"/>
      <c r="AA308" s="78"/>
      <c r="AB308" s="75"/>
      <c r="AC308" s="78"/>
      <c r="AD308" s="75"/>
      <c r="AE308" s="75"/>
      <c r="AF308" s="75"/>
      <c r="AG308" s="75"/>
      <c r="AH308" s="75"/>
      <c r="AI308" s="75"/>
      <c r="AJ308" s="75"/>
      <c r="AK308" s="74"/>
      <c r="AL308" s="74"/>
      <c r="AM308" s="74"/>
      <c r="AN308" s="74"/>
      <c r="AO308" s="74"/>
      <c r="AP308" s="74"/>
      <c r="AQ308" s="74"/>
      <c r="AR308" s="73">
        <f>SUM(Y308:AQ308)*$Q308</f>
        <v>0</v>
      </c>
      <c r="AT308" s="155"/>
      <c r="AV308" s="77"/>
      <c r="AW308" s="37"/>
      <c r="AX308" s="76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4"/>
      <c r="BK308" s="74"/>
      <c r="BL308" s="74"/>
      <c r="BM308" s="74"/>
      <c r="BN308" s="74"/>
      <c r="BO308" s="74"/>
      <c r="BP308" s="74"/>
      <c r="BQ308" s="73">
        <f>SUM(AX308:BP308)*$Q308</f>
        <v>0</v>
      </c>
      <c r="BS308" s="155"/>
      <c r="BU308" s="77"/>
      <c r="BV308" s="37"/>
      <c r="BW308" s="76"/>
      <c r="BX308" s="75"/>
      <c r="BY308" s="75"/>
      <c r="BZ308" s="75"/>
      <c r="CA308" s="75"/>
      <c r="CB308" s="75"/>
      <c r="CC308" s="75"/>
      <c r="CD308" s="75"/>
      <c r="CE308" s="75"/>
      <c r="CF308" s="75"/>
      <c r="CG308" s="75"/>
      <c r="CH308" s="75"/>
      <c r="CI308" s="74"/>
      <c r="CJ308" s="335"/>
      <c r="CK308" s="335"/>
      <c r="CL308" s="335"/>
      <c r="CM308" s="335"/>
      <c r="CN308" s="335"/>
      <c r="CO308" s="335"/>
      <c r="CP308" s="73">
        <f>SUM(BW308:CI308)*$Q308</f>
        <v>0</v>
      </c>
      <c r="CR308" s="155"/>
      <c r="CT308" s="77"/>
      <c r="CU308" s="37"/>
      <c r="CV308" s="76"/>
      <c r="CW308" s="75"/>
      <c r="CX308" s="75"/>
      <c r="CY308" s="75"/>
      <c r="CZ308" s="75"/>
      <c r="DA308" s="75"/>
      <c r="DB308" s="75"/>
      <c r="DC308" s="74"/>
      <c r="DD308" s="74"/>
      <c r="DE308" s="74"/>
      <c r="DF308" s="335"/>
      <c r="DG308" s="335"/>
      <c r="DH308" s="335"/>
      <c r="DI308" s="335"/>
      <c r="DJ308" s="335"/>
      <c r="DK308" s="335"/>
      <c r="DL308" s="335"/>
      <c r="DM308" s="335"/>
      <c r="DN308" s="335"/>
      <c r="DO308" s="73">
        <f>SUM(CV308:DE308)*$Q308</f>
        <v>0</v>
      </c>
      <c r="DQ308" s="155"/>
    </row>
    <row r="309" spans="2:123" s="38" customFormat="1" outlineLevel="1">
      <c r="B309" s="87"/>
      <c r="C309" s="88">
        <f>IF(ISERROR(I309+1)=TRUE,I309,IF(I309="","",MAX(C$15:C308)+1))</f>
        <v>202</v>
      </c>
      <c r="D309" s="87">
        <f t="shared" si="123"/>
        <v>1</v>
      </c>
      <c r="E309" s="3"/>
      <c r="G309" s="155"/>
      <c r="I309" s="94">
        <f>+I308+1</f>
        <v>170</v>
      </c>
      <c r="J309" s="93" t="s">
        <v>262</v>
      </c>
      <c r="K309" s="92"/>
      <c r="L309" s="92"/>
      <c r="M309" s="92"/>
      <c r="N309" s="92"/>
      <c r="O309" s="91"/>
      <c r="P309" s="90" t="s">
        <v>256</v>
      </c>
      <c r="Q309" s="272"/>
      <c r="R309" s="89" t="s">
        <v>119</v>
      </c>
      <c r="S309" s="273"/>
      <c r="U309" s="155"/>
      <c r="V309" s="41"/>
      <c r="W309" s="77"/>
      <c r="X309" s="37"/>
      <c r="Y309" s="76"/>
      <c r="Z309" s="75"/>
      <c r="AA309" s="78"/>
      <c r="AB309" s="75"/>
      <c r="AC309" s="78"/>
      <c r="AD309" s="75"/>
      <c r="AE309" s="75"/>
      <c r="AF309" s="75"/>
      <c r="AG309" s="75"/>
      <c r="AH309" s="75"/>
      <c r="AI309" s="75"/>
      <c r="AJ309" s="75"/>
      <c r="AK309" s="74"/>
      <c r="AL309" s="74"/>
      <c r="AM309" s="74"/>
      <c r="AN309" s="74"/>
      <c r="AO309" s="74"/>
      <c r="AP309" s="74"/>
      <c r="AQ309" s="74"/>
      <c r="AR309" s="73">
        <f>SUM(Y309:AQ309)*$Q309</f>
        <v>0</v>
      </c>
      <c r="AT309" s="155"/>
      <c r="AV309" s="77"/>
      <c r="AW309" s="37"/>
      <c r="AX309" s="76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4"/>
      <c r="BK309" s="74"/>
      <c r="BL309" s="74"/>
      <c r="BM309" s="74"/>
      <c r="BN309" s="74"/>
      <c r="BO309" s="74"/>
      <c r="BP309" s="74"/>
      <c r="BQ309" s="73">
        <f>SUM(AX309:BP309)*$Q309</f>
        <v>0</v>
      </c>
      <c r="BS309" s="155"/>
      <c r="BU309" s="77"/>
      <c r="BV309" s="37"/>
      <c r="BW309" s="76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4"/>
      <c r="CJ309" s="335"/>
      <c r="CK309" s="335"/>
      <c r="CL309" s="335"/>
      <c r="CM309" s="335"/>
      <c r="CN309" s="335"/>
      <c r="CO309" s="335"/>
      <c r="CP309" s="73">
        <f>SUM(BW309:CI309)*$Q309</f>
        <v>0</v>
      </c>
      <c r="CR309" s="155"/>
      <c r="CT309" s="77"/>
      <c r="CU309" s="37"/>
      <c r="CV309" s="76"/>
      <c r="CW309" s="75"/>
      <c r="CX309" s="75"/>
      <c r="CY309" s="75"/>
      <c r="CZ309" s="75"/>
      <c r="DA309" s="75"/>
      <c r="DB309" s="75"/>
      <c r="DC309" s="74"/>
      <c r="DD309" s="74"/>
      <c r="DE309" s="74"/>
      <c r="DF309" s="335"/>
      <c r="DG309" s="335"/>
      <c r="DH309" s="335"/>
      <c r="DI309" s="335"/>
      <c r="DJ309" s="335"/>
      <c r="DK309" s="335"/>
      <c r="DL309" s="335"/>
      <c r="DM309" s="335"/>
      <c r="DN309" s="335"/>
      <c r="DO309" s="73">
        <f>SUM(CV309:DE309)*$Q309</f>
        <v>0</v>
      </c>
      <c r="DQ309" s="155"/>
    </row>
    <row r="310" spans="2:123" s="38" customFormat="1" outlineLevel="1">
      <c r="B310" s="87"/>
      <c r="C310" s="88">
        <f>IF(ISERROR(I310+1)=TRUE,I310,IF(I310="","",MAX(C$15:C309)+1))</f>
        <v>203</v>
      </c>
      <c r="D310" s="87">
        <f t="shared" si="123"/>
        <v>1</v>
      </c>
      <c r="E310" s="3"/>
      <c r="G310" s="155"/>
      <c r="I310" s="86">
        <f>+I309+1</f>
        <v>171</v>
      </c>
      <c r="J310" s="85" t="s">
        <v>261</v>
      </c>
      <c r="K310" s="84"/>
      <c r="L310" s="84"/>
      <c r="M310" s="84"/>
      <c r="N310" s="84"/>
      <c r="O310" s="83"/>
      <c r="P310" s="82" t="s">
        <v>256</v>
      </c>
      <c r="Q310" s="81"/>
      <c r="R310" s="80" t="s">
        <v>119</v>
      </c>
      <c r="S310" s="79"/>
      <c r="U310" s="155"/>
      <c r="V310" s="41"/>
      <c r="W310" s="77"/>
      <c r="X310" s="37"/>
      <c r="Y310" s="76"/>
      <c r="Z310" s="75"/>
      <c r="AA310" s="78"/>
      <c r="AB310" s="75"/>
      <c r="AC310" s="78"/>
      <c r="AD310" s="75"/>
      <c r="AE310" s="75"/>
      <c r="AF310" s="75"/>
      <c r="AG310" s="75"/>
      <c r="AH310" s="75"/>
      <c r="AI310" s="75"/>
      <c r="AJ310" s="75"/>
      <c r="AK310" s="74"/>
      <c r="AL310" s="74"/>
      <c r="AM310" s="74"/>
      <c r="AN310" s="74"/>
      <c r="AO310" s="74"/>
      <c r="AP310" s="74"/>
      <c r="AQ310" s="74"/>
      <c r="AR310" s="73">
        <f>SUM(Y310:AQ310)*$Q310</f>
        <v>0</v>
      </c>
      <c r="AT310" s="155"/>
      <c r="AV310" s="77"/>
      <c r="AW310" s="37"/>
      <c r="AX310" s="76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4"/>
      <c r="BK310" s="74"/>
      <c r="BL310" s="74"/>
      <c r="BM310" s="74"/>
      <c r="BN310" s="74"/>
      <c r="BO310" s="74"/>
      <c r="BP310" s="74"/>
      <c r="BQ310" s="73">
        <f>SUM(AX310:BP310)*$Q310</f>
        <v>0</v>
      </c>
      <c r="BS310" s="155"/>
      <c r="BU310" s="77"/>
      <c r="BV310" s="37"/>
      <c r="BW310" s="76"/>
      <c r="BX310" s="75"/>
      <c r="BY310" s="75"/>
      <c r="BZ310" s="75"/>
      <c r="CA310" s="75"/>
      <c r="CB310" s="75"/>
      <c r="CC310" s="75"/>
      <c r="CD310" s="75"/>
      <c r="CE310" s="75"/>
      <c r="CF310" s="75"/>
      <c r="CG310" s="75"/>
      <c r="CH310" s="75"/>
      <c r="CI310" s="74"/>
      <c r="CJ310" s="335"/>
      <c r="CK310" s="335"/>
      <c r="CL310" s="335"/>
      <c r="CM310" s="335"/>
      <c r="CN310" s="335"/>
      <c r="CO310" s="335"/>
      <c r="CP310" s="73">
        <f>SUM(BW310:CI310)*$Q310</f>
        <v>0</v>
      </c>
      <c r="CR310" s="155"/>
      <c r="CT310" s="77"/>
      <c r="CU310" s="37"/>
      <c r="CV310" s="76"/>
      <c r="CW310" s="75"/>
      <c r="CX310" s="75"/>
      <c r="CY310" s="75"/>
      <c r="CZ310" s="75"/>
      <c r="DA310" s="75"/>
      <c r="DB310" s="75"/>
      <c r="DC310" s="74"/>
      <c r="DD310" s="74"/>
      <c r="DE310" s="74"/>
      <c r="DF310" s="335"/>
      <c r="DG310" s="335"/>
      <c r="DH310" s="335"/>
      <c r="DI310" s="335"/>
      <c r="DJ310" s="335"/>
      <c r="DK310" s="335"/>
      <c r="DL310" s="335"/>
      <c r="DM310" s="335"/>
      <c r="DN310" s="335"/>
      <c r="DO310" s="73">
        <f>SUM(CV310:DE310)*$Q310</f>
        <v>0</v>
      </c>
      <c r="DQ310" s="155"/>
    </row>
    <row r="311" spans="2:123">
      <c r="B311" s="88" t="str">
        <f>I306</f>
        <v>3.6 | TARIFAS SERVICIOS DE CEMENTACIÓN - DISPOSITIVO DE DOBLE ETAPA</v>
      </c>
      <c r="C311" s="88" t="str">
        <f>IF(ISERROR(I311+1)=TRUE,I311,IF(I311="","",MAX(C$15:C310)+1))</f>
        <v/>
      </c>
      <c r="D311" s="87" t="str">
        <f t="shared" si="123"/>
        <v/>
      </c>
      <c r="E311" s="3"/>
      <c r="G311" s="155"/>
      <c r="I311" s="163" t="s">
        <v>112</v>
      </c>
      <c r="J311" s="108"/>
      <c r="K311" s="108"/>
      <c r="L311" s="108"/>
      <c r="M311" s="108"/>
      <c r="N311" s="108"/>
      <c r="O311" s="108"/>
      <c r="P311" s="108"/>
      <c r="Q311" s="108"/>
      <c r="R311" s="108"/>
      <c r="S311" s="107"/>
      <c r="U311" s="155"/>
      <c r="V311" s="41"/>
      <c r="W311" s="69" t="str">
        <f>W$60</f>
        <v>Total [US$]</v>
      </c>
      <c r="X311" s="68"/>
      <c r="Y311" s="67">
        <f t="shared" ref="Y311:AQ311" si="124">SUMPRODUCT(Y$308:Y$310,$Q$308:$Q$310)</f>
        <v>0</v>
      </c>
      <c r="Z311" s="144">
        <f t="shared" si="124"/>
        <v>0</v>
      </c>
      <c r="AA311" s="145">
        <f t="shared" si="124"/>
        <v>0</v>
      </c>
      <c r="AB311" s="144">
        <f t="shared" si="124"/>
        <v>0</v>
      </c>
      <c r="AC311" s="145">
        <f t="shared" si="124"/>
        <v>0</v>
      </c>
      <c r="AD311" s="144">
        <f t="shared" si="124"/>
        <v>0</v>
      </c>
      <c r="AE311" s="144">
        <f t="shared" si="124"/>
        <v>0</v>
      </c>
      <c r="AF311" s="144">
        <f t="shared" si="124"/>
        <v>0</v>
      </c>
      <c r="AG311" s="144">
        <f t="shared" si="124"/>
        <v>0</v>
      </c>
      <c r="AH311" s="144">
        <f t="shared" si="124"/>
        <v>0</v>
      </c>
      <c r="AI311" s="144">
        <f t="shared" si="124"/>
        <v>0</v>
      </c>
      <c r="AJ311" s="144">
        <f t="shared" si="124"/>
        <v>0</v>
      </c>
      <c r="AK311" s="144">
        <f t="shared" si="124"/>
        <v>0</v>
      </c>
      <c r="AL311" s="144">
        <f t="shared" si="124"/>
        <v>0</v>
      </c>
      <c r="AM311" s="144">
        <f t="shared" si="124"/>
        <v>0</v>
      </c>
      <c r="AN311" s="144">
        <f t="shared" si="124"/>
        <v>0</v>
      </c>
      <c r="AO311" s="144">
        <f t="shared" si="124"/>
        <v>0</v>
      </c>
      <c r="AP311" s="144">
        <f t="shared" si="124"/>
        <v>0</v>
      </c>
      <c r="AQ311" s="144">
        <f t="shared" si="124"/>
        <v>0</v>
      </c>
      <c r="AR311" s="66">
        <f>SUM(Y311:AQ311)</f>
        <v>0</v>
      </c>
      <c r="AT311" s="155"/>
      <c r="AV311" s="69" t="str">
        <f>AV$60</f>
        <v>Total [US$]</v>
      </c>
      <c r="AW311" s="68"/>
      <c r="AX311" s="67">
        <f t="shared" ref="AX311:BP311" si="125">SUMPRODUCT(AX$308:AX$310,$Q$308:$Q$310)</f>
        <v>0</v>
      </c>
      <c r="AY311" s="144">
        <f t="shared" si="125"/>
        <v>0</v>
      </c>
      <c r="AZ311" s="145">
        <f t="shared" si="125"/>
        <v>0</v>
      </c>
      <c r="BA311" s="144">
        <f t="shared" si="125"/>
        <v>0</v>
      </c>
      <c r="BB311" s="145">
        <f t="shared" si="125"/>
        <v>0</v>
      </c>
      <c r="BC311" s="144">
        <f t="shared" si="125"/>
        <v>0</v>
      </c>
      <c r="BD311" s="144">
        <f t="shared" si="125"/>
        <v>0</v>
      </c>
      <c r="BE311" s="144">
        <f t="shared" si="125"/>
        <v>0</v>
      </c>
      <c r="BF311" s="144">
        <f t="shared" si="125"/>
        <v>0</v>
      </c>
      <c r="BG311" s="144">
        <f t="shared" si="125"/>
        <v>0</v>
      </c>
      <c r="BH311" s="144">
        <f t="shared" si="125"/>
        <v>0</v>
      </c>
      <c r="BI311" s="144">
        <f t="shared" si="125"/>
        <v>0</v>
      </c>
      <c r="BJ311" s="144">
        <f t="shared" si="125"/>
        <v>0</v>
      </c>
      <c r="BK311" s="144">
        <f t="shared" si="125"/>
        <v>0</v>
      </c>
      <c r="BL311" s="144">
        <f t="shared" si="125"/>
        <v>0</v>
      </c>
      <c r="BM311" s="144">
        <f t="shared" si="125"/>
        <v>0</v>
      </c>
      <c r="BN311" s="144">
        <f t="shared" si="125"/>
        <v>0</v>
      </c>
      <c r="BO311" s="144">
        <f t="shared" si="125"/>
        <v>0</v>
      </c>
      <c r="BP311" s="144">
        <f t="shared" si="125"/>
        <v>0</v>
      </c>
      <c r="BQ311" s="66">
        <f>SUM(AX311:BP311)</f>
        <v>0</v>
      </c>
      <c r="BS311" s="155"/>
      <c r="BU311" s="69" t="str">
        <f>BU$60</f>
        <v>Total [US$]</v>
      </c>
      <c r="BV311" s="68"/>
      <c r="BW311" s="67">
        <f t="shared" ref="BW311:CI311" si="126">SUMPRODUCT(BW$308:BW$310,$Q$308:$Q$310)</f>
        <v>0</v>
      </c>
      <c r="BX311" s="144">
        <f t="shared" si="126"/>
        <v>0</v>
      </c>
      <c r="BY311" s="145">
        <f t="shared" si="126"/>
        <v>0</v>
      </c>
      <c r="BZ311" s="144">
        <f t="shared" si="126"/>
        <v>0</v>
      </c>
      <c r="CA311" s="145">
        <f t="shared" si="126"/>
        <v>0</v>
      </c>
      <c r="CB311" s="144">
        <f t="shared" si="126"/>
        <v>0</v>
      </c>
      <c r="CC311" s="144">
        <f t="shared" si="126"/>
        <v>0</v>
      </c>
      <c r="CD311" s="144">
        <f t="shared" si="126"/>
        <v>0</v>
      </c>
      <c r="CE311" s="144">
        <f t="shared" si="126"/>
        <v>0</v>
      </c>
      <c r="CF311" s="144">
        <f t="shared" si="126"/>
        <v>0</v>
      </c>
      <c r="CG311" s="144">
        <f t="shared" si="126"/>
        <v>0</v>
      </c>
      <c r="CH311" s="144">
        <f t="shared" si="126"/>
        <v>0</v>
      </c>
      <c r="CI311" s="144">
        <f t="shared" si="126"/>
        <v>0</v>
      </c>
      <c r="CJ311" s="334"/>
      <c r="CK311" s="334"/>
      <c r="CL311" s="334"/>
      <c r="CM311" s="334"/>
      <c r="CN311" s="334"/>
      <c r="CO311" s="334"/>
      <c r="CP311" s="66">
        <f>SUM(BW311:CI311)</f>
        <v>0</v>
      </c>
      <c r="CR311" s="155"/>
      <c r="CT311" s="69" t="str">
        <f>CT$60</f>
        <v>Total [US$]</v>
      </c>
      <c r="CU311" s="68"/>
      <c r="CV311" s="67">
        <f t="shared" ref="CV311:DE311" si="127">SUMPRODUCT(CV$308:CV$310,$Q$308:$Q$310)</f>
        <v>0</v>
      </c>
      <c r="CW311" s="144">
        <f t="shared" si="127"/>
        <v>0</v>
      </c>
      <c r="CX311" s="145">
        <f t="shared" si="127"/>
        <v>0</v>
      </c>
      <c r="CY311" s="144">
        <f t="shared" si="127"/>
        <v>0</v>
      </c>
      <c r="CZ311" s="144">
        <f t="shared" si="127"/>
        <v>0</v>
      </c>
      <c r="DA311" s="144">
        <f t="shared" si="127"/>
        <v>0</v>
      </c>
      <c r="DB311" s="144">
        <f t="shared" si="127"/>
        <v>0</v>
      </c>
      <c r="DC311" s="144">
        <f t="shared" si="127"/>
        <v>0</v>
      </c>
      <c r="DD311" s="144">
        <f t="shared" si="127"/>
        <v>0</v>
      </c>
      <c r="DE311" s="144">
        <f t="shared" si="127"/>
        <v>0</v>
      </c>
      <c r="DF311" s="334"/>
      <c r="DG311" s="334"/>
      <c r="DH311" s="334"/>
      <c r="DI311" s="334"/>
      <c r="DJ311" s="334"/>
      <c r="DK311" s="334"/>
      <c r="DL311" s="334"/>
      <c r="DM311" s="334"/>
      <c r="DN311" s="334"/>
      <c r="DO311" s="66">
        <f>SUM(CV311:DE311)</f>
        <v>0</v>
      </c>
      <c r="DQ311" s="155"/>
      <c r="DS311" s="155"/>
    </row>
    <row r="312" spans="2:123">
      <c r="B312" s="88"/>
      <c r="C312" s="88" t="str">
        <f>IF(ISERROR(I312+1)=TRUE,I312,IF(I312="","",MAX(C$15:C311)+1))</f>
        <v/>
      </c>
      <c r="D312" s="87" t="str">
        <f t="shared" si="123"/>
        <v/>
      </c>
      <c r="E312" s="3"/>
      <c r="G312" s="155"/>
      <c r="I312" s="37" t="s">
        <v>112</v>
      </c>
      <c r="U312" s="155"/>
      <c r="V312" s="41"/>
      <c r="AT312" s="155"/>
      <c r="BS312" s="155"/>
      <c r="CR312" s="155"/>
      <c r="DQ312" s="155"/>
    </row>
    <row r="313" spans="2:123">
      <c r="B313" s="88"/>
      <c r="C313" s="88" t="str">
        <f>IF(ISERROR(I313+1)=TRUE,I313,IF(I313="","",MAX(C$15:C312)+1))</f>
        <v>3.7 | TARIFAS SERVICIOS DE CEMENTACIÓN - CENTRALIZADORES</v>
      </c>
      <c r="D313" s="87" t="str">
        <f t="shared" si="123"/>
        <v/>
      </c>
      <c r="E313" s="3"/>
      <c r="G313" s="155"/>
      <c r="I313" s="161" t="s">
        <v>82</v>
      </c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U313" s="155"/>
      <c r="V313" s="41"/>
      <c r="W313" s="161" t="str">
        <f>W$3</f>
        <v>POZO | XAXAMANI 3 DEL | CANTIDADES Y MONTOS</v>
      </c>
      <c r="X313" s="161"/>
      <c r="Y313" s="161"/>
      <c r="Z313" s="161"/>
      <c r="AA313" s="162"/>
      <c r="AB313" s="161"/>
      <c r="AC313" s="162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T313" s="155"/>
      <c r="AV313" s="161" t="str">
        <f>AV$3</f>
        <v>POZO | XAXAMANI 4DEL | CANTIDADES Y MONTOS</v>
      </c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S313" s="155"/>
      <c r="BU313" s="161" t="str">
        <f>BU$3</f>
        <v>POZO | XAXAMANI 5DEL | CANTIDADES Y MONTOS</v>
      </c>
      <c r="BV313" s="161"/>
      <c r="BW313" s="161"/>
      <c r="BX313" s="161"/>
      <c r="BY313" s="161"/>
      <c r="BZ313" s="161"/>
      <c r="CA313" s="161"/>
      <c r="CB313" s="161"/>
      <c r="CC313" s="161"/>
      <c r="CD313" s="161"/>
      <c r="CE313" s="161"/>
      <c r="CF313" s="161"/>
      <c r="CG313" s="161"/>
      <c r="CH313" s="161"/>
      <c r="CI313" s="161"/>
      <c r="CJ313" s="161"/>
      <c r="CK313" s="161"/>
      <c r="CL313" s="161"/>
      <c r="CM313" s="161"/>
      <c r="CN313" s="161"/>
      <c r="CO313" s="161"/>
      <c r="CP313" s="161"/>
      <c r="CR313" s="155"/>
      <c r="CT313" s="161" t="str">
        <f>CT$3</f>
        <v>POZO | XAXAMANI 6DEL | CANTIDADES Y MONTOS</v>
      </c>
      <c r="CU313" s="161"/>
      <c r="CV313" s="161"/>
      <c r="CW313" s="161"/>
      <c r="CX313" s="161"/>
      <c r="CY313" s="161"/>
      <c r="CZ313" s="161"/>
      <c r="DA313" s="161"/>
      <c r="DB313" s="161"/>
      <c r="DC313" s="161"/>
      <c r="DD313" s="161"/>
      <c r="DE313" s="161"/>
      <c r="DF313" s="161"/>
      <c r="DG313" s="161"/>
      <c r="DH313" s="161"/>
      <c r="DI313" s="161"/>
      <c r="DJ313" s="161"/>
      <c r="DK313" s="161"/>
      <c r="DL313" s="161"/>
      <c r="DM313" s="161"/>
      <c r="DN313" s="161"/>
      <c r="DO313" s="161"/>
      <c r="DQ313" s="155"/>
    </row>
    <row r="314" spans="2:123">
      <c r="B314" s="88"/>
      <c r="C314" s="88" t="str">
        <f>IF(ISERROR(I314+1)=TRUE,I314,IF(I314="","",MAX(C$15:C313)+1))</f>
        <v/>
      </c>
      <c r="D314" s="87" t="str">
        <f t="shared" si="123"/>
        <v/>
      </c>
      <c r="E314" s="3"/>
      <c r="G314" s="155"/>
      <c r="I314" s="37" t="s">
        <v>112</v>
      </c>
      <c r="U314" s="155"/>
      <c r="V314" s="41"/>
      <c r="AT314" s="155"/>
      <c r="BS314" s="155"/>
      <c r="CR314" s="155"/>
      <c r="DQ314" s="155"/>
    </row>
    <row r="315" spans="2:123" s="38" customFormat="1" outlineLevel="1">
      <c r="B315" s="87"/>
      <c r="C315" s="88">
        <f>IF(ISERROR(I315+1)=TRUE,I315,IF(I315="","",MAX(C$15:C314)+1))</f>
        <v>204</v>
      </c>
      <c r="D315" s="87">
        <f t="shared" si="123"/>
        <v>1</v>
      </c>
      <c r="E315" s="3"/>
      <c r="G315" s="155"/>
      <c r="I315" s="104">
        <v>258</v>
      </c>
      <c r="J315" s="274" t="s">
        <v>260</v>
      </c>
      <c r="K315" s="275"/>
      <c r="L315" s="275"/>
      <c r="M315" s="275"/>
      <c r="N315" s="275"/>
      <c r="O315" s="276"/>
      <c r="P315" s="277" t="s">
        <v>256</v>
      </c>
      <c r="Q315" s="272"/>
      <c r="R315" s="103" t="s">
        <v>119</v>
      </c>
      <c r="S315" s="273"/>
      <c r="U315" s="155"/>
      <c r="V315" s="41"/>
      <c r="W315" s="77"/>
      <c r="X315" s="37"/>
      <c r="Y315" s="76"/>
      <c r="Z315" s="75"/>
      <c r="AA315" s="78"/>
      <c r="AB315" s="75"/>
      <c r="AC315" s="78"/>
      <c r="AD315" s="75"/>
      <c r="AE315" s="75"/>
      <c r="AF315" s="75"/>
      <c r="AG315" s="75"/>
      <c r="AH315" s="75"/>
      <c r="AI315" s="75"/>
      <c r="AJ315" s="75"/>
      <c r="AK315" s="74"/>
      <c r="AL315" s="74"/>
      <c r="AM315" s="74"/>
      <c r="AN315" s="74"/>
      <c r="AO315" s="74"/>
      <c r="AP315" s="74"/>
      <c r="AQ315" s="74"/>
      <c r="AR315" s="73">
        <f t="shared" ref="AR315:AR323" si="128">SUM(Y315:AQ315)*$Q315</f>
        <v>0</v>
      </c>
      <c r="AT315" s="155"/>
      <c r="AV315" s="77"/>
      <c r="AW315" s="37"/>
      <c r="AX315" s="76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4"/>
      <c r="BK315" s="74"/>
      <c r="BL315" s="74"/>
      <c r="BM315" s="74"/>
      <c r="BN315" s="74"/>
      <c r="BO315" s="74"/>
      <c r="BP315" s="74"/>
      <c r="BQ315" s="73">
        <f t="shared" ref="BQ315:BQ323" si="129">SUM(AX315:BP315)*$Q315</f>
        <v>0</v>
      </c>
      <c r="BS315" s="155"/>
      <c r="BU315" s="77"/>
      <c r="BV315" s="37"/>
      <c r="BW315" s="76"/>
      <c r="BX315" s="75"/>
      <c r="BY315" s="75"/>
      <c r="BZ315" s="75"/>
      <c r="CA315" s="75"/>
      <c r="CB315" s="75"/>
      <c r="CC315" s="75"/>
      <c r="CD315" s="75"/>
      <c r="CE315" s="75"/>
      <c r="CF315" s="75"/>
      <c r="CG315" s="75"/>
      <c r="CH315" s="75"/>
      <c r="CI315" s="74"/>
      <c r="CJ315" s="335"/>
      <c r="CK315" s="335"/>
      <c r="CL315" s="335"/>
      <c r="CM315" s="335"/>
      <c r="CN315" s="335"/>
      <c r="CO315" s="335"/>
      <c r="CP315" s="73">
        <f t="shared" ref="CP315:CP323" si="130">SUM(BW315:CI315)*$Q315</f>
        <v>0</v>
      </c>
      <c r="CR315" s="155"/>
      <c r="CT315" s="77"/>
      <c r="CU315" s="37"/>
      <c r="CV315" s="76"/>
      <c r="CW315" s="75"/>
      <c r="CX315" s="75"/>
      <c r="CY315" s="75"/>
      <c r="CZ315" s="75"/>
      <c r="DA315" s="75"/>
      <c r="DB315" s="75"/>
      <c r="DC315" s="74"/>
      <c r="DD315" s="74"/>
      <c r="DE315" s="74"/>
      <c r="DF315" s="335"/>
      <c r="DG315" s="335"/>
      <c r="DH315" s="335"/>
      <c r="DI315" s="335"/>
      <c r="DJ315" s="335"/>
      <c r="DK315" s="335"/>
      <c r="DL315" s="335"/>
      <c r="DM315" s="335"/>
      <c r="DN315" s="335"/>
      <c r="DO315" s="73">
        <f t="shared" ref="DO315:DO323" si="131">SUM(CV315:DE315)*$Q315</f>
        <v>0</v>
      </c>
      <c r="DQ315" s="155"/>
    </row>
    <row r="316" spans="2:123" s="38" customFormat="1" outlineLevel="1">
      <c r="B316" s="87"/>
      <c r="C316" s="88">
        <f>IF(ISERROR(I316+1)=TRUE,I316,IF(I316="","",MAX(C$15:C315)+1))</f>
        <v>205</v>
      </c>
      <c r="D316" s="87">
        <f t="shared" si="123"/>
        <v>1</v>
      </c>
      <c r="E316" s="3"/>
      <c r="G316" s="155"/>
      <c r="I316" s="94">
        <v>259</v>
      </c>
      <c r="J316" s="93" t="s">
        <v>259</v>
      </c>
      <c r="K316" s="92"/>
      <c r="L316" s="92"/>
      <c r="M316" s="92"/>
      <c r="N316" s="92"/>
      <c r="O316" s="91"/>
      <c r="P316" s="90" t="s">
        <v>256</v>
      </c>
      <c r="Q316" s="272"/>
      <c r="R316" s="89" t="s">
        <v>119</v>
      </c>
      <c r="S316" s="273"/>
      <c r="U316" s="155"/>
      <c r="V316" s="41"/>
      <c r="W316" s="77"/>
      <c r="X316" s="37"/>
      <c r="Y316" s="76"/>
      <c r="Z316" s="75"/>
      <c r="AA316" s="78"/>
      <c r="AB316" s="75"/>
      <c r="AC316" s="78"/>
      <c r="AD316" s="75"/>
      <c r="AE316" s="75"/>
      <c r="AF316" s="75"/>
      <c r="AG316" s="75"/>
      <c r="AH316" s="75"/>
      <c r="AI316" s="75"/>
      <c r="AJ316" s="75"/>
      <c r="AK316" s="74"/>
      <c r="AL316" s="74"/>
      <c r="AM316" s="74"/>
      <c r="AN316" s="74"/>
      <c r="AO316" s="74"/>
      <c r="AP316" s="74"/>
      <c r="AQ316" s="74"/>
      <c r="AR316" s="73">
        <f t="shared" si="128"/>
        <v>0</v>
      </c>
      <c r="AT316" s="155"/>
      <c r="AV316" s="77"/>
      <c r="AW316" s="37"/>
      <c r="AX316" s="76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4"/>
      <c r="BK316" s="74"/>
      <c r="BL316" s="74"/>
      <c r="BM316" s="74"/>
      <c r="BN316" s="74"/>
      <c r="BO316" s="74"/>
      <c r="BP316" s="74"/>
      <c r="BQ316" s="73">
        <f t="shared" si="129"/>
        <v>0</v>
      </c>
      <c r="BS316" s="155"/>
      <c r="BU316" s="77"/>
      <c r="BV316" s="37"/>
      <c r="BW316" s="76"/>
      <c r="BX316" s="75"/>
      <c r="BY316" s="75"/>
      <c r="BZ316" s="75"/>
      <c r="CA316" s="75"/>
      <c r="CB316" s="75"/>
      <c r="CC316" s="75"/>
      <c r="CD316" s="75"/>
      <c r="CE316" s="75"/>
      <c r="CF316" s="75"/>
      <c r="CG316" s="75"/>
      <c r="CH316" s="75"/>
      <c r="CI316" s="74"/>
      <c r="CJ316" s="335"/>
      <c r="CK316" s="335"/>
      <c r="CL316" s="335"/>
      <c r="CM316" s="335"/>
      <c r="CN316" s="335"/>
      <c r="CO316" s="335"/>
      <c r="CP316" s="73">
        <f t="shared" si="130"/>
        <v>0</v>
      </c>
      <c r="CR316" s="155"/>
      <c r="CT316" s="77"/>
      <c r="CU316" s="37"/>
      <c r="CV316" s="76"/>
      <c r="CW316" s="75"/>
      <c r="CX316" s="75"/>
      <c r="CY316" s="75"/>
      <c r="CZ316" s="75"/>
      <c r="DA316" s="75"/>
      <c r="DB316" s="75"/>
      <c r="DC316" s="74"/>
      <c r="DD316" s="74"/>
      <c r="DE316" s="74"/>
      <c r="DF316" s="335"/>
      <c r="DG316" s="335"/>
      <c r="DH316" s="335"/>
      <c r="DI316" s="335"/>
      <c r="DJ316" s="335"/>
      <c r="DK316" s="335"/>
      <c r="DL316" s="335"/>
      <c r="DM316" s="335"/>
      <c r="DN316" s="335"/>
      <c r="DO316" s="73">
        <f t="shared" si="131"/>
        <v>0</v>
      </c>
      <c r="DQ316" s="155"/>
    </row>
    <row r="317" spans="2:123" s="38" customFormat="1" outlineLevel="1">
      <c r="B317" s="87"/>
      <c r="C317" s="88">
        <f>IF(ISERROR(I317+1)=TRUE,I317,IF(I317="","",MAX(C$15:C316)+1))</f>
        <v>206</v>
      </c>
      <c r="D317" s="87">
        <f t="shared" si="123"/>
        <v>1</v>
      </c>
      <c r="E317" s="3"/>
      <c r="G317" s="155"/>
      <c r="I317" s="94">
        <v>260</v>
      </c>
      <c r="J317" s="93" t="s">
        <v>258</v>
      </c>
      <c r="K317" s="92"/>
      <c r="L317" s="92"/>
      <c r="M317" s="92"/>
      <c r="N317" s="92"/>
      <c r="O317" s="91"/>
      <c r="P317" s="90" t="s">
        <v>256</v>
      </c>
      <c r="Q317" s="272"/>
      <c r="R317" s="89" t="s">
        <v>119</v>
      </c>
      <c r="S317" s="273"/>
      <c r="U317" s="155"/>
      <c r="V317" s="41"/>
      <c r="W317" s="77"/>
      <c r="X317" s="37"/>
      <c r="Y317" s="76"/>
      <c r="Z317" s="75"/>
      <c r="AA317" s="78"/>
      <c r="AB317" s="75"/>
      <c r="AC317" s="78"/>
      <c r="AD317" s="75"/>
      <c r="AE317" s="75"/>
      <c r="AF317" s="75"/>
      <c r="AG317" s="75"/>
      <c r="AH317" s="75"/>
      <c r="AI317" s="75"/>
      <c r="AJ317" s="75"/>
      <c r="AK317" s="74"/>
      <c r="AL317" s="74"/>
      <c r="AM317" s="74"/>
      <c r="AN317" s="74"/>
      <c r="AO317" s="74"/>
      <c r="AP317" s="74"/>
      <c r="AQ317" s="74"/>
      <c r="AR317" s="73">
        <f t="shared" si="128"/>
        <v>0</v>
      </c>
      <c r="AT317" s="155"/>
      <c r="AV317" s="77"/>
      <c r="AW317" s="37"/>
      <c r="AX317" s="76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4"/>
      <c r="BK317" s="74"/>
      <c r="BL317" s="74"/>
      <c r="BM317" s="74"/>
      <c r="BN317" s="74"/>
      <c r="BO317" s="74"/>
      <c r="BP317" s="74"/>
      <c r="BQ317" s="73">
        <f t="shared" si="129"/>
        <v>0</v>
      </c>
      <c r="BS317" s="155"/>
      <c r="BU317" s="77"/>
      <c r="BV317" s="37"/>
      <c r="BW317" s="76"/>
      <c r="BX317" s="75"/>
      <c r="BY317" s="75"/>
      <c r="BZ317" s="75"/>
      <c r="CA317" s="75"/>
      <c r="CB317" s="75"/>
      <c r="CC317" s="75"/>
      <c r="CD317" s="75"/>
      <c r="CE317" s="75"/>
      <c r="CF317" s="75"/>
      <c r="CG317" s="75"/>
      <c r="CH317" s="75"/>
      <c r="CI317" s="74"/>
      <c r="CJ317" s="335"/>
      <c r="CK317" s="335"/>
      <c r="CL317" s="335"/>
      <c r="CM317" s="335"/>
      <c r="CN317" s="335"/>
      <c r="CO317" s="335"/>
      <c r="CP317" s="73">
        <f t="shared" si="130"/>
        <v>0</v>
      </c>
      <c r="CR317" s="155"/>
      <c r="CT317" s="77"/>
      <c r="CU317" s="37"/>
      <c r="CV317" s="76"/>
      <c r="CW317" s="75"/>
      <c r="CX317" s="75"/>
      <c r="CY317" s="75"/>
      <c r="CZ317" s="75"/>
      <c r="DA317" s="75"/>
      <c r="DB317" s="75"/>
      <c r="DC317" s="74"/>
      <c r="DD317" s="74"/>
      <c r="DE317" s="74"/>
      <c r="DF317" s="335"/>
      <c r="DG317" s="335"/>
      <c r="DH317" s="335"/>
      <c r="DI317" s="335"/>
      <c r="DJ317" s="335"/>
      <c r="DK317" s="335"/>
      <c r="DL317" s="335"/>
      <c r="DM317" s="335"/>
      <c r="DN317" s="335"/>
      <c r="DO317" s="73">
        <f t="shared" si="131"/>
        <v>0</v>
      </c>
      <c r="DQ317" s="155"/>
    </row>
    <row r="318" spans="2:123" s="38" customFormat="1" outlineLevel="1">
      <c r="B318" s="87"/>
      <c r="C318" s="88">
        <f>IF(ISERROR(I318+1)=TRUE,I318,IF(I318="","",MAX(C$15:C317)+1))</f>
        <v>207</v>
      </c>
      <c r="D318" s="87">
        <f t="shared" si="123"/>
        <v>1</v>
      </c>
      <c r="E318" s="3"/>
      <c r="G318" s="155"/>
      <c r="I318" s="94">
        <v>261</v>
      </c>
      <c r="J318" s="93" t="s">
        <v>257</v>
      </c>
      <c r="K318" s="92"/>
      <c r="L318" s="92"/>
      <c r="M318" s="92"/>
      <c r="N318" s="92"/>
      <c r="O318" s="91"/>
      <c r="P318" s="90" t="s">
        <v>256</v>
      </c>
      <c r="Q318" s="272"/>
      <c r="R318" s="89" t="s">
        <v>119</v>
      </c>
      <c r="S318" s="273"/>
      <c r="U318" s="155"/>
      <c r="V318" s="41"/>
      <c r="W318" s="77"/>
      <c r="X318" s="37"/>
      <c r="Y318" s="76"/>
      <c r="Z318" s="75"/>
      <c r="AA318" s="78"/>
      <c r="AB318" s="75"/>
      <c r="AC318" s="78"/>
      <c r="AD318" s="75"/>
      <c r="AE318" s="75"/>
      <c r="AF318" s="75"/>
      <c r="AG318" s="75"/>
      <c r="AH318" s="75"/>
      <c r="AI318" s="75"/>
      <c r="AJ318" s="75"/>
      <c r="AK318" s="74"/>
      <c r="AL318" s="74"/>
      <c r="AM318" s="74"/>
      <c r="AN318" s="74"/>
      <c r="AO318" s="74"/>
      <c r="AP318" s="74"/>
      <c r="AQ318" s="74"/>
      <c r="AR318" s="73">
        <f t="shared" si="128"/>
        <v>0</v>
      </c>
      <c r="AT318" s="155"/>
      <c r="AV318" s="77"/>
      <c r="AW318" s="37"/>
      <c r="AX318" s="76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4"/>
      <c r="BK318" s="74"/>
      <c r="BL318" s="74"/>
      <c r="BM318" s="74"/>
      <c r="BN318" s="74"/>
      <c r="BO318" s="74"/>
      <c r="BP318" s="74"/>
      <c r="BQ318" s="73">
        <f t="shared" si="129"/>
        <v>0</v>
      </c>
      <c r="BS318" s="155"/>
      <c r="BU318" s="77"/>
      <c r="BV318" s="37"/>
      <c r="BW318" s="76"/>
      <c r="BX318" s="75"/>
      <c r="BY318" s="75"/>
      <c r="BZ318" s="75"/>
      <c r="CA318" s="75"/>
      <c r="CB318" s="75"/>
      <c r="CC318" s="75"/>
      <c r="CD318" s="75"/>
      <c r="CE318" s="75"/>
      <c r="CF318" s="75"/>
      <c r="CG318" s="75"/>
      <c r="CH318" s="75"/>
      <c r="CI318" s="74"/>
      <c r="CJ318" s="335"/>
      <c r="CK318" s="335"/>
      <c r="CL318" s="335"/>
      <c r="CM318" s="335"/>
      <c r="CN318" s="335"/>
      <c r="CO318" s="335"/>
      <c r="CP318" s="73">
        <f t="shared" si="130"/>
        <v>0</v>
      </c>
      <c r="CR318" s="155"/>
      <c r="CT318" s="77"/>
      <c r="CU318" s="37"/>
      <c r="CV318" s="76"/>
      <c r="CW318" s="75"/>
      <c r="CX318" s="75"/>
      <c r="CY318" s="75"/>
      <c r="CZ318" s="75"/>
      <c r="DA318" s="75"/>
      <c r="DB318" s="75"/>
      <c r="DC318" s="74"/>
      <c r="DD318" s="74"/>
      <c r="DE318" s="74"/>
      <c r="DF318" s="335"/>
      <c r="DG318" s="335"/>
      <c r="DH318" s="335"/>
      <c r="DI318" s="335"/>
      <c r="DJ318" s="335"/>
      <c r="DK318" s="335"/>
      <c r="DL318" s="335"/>
      <c r="DM318" s="335"/>
      <c r="DN318" s="335"/>
      <c r="DO318" s="73">
        <f t="shared" si="131"/>
        <v>0</v>
      </c>
      <c r="DQ318" s="155"/>
    </row>
    <row r="319" spans="2:123" s="38" customFormat="1" outlineLevel="1">
      <c r="B319" s="87"/>
      <c r="C319" s="88">
        <f>IF(ISERROR(I319+1)=TRUE,I319,IF(I319="","",MAX(C$15:C318)+1))</f>
        <v>208</v>
      </c>
      <c r="D319" s="87">
        <f t="shared" si="123"/>
        <v>1</v>
      </c>
      <c r="E319" s="3"/>
      <c r="G319" s="155"/>
      <c r="I319" s="94">
        <v>262</v>
      </c>
      <c r="J319" s="93" t="s">
        <v>778</v>
      </c>
      <c r="K319" s="92"/>
      <c r="L319" s="92"/>
      <c r="M319" s="92"/>
      <c r="N319" s="92"/>
      <c r="O319" s="91"/>
      <c r="P319" s="90" t="s">
        <v>256</v>
      </c>
      <c r="Q319" s="272"/>
      <c r="R319" s="89" t="s">
        <v>119</v>
      </c>
      <c r="S319" s="273"/>
      <c r="U319" s="155"/>
      <c r="V319" s="41"/>
      <c r="W319" s="77"/>
      <c r="X319" s="37"/>
      <c r="Y319" s="76"/>
      <c r="Z319" s="75"/>
      <c r="AA319" s="78">
        <v>2</v>
      </c>
      <c r="AB319" s="75"/>
      <c r="AC319" s="78"/>
      <c r="AD319" s="75"/>
      <c r="AE319" s="75"/>
      <c r="AF319" s="75"/>
      <c r="AG319" s="75"/>
      <c r="AH319" s="75"/>
      <c r="AI319" s="75"/>
      <c r="AJ319" s="75"/>
      <c r="AK319" s="74"/>
      <c r="AL319" s="74"/>
      <c r="AM319" s="74"/>
      <c r="AN319" s="74"/>
      <c r="AO319" s="74"/>
      <c r="AP319" s="74"/>
      <c r="AQ319" s="74"/>
      <c r="AR319" s="73">
        <f t="shared" si="128"/>
        <v>0</v>
      </c>
      <c r="AT319" s="155"/>
      <c r="AV319" s="77"/>
      <c r="AW319" s="37"/>
      <c r="AX319" s="76"/>
      <c r="AY319" s="75"/>
      <c r="AZ319" s="75"/>
      <c r="BA319" s="75"/>
      <c r="BB319" s="75">
        <v>2</v>
      </c>
      <c r="BC319" s="75"/>
      <c r="BD319" s="75"/>
      <c r="BE319" s="75"/>
      <c r="BF319" s="75"/>
      <c r="BG319" s="75"/>
      <c r="BH319" s="75"/>
      <c r="BI319" s="75"/>
      <c r="BJ319" s="74"/>
      <c r="BK319" s="74"/>
      <c r="BL319" s="74"/>
      <c r="BM319" s="74"/>
      <c r="BN319" s="74"/>
      <c r="BO319" s="74"/>
      <c r="BP319" s="74"/>
      <c r="BQ319" s="73">
        <f t="shared" si="129"/>
        <v>0</v>
      </c>
      <c r="BS319" s="155"/>
      <c r="BU319" s="77"/>
      <c r="BV319" s="37"/>
      <c r="BW319" s="76"/>
      <c r="BX319" s="75"/>
      <c r="BY319" s="75">
        <v>2</v>
      </c>
      <c r="BZ319" s="75"/>
      <c r="CA319" s="75"/>
      <c r="CB319" s="75"/>
      <c r="CC319" s="75"/>
      <c r="CD319" s="75"/>
      <c r="CE319" s="75"/>
      <c r="CF319" s="75"/>
      <c r="CG319" s="75"/>
      <c r="CH319" s="75"/>
      <c r="CI319" s="74"/>
      <c r="CJ319" s="335"/>
      <c r="CK319" s="335"/>
      <c r="CL319" s="335"/>
      <c r="CM319" s="335"/>
      <c r="CN319" s="335"/>
      <c r="CO319" s="335"/>
      <c r="CP319" s="73">
        <f t="shared" si="130"/>
        <v>0</v>
      </c>
      <c r="CR319" s="155"/>
      <c r="CT319" s="77"/>
      <c r="CU319" s="37"/>
      <c r="CV319" s="76"/>
      <c r="CW319" s="75"/>
      <c r="CX319" s="75">
        <v>2</v>
      </c>
      <c r="CY319" s="75"/>
      <c r="CZ319" s="75"/>
      <c r="DA319" s="75"/>
      <c r="DB319" s="75"/>
      <c r="DC319" s="74"/>
      <c r="DD319" s="74"/>
      <c r="DE319" s="74"/>
      <c r="DF319" s="335"/>
      <c r="DG319" s="335"/>
      <c r="DH319" s="335"/>
      <c r="DI319" s="335"/>
      <c r="DJ319" s="335"/>
      <c r="DK319" s="335"/>
      <c r="DL319" s="335"/>
      <c r="DM319" s="335"/>
      <c r="DN319" s="335"/>
      <c r="DO319" s="73">
        <f t="shared" si="131"/>
        <v>0</v>
      </c>
      <c r="DQ319" s="155"/>
    </row>
    <row r="320" spans="2:123" s="38" customFormat="1" outlineLevel="1">
      <c r="B320" s="87"/>
      <c r="C320" s="88">
        <f>IF(ISERROR(I320+1)=TRUE,I320,IF(I320="","",MAX(C$15:C319)+1))</f>
        <v>209</v>
      </c>
      <c r="D320" s="87">
        <f t="shared" si="123"/>
        <v>1</v>
      </c>
      <c r="E320" s="3"/>
      <c r="G320" s="155"/>
      <c r="I320" s="94">
        <v>263</v>
      </c>
      <c r="J320" s="93" t="s">
        <v>255</v>
      </c>
      <c r="K320" s="92"/>
      <c r="L320" s="92"/>
      <c r="M320" s="92"/>
      <c r="N320" s="92"/>
      <c r="O320" s="91"/>
      <c r="P320" s="90" t="s">
        <v>134</v>
      </c>
      <c r="Q320" s="272"/>
      <c r="R320" s="89" t="s">
        <v>119</v>
      </c>
      <c r="S320" s="273"/>
      <c r="U320" s="155"/>
      <c r="V320" s="41"/>
      <c r="W320" s="77"/>
      <c r="X320" s="37"/>
      <c r="Y320" s="76"/>
      <c r="Z320" s="75"/>
      <c r="AA320" s="78"/>
      <c r="AB320" s="75"/>
      <c r="AC320" s="78"/>
      <c r="AD320" s="75"/>
      <c r="AE320" s="75"/>
      <c r="AF320" s="75"/>
      <c r="AG320" s="75"/>
      <c r="AH320" s="75"/>
      <c r="AI320" s="75"/>
      <c r="AJ320" s="75"/>
      <c r="AK320" s="74"/>
      <c r="AL320" s="74"/>
      <c r="AM320" s="74"/>
      <c r="AN320" s="74"/>
      <c r="AO320" s="74"/>
      <c r="AP320" s="74"/>
      <c r="AQ320" s="74"/>
      <c r="AR320" s="73">
        <f t="shared" si="128"/>
        <v>0</v>
      </c>
      <c r="AT320" s="155"/>
      <c r="AV320" s="77"/>
      <c r="AW320" s="37"/>
      <c r="AX320" s="76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4"/>
      <c r="BK320" s="74"/>
      <c r="BL320" s="74"/>
      <c r="BM320" s="74"/>
      <c r="BN320" s="74"/>
      <c r="BO320" s="74"/>
      <c r="BP320" s="74"/>
      <c r="BQ320" s="73">
        <f t="shared" si="129"/>
        <v>0</v>
      </c>
      <c r="BS320" s="155"/>
      <c r="BU320" s="77"/>
      <c r="BV320" s="37"/>
      <c r="BW320" s="76"/>
      <c r="BX320" s="75"/>
      <c r="BY320" s="75"/>
      <c r="BZ320" s="75"/>
      <c r="CA320" s="75"/>
      <c r="CB320" s="75"/>
      <c r="CC320" s="75"/>
      <c r="CD320" s="75"/>
      <c r="CE320" s="75"/>
      <c r="CF320" s="75"/>
      <c r="CG320" s="75"/>
      <c r="CH320" s="75"/>
      <c r="CI320" s="74"/>
      <c r="CJ320" s="335"/>
      <c r="CK320" s="335"/>
      <c r="CL320" s="335"/>
      <c r="CM320" s="335"/>
      <c r="CN320" s="335"/>
      <c r="CO320" s="335"/>
      <c r="CP320" s="73">
        <f t="shared" si="130"/>
        <v>0</v>
      </c>
      <c r="CR320" s="155"/>
      <c r="CT320" s="77"/>
      <c r="CU320" s="37"/>
      <c r="CV320" s="76"/>
      <c r="CW320" s="75"/>
      <c r="CX320" s="75"/>
      <c r="CY320" s="75"/>
      <c r="CZ320" s="75"/>
      <c r="DA320" s="75"/>
      <c r="DB320" s="75"/>
      <c r="DC320" s="74"/>
      <c r="DD320" s="74"/>
      <c r="DE320" s="74"/>
      <c r="DF320" s="335"/>
      <c r="DG320" s="335"/>
      <c r="DH320" s="335"/>
      <c r="DI320" s="335"/>
      <c r="DJ320" s="335"/>
      <c r="DK320" s="335"/>
      <c r="DL320" s="335"/>
      <c r="DM320" s="335"/>
      <c r="DN320" s="335"/>
      <c r="DO320" s="73">
        <f t="shared" si="131"/>
        <v>0</v>
      </c>
      <c r="DQ320" s="155"/>
    </row>
    <row r="321" spans="2:123" s="38" customFormat="1" outlineLevel="1">
      <c r="B321" s="87"/>
      <c r="C321" s="88">
        <f>IF(ISERROR(I321+1)=TRUE,I321,IF(I321="","",MAX(C$15:C320)+1))</f>
        <v>210</v>
      </c>
      <c r="D321" s="87">
        <f t="shared" si="123"/>
        <v>1</v>
      </c>
      <c r="E321" s="3"/>
      <c r="G321" s="155"/>
      <c r="I321" s="94">
        <v>264</v>
      </c>
      <c r="J321" s="93" t="s">
        <v>254</v>
      </c>
      <c r="K321" s="92"/>
      <c r="L321" s="92"/>
      <c r="M321" s="92"/>
      <c r="N321" s="92"/>
      <c r="O321" s="91"/>
      <c r="P321" s="90" t="s">
        <v>134</v>
      </c>
      <c r="Q321" s="272"/>
      <c r="R321" s="89" t="s">
        <v>119</v>
      </c>
      <c r="S321" s="273"/>
      <c r="U321" s="155"/>
      <c r="V321" s="41"/>
      <c r="W321" s="77"/>
      <c r="X321" s="37"/>
      <c r="Y321" s="76"/>
      <c r="Z321" s="75"/>
      <c r="AA321" s="78"/>
      <c r="AB321" s="75"/>
      <c r="AC321" s="78"/>
      <c r="AD321" s="75"/>
      <c r="AE321" s="75"/>
      <c r="AF321" s="75"/>
      <c r="AG321" s="75"/>
      <c r="AH321" s="75"/>
      <c r="AI321" s="75"/>
      <c r="AJ321" s="75"/>
      <c r="AK321" s="74"/>
      <c r="AL321" s="74"/>
      <c r="AM321" s="74"/>
      <c r="AN321" s="74"/>
      <c r="AO321" s="74"/>
      <c r="AP321" s="74"/>
      <c r="AQ321" s="74"/>
      <c r="AR321" s="73">
        <f t="shared" si="128"/>
        <v>0</v>
      </c>
      <c r="AT321" s="155"/>
      <c r="AV321" s="77"/>
      <c r="AW321" s="37"/>
      <c r="AX321" s="76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4"/>
      <c r="BK321" s="74"/>
      <c r="BL321" s="74"/>
      <c r="BM321" s="74"/>
      <c r="BN321" s="74"/>
      <c r="BO321" s="74"/>
      <c r="BP321" s="74"/>
      <c r="BQ321" s="73">
        <f t="shared" si="129"/>
        <v>0</v>
      </c>
      <c r="BS321" s="155"/>
      <c r="BU321" s="77"/>
      <c r="BV321" s="37"/>
      <c r="BW321" s="76"/>
      <c r="BX321" s="75"/>
      <c r="BY321" s="75"/>
      <c r="BZ321" s="75"/>
      <c r="CA321" s="75"/>
      <c r="CB321" s="75"/>
      <c r="CC321" s="75"/>
      <c r="CD321" s="75"/>
      <c r="CE321" s="75"/>
      <c r="CF321" s="75"/>
      <c r="CG321" s="75"/>
      <c r="CH321" s="75"/>
      <c r="CI321" s="74"/>
      <c r="CJ321" s="335"/>
      <c r="CK321" s="335"/>
      <c r="CL321" s="335"/>
      <c r="CM321" s="335"/>
      <c r="CN321" s="335"/>
      <c r="CO321" s="335"/>
      <c r="CP321" s="73">
        <f t="shared" si="130"/>
        <v>0</v>
      </c>
      <c r="CR321" s="155"/>
      <c r="CT321" s="77"/>
      <c r="CU321" s="37"/>
      <c r="CV321" s="76"/>
      <c r="CW321" s="75"/>
      <c r="CX321" s="75"/>
      <c r="CY321" s="75"/>
      <c r="CZ321" s="75"/>
      <c r="DA321" s="75"/>
      <c r="DB321" s="75"/>
      <c r="DC321" s="74"/>
      <c r="DD321" s="74"/>
      <c r="DE321" s="74"/>
      <c r="DF321" s="335"/>
      <c r="DG321" s="335"/>
      <c r="DH321" s="335"/>
      <c r="DI321" s="335"/>
      <c r="DJ321" s="335"/>
      <c r="DK321" s="335"/>
      <c r="DL321" s="335"/>
      <c r="DM321" s="335"/>
      <c r="DN321" s="335"/>
      <c r="DO321" s="73">
        <f t="shared" si="131"/>
        <v>0</v>
      </c>
      <c r="DQ321" s="155"/>
    </row>
    <row r="322" spans="2:123" s="38" customFormat="1" outlineLevel="1">
      <c r="B322" s="87"/>
      <c r="C322" s="88">
        <f>IF(ISERROR(I322+1)=TRUE,I322,IF(I322="","",MAX(C$15:C321)+1))</f>
        <v>211</v>
      </c>
      <c r="D322" s="87">
        <f t="shared" si="123"/>
        <v>1</v>
      </c>
      <c r="E322" s="3"/>
      <c r="G322" s="155"/>
      <c r="I322" s="94">
        <v>265</v>
      </c>
      <c r="J322" s="93" t="s">
        <v>253</v>
      </c>
      <c r="K322" s="92"/>
      <c r="L322" s="92"/>
      <c r="M322" s="92"/>
      <c r="N322" s="92"/>
      <c r="O322" s="91"/>
      <c r="P322" s="90" t="s">
        <v>134</v>
      </c>
      <c r="Q322" s="272"/>
      <c r="R322" s="89" t="s">
        <v>119</v>
      </c>
      <c r="S322" s="273"/>
      <c r="U322" s="155"/>
      <c r="V322" s="41"/>
      <c r="W322" s="77"/>
      <c r="X322" s="37"/>
      <c r="Y322" s="76"/>
      <c r="Z322" s="75"/>
      <c r="AA322" s="78"/>
      <c r="AB322" s="75"/>
      <c r="AC322" s="78"/>
      <c r="AD322" s="75"/>
      <c r="AE322" s="75"/>
      <c r="AF322" s="75"/>
      <c r="AG322" s="75"/>
      <c r="AH322" s="75"/>
      <c r="AI322" s="75"/>
      <c r="AJ322" s="75"/>
      <c r="AK322" s="74"/>
      <c r="AL322" s="74"/>
      <c r="AM322" s="74"/>
      <c r="AN322" s="74"/>
      <c r="AO322" s="74"/>
      <c r="AP322" s="74"/>
      <c r="AQ322" s="74"/>
      <c r="AR322" s="73">
        <f t="shared" si="128"/>
        <v>0</v>
      </c>
      <c r="AT322" s="155"/>
      <c r="AV322" s="77"/>
      <c r="AW322" s="37"/>
      <c r="AX322" s="76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4"/>
      <c r="BK322" s="74"/>
      <c r="BL322" s="74"/>
      <c r="BM322" s="74"/>
      <c r="BN322" s="74"/>
      <c r="BO322" s="74"/>
      <c r="BP322" s="74"/>
      <c r="BQ322" s="73">
        <f t="shared" si="129"/>
        <v>0</v>
      </c>
      <c r="BS322" s="155"/>
      <c r="BU322" s="77"/>
      <c r="BV322" s="37"/>
      <c r="BW322" s="76"/>
      <c r="BX322" s="75"/>
      <c r="BY322" s="75"/>
      <c r="BZ322" s="75"/>
      <c r="CA322" s="75"/>
      <c r="CB322" s="75"/>
      <c r="CC322" s="75"/>
      <c r="CD322" s="75"/>
      <c r="CE322" s="75"/>
      <c r="CF322" s="75"/>
      <c r="CG322" s="75"/>
      <c r="CH322" s="75"/>
      <c r="CI322" s="74"/>
      <c r="CJ322" s="335"/>
      <c r="CK322" s="335"/>
      <c r="CL322" s="335"/>
      <c r="CM322" s="335"/>
      <c r="CN322" s="335"/>
      <c r="CO322" s="335"/>
      <c r="CP322" s="73">
        <f t="shared" si="130"/>
        <v>0</v>
      </c>
      <c r="CR322" s="155"/>
      <c r="CT322" s="77"/>
      <c r="CU322" s="37"/>
      <c r="CV322" s="76"/>
      <c r="CW322" s="75"/>
      <c r="CX322" s="75"/>
      <c r="CY322" s="75"/>
      <c r="CZ322" s="75"/>
      <c r="DA322" s="75"/>
      <c r="DB322" s="75"/>
      <c r="DC322" s="74"/>
      <c r="DD322" s="74"/>
      <c r="DE322" s="74"/>
      <c r="DF322" s="335"/>
      <c r="DG322" s="335"/>
      <c r="DH322" s="335"/>
      <c r="DI322" s="335"/>
      <c r="DJ322" s="335"/>
      <c r="DK322" s="335"/>
      <c r="DL322" s="335"/>
      <c r="DM322" s="335"/>
      <c r="DN322" s="335"/>
      <c r="DO322" s="73">
        <f t="shared" si="131"/>
        <v>0</v>
      </c>
      <c r="DQ322" s="155"/>
    </row>
    <row r="323" spans="2:123" s="38" customFormat="1" outlineLevel="1">
      <c r="B323" s="87"/>
      <c r="C323" s="88" t="str">
        <f>IF(ISERROR(I323+1)=TRUE,I323,IF(I323="","",MAX(C$15:C322)+1))</f>
        <v/>
      </c>
      <c r="D323" s="87" t="str">
        <f t="shared" si="123"/>
        <v/>
      </c>
      <c r="E323" s="3"/>
      <c r="G323" s="155"/>
      <c r="I323" s="94"/>
      <c r="J323" s="93"/>
      <c r="K323" s="92"/>
      <c r="L323" s="92"/>
      <c r="M323" s="92"/>
      <c r="N323" s="92"/>
      <c r="O323" s="91"/>
      <c r="P323" s="90"/>
      <c r="Q323" s="272"/>
      <c r="R323" s="89"/>
      <c r="S323" s="273"/>
      <c r="U323" s="155"/>
      <c r="V323" s="41"/>
      <c r="W323" s="77"/>
      <c r="X323" s="37"/>
      <c r="Y323" s="76"/>
      <c r="Z323" s="75"/>
      <c r="AA323" s="78"/>
      <c r="AB323" s="75"/>
      <c r="AC323" s="78"/>
      <c r="AD323" s="75"/>
      <c r="AE323" s="75"/>
      <c r="AF323" s="75"/>
      <c r="AG323" s="75"/>
      <c r="AH323" s="75"/>
      <c r="AI323" s="75"/>
      <c r="AJ323" s="75"/>
      <c r="AK323" s="74"/>
      <c r="AL323" s="74"/>
      <c r="AM323" s="74"/>
      <c r="AN323" s="74"/>
      <c r="AO323" s="74"/>
      <c r="AP323" s="74"/>
      <c r="AQ323" s="74"/>
      <c r="AR323" s="73">
        <f t="shared" si="128"/>
        <v>0</v>
      </c>
      <c r="AT323" s="155"/>
      <c r="AV323" s="77"/>
      <c r="AW323" s="37"/>
      <c r="AX323" s="76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4"/>
      <c r="BK323" s="74"/>
      <c r="BL323" s="74"/>
      <c r="BM323" s="74"/>
      <c r="BN323" s="74"/>
      <c r="BO323" s="74"/>
      <c r="BP323" s="74"/>
      <c r="BQ323" s="73">
        <f t="shared" si="129"/>
        <v>0</v>
      </c>
      <c r="BS323" s="155"/>
      <c r="BU323" s="77"/>
      <c r="BV323" s="37"/>
      <c r="BW323" s="76"/>
      <c r="BX323" s="75"/>
      <c r="BY323" s="75"/>
      <c r="BZ323" s="75"/>
      <c r="CA323" s="75"/>
      <c r="CB323" s="75"/>
      <c r="CC323" s="75"/>
      <c r="CD323" s="75"/>
      <c r="CE323" s="75"/>
      <c r="CF323" s="75"/>
      <c r="CG323" s="75"/>
      <c r="CH323" s="75"/>
      <c r="CI323" s="74"/>
      <c r="CJ323" s="335"/>
      <c r="CK323" s="335"/>
      <c r="CL323" s="335"/>
      <c r="CM323" s="335"/>
      <c r="CN323" s="335"/>
      <c r="CO323" s="335"/>
      <c r="CP323" s="73">
        <f t="shared" si="130"/>
        <v>0</v>
      </c>
      <c r="CR323" s="155"/>
      <c r="CT323" s="77"/>
      <c r="CU323" s="37"/>
      <c r="CV323" s="76"/>
      <c r="CW323" s="75"/>
      <c r="CX323" s="75"/>
      <c r="CY323" s="75"/>
      <c r="CZ323" s="75"/>
      <c r="DA323" s="75"/>
      <c r="DB323" s="75"/>
      <c r="DC323" s="74"/>
      <c r="DD323" s="74"/>
      <c r="DE323" s="74"/>
      <c r="DF323" s="335"/>
      <c r="DG323" s="335"/>
      <c r="DH323" s="335"/>
      <c r="DI323" s="335"/>
      <c r="DJ323" s="335"/>
      <c r="DK323" s="335"/>
      <c r="DL323" s="335"/>
      <c r="DM323" s="335"/>
      <c r="DN323" s="335"/>
      <c r="DO323" s="73">
        <f t="shared" si="131"/>
        <v>0</v>
      </c>
      <c r="DQ323" s="155"/>
    </row>
    <row r="324" spans="2:123">
      <c r="B324" s="88" t="str">
        <f>I313</f>
        <v>3.7 | TARIFAS SERVICIOS DE CEMENTACIÓN - CENTRALIZADORES</v>
      </c>
      <c r="C324" s="88" t="str">
        <f>IF(ISERROR(I324+1)=TRUE,I324,IF(I324="","",MAX(C$15:C323)+1))</f>
        <v/>
      </c>
      <c r="D324" s="87" t="str">
        <f t="shared" si="123"/>
        <v/>
      </c>
      <c r="E324" s="3"/>
      <c r="G324" s="155"/>
      <c r="I324" s="146" t="s">
        <v>112</v>
      </c>
      <c r="J324" s="108"/>
      <c r="K324" s="108"/>
      <c r="L324" s="108"/>
      <c r="M324" s="108"/>
      <c r="N324" s="108"/>
      <c r="O324" s="108"/>
      <c r="P324" s="108"/>
      <c r="Q324" s="108"/>
      <c r="R324" s="108"/>
      <c r="S324" s="107"/>
      <c r="U324" s="155"/>
      <c r="V324" s="41"/>
      <c r="W324" s="69" t="str">
        <f>W$60</f>
        <v>Total [US$]</v>
      </c>
      <c r="X324" s="68"/>
      <c r="Y324" s="67">
        <f t="shared" ref="Y324:AQ324" si="132">SUMPRODUCT(Y$315:Y$323,$Q$315:$Q$323)</f>
        <v>0</v>
      </c>
      <c r="Z324" s="144">
        <f t="shared" si="132"/>
        <v>0</v>
      </c>
      <c r="AA324" s="145">
        <f t="shared" si="132"/>
        <v>0</v>
      </c>
      <c r="AB324" s="144">
        <f t="shared" si="132"/>
        <v>0</v>
      </c>
      <c r="AC324" s="145">
        <f t="shared" si="132"/>
        <v>0</v>
      </c>
      <c r="AD324" s="144">
        <f t="shared" si="132"/>
        <v>0</v>
      </c>
      <c r="AE324" s="144">
        <f t="shared" si="132"/>
        <v>0</v>
      </c>
      <c r="AF324" s="144">
        <f t="shared" si="132"/>
        <v>0</v>
      </c>
      <c r="AG324" s="144">
        <f t="shared" si="132"/>
        <v>0</v>
      </c>
      <c r="AH324" s="144">
        <f t="shared" si="132"/>
        <v>0</v>
      </c>
      <c r="AI324" s="144">
        <f t="shared" si="132"/>
        <v>0</v>
      </c>
      <c r="AJ324" s="144">
        <f t="shared" si="132"/>
        <v>0</v>
      </c>
      <c r="AK324" s="144">
        <f t="shared" si="132"/>
        <v>0</v>
      </c>
      <c r="AL324" s="144">
        <f t="shared" si="132"/>
        <v>0</v>
      </c>
      <c r="AM324" s="144">
        <f t="shared" si="132"/>
        <v>0</v>
      </c>
      <c r="AN324" s="144">
        <f t="shared" si="132"/>
        <v>0</v>
      </c>
      <c r="AO324" s="144">
        <f t="shared" si="132"/>
        <v>0</v>
      </c>
      <c r="AP324" s="144">
        <f t="shared" si="132"/>
        <v>0</v>
      </c>
      <c r="AQ324" s="144">
        <f t="shared" si="132"/>
        <v>0</v>
      </c>
      <c r="AR324" s="66">
        <f>SUM(Y324:AQ324)</f>
        <v>0</v>
      </c>
      <c r="AT324" s="155"/>
      <c r="AV324" s="69" t="str">
        <f>AV$60</f>
        <v>Total [US$]</v>
      </c>
      <c r="AW324" s="68"/>
      <c r="AX324" s="67">
        <f t="shared" ref="AX324:BP324" si="133">SUMPRODUCT(AX$315:AX$323,$Q$315:$Q$323)</f>
        <v>0</v>
      </c>
      <c r="AY324" s="144">
        <f t="shared" si="133"/>
        <v>0</v>
      </c>
      <c r="AZ324" s="145">
        <f t="shared" si="133"/>
        <v>0</v>
      </c>
      <c r="BA324" s="144">
        <f t="shared" si="133"/>
        <v>0</v>
      </c>
      <c r="BB324" s="145">
        <f t="shared" si="133"/>
        <v>0</v>
      </c>
      <c r="BC324" s="144">
        <f t="shared" si="133"/>
        <v>0</v>
      </c>
      <c r="BD324" s="144">
        <f t="shared" si="133"/>
        <v>0</v>
      </c>
      <c r="BE324" s="144">
        <f t="shared" si="133"/>
        <v>0</v>
      </c>
      <c r="BF324" s="144">
        <f t="shared" si="133"/>
        <v>0</v>
      </c>
      <c r="BG324" s="144">
        <f t="shared" si="133"/>
        <v>0</v>
      </c>
      <c r="BH324" s="144">
        <f t="shared" si="133"/>
        <v>0</v>
      </c>
      <c r="BI324" s="144">
        <f t="shared" si="133"/>
        <v>0</v>
      </c>
      <c r="BJ324" s="144">
        <f t="shared" si="133"/>
        <v>0</v>
      </c>
      <c r="BK324" s="144">
        <f t="shared" si="133"/>
        <v>0</v>
      </c>
      <c r="BL324" s="144">
        <f t="shared" si="133"/>
        <v>0</v>
      </c>
      <c r="BM324" s="144">
        <f t="shared" si="133"/>
        <v>0</v>
      </c>
      <c r="BN324" s="144">
        <f t="shared" si="133"/>
        <v>0</v>
      </c>
      <c r="BO324" s="144">
        <f t="shared" si="133"/>
        <v>0</v>
      </c>
      <c r="BP324" s="144">
        <f t="shared" si="133"/>
        <v>0</v>
      </c>
      <c r="BQ324" s="66">
        <f>SUM(AX324:BP324)</f>
        <v>0</v>
      </c>
      <c r="BS324" s="155"/>
      <c r="BU324" s="69" t="str">
        <f>BU$60</f>
        <v>Total [US$]</v>
      </c>
      <c r="BV324" s="68"/>
      <c r="BW324" s="67">
        <f t="shared" ref="BW324:CI324" si="134">SUMPRODUCT(BW$315:BW$323,$Q$315:$Q$323)</f>
        <v>0</v>
      </c>
      <c r="BX324" s="144">
        <f t="shared" si="134"/>
        <v>0</v>
      </c>
      <c r="BY324" s="145">
        <f t="shared" si="134"/>
        <v>0</v>
      </c>
      <c r="BZ324" s="144">
        <f t="shared" si="134"/>
        <v>0</v>
      </c>
      <c r="CA324" s="145">
        <f t="shared" si="134"/>
        <v>0</v>
      </c>
      <c r="CB324" s="144">
        <f t="shared" si="134"/>
        <v>0</v>
      </c>
      <c r="CC324" s="144">
        <f t="shared" si="134"/>
        <v>0</v>
      </c>
      <c r="CD324" s="144">
        <f t="shared" si="134"/>
        <v>0</v>
      </c>
      <c r="CE324" s="144">
        <f t="shared" si="134"/>
        <v>0</v>
      </c>
      <c r="CF324" s="144">
        <f t="shared" si="134"/>
        <v>0</v>
      </c>
      <c r="CG324" s="144">
        <f t="shared" si="134"/>
        <v>0</v>
      </c>
      <c r="CH324" s="144">
        <f t="shared" si="134"/>
        <v>0</v>
      </c>
      <c r="CI324" s="144">
        <f t="shared" si="134"/>
        <v>0</v>
      </c>
      <c r="CJ324" s="334"/>
      <c r="CK324" s="334"/>
      <c r="CL324" s="334"/>
      <c r="CM324" s="334"/>
      <c r="CN324" s="334"/>
      <c r="CO324" s="334"/>
      <c r="CP324" s="66">
        <f>SUM(BW324:CI324)</f>
        <v>0</v>
      </c>
      <c r="CR324" s="155"/>
      <c r="CT324" s="69" t="str">
        <f>CT$60</f>
        <v>Total [US$]</v>
      </c>
      <c r="CU324" s="68"/>
      <c r="CV324" s="67">
        <f t="shared" ref="CV324:DE324" si="135">SUMPRODUCT(CV$315:CV$323,$Q$315:$Q$323)</f>
        <v>0</v>
      </c>
      <c r="CW324" s="144">
        <f t="shared" si="135"/>
        <v>0</v>
      </c>
      <c r="CX324" s="145">
        <f t="shared" si="135"/>
        <v>0</v>
      </c>
      <c r="CY324" s="144">
        <f t="shared" si="135"/>
        <v>0</v>
      </c>
      <c r="CZ324" s="144">
        <f t="shared" si="135"/>
        <v>0</v>
      </c>
      <c r="DA324" s="144">
        <f t="shared" si="135"/>
        <v>0</v>
      </c>
      <c r="DB324" s="144">
        <f t="shared" si="135"/>
        <v>0</v>
      </c>
      <c r="DC324" s="144">
        <f t="shared" si="135"/>
        <v>0</v>
      </c>
      <c r="DD324" s="144">
        <f t="shared" si="135"/>
        <v>0</v>
      </c>
      <c r="DE324" s="144">
        <f t="shared" si="135"/>
        <v>0</v>
      </c>
      <c r="DF324" s="334"/>
      <c r="DG324" s="334"/>
      <c r="DH324" s="334"/>
      <c r="DI324" s="334"/>
      <c r="DJ324" s="334"/>
      <c r="DK324" s="334"/>
      <c r="DL324" s="334"/>
      <c r="DM324" s="334"/>
      <c r="DN324" s="334"/>
      <c r="DO324" s="66">
        <f>SUM(CV324:DE324)</f>
        <v>0</v>
      </c>
      <c r="DQ324" s="155"/>
      <c r="DS324" s="155"/>
    </row>
    <row r="325" spans="2:123">
      <c r="B325" s="88"/>
      <c r="C325" s="88" t="str">
        <f>IF(ISERROR(I325+1)=TRUE,I325,IF(I325="","",MAX(C$15:C324)+1))</f>
        <v/>
      </c>
      <c r="D325" s="87" t="str">
        <f t="shared" si="123"/>
        <v/>
      </c>
      <c r="E325" s="3"/>
      <c r="G325" s="155"/>
      <c r="I325" s="37" t="s">
        <v>112</v>
      </c>
      <c r="U325" s="155"/>
      <c r="V325" s="41"/>
      <c r="AT325" s="155"/>
      <c r="BS325" s="155"/>
      <c r="CR325" s="155"/>
      <c r="DQ325" s="155"/>
    </row>
    <row r="326" spans="2:123">
      <c r="B326" s="88"/>
      <c r="C326" s="88" t="str">
        <f>IF(ISERROR(I326+1)=TRUE,I326,IF(I326="","",MAX(C$15:C325)+1))</f>
        <v>Notas</v>
      </c>
      <c r="D326" s="87" t="str">
        <f t="shared" si="123"/>
        <v/>
      </c>
      <c r="E326" s="3"/>
      <c r="G326" s="155"/>
      <c r="I326" s="65" t="s">
        <v>252</v>
      </c>
      <c r="J326" s="59"/>
      <c r="K326" s="59"/>
      <c r="L326" s="59"/>
      <c r="M326" s="59"/>
      <c r="N326" s="59"/>
      <c r="O326" s="59"/>
      <c r="P326" s="59"/>
      <c r="Q326" s="59"/>
      <c r="R326" s="59"/>
      <c r="S326" s="58"/>
      <c r="U326" s="155"/>
      <c r="V326" s="41"/>
      <c r="AT326" s="155"/>
      <c r="BS326" s="155"/>
      <c r="CR326" s="155"/>
      <c r="DQ326" s="155"/>
    </row>
    <row r="327" spans="2:123">
      <c r="B327" s="88"/>
      <c r="C327" s="88" t="str">
        <f>IF(ISERROR(I327+1)=TRUE,I327,IF(I327="","",MAX(C$15:C326)+1))</f>
        <v xml:space="preserve">(*1) Este cargo incluye (sin que esto sea limitante ) todo lo que sea personal, equipamiento, ensayos de laboratorio, ejecucion, etc - </v>
      </c>
      <c r="D327" s="87" t="str">
        <f t="shared" si="123"/>
        <v/>
      </c>
      <c r="E327" s="3"/>
      <c r="G327" s="155"/>
      <c r="I327" s="64" t="s">
        <v>251</v>
      </c>
      <c r="J327" s="46"/>
      <c r="K327" s="46"/>
      <c r="L327" s="46"/>
      <c r="M327" s="46"/>
      <c r="N327" s="46"/>
      <c r="O327" s="46"/>
      <c r="P327" s="46"/>
      <c r="Q327" s="46"/>
      <c r="R327" s="46"/>
      <c r="S327" s="45"/>
      <c r="U327" s="155"/>
      <c r="V327" s="41"/>
      <c r="AT327" s="155"/>
      <c r="BS327" s="155"/>
      <c r="CR327" s="155"/>
      <c r="DQ327" s="155"/>
    </row>
    <row r="328" spans="2:123">
      <c r="B328" s="88"/>
      <c r="C328" s="88" t="str">
        <f>IF(ISERROR(I328+1)=TRUE,I328,IF(I328="","",MAX(C$15:C327)+1))</f>
        <v xml:space="preserve">descriptos en el Anexo Precios. </v>
      </c>
      <c r="D328" s="87" t="str">
        <f t="shared" si="123"/>
        <v/>
      </c>
      <c r="E328" s="3"/>
      <c r="G328" s="155"/>
      <c r="I328" s="64" t="s">
        <v>250</v>
      </c>
      <c r="J328" s="46"/>
      <c r="K328" s="46"/>
      <c r="L328" s="46"/>
      <c r="M328" s="46"/>
      <c r="N328" s="46"/>
      <c r="O328" s="46"/>
      <c r="P328" s="46"/>
      <c r="Q328" s="46"/>
      <c r="R328" s="46"/>
      <c r="S328" s="45"/>
      <c r="U328" s="155"/>
      <c r="V328" s="41"/>
      <c r="AT328" s="155"/>
      <c r="BS328" s="155"/>
      <c r="CR328" s="155"/>
      <c r="DQ328" s="155"/>
    </row>
    <row r="329" spans="2:123">
      <c r="B329" s="88"/>
      <c r="C329" s="88" t="str">
        <f>IF(ISERROR(I329+1)=TRUE,I329,IF(I329="","",MAX(C$15:C328)+1))</f>
        <v xml:space="preserve">(*2) Este cargo por set incluye 1 zapato flotador, 1 collar flotador, 2 tapones inferiores y 1 tapon superior. Ver Anexo Precios que define </v>
      </c>
      <c r="D329" s="87" t="str">
        <f t="shared" si="123"/>
        <v/>
      </c>
      <c r="E329" s="3"/>
      <c r="G329" s="155"/>
      <c r="I329" s="64" t="s">
        <v>249</v>
      </c>
      <c r="J329" s="46"/>
      <c r="K329" s="46"/>
      <c r="L329" s="46"/>
      <c r="M329" s="46"/>
      <c r="N329" s="46"/>
      <c r="O329" s="46"/>
      <c r="P329" s="46"/>
      <c r="Q329" s="46"/>
      <c r="R329" s="46"/>
      <c r="S329" s="45"/>
      <c r="U329" s="155"/>
      <c r="V329" s="41"/>
      <c r="AT329" s="155"/>
      <c r="BS329" s="155"/>
      <c r="CR329" s="155"/>
      <c r="DQ329" s="155"/>
    </row>
    <row r="330" spans="2:123">
      <c r="B330" s="88"/>
      <c r="C330" s="88" t="str">
        <f>IF(ISERROR(I330+1)=TRUE,I330,IF(I330="","",MAX(C$15:C329)+1))</f>
        <v>la cantidad por diametro</v>
      </c>
      <c r="D330" s="87" t="str">
        <f t="shared" si="123"/>
        <v/>
      </c>
      <c r="E330" s="3"/>
      <c r="G330" s="155"/>
      <c r="I330" s="64" t="s">
        <v>248</v>
      </c>
      <c r="J330" s="46"/>
      <c r="K330" s="46"/>
      <c r="L330" s="46"/>
      <c r="M330" s="46"/>
      <c r="N330" s="46"/>
      <c r="O330" s="46"/>
      <c r="P330" s="46"/>
      <c r="Q330" s="46"/>
      <c r="R330" s="46"/>
      <c r="S330" s="45"/>
      <c r="U330" s="155"/>
      <c r="V330" s="41"/>
      <c r="AT330" s="155"/>
      <c r="BS330" s="155"/>
      <c r="CR330" s="155"/>
      <c r="DQ330" s="155"/>
    </row>
    <row r="331" spans="2:123">
      <c r="B331" s="88"/>
      <c r="C331" s="88" t="str">
        <f>IF(ISERROR(I331+1)=TRUE,I331,IF(I331="","",MAX(C$15:C330)+1))</f>
        <v>(*3)  Este cargo por set incluye 1 dispositivo de doble etapa, 1 packer inflable y 1 juego de tapones.Ver Anexo Precios que define la</v>
      </c>
      <c r="D331" s="87" t="str">
        <f t="shared" si="123"/>
        <v/>
      </c>
      <c r="E331" s="3"/>
      <c r="G331" s="155"/>
      <c r="I331" s="64" t="s">
        <v>247</v>
      </c>
      <c r="J331" s="46"/>
      <c r="K331" s="46"/>
      <c r="L331" s="46"/>
      <c r="M331" s="46"/>
      <c r="N331" s="46"/>
      <c r="O331" s="46"/>
      <c r="P331" s="46"/>
      <c r="Q331" s="46"/>
      <c r="R331" s="46"/>
      <c r="S331" s="45"/>
      <c r="U331" s="155"/>
      <c r="V331" s="41"/>
      <c r="AT331" s="155"/>
      <c r="BS331" s="155"/>
      <c r="CR331" s="155"/>
      <c r="DQ331" s="155"/>
    </row>
    <row r="332" spans="2:123">
      <c r="B332" s="88"/>
      <c r="C332" s="88" t="str">
        <f>IF(ISERROR(I332+1)=TRUE,I332,IF(I332="","",MAX(C$15:C331)+1))</f>
        <v>cantidad por diametro</v>
      </c>
      <c r="D332" s="87" t="str">
        <f t="shared" si="123"/>
        <v/>
      </c>
      <c r="E332" s="3"/>
      <c r="G332" s="155"/>
      <c r="I332" s="64" t="s">
        <v>246</v>
      </c>
      <c r="J332" s="46"/>
      <c r="K332" s="46"/>
      <c r="L332" s="46"/>
      <c r="M332" s="46"/>
      <c r="N332" s="46"/>
      <c r="O332" s="46"/>
      <c r="P332" s="46"/>
      <c r="Q332" s="46"/>
      <c r="R332" s="46"/>
      <c r="S332" s="45"/>
      <c r="U332" s="155"/>
      <c r="V332" s="41"/>
      <c r="AT332" s="155"/>
      <c r="BS332" s="155"/>
      <c r="CR332" s="155"/>
      <c r="DQ332" s="155"/>
    </row>
    <row r="333" spans="2:123">
      <c r="B333" s="88"/>
      <c r="C333" s="88" t="str">
        <f>IF(ISERROR(I333+1)=TRUE,I333,IF(I333="","",MAX(C$15:C332)+1))</f>
        <v>(*4) Este cargo por set incluye 1 centralizador + 2 stop collars. Ver Anexo Precios que define la cantidad por diametro y el tipo de centralizador y anillo de tope.</v>
      </c>
      <c r="D333" s="87" t="str">
        <f t="shared" si="123"/>
        <v/>
      </c>
      <c r="E333" s="3"/>
      <c r="G333" s="155"/>
      <c r="I333" s="160" t="s">
        <v>245</v>
      </c>
      <c r="J333" s="159"/>
      <c r="K333" s="159"/>
      <c r="L333" s="159"/>
      <c r="M333" s="159"/>
      <c r="N333" s="159"/>
      <c r="O333" s="159"/>
      <c r="P333" s="159"/>
      <c r="Q333" s="159"/>
      <c r="R333" s="62"/>
      <c r="S333" s="61"/>
      <c r="U333" s="155"/>
      <c r="V333" s="41"/>
      <c r="AT333" s="155"/>
      <c r="BS333" s="155"/>
      <c r="CR333" s="155"/>
      <c r="DQ333" s="155"/>
    </row>
    <row r="334" spans="2:123">
      <c r="B334" s="88"/>
      <c r="C334" s="88" t="str">
        <f>IF(ISERROR(I334+1)=TRUE,I334,IF(I334="","",MAX(C$15:C333)+1))</f>
        <v/>
      </c>
      <c r="D334" s="87" t="str">
        <f t="shared" si="123"/>
        <v/>
      </c>
      <c r="E334" s="3"/>
      <c r="G334" s="155"/>
      <c r="I334" s="158" t="s">
        <v>112</v>
      </c>
      <c r="J334" s="157"/>
      <c r="K334" s="157"/>
      <c r="L334" s="157"/>
      <c r="M334" s="157"/>
      <c r="N334" s="157"/>
      <c r="O334" s="157"/>
      <c r="P334" s="156"/>
      <c r="Q334" s="156"/>
      <c r="R334" s="156"/>
      <c r="S334" s="156"/>
      <c r="U334" s="155"/>
      <c r="V334" s="41"/>
      <c r="AT334" s="155"/>
      <c r="BS334" s="155"/>
      <c r="CR334" s="155"/>
      <c r="DQ334" s="155"/>
    </row>
    <row r="335" spans="2:123">
      <c r="B335" s="88"/>
      <c r="C335" s="88" t="str">
        <f>IF(ISERROR(I335+1)=TRUE,I335,IF(I335="","",MAX(C$15:C334)+1))</f>
        <v/>
      </c>
      <c r="D335" s="87" t="str">
        <f t="shared" si="123"/>
        <v/>
      </c>
      <c r="E335" s="3"/>
      <c r="I335" s="37" t="s">
        <v>112</v>
      </c>
      <c r="V335" s="41"/>
    </row>
    <row r="336" spans="2:123">
      <c r="B336" s="88"/>
      <c r="C336" s="88" t="str">
        <f>IF(ISERROR(I336+1)=TRUE,I336,IF(I336="","",MAX(C$15:C335)+1))</f>
        <v>4. |  PERFILAJE WIRELINE</v>
      </c>
      <c r="D336" s="87" t="str">
        <f t="shared" si="123"/>
        <v/>
      </c>
      <c r="E336" s="3"/>
      <c r="G336" s="150"/>
      <c r="H336" s="150"/>
      <c r="I336" s="153" t="s">
        <v>83</v>
      </c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0"/>
      <c r="U336" s="150"/>
      <c r="V336" s="41"/>
    </row>
    <row r="337" spans="2:121">
      <c r="B337" s="88"/>
      <c r="C337" s="88" t="str">
        <f>IF(ISERROR(I337+1)=TRUE,I337,IF(I337="","",MAX(C$15:C336)+1))</f>
        <v/>
      </c>
      <c r="D337" s="87" t="str">
        <f t="shared" si="123"/>
        <v/>
      </c>
      <c r="E337" s="3"/>
      <c r="G337" s="150"/>
      <c r="I337" s="37" t="s">
        <v>112</v>
      </c>
      <c r="U337" s="150"/>
      <c r="V337" s="41"/>
      <c r="W337" s="3"/>
      <c r="X337" s="3"/>
      <c r="Y337" s="3"/>
      <c r="Z337" s="3"/>
      <c r="AA337" s="106"/>
      <c r="AB337" s="3"/>
      <c r="AC337" s="106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</row>
    <row r="338" spans="2:121">
      <c r="B338" s="88"/>
      <c r="C338" s="88" t="str">
        <f>IF(ISERROR(I338+1)=TRUE,I338,IF(I338="","",MAX(C$15:C337)+1))</f>
        <v>4.1 | TARIFAS SERVICIOS DE PERFILAJE WIRELINE</v>
      </c>
      <c r="D338" s="87" t="str">
        <f t="shared" si="123"/>
        <v/>
      </c>
      <c r="E338" s="3"/>
      <c r="G338" s="150"/>
      <c r="I338" s="153" t="s">
        <v>84</v>
      </c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U338" s="150"/>
      <c r="V338" s="41"/>
      <c r="W338" s="153" t="str">
        <f>W$3</f>
        <v>POZO | XAXAMANI 3 DEL | CANTIDADES Y MONTOS</v>
      </c>
      <c r="X338" s="153"/>
      <c r="Y338" s="153"/>
      <c r="Z338" s="153"/>
      <c r="AA338" s="154"/>
      <c r="AB338" s="153"/>
      <c r="AC338" s="154"/>
      <c r="AD338" s="153"/>
      <c r="AE338" s="153"/>
      <c r="AF338" s="153"/>
      <c r="AG338" s="153"/>
      <c r="AH338" s="153"/>
      <c r="AI338" s="153"/>
      <c r="AJ338" s="153"/>
      <c r="AK338" s="153"/>
      <c r="AL338" s="153"/>
      <c r="AM338" s="153"/>
      <c r="AN338" s="153"/>
      <c r="AO338" s="153"/>
      <c r="AP338" s="153"/>
      <c r="AQ338" s="153"/>
      <c r="AR338" s="153"/>
      <c r="AT338" s="150"/>
      <c r="AV338" s="153" t="str">
        <f>AV$3</f>
        <v>POZO | XAXAMANI 4DEL | CANTIDADES Y MONTOS</v>
      </c>
      <c r="AW338" s="153"/>
      <c r="AX338" s="153"/>
      <c r="AY338" s="153"/>
      <c r="AZ338" s="153"/>
      <c r="BA338" s="153"/>
      <c r="BB338" s="153"/>
      <c r="BC338" s="153"/>
      <c r="BD338" s="153"/>
      <c r="BE338" s="153"/>
      <c r="BF338" s="153"/>
      <c r="BG338" s="153"/>
      <c r="BH338" s="153"/>
      <c r="BI338" s="153"/>
      <c r="BJ338" s="153"/>
      <c r="BK338" s="153"/>
      <c r="BL338" s="153"/>
      <c r="BM338" s="153"/>
      <c r="BN338" s="153"/>
      <c r="BO338" s="153"/>
      <c r="BP338" s="153"/>
      <c r="BQ338" s="153"/>
      <c r="BS338" s="150"/>
      <c r="BU338" s="153" t="str">
        <f>BU$3</f>
        <v>POZO | XAXAMANI 5DEL | CANTIDADES Y MONTOS</v>
      </c>
      <c r="BV338" s="153"/>
      <c r="BW338" s="153"/>
      <c r="BX338" s="153"/>
      <c r="BY338" s="153"/>
      <c r="BZ338" s="153"/>
      <c r="CA338" s="153"/>
      <c r="CB338" s="153"/>
      <c r="CC338" s="153"/>
      <c r="CD338" s="153"/>
      <c r="CE338" s="153"/>
      <c r="CF338" s="153"/>
      <c r="CG338" s="153"/>
      <c r="CH338" s="153"/>
      <c r="CI338" s="153"/>
      <c r="CJ338" s="153"/>
      <c r="CK338" s="153"/>
      <c r="CL338" s="153"/>
      <c r="CM338" s="153"/>
      <c r="CN338" s="153"/>
      <c r="CO338" s="153"/>
      <c r="CP338" s="153"/>
      <c r="CR338" s="150"/>
      <c r="CT338" s="153" t="str">
        <f>CT$3</f>
        <v>POZO | XAXAMANI 6DEL | CANTIDADES Y MONTOS</v>
      </c>
      <c r="CU338" s="153"/>
      <c r="CV338" s="153"/>
      <c r="CW338" s="153"/>
      <c r="CX338" s="153"/>
      <c r="CY338" s="153"/>
      <c r="CZ338" s="153"/>
      <c r="DA338" s="153"/>
      <c r="DB338" s="153"/>
      <c r="DC338" s="153"/>
      <c r="DD338" s="153"/>
      <c r="DE338" s="153"/>
      <c r="DF338" s="153"/>
      <c r="DG338" s="153"/>
      <c r="DH338" s="153"/>
      <c r="DI338" s="153"/>
      <c r="DJ338" s="153"/>
      <c r="DK338" s="153"/>
      <c r="DL338" s="153"/>
      <c r="DM338" s="153"/>
      <c r="DN338" s="153"/>
      <c r="DO338" s="153"/>
      <c r="DQ338" s="150"/>
    </row>
    <row r="339" spans="2:121">
      <c r="B339" s="88"/>
      <c r="C339" s="88" t="str">
        <f>IF(ISERROR(I339+1)=TRUE,I339,IF(I339="","",MAX(C$15:C338)+1))</f>
        <v/>
      </c>
      <c r="D339" s="87" t="str">
        <f t="shared" si="123"/>
        <v/>
      </c>
      <c r="E339" s="3"/>
      <c r="G339" s="150"/>
      <c r="I339" s="37" t="s">
        <v>112</v>
      </c>
      <c r="U339" s="150"/>
      <c r="V339" s="41"/>
      <c r="AT339" s="150"/>
      <c r="BS339" s="150"/>
      <c r="CR339" s="150"/>
      <c r="DQ339" s="150"/>
    </row>
    <row r="340" spans="2:121" s="38" customFormat="1" ht="18" customHeight="1" outlineLevel="1">
      <c r="B340" s="87"/>
      <c r="C340" s="88">
        <f>IF(ISERROR(I340+1)=TRUE,I340,IF(I340="","",MAX(C$15:C339)+1))</f>
        <v>212</v>
      </c>
      <c r="D340" s="87">
        <f t="shared" si="123"/>
        <v>1</v>
      </c>
      <c r="E340" s="3"/>
      <c r="G340" s="150"/>
      <c r="I340" s="104">
        <f>I322+1</f>
        <v>266</v>
      </c>
      <c r="J340" s="274" t="s">
        <v>244</v>
      </c>
      <c r="K340" s="275"/>
      <c r="L340" s="275"/>
      <c r="M340" s="275"/>
      <c r="N340" s="275"/>
      <c r="O340" s="276"/>
      <c r="P340" s="277" t="s">
        <v>126</v>
      </c>
      <c r="Q340" s="272"/>
      <c r="R340" s="103" t="s">
        <v>119</v>
      </c>
      <c r="S340" s="273"/>
      <c r="U340" s="150"/>
      <c r="V340" s="41"/>
      <c r="W340" s="99"/>
      <c r="X340" s="37"/>
      <c r="Y340" s="98"/>
      <c r="Z340" s="97"/>
      <c r="AA340" s="100"/>
      <c r="AB340" s="97"/>
      <c r="AC340" s="100"/>
      <c r="AD340" s="97"/>
      <c r="AE340" s="132">
        <v>490</v>
      </c>
      <c r="AF340" s="97"/>
      <c r="AG340" s="132"/>
      <c r="AH340" s="132"/>
      <c r="AI340" s="132"/>
      <c r="AJ340" s="97"/>
      <c r="AK340" s="96"/>
      <c r="AL340" s="96"/>
      <c r="AM340" s="96"/>
      <c r="AN340" s="96"/>
      <c r="AO340" s="96"/>
      <c r="AP340" s="96"/>
      <c r="AQ340" s="96"/>
      <c r="AR340" s="95">
        <f t="shared" ref="AR340:AR373" si="136">SUM(Y340:AQ340)*$Q340</f>
        <v>0</v>
      </c>
      <c r="AT340" s="150"/>
      <c r="AV340" s="99"/>
      <c r="AW340" s="37"/>
      <c r="AX340" s="98"/>
      <c r="AY340" s="97"/>
      <c r="AZ340" s="100"/>
      <c r="BA340" s="97"/>
      <c r="BB340" s="100"/>
      <c r="BC340" s="97"/>
      <c r="BD340" s="132"/>
      <c r="BE340" s="97"/>
      <c r="BF340" s="132"/>
      <c r="BG340" s="132"/>
      <c r="BH340" s="113">
        <f>+BG9</f>
        <v>543</v>
      </c>
      <c r="BI340" s="97"/>
      <c r="BJ340" s="96"/>
      <c r="BK340" s="96"/>
      <c r="BL340" s="96"/>
      <c r="BM340" s="96"/>
      <c r="BN340" s="96"/>
      <c r="BO340" s="96"/>
      <c r="BP340" s="96"/>
      <c r="BQ340" s="95">
        <f t="shared" ref="BQ340:BQ373" si="137">SUM(AX340:BP340)*$Q340</f>
        <v>0</v>
      </c>
      <c r="BS340" s="150"/>
      <c r="BU340" s="99"/>
      <c r="BV340" s="37"/>
      <c r="BW340" s="98"/>
      <c r="BX340" s="97"/>
      <c r="BY340" s="100"/>
      <c r="BZ340" s="97"/>
      <c r="CA340" s="100"/>
      <c r="CB340" s="97"/>
      <c r="CC340" s="132"/>
      <c r="CD340" s="97"/>
      <c r="CE340" s="132"/>
      <c r="CF340" s="132"/>
      <c r="CG340" s="132"/>
      <c r="CH340" s="97"/>
      <c r="CI340" s="96"/>
      <c r="CJ340" s="327"/>
      <c r="CK340" s="327"/>
      <c r="CL340" s="327"/>
      <c r="CM340" s="327"/>
      <c r="CN340" s="327"/>
      <c r="CO340" s="327"/>
      <c r="CP340" s="95">
        <f t="shared" ref="CP340:CP373" si="138">SUM(BW340:CI340)*$Q340</f>
        <v>0</v>
      </c>
      <c r="CR340" s="150"/>
      <c r="CT340" s="99"/>
      <c r="CU340" s="37"/>
      <c r="CV340" s="98"/>
      <c r="CW340" s="97"/>
      <c r="CX340" s="100"/>
      <c r="CY340" s="97"/>
      <c r="CZ340" s="132"/>
      <c r="DA340" s="132"/>
      <c r="DB340" s="132"/>
      <c r="DC340" s="96"/>
      <c r="DD340" s="96"/>
      <c r="DE340" s="96"/>
      <c r="DF340" s="327"/>
      <c r="DG340" s="327"/>
      <c r="DH340" s="327"/>
      <c r="DI340" s="327"/>
      <c r="DJ340" s="327"/>
      <c r="DK340" s="327"/>
      <c r="DL340" s="327"/>
      <c r="DM340" s="327"/>
      <c r="DN340" s="327"/>
      <c r="DO340" s="95">
        <f t="shared" ref="DO340:DO373" si="139">SUM(CV340:DE340)*$Q340</f>
        <v>0</v>
      </c>
      <c r="DQ340" s="150"/>
    </row>
    <row r="341" spans="2:121" s="38" customFormat="1" outlineLevel="1">
      <c r="B341" s="87"/>
      <c r="C341" s="88">
        <f>IF(ISERROR(I341+1)=TRUE,I341,IF(I341="","",MAX(C$15:C340)+1))</f>
        <v>213</v>
      </c>
      <c r="D341" s="87">
        <f t="shared" si="123"/>
        <v>1</v>
      </c>
      <c r="E341" s="3"/>
      <c r="G341" s="150"/>
      <c r="I341" s="94">
        <f t="shared" ref="I341:I374" si="140">+I340+1</f>
        <v>267</v>
      </c>
      <c r="J341" s="93" t="s">
        <v>243</v>
      </c>
      <c r="K341" s="92"/>
      <c r="L341" s="92"/>
      <c r="M341" s="92"/>
      <c r="N341" s="92"/>
      <c r="O341" s="91"/>
      <c r="P341" s="90" t="s">
        <v>126</v>
      </c>
      <c r="Q341" s="272"/>
      <c r="R341" s="89" t="s">
        <v>119</v>
      </c>
      <c r="S341" s="273"/>
      <c r="U341" s="150"/>
      <c r="V341" s="41"/>
      <c r="W341" s="77"/>
      <c r="X341" s="37"/>
      <c r="Y341" s="76"/>
      <c r="Z341" s="75"/>
      <c r="AA341" s="78"/>
      <c r="AB341" s="75"/>
      <c r="AC341" s="78"/>
      <c r="AD341" s="75"/>
      <c r="AE341" s="113"/>
      <c r="AF341" s="75"/>
      <c r="AG341" s="113"/>
      <c r="AH341" s="113"/>
      <c r="AI341" s="113"/>
      <c r="AK341" s="112"/>
      <c r="AL341" s="112"/>
      <c r="AM341" s="112"/>
      <c r="AN341" s="112"/>
      <c r="AO341" s="112"/>
      <c r="AP341" s="112"/>
      <c r="AQ341" s="74"/>
      <c r="AR341" s="73">
        <f t="shared" si="136"/>
        <v>0</v>
      </c>
      <c r="AT341" s="150"/>
      <c r="AV341" s="77"/>
      <c r="AW341" s="37"/>
      <c r="AX341" s="76"/>
      <c r="AY341" s="75"/>
      <c r="AZ341" s="78"/>
      <c r="BA341" s="75"/>
      <c r="BB341" s="78"/>
      <c r="BC341" s="75"/>
      <c r="BD341" s="113"/>
      <c r="BE341" s="75"/>
      <c r="BF341" s="113"/>
      <c r="BG341" s="113"/>
      <c r="BI341" s="112"/>
      <c r="BJ341" s="112"/>
      <c r="BK341" s="112"/>
      <c r="BL341" s="112"/>
      <c r="BM341" s="112"/>
      <c r="BN341" s="112"/>
      <c r="BO341" s="112"/>
      <c r="BP341" s="74"/>
      <c r="BQ341" s="73">
        <f t="shared" si="137"/>
        <v>0</v>
      </c>
      <c r="BS341" s="150"/>
      <c r="BU341" s="77"/>
      <c r="BV341" s="37"/>
      <c r="BW341" s="76"/>
      <c r="BX341" s="75"/>
      <c r="BY341" s="78"/>
      <c r="BZ341" s="75"/>
      <c r="CA341" s="78"/>
      <c r="CB341" s="75"/>
      <c r="CC341" s="113"/>
      <c r="CD341" s="75"/>
      <c r="CE341" s="113"/>
      <c r="CF341" s="113"/>
      <c r="CG341" s="113"/>
      <c r="CH341" s="113"/>
      <c r="CI341" s="112"/>
      <c r="CJ341" s="336"/>
      <c r="CK341" s="336"/>
      <c r="CL341" s="336"/>
      <c r="CM341" s="336"/>
      <c r="CN341" s="336"/>
      <c r="CO341" s="336"/>
      <c r="CP341" s="73">
        <f t="shared" si="138"/>
        <v>0</v>
      </c>
      <c r="CR341" s="150"/>
      <c r="CT341" s="77"/>
      <c r="CU341" s="37"/>
      <c r="CV341" s="76"/>
      <c r="CW341" s="75"/>
      <c r="CX341" s="78"/>
      <c r="CY341" s="75"/>
      <c r="CZ341" s="113"/>
      <c r="DA341" s="113"/>
      <c r="DB341" s="113"/>
      <c r="DC341" s="112"/>
      <c r="DD341" s="112"/>
      <c r="DE341" s="74"/>
      <c r="DF341" s="335"/>
      <c r="DG341" s="335"/>
      <c r="DH341" s="335"/>
      <c r="DI341" s="335"/>
      <c r="DJ341" s="335"/>
      <c r="DK341" s="335"/>
      <c r="DL341" s="335"/>
      <c r="DM341" s="335"/>
      <c r="DN341" s="335"/>
      <c r="DO341" s="73">
        <f t="shared" si="139"/>
        <v>0</v>
      </c>
      <c r="DQ341" s="150"/>
    </row>
    <row r="342" spans="2:121" s="38" customFormat="1" outlineLevel="1">
      <c r="B342" s="87"/>
      <c r="C342" s="88">
        <f>IF(ISERROR(I342+1)=TRUE,I342,IF(I342="","",MAX(C$15:C341)+1))</f>
        <v>214</v>
      </c>
      <c r="D342" s="87">
        <f t="shared" si="123"/>
        <v>1</v>
      </c>
      <c r="E342" s="3"/>
      <c r="G342" s="150"/>
      <c r="I342" s="94">
        <f t="shared" si="140"/>
        <v>268</v>
      </c>
      <c r="J342" s="93" t="s">
        <v>242</v>
      </c>
      <c r="K342" s="92"/>
      <c r="L342" s="92"/>
      <c r="M342" s="92"/>
      <c r="N342" s="92"/>
      <c r="O342" s="91"/>
      <c r="P342" s="90" t="s">
        <v>126</v>
      </c>
      <c r="Q342" s="272"/>
      <c r="R342" s="89" t="s">
        <v>119</v>
      </c>
      <c r="S342" s="273"/>
      <c r="U342" s="150"/>
      <c r="V342" s="41"/>
      <c r="W342" s="77"/>
      <c r="X342" s="37"/>
      <c r="Y342" s="76"/>
      <c r="Z342" s="75"/>
      <c r="AA342" s="78"/>
      <c r="AB342" s="75"/>
      <c r="AC342" s="78"/>
      <c r="AD342" s="75"/>
      <c r="AE342" s="113">
        <f>+AD9</f>
        <v>400</v>
      </c>
      <c r="AF342" s="75"/>
      <c r="AG342" s="75"/>
      <c r="AH342" s="75"/>
      <c r="AI342" s="75"/>
      <c r="AK342" s="112"/>
      <c r="AL342" s="112"/>
      <c r="AM342" s="112"/>
      <c r="AN342" s="112"/>
      <c r="AO342" s="112"/>
      <c r="AP342" s="112"/>
      <c r="AQ342" s="74"/>
      <c r="AR342" s="73">
        <f t="shared" si="136"/>
        <v>0</v>
      </c>
      <c r="AT342" s="150"/>
      <c r="AV342" s="77"/>
      <c r="AW342" s="37"/>
      <c r="AX342" s="76"/>
      <c r="AY342" s="75"/>
      <c r="AZ342" s="78"/>
      <c r="BA342" s="75"/>
      <c r="BB342" s="78"/>
      <c r="BC342" s="75"/>
      <c r="BD342" s="75"/>
      <c r="BE342" s="75"/>
      <c r="BF342" s="75"/>
      <c r="BG342" s="75"/>
      <c r="BH342" s="113">
        <f>+BG9</f>
        <v>543</v>
      </c>
      <c r="BI342" s="112"/>
      <c r="BJ342" s="112"/>
      <c r="BK342" s="112"/>
      <c r="BL342" s="112"/>
      <c r="BM342" s="112"/>
      <c r="BN342" s="112"/>
      <c r="BO342" s="112"/>
      <c r="BP342" s="74"/>
      <c r="BQ342" s="73">
        <f t="shared" si="137"/>
        <v>0</v>
      </c>
      <c r="BS342" s="150"/>
      <c r="BU342" s="77"/>
      <c r="BV342" s="37"/>
      <c r="BW342" s="76"/>
      <c r="BX342" s="75"/>
      <c r="BY342" s="78"/>
      <c r="BZ342" s="75"/>
      <c r="CA342" s="78"/>
      <c r="CB342" s="75"/>
      <c r="CC342" s="75"/>
      <c r="CD342" s="75"/>
      <c r="CE342" s="75"/>
      <c r="CF342" s="75"/>
      <c r="CG342" s="75"/>
      <c r="CH342" s="113"/>
      <c r="CI342" s="112"/>
      <c r="CJ342" s="336"/>
      <c r="CK342" s="336"/>
      <c r="CL342" s="336"/>
      <c r="CM342" s="336"/>
      <c r="CN342" s="336"/>
      <c r="CO342" s="336"/>
      <c r="CP342" s="73">
        <f t="shared" si="138"/>
        <v>0</v>
      </c>
      <c r="CR342" s="150"/>
      <c r="CT342" s="77"/>
      <c r="CU342" s="37"/>
      <c r="CV342" s="76"/>
      <c r="CW342" s="75"/>
      <c r="CX342" s="78"/>
      <c r="CY342" s="75"/>
      <c r="CZ342" s="75"/>
      <c r="DA342" s="75"/>
      <c r="DB342" s="75"/>
      <c r="DC342" s="112"/>
      <c r="DD342" s="112"/>
      <c r="DE342" s="74"/>
      <c r="DF342" s="335"/>
      <c r="DG342" s="335"/>
      <c r="DH342" s="335"/>
      <c r="DI342" s="335"/>
      <c r="DJ342" s="335"/>
      <c r="DK342" s="335"/>
      <c r="DL342" s="335"/>
      <c r="DM342" s="335"/>
      <c r="DN342" s="335"/>
      <c r="DO342" s="73">
        <f t="shared" si="139"/>
        <v>0</v>
      </c>
      <c r="DQ342" s="150"/>
    </row>
    <row r="343" spans="2:121" s="38" customFormat="1" ht="30" outlineLevel="1">
      <c r="B343" s="87"/>
      <c r="C343" s="88">
        <f>IF(ISERROR(I343+1)=TRUE,I343,IF(I343="","",MAX(C$15:C342)+1))</f>
        <v>215</v>
      </c>
      <c r="D343" s="87">
        <f t="shared" si="123"/>
        <v>1</v>
      </c>
      <c r="E343" s="3"/>
      <c r="G343" s="150"/>
      <c r="I343" s="94">
        <f t="shared" si="140"/>
        <v>269</v>
      </c>
      <c r="J343" s="93" t="s">
        <v>241</v>
      </c>
      <c r="K343" s="92"/>
      <c r="L343" s="92"/>
      <c r="M343" s="92"/>
      <c r="N343" s="92"/>
      <c r="O343" s="91"/>
      <c r="P343" s="90" t="s">
        <v>126</v>
      </c>
      <c r="Q343" s="272"/>
      <c r="R343" s="89" t="s">
        <v>119</v>
      </c>
      <c r="S343" s="273"/>
      <c r="U343" s="150"/>
      <c r="V343" s="41"/>
      <c r="W343" s="77"/>
      <c r="X343" s="37"/>
      <c r="Y343" s="76"/>
      <c r="Z343" s="75"/>
      <c r="AA343" s="78"/>
      <c r="AB343" s="75"/>
      <c r="AC343" s="78"/>
      <c r="AD343" s="75"/>
      <c r="AE343" s="113"/>
      <c r="AF343" s="75"/>
      <c r="AG343" s="75"/>
      <c r="AH343" s="75"/>
      <c r="AI343" s="75"/>
      <c r="AJ343" s="113"/>
      <c r="AK343" s="112"/>
      <c r="AL343" s="112"/>
      <c r="AM343" s="112"/>
      <c r="AN343" s="112"/>
      <c r="AO343" s="112"/>
      <c r="AP343" s="112"/>
      <c r="AQ343" s="74"/>
      <c r="AR343" s="73">
        <f t="shared" si="136"/>
        <v>0</v>
      </c>
      <c r="AT343" s="150"/>
      <c r="AV343" s="77"/>
      <c r="AW343" s="37"/>
      <c r="AX343" s="76"/>
      <c r="AY343" s="75"/>
      <c r="AZ343" s="78"/>
      <c r="BA343" s="75"/>
      <c r="BB343" s="78"/>
      <c r="BC343" s="75"/>
      <c r="BD343" s="113"/>
      <c r="BE343" s="75"/>
      <c r="BF343" s="75"/>
      <c r="BG343" s="75"/>
      <c r="BH343" s="75"/>
      <c r="BI343" s="113"/>
      <c r="BJ343" s="112"/>
      <c r="BK343" s="112"/>
      <c r="BL343" s="112"/>
      <c r="BM343" s="112"/>
      <c r="BN343" s="112"/>
      <c r="BO343" s="112"/>
      <c r="BP343" s="74"/>
      <c r="BQ343" s="73">
        <f t="shared" si="137"/>
        <v>0</v>
      </c>
      <c r="BS343" s="150"/>
      <c r="BU343" s="77"/>
      <c r="BV343" s="37"/>
      <c r="BW343" s="76"/>
      <c r="BX343" s="75"/>
      <c r="BY343" s="78"/>
      <c r="BZ343" s="75"/>
      <c r="CA343" s="78"/>
      <c r="CB343" s="75"/>
      <c r="CC343" s="113"/>
      <c r="CD343" s="75"/>
      <c r="CE343" s="75"/>
      <c r="CF343" s="75"/>
      <c r="CG343" s="75"/>
      <c r="CH343" s="113"/>
      <c r="CI343" s="112"/>
      <c r="CJ343" s="336"/>
      <c r="CK343" s="336"/>
      <c r="CL343" s="336"/>
      <c r="CM343" s="336"/>
      <c r="CN343" s="336"/>
      <c r="CO343" s="336"/>
      <c r="CP343" s="73">
        <f t="shared" si="138"/>
        <v>0</v>
      </c>
      <c r="CR343" s="150"/>
      <c r="CT343" s="77"/>
      <c r="CU343" s="37"/>
      <c r="CV343" s="76"/>
      <c r="CW343" s="75"/>
      <c r="CX343" s="78"/>
      <c r="CY343" s="75"/>
      <c r="CZ343" s="113"/>
      <c r="DA343" s="75"/>
      <c r="DB343" s="75"/>
      <c r="DC343" s="112"/>
      <c r="DD343" s="112"/>
      <c r="DE343" s="74"/>
      <c r="DF343" s="335"/>
      <c r="DG343" s="335"/>
      <c r="DH343" s="335"/>
      <c r="DI343" s="335"/>
      <c r="DJ343" s="335"/>
      <c r="DK343" s="335"/>
      <c r="DL343" s="335"/>
      <c r="DM343" s="335"/>
      <c r="DN343" s="335"/>
      <c r="DO343" s="73">
        <f t="shared" si="139"/>
        <v>0</v>
      </c>
      <c r="DQ343" s="150"/>
    </row>
    <row r="344" spans="2:121" s="38" customFormat="1" outlineLevel="1">
      <c r="B344" s="87"/>
      <c r="C344" s="88">
        <f>IF(ISERROR(I344+1)=TRUE,I344,IF(I344="","",MAX(C$15:C343)+1))</f>
        <v>216</v>
      </c>
      <c r="D344" s="87">
        <f t="shared" si="123"/>
        <v>1</v>
      </c>
      <c r="E344" s="3"/>
      <c r="G344" s="150"/>
      <c r="I344" s="94">
        <f t="shared" si="140"/>
        <v>270</v>
      </c>
      <c r="J344" s="93" t="s">
        <v>240</v>
      </c>
      <c r="K344" s="92"/>
      <c r="L344" s="92"/>
      <c r="M344" s="92"/>
      <c r="N344" s="92"/>
      <c r="O344" s="91"/>
      <c r="P344" s="90" t="s">
        <v>126</v>
      </c>
      <c r="Q344" s="272"/>
      <c r="R344" s="89" t="s">
        <v>119</v>
      </c>
      <c r="S344" s="273"/>
      <c r="U344" s="150"/>
      <c r="V344" s="41"/>
      <c r="W344" s="77"/>
      <c r="X344" s="37"/>
      <c r="Y344" s="76"/>
      <c r="Z344" s="75"/>
      <c r="AA344" s="78"/>
      <c r="AB344" s="75"/>
      <c r="AC344" s="78"/>
      <c r="AD344" s="75"/>
      <c r="AE344" s="75"/>
      <c r="AF344" s="75"/>
      <c r="AG344" s="113"/>
      <c r="AH344" s="113"/>
      <c r="AI344" s="113"/>
      <c r="AJ344" s="75"/>
      <c r="AK344" s="74"/>
      <c r="AL344" s="74"/>
      <c r="AM344" s="74"/>
      <c r="AN344" s="74"/>
      <c r="AO344" s="74"/>
      <c r="AP344" s="74"/>
      <c r="AQ344" s="74"/>
      <c r="AR344" s="73">
        <f t="shared" si="136"/>
        <v>0</v>
      </c>
      <c r="AT344" s="150"/>
      <c r="AV344" s="77"/>
      <c r="AW344" s="37"/>
      <c r="AX344" s="76"/>
      <c r="AY344" s="75"/>
      <c r="AZ344" s="78"/>
      <c r="BA344" s="75"/>
      <c r="BB344" s="78"/>
      <c r="BC344" s="75"/>
      <c r="BD344" s="75"/>
      <c r="BE344" s="75"/>
      <c r="BF344" s="113"/>
      <c r="BG344" s="113"/>
      <c r="BH344" s="113"/>
      <c r="BI344" s="75"/>
      <c r="BJ344" s="74"/>
      <c r="BK344" s="74"/>
      <c r="BL344" s="74"/>
      <c r="BM344" s="74"/>
      <c r="BN344" s="74"/>
      <c r="BO344" s="74"/>
      <c r="BP344" s="74"/>
      <c r="BQ344" s="73">
        <f t="shared" si="137"/>
        <v>0</v>
      </c>
      <c r="BS344" s="150"/>
      <c r="BU344" s="77"/>
      <c r="BV344" s="37"/>
      <c r="BW344" s="76"/>
      <c r="BX344" s="75"/>
      <c r="BY344" s="78"/>
      <c r="BZ344" s="75"/>
      <c r="CA344" s="78"/>
      <c r="CB344" s="75"/>
      <c r="CC344" s="75"/>
      <c r="CD344" s="75"/>
      <c r="CE344" s="113"/>
      <c r="CF344" s="113"/>
      <c r="CG344" s="113"/>
      <c r="CH344" s="75"/>
      <c r="CI344" s="74"/>
      <c r="CJ344" s="335"/>
      <c r="CK344" s="335"/>
      <c r="CL344" s="335"/>
      <c r="CM344" s="335"/>
      <c r="CN344" s="335"/>
      <c r="CO344" s="335"/>
      <c r="CP344" s="73">
        <f t="shared" si="138"/>
        <v>0</v>
      </c>
      <c r="CR344" s="150"/>
      <c r="CT344" s="77"/>
      <c r="CU344" s="37"/>
      <c r="CV344" s="76"/>
      <c r="CW344" s="75"/>
      <c r="CX344" s="78"/>
      <c r="CY344" s="75"/>
      <c r="CZ344" s="75"/>
      <c r="DA344" s="113"/>
      <c r="DB344" s="113"/>
      <c r="DC344" s="74"/>
      <c r="DD344" s="74"/>
      <c r="DE344" s="74"/>
      <c r="DF344" s="335"/>
      <c r="DG344" s="335"/>
      <c r="DH344" s="335"/>
      <c r="DI344" s="335"/>
      <c r="DJ344" s="335"/>
      <c r="DK344" s="335"/>
      <c r="DL344" s="335"/>
      <c r="DM344" s="335"/>
      <c r="DN344" s="335"/>
      <c r="DO344" s="73">
        <f t="shared" si="139"/>
        <v>0</v>
      </c>
      <c r="DQ344" s="150"/>
    </row>
    <row r="345" spans="2:121" s="38" customFormat="1" outlineLevel="1">
      <c r="B345" s="87"/>
      <c r="C345" s="88">
        <f>IF(ISERROR(I345+1)=TRUE,I345,IF(I345="","",MAX(C$15:C344)+1))</f>
        <v>217</v>
      </c>
      <c r="D345" s="87">
        <f t="shared" si="123"/>
        <v>1</v>
      </c>
      <c r="E345" s="3"/>
      <c r="G345" s="150"/>
      <c r="I345" s="94">
        <f t="shared" si="140"/>
        <v>271</v>
      </c>
      <c r="J345" s="93" t="s">
        <v>239</v>
      </c>
      <c r="K345" s="92"/>
      <c r="L345" s="92"/>
      <c r="M345" s="92"/>
      <c r="N345" s="92"/>
      <c r="O345" s="91"/>
      <c r="P345" s="90" t="s">
        <v>126</v>
      </c>
      <c r="Q345" s="272"/>
      <c r="R345" s="89" t="s">
        <v>119</v>
      </c>
      <c r="S345" s="273"/>
      <c r="U345" s="150"/>
      <c r="V345" s="41"/>
      <c r="W345" s="77"/>
      <c r="X345" s="37"/>
      <c r="Y345" s="76"/>
      <c r="Z345" s="75"/>
      <c r="AA345" s="78"/>
      <c r="AB345" s="75"/>
      <c r="AC345" s="78"/>
      <c r="AD345" s="75"/>
      <c r="AE345" s="75"/>
      <c r="AF345" s="75"/>
      <c r="AG345" s="113"/>
      <c r="AH345" s="113"/>
      <c r="AI345" s="113"/>
      <c r="AJ345" s="75"/>
      <c r="AK345" s="74"/>
      <c r="AL345" s="74"/>
      <c r="AM345" s="74"/>
      <c r="AN345" s="74"/>
      <c r="AO345" s="74"/>
      <c r="AP345" s="74"/>
      <c r="AQ345" s="74"/>
      <c r="AR345" s="73">
        <f t="shared" si="136"/>
        <v>0</v>
      </c>
      <c r="AT345" s="150"/>
      <c r="AV345" s="77"/>
      <c r="AW345" s="37"/>
      <c r="AX345" s="76"/>
      <c r="AY345" s="75"/>
      <c r="AZ345" s="78"/>
      <c r="BA345" s="75"/>
      <c r="BB345" s="78"/>
      <c r="BC345" s="75"/>
      <c r="BD345" s="75"/>
      <c r="BE345" s="75"/>
      <c r="BF345" s="113"/>
      <c r="BG345" s="113"/>
      <c r="BH345" s="113"/>
      <c r="BI345" s="75"/>
      <c r="BJ345" s="74"/>
      <c r="BK345" s="74"/>
      <c r="BL345" s="74"/>
      <c r="BM345" s="74"/>
      <c r="BN345" s="74"/>
      <c r="BO345" s="74"/>
      <c r="BP345" s="74"/>
      <c r="BQ345" s="73">
        <f t="shared" si="137"/>
        <v>0</v>
      </c>
      <c r="BS345" s="150"/>
      <c r="BU345" s="77"/>
      <c r="BV345" s="37"/>
      <c r="BW345" s="76"/>
      <c r="BX345" s="75"/>
      <c r="BY345" s="78"/>
      <c r="BZ345" s="75"/>
      <c r="CA345" s="78"/>
      <c r="CB345" s="75"/>
      <c r="CC345" s="75"/>
      <c r="CD345" s="75"/>
      <c r="CE345" s="113"/>
      <c r="CF345" s="113"/>
      <c r="CG345" s="113"/>
      <c r="CH345" s="75"/>
      <c r="CI345" s="74"/>
      <c r="CJ345" s="335"/>
      <c r="CK345" s="335"/>
      <c r="CL345" s="335"/>
      <c r="CM345" s="335"/>
      <c r="CN345" s="335"/>
      <c r="CO345" s="335"/>
      <c r="CP345" s="73">
        <f t="shared" si="138"/>
        <v>0</v>
      </c>
      <c r="CR345" s="150"/>
      <c r="CT345" s="77"/>
      <c r="CU345" s="37"/>
      <c r="CV345" s="76"/>
      <c r="CW345" s="75"/>
      <c r="CX345" s="78"/>
      <c r="CY345" s="75"/>
      <c r="CZ345" s="75"/>
      <c r="DA345" s="113"/>
      <c r="DB345" s="113"/>
      <c r="DC345" s="74"/>
      <c r="DD345" s="74"/>
      <c r="DE345" s="74"/>
      <c r="DF345" s="335"/>
      <c r="DG345" s="335"/>
      <c r="DH345" s="335"/>
      <c r="DI345" s="335"/>
      <c r="DJ345" s="335"/>
      <c r="DK345" s="335"/>
      <c r="DL345" s="335"/>
      <c r="DM345" s="335"/>
      <c r="DN345" s="335"/>
      <c r="DO345" s="73">
        <f t="shared" si="139"/>
        <v>0</v>
      </c>
      <c r="DQ345" s="150"/>
    </row>
    <row r="346" spans="2:121" s="38" customFormat="1" outlineLevel="1">
      <c r="B346" s="87"/>
      <c r="C346" s="88">
        <f>IF(ISERROR(I346+1)=TRUE,I346,IF(I346="","",MAX(C$15:C345)+1))</f>
        <v>218</v>
      </c>
      <c r="D346" s="87">
        <f t="shared" si="123"/>
        <v>1</v>
      </c>
      <c r="E346" s="3"/>
      <c r="G346" s="150"/>
      <c r="I346" s="94">
        <f t="shared" si="140"/>
        <v>272</v>
      </c>
      <c r="J346" s="93" t="s">
        <v>238</v>
      </c>
      <c r="K346" s="92"/>
      <c r="L346" s="92"/>
      <c r="M346" s="92"/>
      <c r="N346" s="92"/>
      <c r="O346" s="91"/>
      <c r="P346" s="90" t="s">
        <v>126</v>
      </c>
      <c r="Q346" s="272"/>
      <c r="R346" s="89" t="s">
        <v>119</v>
      </c>
      <c r="S346" s="273"/>
      <c r="U346" s="150"/>
      <c r="V346" s="41"/>
      <c r="W346" s="77"/>
      <c r="X346" s="37"/>
      <c r="Y346" s="76"/>
      <c r="Z346" s="75"/>
      <c r="AA346" s="78"/>
      <c r="AB346" s="75"/>
      <c r="AC346" s="78"/>
      <c r="AD346" s="75"/>
      <c r="AE346" s="75"/>
      <c r="AF346" s="75"/>
      <c r="AG346" s="113"/>
      <c r="AH346" s="113"/>
      <c r="AI346" s="113"/>
      <c r="AJ346" s="75"/>
      <c r="AK346" s="74"/>
      <c r="AL346" s="74"/>
      <c r="AM346" s="74"/>
      <c r="AN346" s="74"/>
      <c r="AO346" s="74"/>
      <c r="AP346" s="74"/>
      <c r="AQ346" s="74"/>
      <c r="AR346" s="73">
        <f t="shared" si="136"/>
        <v>0</v>
      </c>
      <c r="AT346" s="150"/>
      <c r="AV346" s="77"/>
      <c r="AW346" s="37"/>
      <c r="AX346" s="76"/>
      <c r="AY346" s="75"/>
      <c r="AZ346" s="78"/>
      <c r="BA346" s="75"/>
      <c r="BB346" s="78"/>
      <c r="BC346" s="75"/>
      <c r="BD346" s="75"/>
      <c r="BE346" s="75"/>
      <c r="BF346" s="113"/>
      <c r="BG346" s="113"/>
      <c r="BH346" s="113"/>
      <c r="BI346" s="75"/>
      <c r="BJ346" s="74"/>
      <c r="BK346" s="74"/>
      <c r="BL346" s="74"/>
      <c r="BM346" s="74"/>
      <c r="BN346" s="74"/>
      <c r="BO346" s="74"/>
      <c r="BP346" s="74"/>
      <c r="BQ346" s="73">
        <f t="shared" si="137"/>
        <v>0</v>
      </c>
      <c r="BS346" s="150"/>
      <c r="BU346" s="77"/>
      <c r="BV346" s="37"/>
      <c r="BW346" s="76"/>
      <c r="BX346" s="75"/>
      <c r="BY346" s="78"/>
      <c r="BZ346" s="75"/>
      <c r="CA346" s="78"/>
      <c r="CB346" s="75"/>
      <c r="CC346" s="75"/>
      <c r="CD346" s="75"/>
      <c r="CE346" s="113"/>
      <c r="CF346" s="113"/>
      <c r="CG346" s="113"/>
      <c r="CH346" s="75"/>
      <c r="CI346" s="74"/>
      <c r="CJ346" s="335"/>
      <c r="CK346" s="335"/>
      <c r="CL346" s="335"/>
      <c r="CM346" s="335"/>
      <c r="CN346" s="335"/>
      <c r="CO346" s="335"/>
      <c r="CP346" s="73">
        <f t="shared" si="138"/>
        <v>0</v>
      </c>
      <c r="CR346" s="150"/>
      <c r="CT346" s="77"/>
      <c r="CU346" s="37"/>
      <c r="CV346" s="76"/>
      <c r="CW346" s="75"/>
      <c r="CX346" s="78"/>
      <c r="CY346" s="75"/>
      <c r="CZ346" s="75"/>
      <c r="DA346" s="113"/>
      <c r="DB346" s="113"/>
      <c r="DC346" s="74"/>
      <c r="DD346" s="74"/>
      <c r="DE346" s="74"/>
      <c r="DF346" s="335"/>
      <c r="DG346" s="335"/>
      <c r="DH346" s="335"/>
      <c r="DI346" s="335"/>
      <c r="DJ346" s="335"/>
      <c r="DK346" s="335"/>
      <c r="DL346" s="335"/>
      <c r="DM346" s="335"/>
      <c r="DN346" s="335"/>
      <c r="DO346" s="73">
        <f t="shared" si="139"/>
        <v>0</v>
      </c>
      <c r="DQ346" s="150"/>
    </row>
    <row r="347" spans="2:121" s="38" customFormat="1" outlineLevel="1">
      <c r="B347" s="87"/>
      <c r="C347" s="88">
        <f>IF(ISERROR(I347+1)=TRUE,I347,IF(I347="","",MAX(C$15:C346)+1))</f>
        <v>219</v>
      </c>
      <c r="D347" s="87">
        <f t="shared" si="123"/>
        <v>1</v>
      </c>
      <c r="E347" s="3"/>
      <c r="G347" s="150"/>
      <c r="I347" s="94">
        <f t="shared" si="140"/>
        <v>273</v>
      </c>
      <c r="J347" s="93" t="s">
        <v>237</v>
      </c>
      <c r="K347" s="92"/>
      <c r="L347" s="92"/>
      <c r="M347" s="92"/>
      <c r="N347" s="92"/>
      <c r="O347" s="91"/>
      <c r="P347" s="90" t="s">
        <v>126</v>
      </c>
      <c r="Q347" s="272"/>
      <c r="R347" s="89" t="s">
        <v>119</v>
      </c>
      <c r="S347" s="273"/>
      <c r="U347" s="150"/>
      <c r="V347" s="41"/>
      <c r="W347" s="77"/>
      <c r="X347" s="37"/>
      <c r="Y347" s="76"/>
      <c r="Z347" s="75"/>
      <c r="AA347" s="78"/>
      <c r="AB347" s="75"/>
      <c r="AC347" s="78"/>
      <c r="AD347" s="75"/>
      <c r="AE347" s="75"/>
      <c r="AF347" s="75"/>
      <c r="AG347" s="113"/>
      <c r="AH347" s="113"/>
      <c r="AI347" s="113"/>
      <c r="AJ347" s="75"/>
      <c r="AK347" s="74"/>
      <c r="AL347" s="74"/>
      <c r="AM347" s="74"/>
      <c r="AN347" s="74"/>
      <c r="AO347" s="74"/>
      <c r="AP347" s="74"/>
      <c r="AQ347" s="74"/>
      <c r="AR347" s="73">
        <f t="shared" si="136"/>
        <v>0</v>
      </c>
      <c r="AT347" s="150"/>
      <c r="AV347" s="77"/>
      <c r="AW347" s="37"/>
      <c r="AX347" s="76"/>
      <c r="AY347" s="75"/>
      <c r="AZ347" s="78"/>
      <c r="BA347" s="75"/>
      <c r="BB347" s="78"/>
      <c r="BC347" s="75"/>
      <c r="BD347" s="75"/>
      <c r="BE347" s="75"/>
      <c r="BF347" s="113"/>
      <c r="BG347" s="113"/>
      <c r="BH347" s="113"/>
      <c r="BI347" s="75"/>
      <c r="BJ347" s="74"/>
      <c r="BK347" s="74"/>
      <c r="BL347" s="74"/>
      <c r="BM347" s="74"/>
      <c r="BN347" s="74"/>
      <c r="BO347" s="74"/>
      <c r="BP347" s="74"/>
      <c r="BQ347" s="73">
        <f t="shared" si="137"/>
        <v>0</v>
      </c>
      <c r="BS347" s="150"/>
      <c r="BU347" s="77"/>
      <c r="BV347" s="37"/>
      <c r="BW347" s="76"/>
      <c r="BX347" s="75"/>
      <c r="BY347" s="78"/>
      <c r="BZ347" s="75"/>
      <c r="CA347" s="78"/>
      <c r="CB347" s="75"/>
      <c r="CC347" s="75"/>
      <c r="CD347" s="75"/>
      <c r="CE347" s="113"/>
      <c r="CF347" s="113"/>
      <c r="CG347" s="113"/>
      <c r="CH347" s="75"/>
      <c r="CI347" s="74"/>
      <c r="CJ347" s="335"/>
      <c r="CK347" s="335"/>
      <c r="CL347" s="335"/>
      <c r="CM347" s="335"/>
      <c r="CN347" s="335"/>
      <c r="CO347" s="335"/>
      <c r="CP347" s="73">
        <f t="shared" si="138"/>
        <v>0</v>
      </c>
      <c r="CR347" s="150"/>
      <c r="CT347" s="77"/>
      <c r="CU347" s="37"/>
      <c r="CV347" s="76"/>
      <c r="CW347" s="75"/>
      <c r="CX347" s="78"/>
      <c r="CY347" s="75"/>
      <c r="CZ347" s="75"/>
      <c r="DA347" s="113"/>
      <c r="DB347" s="113"/>
      <c r="DC347" s="74"/>
      <c r="DD347" s="74"/>
      <c r="DE347" s="74"/>
      <c r="DF347" s="335"/>
      <c r="DG347" s="335"/>
      <c r="DH347" s="335"/>
      <c r="DI347" s="335"/>
      <c r="DJ347" s="335"/>
      <c r="DK347" s="335"/>
      <c r="DL347" s="335"/>
      <c r="DM347" s="335"/>
      <c r="DN347" s="335"/>
      <c r="DO347" s="73">
        <f t="shared" si="139"/>
        <v>0</v>
      </c>
      <c r="DQ347" s="150"/>
    </row>
    <row r="348" spans="2:121" s="38" customFormat="1" outlineLevel="1">
      <c r="B348" s="87"/>
      <c r="C348" s="88">
        <f>IF(ISERROR(I348+1)=TRUE,I348,IF(I348="","",MAX(C$15:C347)+1))</f>
        <v>220</v>
      </c>
      <c r="D348" s="87">
        <f t="shared" si="123"/>
        <v>1</v>
      </c>
      <c r="E348" s="3"/>
      <c r="G348" s="150"/>
      <c r="I348" s="94">
        <f t="shared" si="140"/>
        <v>274</v>
      </c>
      <c r="J348" s="93" t="s">
        <v>686</v>
      </c>
      <c r="K348" s="92"/>
      <c r="L348" s="92"/>
      <c r="M348" s="92"/>
      <c r="N348" s="92"/>
      <c r="O348" s="91"/>
      <c r="P348" s="90" t="s">
        <v>126</v>
      </c>
      <c r="Q348" s="272"/>
      <c r="R348" s="89" t="s">
        <v>119</v>
      </c>
      <c r="S348" s="273"/>
      <c r="U348" s="150"/>
      <c r="V348" s="41"/>
      <c r="W348" s="77"/>
      <c r="X348" s="37"/>
      <c r="Y348" s="76"/>
      <c r="Z348" s="75"/>
      <c r="AA348" s="78"/>
      <c r="AB348" s="75"/>
      <c r="AC348" s="78"/>
      <c r="AD348" s="75"/>
      <c r="AE348" s="113">
        <f>+AD9</f>
        <v>400</v>
      </c>
      <c r="AF348" s="75"/>
      <c r="AG348" s="113"/>
      <c r="AH348" s="113"/>
      <c r="AI348" s="113"/>
      <c r="AJ348" s="75"/>
      <c r="AK348" s="74"/>
      <c r="AL348" s="74"/>
      <c r="AM348" s="74"/>
      <c r="AN348" s="74"/>
      <c r="AO348" s="74"/>
      <c r="AP348" s="74"/>
      <c r="AQ348" s="74"/>
      <c r="AR348" s="73">
        <f t="shared" si="136"/>
        <v>0</v>
      </c>
      <c r="AT348" s="150"/>
      <c r="AV348" s="77"/>
      <c r="AW348" s="37"/>
      <c r="AX348" s="76"/>
      <c r="AY348" s="75"/>
      <c r="AZ348" s="78"/>
      <c r="BA348" s="75"/>
      <c r="BB348" s="78"/>
      <c r="BC348" s="75"/>
      <c r="BD348" s="75"/>
      <c r="BE348" s="75"/>
      <c r="BF348" s="113"/>
      <c r="BG348" s="113"/>
      <c r="BH348" s="113">
        <v>213</v>
      </c>
      <c r="BI348" s="75"/>
      <c r="BJ348" s="74"/>
      <c r="BK348" s="74"/>
      <c r="BL348" s="74"/>
      <c r="BM348" s="74"/>
      <c r="BN348" s="74"/>
      <c r="BO348" s="74"/>
      <c r="BP348" s="74"/>
      <c r="BQ348" s="73">
        <f t="shared" si="137"/>
        <v>0</v>
      </c>
      <c r="BS348" s="150"/>
      <c r="BU348" s="77"/>
      <c r="BV348" s="37"/>
      <c r="BW348" s="76"/>
      <c r="BX348" s="75"/>
      <c r="BY348" s="78"/>
      <c r="BZ348" s="75"/>
      <c r="CA348" s="78"/>
      <c r="CB348" s="75"/>
      <c r="CC348" s="75"/>
      <c r="CD348" s="75"/>
      <c r="CE348" s="113"/>
      <c r="CF348" s="113"/>
      <c r="CG348" s="113"/>
      <c r="CH348" s="75"/>
      <c r="CI348" s="74"/>
      <c r="CJ348" s="335"/>
      <c r="CK348" s="335"/>
      <c r="CL348" s="335"/>
      <c r="CM348" s="335"/>
      <c r="CN348" s="335"/>
      <c r="CO348" s="335"/>
      <c r="CP348" s="73">
        <f t="shared" si="138"/>
        <v>0</v>
      </c>
      <c r="CR348" s="150"/>
      <c r="CT348" s="77"/>
      <c r="CU348" s="37"/>
      <c r="CV348" s="76"/>
      <c r="CW348" s="75"/>
      <c r="CX348" s="78"/>
      <c r="CY348" s="75"/>
      <c r="CZ348" s="75"/>
      <c r="DA348" s="113"/>
      <c r="DB348" s="113"/>
      <c r="DC348" s="74"/>
      <c r="DD348" s="74"/>
      <c r="DE348" s="74"/>
      <c r="DF348" s="335"/>
      <c r="DG348" s="335"/>
      <c r="DH348" s="335"/>
      <c r="DI348" s="335"/>
      <c r="DJ348" s="335"/>
      <c r="DK348" s="335"/>
      <c r="DL348" s="335"/>
      <c r="DM348" s="335"/>
      <c r="DN348" s="335"/>
      <c r="DO348" s="73">
        <f t="shared" si="139"/>
        <v>0</v>
      </c>
      <c r="DQ348" s="150"/>
    </row>
    <row r="349" spans="2:121" s="38" customFormat="1" outlineLevel="1">
      <c r="B349" s="87"/>
      <c r="C349" s="88">
        <f>IF(ISERROR(I349+1)=TRUE,I349,IF(I349="","",MAX(C$15:C348)+1))</f>
        <v>221</v>
      </c>
      <c r="D349" s="87">
        <f t="shared" si="123"/>
        <v>1</v>
      </c>
      <c r="E349" s="3"/>
      <c r="G349" s="150"/>
      <c r="I349" s="94">
        <f t="shared" si="140"/>
        <v>275</v>
      </c>
      <c r="J349" s="93" t="s">
        <v>687</v>
      </c>
      <c r="K349" s="92"/>
      <c r="L349" s="92"/>
      <c r="M349" s="92"/>
      <c r="N349" s="92"/>
      <c r="O349" s="91"/>
      <c r="P349" s="90" t="s">
        <v>126</v>
      </c>
      <c r="Q349" s="272"/>
      <c r="R349" s="89" t="s">
        <v>119</v>
      </c>
      <c r="S349" s="273"/>
      <c r="U349" s="150"/>
      <c r="V349" s="41"/>
      <c r="W349" s="77"/>
      <c r="X349" s="37"/>
      <c r="Y349" s="76"/>
      <c r="Z349" s="75"/>
      <c r="AA349" s="78"/>
      <c r="AB349" s="75"/>
      <c r="AC349" s="78"/>
      <c r="AD349" s="75"/>
      <c r="AE349" s="75"/>
      <c r="AF349" s="75"/>
      <c r="AG349" s="75"/>
      <c r="AH349" s="75"/>
      <c r="AI349" s="75"/>
      <c r="AJ349" s="75"/>
      <c r="AK349" s="74"/>
      <c r="AL349" s="74"/>
      <c r="AM349" s="74"/>
      <c r="AN349" s="74"/>
      <c r="AO349" s="74"/>
      <c r="AP349" s="74"/>
      <c r="AQ349" s="74"/>
      <c r="AR349" s="73">
        <f t="shared" si="136"/>
        <v>0</v>
      </c>
      <c r="AT349" s="150"/>
      <c r="AV349" s="77"/>
      <c r="AW349" s="37"/>
      <c r="AX349" s="76"/>
      <c r="AY349" s="75"/>
      <c r="AZ349" s="78"/>
      <c r="BA349" s="75"/>
      <c r="BB349" s="78"/>
      <c r="BC349" s="75"/>
      <c r="BD349" s="75"/>
      <c r="BE349" s="75"/>
      <c r="BF349" s="75"/>
      <c r="BG349" s="75"/>
      <c r="BH349" s="75"/>
      <c r="BI349" s="75"/>
      <c r="BJ349" s="74"/>
      <c r="BK349" s="74"/>
      <c r="BL349" s="74"/>
      <c r="BM349" s="74"/>
      <c r="BN349" s="74"/>
      <c r="BO349" s="74"/>
      <c r="BP349" s="74"/>
      <c r="BQ349" s="73">
        <f t="shared" si="137"/>
        <v>0</v>
      </c>
      <c r="BS349" s="150"/>
      <c r="BU349" s="77"/>
      <c r="BV349" s="37"/>
      <c r="BW349" s="76"/>
      <c r="BX349" s="75"/>
      <c r="BY349" s="78"/>
      <c r="BZ349" s="75"/>
      <c r="CA349" s="78"/>
      <c r="CB349" s="75"/>
      <c r="CC349" s="75"/>
      <c r="CD349" s="75"/>
      <c r="CE349" s="75"/>
      <c r="CF349" s="75"/>
      <c r="CG349" s="75"/>
      <c r="CH349" s="75"/>
      <c r="CI349" s="74"/>
      <c r="CJ349" s="335"/>
      <c r="CK349" s="335"/>
      <c r="CL349" s="335"/>
      <c r="CM349" s="335"/>
      <c r="CN349" s="335"/>
      <c r="CO349" s="335"/>
      <c r="CP349" s="73">
        <f t="shared" si="138"/>
        <v>0</v>
      </c>
      <c r="CR349" s="150"/>
      <c r="CT349" s="77"/>
      <c r="CU349" s="37"/>
      <c r="CV349" s="76"/>
      <c r="CW349" s="75"/>
      <c r="CX349" s="78"/>
      <c r="CY349" s="75"/>
      <c r="CZ349" s="75"/>
      <c r="DA349" s="75"/>
      <c r="DB349" s="75"/>
      <c r="DC349" s="74"/>
      <c r="DD349" s="74"/>
      <c r="DE349" s="74"/>
      <c r="DF349" s="335"/>
      <c r="DG349" s="335"/>
      <c r="DH349" s="335"/>
      <c r="DI349" s="335"/>
      <c r="DJ349" s="335"/>
      <c r="DK349" s="335"/>
      <c r="DL349" s="335"/>
      <c r="DM349" s="335"/>
      <c r="DN349" s="335"/>
      <c r="DO349" s="73">
        <f t="shared" si="139"/>
        <v>0</v>
      </c>
      <c r="DQ349" s="150"/>
    </row>
    <row r="350" spans="2:121" s="38" customFormat="1" outlineLevel="1">
      <c r="B350" s="87"/>
      <c r="C350" s="88">
        <f>IF(ISERROR(I350+1)=TRUE,I350,IF(I350="","",MAX(C$15:C349)+1))</f>
        <v>222</v>
      </c>
      <c r="D350" s="87">
        <f t="shared" si="123"/>
        <v>1</v>
      </c>
      <c r="E350" s="3"/>
      <c r="G350" s="150"/>
      <c r="I350" s="94">
        <f t="shared" si="140"/>
        <v>276</v>
      </c>
      <c r="J350" s="93" t="s">
        <v>688</v>
      </c>
      <c r="K350" s="92"/>
      <c r="L350" s="92"/>
      <c r="M350" s="92"/>
      <c r="N350" s="92"/>
      <c r="O350" s="91"/>
      <c r="P350" s="90" t="s">
        <v>126</v>
      </c>
      <c r="Q350" s="272"/>
      <c r="R350" s="89" t="s">
        <v>119</v>
      </c>
      <c r="S350" s="273"/>
      <c r="U350" s="150"/>
      <c r="V350" s="41"/>
      <c r="W350" s="77"/>
      <c r="X350" s="37"/>
      <c r="Y350" s="76"/>
      <c r="Z350" s="75"/>
      <c r="AA350" s="78"/>
      <c r="AB350" s="75"/>
      <c r="AC350" s="78"/>
      <c r="AD350" s="75"/>
      <c r="AE350" s="75"/>
      <c r="AF350" s="75"/>
      <c r="AG350" s="75"/>
      <c r="AH350" s="75"/>
      <c r="AI350" s="75"/>
      <c r="AJ350" s="75"/>
      <c r="AK350" s="74"/>
      <c r="AL350" s="74"/>
      <c r="AM350" s="74"/>
      <c r="AN350" s="74"/>
      <c r="AO350" s="74"/>
      <c r="AP350" s="74"/>
      <c r="AQ350" s="74"/>
      <c r="AR350" s="73">
        <f t="shared" si="136"/>
        <v>0</v>
      </c>
      <c r="AT350" s="150"/>
      <c r="AV350" s="77"/>
      <c r="AW350" s="37"/>
      <c r="AX350" s="76"/>
      <c r="AY350" s="75"/>
      <c r="AZ350" s="78"/>
      <c r="BA350" s="75"/>
      <c r="BB350" s="78"/>
      <c r="BC350" s="75"/>
      <c r="BD350" s="75"/>
      <c r="BE350" s="75"/>
      <c r="BF350" s="75"/>
      <c r="BG350" s="75"/>
      <c r="BH350" s="75"/>
      <c r="BI350" s="75"/>
      <c r="BJ350" s="74"/>
      <c r="BK350" s="74"/>
      <c r="BL350" s="74"/>
      <c r="BM350" s="74"/>
      <c r="BN350" s="74"/>
      <c r="BO350" s="74"/>
      <c r="BP350" s="74"/>
      <c r="BQ350" s="73">
        <f t="shared" si="137"/>
        <v>0</v>
      </c>
      <c r="BS350" s="150"/>
      <c r="BU350" s="77"/>
      <c r="BV350" s="37"/>
      <c r="BW350" s="76"/>
      <c r="BX350" s="75"/>
      <c r="BY350" s="78"/>
      <c r="BZ350" s="75"/>
      <c r="CA350" s="78"/>
      <c r="CB350" s="75"/>
      <c r="CC350" s="75"/>
      <c r="CD350" s="75"/>
      <c r="CE350" s="75"/>
      <c r="CF350" s="75"/>
      <c r="CG350" s="75"/>
      <c r="CH350" s="75"/>
      <c r="CI350" s="74"/>
      <c r="CJ350" s="335"/>
      <c r="CK350" s="335"/>
      <c r="CL350" s="335"/>
      <c r="CM350" s="335"/>
      <c r="CN350" s="335"/>
      <c r="CO350" s="335"/>
      <c r="CP350" s="73">
        <f t="shared" si="138"/>
        <v>0</v>
      </c>
      <c r="CR350" s="150"/>
      <c r="CT350" s="77"/>
      <c r="CU350" s="37"/>
      <c r="CV350" s="76"/>
      <c r="CW350" s="75"/>
      <c r="CX350" s="78"/>
      <c r="CY350" s="75"/>
      <c r="CZ350" s="75"/>
      <c r="DA350" s="75"/>
      <c r="DB350" s="75"/>
      <c r="DC350" s="74"/>
      <c r="DD350" s="74"/>
      <c r="DE350" s="74"/>
      <c r="DF350" s="335"/>
      <c r="DG350" s="335"/>
      <c r="DH350" s="335"/>
      <c r="DI350" s="335"/>
      <c r="DJ350" s="335"/>
      <c r="DK350" s="335"/>
      <c r="DL350" s="335"/>
      <c r="DM350" s="335"/>
      <c r="DN350" s="335"/>
      <c r="DO350" s="73">
        <f t="shared" si="139"/>
        <v>0</v>
      </c>
      <c r="DQ350" s="150"/>
    </row>
    <row r="351" spans="2:121" s="38" customFormat="1" outlineLevel="1">
      <c r="B351" s="87"/>
      <c r="C351" s="88"/>
      <c r="D351" s="87"/>
      <c r="E351" s="3"/>
      <c r="G351" s="150"/>
      <c r="I351" s="94">
        <f t="shared" si="140"/>
        <v>277</v>
      </c>
      <c r="J351" s="301" t="s">
        <v>695</v>
      </c>
      <c r="K351" s="302"/>
      <c r="L351" s="302"/>
      <c r="M351" s="302"/>
      <c r="N351" s="302"/>
      <c r="O351" s="303"/>
      <c r="P351" s="304" t="s">
        <v>126</v>
      </c>
      <c r="Q351" s="272"/>
      <c r="R351" s="89" t="s">
        <v>119</v>
      </c>
      <c r="S351" s="273"/>
      <c r="U351" s="150"/>
      <c r="V351" s="41"/>
      <c r="W351" s="77"/>
      <c r="X351" s="37"/>
      <c r="Y351" s="76"/>
      <c r="Z351" s="75"/>
      <c r="AA351" s="78"/>
      <c r="AB351" s="75"/>
      <c r="AC351" s="78"/>
      <c r="AD351" s="75"/>
      <c r="AE351" s="75"/>
      <c r="AF351" s="75"/>
      <c r="AG351" s="75"/>
      <c r="AH351" s="75"/>
      <c r="AI351" s="75"/>
      <c r="AJ351" s="75"/>
      <c r="AK351" s="74"/>
      <c r="AL351" s="74"/>
      <c r="AM351" s="74"/>
      <c r="AN351" s="74"/>
      <c r="AO351" s="74"/>
      <c r="AP351" s="74"/>
      <c r="AQ351" s="74"/>
      <c r="AR351" s="73"/>
      <c r="AT351" s="150"/>
      <c r="AV351" s="77"/>
      <c r="AW351" s="37"/>
      <c r="AX351" s="76"/>
      <c r="AY351" s="75"/>
      <c r="AZ351" s="78"/>
      <c r="BA351" s="75"/>
      <c r="BB351" s="78"/>
      <c r="BC351" s="75"/>
      <c r="BD351" s="75"/>
      <c r="BE351" s="75"/>
      <c r="BF351" s="75"/>
      <c r="BG351" s="75"/>
      <c r="BH351" s="75"/>
      <c r="BI351" s="75"/>
      <c r="BJ351" s="74"/>
      <c r="BK351" s="74"/>
      <c r="BL351" s="74"/>
      <c r="BM351" s="74"/>
      <c r="BN351" s="74"/>
      <c r="BO351" s="74"/>
      <c r="BP351" s="74"/>
      <c r="BQ351" s="73"/>
      <c r="BS351" s="150"/>
      <c r="BU351" s="77"/>
      <c r="BV351" s="37"/>
      <c r="BW351" s="76"/>
      <c r="BX351" s="75"/>
      <c r="BY351" s="78"/>
      <c r="BZ351" s="75"/>
      <c r="CA351" s="78"/>
      <c r="CB351" s="75"/>
      <c r="CC351" s="75"/>
      <c r="CD351" s="75"/>
      <c r="CE351" s="75"/>
      <c r="CF351" s="75"/>
      <c r="CG351" s="75"/>
      <c r="CH351" s="75"/>
      <c r="CI351" s="74"/>
      <c r="CJ351" s="335"/>
      <c r="CK351" s="335"/>
      <c r="CL351" s="335"/>
      <c r="CM351" s="335"/>
      <c r="CN351" s="335"/>
      <c r="CO351" s="335"/>
      <c r="CP351" s="73"/>
      <c r="CR351" s="150"/>
      <c r="CT351" s="77"/>
      <c r="CU351" s="37"/>
      <c r="CV351" s="76"/>
      <c r="CW351" s="75"/>
      <c r="CX351" s="78"/>
      <c r="CY351" s="75"/>
      <c r="CZ351" s="75"/>
      <c r="DA351" s="75"/>
      <c r="DB351" s="75"/>
      <c r="DC351" s="74"/>
      <c r="DD351" s="74"/>
      <c r="DE351" s="74"/>
      <c r="DF351" s="335"/>
      <c r="DG351" s="335"/>
      <c r="DH351" s="335"/>
      <c r="DI351" s="335"/>
      <c r="DJ351" s="335"/>
      <c r="DK351" s="335"/>
      <c r="DL351" s="335"/>
      <c r="DM351" s="335"/>
      <c r="DN351" s="335"/>
      <c r="DO351" s="73"/>
      <c r="DQ351" s="150"/>
    </row>
    <row r="352" spans="2:121" s="38" customFormat="1" outlineLevel="1">
      <c r="B352" s="87"/>
      <c r="C352" s="88"/>
      <c r="D352" s="87"/>
      <c r="E352" s="3"/>
      <c r="G352" s="150"/>
      <c r="I352" s="94">
        <f t="shared" si="140"/>
        <v>278</v>
      </c>
      <c r="J352" s="305" t="s">
        <v>696</v>
      </c>
      <c r="K352" s="306"/>
      <c r="L352" s="306"/>
      <c r="M352" s="306"/>
      <c r="N352" s="306"/>
      <c r="O352" s="307"/>
      <c r="P352" s="304" t="s">
        <v>236</v>
      </c>
      <c r="Q352" s="272"/>
      <c r="R352" s="89" t="s">
        <v>119</v>
      </c>
      <c r="S352" s="273"/>
      <c r="U352" s="150"/>
      <c r="V352" s="41"/>
      <c r="W352" s="77"/>
      <c r="X352" s="37"/>
      <c r="Y352" s="76"/>
      <c r="Z352" s="75"/>
      <c r="AA352" s="78"/>
      <c r="AB352" s="75"/>
      <c r="AC352" s="78"/>
      <c r="AD352" s="75"/>
      <c r="AE352" s="75"/>
      <c r="AF352" s="75"/>
      <c r="AG352" s="75"/>
      <c r="AH352" s="75"/>
      <c r="AI352" s="75"/>
      <c r="AJ352" s="75"/>
      <c r="AK352" s="74"/>
      <c r="AL352" s="74"/>
      <c r="AM352" s="74"/>
      <c r="AN352" s="74"/>
      <c r="AO352" s="74"/>
      <c r="AP352" s="74"/>
      <c r="AQ352" s="74"/>
      <c r="AR352" s="73"/>
      <c r="AT352" s="150"/>
      <c r="AV352" s="77"/>
      <c r="AW352" s="37"/>
      <c r="AX352" s="76"/>
      <c r="AY352" s="75"/>
      <c r="AZ352" s="78"/>
      <c r="BA352" s="75"/>
      <c r="BB352" s="78"/>
      <c r="BC352" s="75"/>
      <c r="BD352" s="75"/>
      <c r="BE352" s="75"/>
      <c r="BF352" s="75"/>
      <c r="BG352" s="75"/>
      <c r="BH352" s="75"/>
      <c r="BI352" s="75"/>
      <c r="BJ352" s="74"/>
      <c r="BK352" s="74"/>
      <c r="BL352" s="74"/>
      <c r="BM352" s="74"/>
      <c r="BN352" s="74"/>
      <c r="BO352" s="74"/>
      <c r="BP352" s="74"/>
      <c r="BQ352" s="73"/>
      <c r="BS352" s="150"/>
      <c r="BU352" s="77"/>
      <c r="BV352" s="37"/>
      <c r="BW352" s="76"/>
      <c r="BX352" s="75"/>
      <c r="BY352" s="78"/>
      <c r="BZ352" s="75"/>
      <c r="CA352" s="78"/>
      <c r="CB352" s="75"/>
      <c r="CC352" s="75"/>
      <c r="CD352" s="75"/>
      <c r="CE352" s="75"/>
      <c r="CF352" s="75"/>
      <c r="CG352" s="75"/>
      <c r="CH352" s="75"/>
      <c r="CI352" s="74"/>
      <c r="CJ352" s="335"/>
      <c r="CK352" s="335"/>
      <c r="CL352" s="335"/>
      <c r="CM352" s="335"/>
      <c r="CN352" s="335"/>
      <c r="CO352" s="335"/>
      <c r="CP352" s="73"/>
      <c r="CR352" s="150"/>
      <c r="CT352" s="77"/>
      <c r="CU352" s="37"/>
      <c r="CV352" s="76"/>
      <c r="CW352" s="75"/>
      <c r="CX352" s="78"/>
      <c r="CY352" s="75"/>
      <c r="CZ352" s="75"/>
      <c r="DA352" s="75"/>
      <c r="DB352" s="75"/>
      <c r="DC352" s="74"/>
      <c r="DD352" s="74"/>
      <c r="DE352" s="74"/>
      <c r="DF352" s="335"/>
      <c r="DG352" s="335"/>
      <c r="DH352" s="335"/>
      <c r="DI352" s="335"/>
      <c r="DJ352" s="335"/>
      <c r="DK352" s="335"/>
      <c r="DL352" s="335"/>
      <c r="DM352" s="335"/>
      <c r="DN352" s="335"/>
      <c r="DO352" s="73"/>
      <c r="DQ352" s="150"/>
    </row>
    <row r="353" spans="2:121" s="38" customFormat="1" ht="30" outlineLevel="1">
      <c r="B353" s="87"/>
      <c r="C353" s="88">
        <f>IF(ISERROR(I353+1)=TRUE,I353,IF(I353="","",MAX(C$15:C350)+1))</f>
        <v>223</v>
      </c>
      <c r="D353" s="87">
        <f t="shared" si="123"/>
        <v>1</v>
      </c>
      <c r="E353" s="3"/>
      <c r="G353" s="150"/>
      <c r="I353" s="94">
        <f t="shared" si="140"/>
        <v>279</v>
      </c>
      <c r="J353" s="93" t="s">
        <v>689</v>
      </c>
      <c r="K353" s="92"/>
      <c r="L353" s="92"/>
      <c r="M353" s="92"/>
      <c r="N353" s="92"/>
      <c r="O353" s="91"/>
      <c r="P353" s="90" t="s">
        <v>126</v>
      </c>
      <c r="Q353" s="272"/>
      <c r="R353" s="89" t="s">
        <v>119</v>
      </c>
      <c r="S353" s="273"/>
      <c r="U353" s="150"/>
      <c r="V353" s="41"/>
      <c r="W353" s="77"/>
      <c r="X353" s="37"/>
      <c r="Y353" s="76"/>
      <c r="Z353" s="75"/>
      <c r="AA353" s="78"/>
      <c r="AB353" s="75"/>
      <c r="AC353" s="78"/>
      <c r="AD353" s="75"/>
      <c r="AE353" s="75"/>
      <c r="AF353" s="75"/>
      <c r="AG353" s="75"/>
      <c r="AH353" s="75"/>
      <c r="AI353" s="75"/>
      <c r="AJ353" s="75"/>
      <c r="AK353" s="74"/>
      <c r="AL353" s="74"/>
      <c r="AM353" s="74"/>
      <c r="AN353" s="74"/>
      <c r="AO353" s="74"/>
      <c r="AP353" s="74"/>
      <c r="AQ353" s="74"/>
      <c r="AR353" s="73">
        <f t="shared" si="136"/>
        <v>0</v>
      </c>
      <c r="AT353" s="150"/>
      <c r="AV353" s="77"/>
      <c r="AW353" s="37"/>
      <c r="AX353" s="76"/>
      <c r="AY353" s="75"/>
      <c r="AZ353" s="78"/>
      <c r="BA353" s="75"/>
      <c r="BB353" s="78"/>
      <c r="BC353" s="75"/>
      <c r="BD353" s="75"/>
      <c r="BE353" s="75"/>
      <c r="BF353" s="75"/>
      <c r="BG353" s="75"/>
      <c r="BH353" s="75"/>
      <c r="BI353" s="75"/>
      <c r="BJ353" s="74"/>
      <c r="BK353" s="74"/>
      <c r="BL353" s="74"/>
      <c r="BM353" s="74"/>
      <c r="BN353" s="74"/>
      <c r="BO353" s="74"/>
      <c r="BP353" s="74"/>
      <c r="BQ353" s="73">
        <f t="shared" si="137"/>
        <v>0</v>
      </c>
      <c r="BS353" s="150"/>
      <c r="BU353" s="77"/>
      <c r="BV353" s="37"/>
      <c r="BW353" s="76"/>
      <c r="BX353" s="75"/>
      <c r="BY353" s="78"/>
      <c r="BZ353" s="75"/>
      <c r="CA353" s="78"/>
      <c r="CB353" s="75"/>
      <c r="CC353" s="75"/>
      <c r="CD353" s="75"/>
      <c r="CE353" s="75"/>
      <c r="CF353" s="75"/>
      <c r="CG353" s="75"/>
      <c r="CH353" s="75"/>
      <c r="CI353" s="74"/>
      <c r="CJ353" s="335"/>
      <c r="CK353" s="335"/>
      <c r="CL353" s="335"/>
      <c r="CM353" s="335"/>
      <c r="CN353" s="335"/>
      <c r="CO353" s="335"/>
      <c r="CP353" s="73">
        <f t="shared" si="138"/>
        <v>0</v>
      </c>
      <c r="CR353" s="150"/>
      <c r="CT353" s="77"/>
      <c r="CU353" s="37"/>
      <c r="CV353" s="76"/>
      <c r="CW353" s="75"/>
      <c r="CX353" s="78"/>
      <c r="CY353" s="75"/>
      <c r="CZ353" s="75"/>
      <c r="DA353" s="75"/>
      <c r="DB353" s="75"/>
      <c r="DC353" s="74"/>
      <c r="DD353" s="74"/>
      <c r="DE353" s="74"/>
      <c r="DF353" s="335"/>
      <c r="DG353" s="335"/>
      <c r="DH353" s="335"/>
      <c r="DI353" s="335"/>
      <c r="DJ353" s="335"/>
      <c r="DK353" s="335"/>
      <c r="DL353" s="335"/>
      <c r="DM353" s="335"/>
      <c r="DN353" s="335"/>
      <c r="DO353" s="73">
        <f t="shared" si="139"/>
        <v>0</v>
      </c>
      <c r="DQ353" s="150"/>
    </row>
    <row r="354" spans="2:121" s="38" customFormat="1" ht="30" outlineLevel="1">
      <c r="B354" s="87"/>
      <c r="C354" s="88">
        <f>IF(ISERROR(I354+1)=TRUE,I354,IF(I354="","",MAX(C$15:C353)+1))</f>
        <v>224</v>
      </c>
      <c r="D354" s="87">
        <f t="shared" si="123"/>
        <v>1</v>
      </c>
      <c r="E354" s="3"/>
      <c r="G354" s="150"/>
      <c r="I354" s="94">
        <f t="shared" si="140"/>
        <v>280</v>
      </c>
      <c r="J354" s="93" t="s">
        <v>690</v>
      </c>
      <c r="K354" s="92"/>
      <c r="L354" s="92"/>
      <c r="M354" s="92"/>
      <c r="N354" s="92"/>
      <c r="O354" s="91"/>
      <c r="P354" s="90" t="s">
        <v>126</v>
      </c>
      <c r="Q354" s="272"/>
      <c r="R354" s="89" t="s">
        <v>119</v>
      </c>
      <c r="S354" s="273"/>
      <c r="U354" s="150"/>
      <c r="V354" s="41"/>
      <c r="W354" s="77"/>
      <c r="X354" s="37"/>
      <c r="Y354" s="76"/>
      <c r="Z354" s="75"/>
      <c r="AA354" s="78"/>
      <c r="AB354" s="75"/>
      <c r="AC354" s="78"/>
      <c r="AD354" s="75"/>
      <c r="AE354" s="75"/>
      <c r="AF354" s="75"/>
      <c r="AG354" s="75"/>
      <c r="AH354" s="75"/>
      <c r="AI354" s="75"/>
      <c r="AJ354" s="75"/>
      <c r="AK354" s="74"/>
      <c r="AL354" s="74"/>
      <c r="AM354" s="74"/>
      <c r="AN354" s="74"/>
      <c r="AO354" s="74"/>
      <c r="AP354" s="74"/>
      <c r="AQ354" s="74"/>
      <c r="AR354" s="73">
        <f t="shared" si="136"/>
        <v>0</v>
      </c>
      <c r="AT354" s="150"/>
      <c r="AV354" s="77"/>
      <c r="AW354" s="37"/>
      <c r="AX354" s="76"/>
      <c r="AY354" s="75"/>
      <c r="AZ354" s="78"/>
      <c r="BA354" s="75"/>
      <c r="BB354" s="78"/>
      <c r="BC354" s="75"/>
      <c r="BD354" s="75"/>
      <c r="BE354" s="75"/>
      <c r="BF354" s="75"/>
      <c r="BG354" s="75"/>
      <c r="BI354" s="75"/>
      <c r="BJ354" s="74"/>
      <c r="BK354" s="74"/>
      <c r="BL354" s="74"/>
      <c r="BM354" s="74"/>
      <c r="BN354" s="74"/>
      <c r="BO354" s="74"/>
      <c r="BP354" s="74"/>
      <c r="BQ354" s="73">
        <f t="shared" si="137"/>
        <v>0</v>
      </c>
      <c r="BS354" s="150"/>
      <c r="BU354" s="77"/>
      <c r="BV354" s="37"/>
      <c r="BW354" s="76"/>
      <c r="BX354" s="75"/>
      <c r="BY354" s="78"/>
      <c r="BZ354" s="75"/>
      <c r="CA354" s="78"/>
      <c r="CB354" s="75"/>
      <c r="CC354" s="75"/>
      <c r="CD354" s="75"/>
      <c r="CE354" s="75"/>
      <c r="CF354" s="75"/>
      <c r="CG354" s="75"/>
      <c r="CH354" s="75"/>
      <c r="CI354" s="74"/>
      <c r="CJ354" s="335"/>
      <c r="CK354" s="335"/>
      <c r="CL354" s="335"/>
      <c r="CM354" s="335"/>
      <c r="CN354" s="335"/>
      <c r="CO354" s="335"/>
      <c r="CP354" s="73">
        <f t="shared" si="138"/>
        <v>0</v>
      </c>
      <c r="CR354" s="150"/>
      <c r="CT354" s="77"/>
      <c r="CU354" s="37"/>
      <c r="CV354" s="76"/>
      <c r="CW354" s="75"/>
      <c r="CX354" s="78"/>
      <c r="CY354" s="75"/>
      <c r="CZ354" s="75"/>
      <c r="DA354" s="75"/>
      <c r="DB354" s="75"/>
      <c r="DC354" s="74"/>
      <c r="DD354" s="74"/>
      <c r="DE354" s="74"/>
      <c r="DF354" s="335"/>
      <c r="DG354" s="335"/>
      <c r="DH354" s="335"/>
      <c r="DI354" s="335"/>
      <c r="DJ354" s="335"/>
      <c r="DK354" s="335"/>
      <c r="DL354" s="335"/>
      <c r="DM354" s="335"/>
      <c r="DN354" s="335"/>
      <c r="DO354" s="73">
        <f t="shared" si="139"/>
        <v>0</v>
      </c>
      <c r="DQ354" s="150"/>
    </row>
    <row r="355" spans="2:121" s="38" customFormat="1" outlineLevel="1">
      <c r="B355" s="87"/>
      <c r="C355" s="88">
        <f>IF(ISERROR(I355+1)=TRUE,I355,IF(I355="","",MAX(C$15:C354)+1))</f>
        <v>225</v>
      </c>
      <c r="D355" s="87">
        <f t="shared" si="123"/>
        <v>1</v>
      </c>
      <c r="E355" s="3"/>
      <c r="G355" s="150"/>
      <c r="I355" s="94">
        <f t="shared" si="140"/>
        <v>281</v>
      </c>
      <c r="J355" s="93" t="s">
        <v>235</v>
      </c>
      <c r="K355" s="92"/>
      <c r="L355" s="92"/>
      <c r="M355" s="92"/>
      <c r="N355" s="92"/>
      <c r="O355" s="91"/>
      <c r="P355" s="90" t="s">
        <v>234</v>
      </c>
      <c r="Q355" s="272"/>
      <c r="R355" s="89" t="s">
        <v>119</v>
      </c>
      <c r="S355" s="273"/>
      <c r="U355" s="150"/>
      <c r="V355" s="41"/>
      <c r="W355" s="77"/>
      <c r="X355" s="37"/>
      <c r="Y355" s="76"/>
      <c r="Z355" s="75"/>
      <c r="AA355" s="78"/>
      <c r="AB355" s="75"/>
      <c r="AC355" s="78"/>
      <c r="AD355" s="75"/>
      <c r="AE355" s="75"/>
      <c r="AF355" s="75">
        <v>10</v>
      </c>
      <c r="AG355" s="75"/>
      <c r="AH355" s="75"/>
      <c r="AI355" s="75"/>
      <c r="AJ355" s="75"/>
      <c r="AK355" s="74"/>
      <c r="AL355" s="74"/>
      <c r="AM355" s="74"/>
      <c r="AN355" s="74"/>
      <c r="AO355" s="74"/>
      <c r="AP355" s="74"/>
      <c r="AQ355" s="74"/>
      <c r="AR355" s="73">
        <f t="shared" si="136"/>
        <v>0</v>
      </c>
      <c r="AT355" s="150"/>
      <c r="AV355" s="77"/>
      <c r="AW355" s="37"/>
      <c r="AX355" s="76"/>
      <c r="AY355" s="75"/>
      <c r="AZ355" s="78"/>
      <c r="BA355" s="75"/>
      <c r="BB355" s="78"/>
      <c r="BC355" s="75"/>
      <c r="BD355" s="75"/>
      <c r="BE355" s="75"/>
      <c r="BF355" s="75"/>
      <c r="BG355" s="75"/>
      <c r="BH355" s="75">
        <v>10</v>
      </c>
      <c r="BI355" s="75"/>
      <c r="BJ355" s="74"/>
      <c r="BK355" s="74"/>
      <c r="BL355" s="74"/>
      <c r="BM355" s="74"/>
      <c r="BN355" s="74"/>
      <c r="BO355" s="74"/>
      <c r="BP355" s="74"/>
      <c r="BQ355" s="73">
        <f t="shared" si="137"/>
        <v>0</v>
      </c>
      <c r="BS355" s="150"/>
      <c r="BU355" s="77"/>
      <c r="BV355" s="37"/>
      <c r="BW355" s="76"/>
      <c r="BX355" s="75"/>
      <c r="BY355" s="78"/>
      <c r="BZ355" s="75"/>
      <c r="CA355" s="78"/>
      <c r="CB355" s="75"/>
      <c r="CC355" s="75"/>
      <c r="CD355" s="75"/>
      <c r="CE355" s="75"/>
      <c r="CF355" s="75"/>
      <c r="CG355" s="75"/>
      <c r="CH355" s="75"/>
      <c r="CI355" s="74"/>
      <c r="CJ355" s="335"/>
      <c r="CK355" s="335"/>
      <c r="CL355" s="335"/>
      <c r="CM355" s="335"/>
      <c r="CN355" s="335"/>
      <c r="CO355" s="335"/>
      <c r="CP355" s="73">
        <f t="shared" si="138"/>
        <v>0</v>
      </c>
      <c r="CR355" s="150"/>
      <c r="CT355" s="77"/>
      <c r="CU355" s="37"/>
      <c r="CV355" s="76"/>
      <c r="CW355" s="75"/>
      <c r="CX355" s="78"/>
      <c r="CY355" s="75"/>
      <c r="CZ355" s="75"/>
      <c r="DA355" s="75"/>
      <c r="DB355" s="75"/>
      <c r="DC355" s="74"/>
      <c r="DD355" s="74"/>
      <c r="DE355" s="74"/>
      <c r="DF355" s="335"/>
      <c r="DG355" s="335"/>
      <c r="DH355" s="335"/>
      <c r="DI355" s="335"/>
      <c r="DJ355" s="335"/>
      <c r="DK355" s="335"/>
      <c r="DL355" s="335"/>
      <c r="DM355" s="335"/>
      <c r="DN355" s="335"/>
      <c r="DO355" s="73">
        <f t="shared" si="139"/>
        <v>0</v>
      </c>
      <c r="DQ355" s="150"/>
    </row>
    <row r="356" spans="2:121" s="38" customFormat="1" ht="30" outlineLevel="1">
      <c r="B356" s="87"/>
      <c r="C356" s="88">
        <f>IF(ISERROR(I356+1)=TRUE,I356,IF(I356="","",MAX(C$15:C355)+1))</f>
        <v>226</v>
      </c>
      <c r="D356" s="87">
        <f t="shared" si="123"/>
        <v>1</v>
      </c>
      <c r="E356" s="3"/>
      <c r="G356" s="150"/>
      <c r="I356" s="94">
        <f t="shared" si="140"/>
        <v>282</v>
      </c>
      <c r="J356" s="93" t="s">
        <v>233</v>
      </c>
      <c r="K356" s="92"/>
      <c r="L356" s="92"/>
      <c r="M356" s="92"/>
      <c r="N356" s="92"/>
      <c r="O356" s="91"/>
      <c r="P356" s="90" t="s">
        <v>132</v>
      </c>
      <c r="Q356" s="272"/>
      <c r="R356" s="89" t="s">
        <v>119</v>
      </c>
      <c r="S356" s="273"/>
      <c r="U356" s="150"/>
      <c r="V356" s="41"/>
      <c r="W356" s="77"/>
      <c r="X356" s="37"/>
      <c r="Y356" s="76"/>
      <c r="Z356" s="75"/>
      <c r="AA356" s="78"/>
      <c r="AB356" s="75"/>
      <c r="AC356" s="78"/>
      <c r="AD356" s="75"/>
      <c r="AE356" s="75"/>
      <c r="AF356" s="75">
        <v>1</v>
      </c>
      <c r="AG356" s="75"/>
      <c r="AH356" s="75"/>
      <c r="AI356" s="75"/>
      <c r="AJ356" s="75"/>
      <c r="AK356" s="74"/>
      <c r="AL356" s="74"/>
      <c r="AM356" s="74"/>
      <c r="AN356" s="74"/>
      <c r="AO356" s="74"/>
      <c r="AP356" s="74"/>
      <c r="AQ356" s="74"/>
      <c r="AR356" s="73">
        <f t="shared" si="136"/>
        <v>0</v>
      </c>
      <c r="AT356" s="150"/>
      <c r="AV356" s="77"/>
      <c r="AW356" s="37"/>
      <c r="AX356" s="76"/>
      <c r="AY356" s="75"/>
      <c r="AZ356" s="78"/>
      <c r="BA356" s="75"/>
      <c r="BB356" s="78"/>
      <c r="BC356" s="75"/>
      <c r="BD356" s="75"/>
      <c r="BE356" s="75"/>
      <c r="BF356" s="75"/>
      <c r="BG356" s="75"/>
      <c r="BH356" s="75">
        <v>1</v>
      </c>
      <c r="BI356" s="75"/>
      <c r="BJ356" s="74"/>
      <c r="BK356" s="74"/>
      <c r="BL356" s="74"/>
      <c r="BM356" s="74"/>
      <c r="BN356" s="74"/>
      <c r="BO356" s="74"/>
      <c r="BP356" s="74"/>
      <c r="BQ356" s="73">
        <f t="shared" si="137"/>
        <v>0</v>
      </c>
      <c r="BS356" s="150"/>
      <c r="BU356" s="77"/>
      <c r="BV356" s="37"/>
      <c r="BW356" s="76"/>
      <c r="BX356" s="75"/>
      <c r="BY356" s="78"/>
      <c r="BZ356" s="75"/>
      <c r="CA356" s="78"/>
      <c r="CB356" s="75"/>
      <c r="CC356" s="75"/>
      <c r="CD356" s="75"/>
      <c r="CE356" s="75"/>
      <c r="CF356" s="75"/>
      <c r="CG356" s="75"/>
      <c r="CH356" s="75"/>
      <c r="CI356" s="74"/>
      <c r="CJ356" s="335"/>
      <c r="CK356" s="335"/>
      <c r="CL356" s="335"/>
      <c r="CM356" s="335"/>
      <c r="CN356" s="335"/>
      <c r="CO356" s="335"/>
      <c r="CP356" s="73">
        <f t="shared" si="138"/>
        <v>0</v>
      </c>
      <c r="CR356" s="150"/>
      <c r="CT356" s="77"/>
      <c r="CU356" s="37"/>
      <c r="CV356" s="76"/>
      <c r="CW356" s="75"/>
      <c r="CX356" s="78"/>
      <c r="CY356" s="75"/>
      <c r="CZ356" s="75"/>
      <c r="DA356" s="75"/>
      <c r="DB356" s="75"/>
      <c r="DC356" s="74"/>
      <c r="DD356" s="74"/>
      <c r="DE356" s="74"/>
      <c r="DF356" s="335"/>
      <c r="DG356" s="335"/>
      <c r="DH356" s="335"/>
      <c r="DI356" s="335"/>
      <c r="DJ356" s="335"/>
      <c r="DK356" s="335"/>
      <c r="DL356" s="335"/>
      <c r="DM356" s="335"/>
      <c r="DN356" s="335"/>
      <c r="DO356" s="73">
        <f t="shared" si="139"/>
        <v>0</v>
      </c>
      <c r="DQ356" s="150"/>
    </row>
    <row r="357" spans="2:121" s="38" customFormat="1" ht="30" outlineLevel="1">
      <c r="B357" s="87"/>
      <c r="C357" s="88">
        <f>IF(ISERROR(I357+1)=TRUE,I357,IF(I357="","",MAX(C$15:C356)+1))</f>
        <v>227</v>
      </c>
      <c r="D357" s="87">
        <f t="shared" si="123"/>
        <v>1</v>
      </c>
      <c r="E357" s="3"/>
      <c r="G357" s="150"/>
      <c r="I357" s="94">
        <f t="shared" si="140"/>
        <v>283</v>
      </c>
      <c r="J357" s="93" t="s">
        <v>232</v>
      </c>
      <c r="K357" s="92"/>
      <c r="L357" s="92"/>
      <c r="M357" s="92"/>
      <c r="N357" s="92"/>
      <c r="O357" s="91"/>
      <c r="P357" s="90" t="s">
        <v>231</v>
      </c>
      <c r="Q357" s="272"/>
      <c r="R357" s="89" t="s">
        <v>119</v>
      </c>
      <c r="S357" s="273"/>
      <c r="U357" s="150"/>
      <c r="V357" s="41"/>
      <c r="W357" s="77"/>
      <c r="X357" s="37"/>
      <c r="Y357" s="76"/>
      <c r="Z357" s="75"/>
      <c r="AA357" s="78"/>
      <c r="AB357" s="75"/>
      <c r="AC357" s="78"/>
      <c r="AD357" s="75"/>
      <c r="AE357" s="75"/>
      <c r="AF357" s="75">
        <v>1</v>
      </c>
      <c r="AG357" s="75"/>
      <c r="AH357" s="75"/>
      <c r="AI357" s="75"/>
      <c r="AJ357" s="75"/>
      <c r="AK357" s="74"/>
      <c r="AL357" s="74"/>
      <c r="AM357" s="74"/>
      <c r="AN357" s="74"/>
      <c r="AO357" s="74"/>
      <c r="AP357" s="74"/>
      <c r="AQ357" s="74"/>
      <c r="AR357" s="73">
        <f t="shared" si="136"/>
        <v>0</v>
      </c>
      <c r="AT357" s="150"/>
      <c r="AV357" s="77"/>
      <c r="AW357" s="37"/>
      <c r="AX357" s="76"/>
      <c r="AY357" s="75"/>
      <c r="AZ357" s="78"/>
      <c r="BA357" s="75"/>
      <c r="BB357" s="78"/>
      <c r="BC357" s="75"/>
      <c r="BD357" s="75"/>
      <c r="BE357" s="75"/>
      <c r="BF357" s="75"/>
      <c r="BG357" s="75"/>
      <c r="BH357" s="75">
        <v>1</v>
      </c>
      <c r="BI357" s="75"/>
      <c r="BJ357" s="74"/>
      <c r="BK357" s="74"/>
      <c r="BL357" s="74"/>
      <c r="BM357" s="74"/>
      <c r="BN357" s="74"/>
      <c r="BO357" s="74"/>
      <c r="BP357" s="74"/>
      <c r="BQ357" s="73">
        <f t="shared" si="137"/>
        <v>0</v>
      </c>
      <c r="BS357" s="150"/>
      <c r="BU357" s="77"/>
      <c r="BV357" s="37"/>
      <c r="BW357" s="76"/>
      <c r="BX357" s="75"/>
      <c r="BY357" s="78"/>
      <c r="BZ357" s="75"/>
      <c r="CA357" s="78"/>
      <c r="CB357" s="75"/>
      <c r="CC357" s="75"/>
      <c r="CD357" s="75"/>
      <c r="CE357" s="75"/>
      <c r="CF357" s="75"/>
      <c r="CG357" s="75"/>
      <c r="CH357" s="75"/>
      <c r="CI357" s="74"/>
      <c r="CJ357" s="335"/>
      <c r="CK357" s="335"/>
      <c r="CL357" s="335"/>
      <c r="CM357" s="335"/>
      <c r="CN357" s="335"/>
      <c r="CO357" s="335"/>
      <c r="CP357" s="73">
        <f t="shared" si="138"/>
        <v>0</v>
      </c>
      <c r="CR357" s="150"/>
      <c r="CT357" s="77"/>
      <c r="CU357" s="37"/>
      <c r="CV357" s="76"/>
      <c r="CW357" s="75"/>
      <c r="CX357" s="78"/>
      <c r="CY357" s="75"/>
      <c r="CZ357" s="75"/>
      <c r="DA357" s="75"/>
      <c r="DB357" s="75"/>
      <c r="DC357" s="74"/>
      <c r="DD357" s="74"/>
      <c r="DE357" s="74"/>
      <c r="DF357" s="335"/>
      <c r="DG357" s="335"/>
      <c r="DH357" s="335"/>
      <c r="DI357" s="335"/>
      <c r="DJ357" s="335"/>
      <c r="DK357" s="335"/>
      <c r="DL357" s="335"/>
      <c r="DM357" s="335"/>
      <c r="DN357" s="335"/>
      <c r="DO357" s="73">
        <f t="shared" si="139"/>
        <v>0</v>
      </c>
      <c r="DQ357" s="150"/>
    </row>
    <row r="358" spans="2:121" s="38" customFormat="1" outlineLevel="1">
      <c r="B358" s="87"/>
      <c r="C358" s="88">
        <f>IF(ISERROR(I358+1)=TRUE,I358,IF(I358="","",MAX(C$15:C357)+1))</f>
        <v>228</v>
      </c>
      <c r="D358" s="87">
        <f t="shared" si="123"/>
        <v>1</v>
      </c>
      <c r="E358" s="3"/>
      <c r="G358" s="150"/>
      <c r="I358" s="94">
        <f t="shared" si="140"/>
        <v>284</v>
      </c>
      <c r="J358" s="93" t="s">
        <v>230</v>
      </c>
      <c r="K358" s="92"/>
      <c r="L358" s="92"/>
      <c r="M358" s="92"/>
      <c r="N358" s="92"/>
      <c r="O358" s="91"/>
      <c r="P358" s="90" t="s">
        <v>222</v>
      </c>
      <c r="Q358" s="272"/>
      <c r="R358" s="89" t="s">
        <v>119</v>
      </c>
      <c r="S358" s="273"/>
      <c r="U358" s="150"/>
      <c r="V358" s="41"/>
      <c r="W358" s="77"/>
      <c r="X358" s="37"/>
      <c r="Y358" s="76"/>
      <c r="Z358" s="75"/>
      <c r="AA358" s="78"/>
      <c r="AB358" s="75"/>
      <c r="AC358" s="78"/>
      <c r="AD358" s="75"/>
      <c r="AE358" s="75"/>
      <c r="AF358" s="75">
        <v>1</v>
      </c>
      <c r="AG358" s="75"/>
      <c r="AH358" s="75"/>
      <c r="AI358" s="75"/>
      <c r="AJ358" s="75"/>
      <c r="AK358" s="74"/>
      <c r="AL358" s="74"/>
      <c r="AM358" s="74"/>
      <c r="AN358" s="74"/>
      <c r="AO358" s="74"/>
      <c r="AP358" s="74"/>
      <c r="AQ358" s="74"/>
      <c r="AR358" s="73">
        <f t="shared" si="136"/>
        <v>0</v>
      </c>
      <c r="AT358" s="150"/>
      <c r="AV358" s="77"/>
      <c r="AW358" s="37"/>
      <c r="AX358" s="76"/>
      <c r="AY358" s="75"/>
      <c r="AZ358" s="78"/>
      <c r="BA358" s="75"/>
      <c r="BB358" s="78"/>
      <c r="BC358" s="75"/>
      <c r="BD358" s="75"/>
      <c r="BE358" s="75"/>
      <c r="BF358" s="75"/>
      <c r="BG358" s="75"/>
      <c r="BH358" s="75">
        <v>1</v>
      </c>
      <c r="BI358" s="75"/>
      <c r="BJ358" s="74"/>
      <c r="BK358" s="74"/>
      <c r="BL358" s="74"/>
      <c r="BM358" s="74"/>
      <c r="BN358" s="74"/>
      <c r="BO358" s="74"/>
      <c r="BP358" s="74"/>
      <c r="BQ358" s="73">
        <f t="shared" si="137"/>
        <v>0</v>
      </c>
      <c r="BS358" s="150"/>
      <c r="BU358" s="77"/>
      <c r="BV358" s="37"/>
      <c r="BW358" s="76"/>
      <c r="BX358" s="75"/>
      <c r="BY358" s="78"/>
      <c r="BZ358" s="75"/>
      <c r="CA358" s="78"/>
      <c r="CB358" s="75"/>
      <c r="CC358" s="75"/>
      <c r="CD358" s="75"/>
      <c r="CE358" s="75"/>
      <c r="CF358" s="75"/>
      <c r="CG358" s="75"/>
      <c r="CH358" s="75"/>
      <c r="CI358" s="74"/>
      <c r="CJ358" s="335"/>
      <c r="CK358" s="335"/>
      <c r="CL358" s="335"/>
      <c r="CM358" s="335"/>
      <c r="CN358" s="335"/>
      <c r="CO358" s="335"/>
      <c r="CP358" s="73">
        <f t="shared" si="138"/>
        <v>0</v>
      </c>
      <c r="CR358" s="150"/>
      <c r="CT358" s="77"/>
      <c r="CU358" s="37"/>
      <c r="CV358" s="76"/>
      <c r="CW358" s="75"/>
      <c r="CX358" s="78"/>
      <c r="CY358" s="75"/>
      <c r="CZ358" s="75"/>
      <c r="DA358" s="75"/>
      <c r="DB358" s="75"/>
      <c r="DC358" s="74"/>
      <c r="DD358" s="74"/>
      <c r="DE358" s="74"/>
      <c r="DF358" s="335"/>
      <c r="DG358" s="335"/>
      <c r="DH358" s="335"/>
      <c r="DI358" s="335"/>
      <c r="DJ358" s="335"/>
      <c r="DK358" s="335"/>
      <c r="DL358" s="335"/>
      <c r="DM358" s="335"/>
      <c r="DN358" s="335"/>
      <c r="DO358" s="73">
        <f t="shared" si="139"/>
        <v>0</v>
      </c>
      <c r="DQ358" s="150"/>
    </row>
    <row r="359" spans="2:121" s="38" customFormat="1" outlineLevel="1">
      <c r="B359" s="87"/>
      <c r="C359" s="88">
        <f>IF(ISERROR(I359+1)=TRUE,I359,IF(I359="","",MAX(C$15:C358)+1))</f>
        <v>229</v>
      </c>
      <c r="D359" s="87">
        <f t="shared" si="123"/>
        <v>1</v>
      </c>
      <c r="E359" s="3"/>
      <c r="G359" s="150"/>
      <c r="I359" s="94">
        <f t="shared" si="140"/>
        <v>285</v>
      </c>
      <c r="J359" s="93" t="s">
        <v>229</v>
      </c>
      <c r="K359" s="92"/>
      <c r="L359" s="92"/>
      <c r="M359" s="92"/>
      <c r="N359" s="92"/>
      <c r="O359" s="91"/>
      <c r="P359" s="90" t="s">
        <v>134</v>
      </c>
      <c r="Q359" s="272"/>
      <c r="R359" s="89" t="s">
        <v>119</v>
      </c>
      <c r="S359" s="273"/>
      <c r="U359" s="150"/>
      <c r="V359" s="41"/>
      <c r="W359" s="77"/>
      <c r="X359" s="37"/>
      <c r="Y359" s="76"/>
      <c r="Z359" s="75"/>
      <c r="AA359" s="78"/>
      <c r="AB359" s="75"/>
      <c r="AC359" s="78"/>
      <c r="AD359" s="75"/>
      <c r="AE359" s="75"/>
      <c r="AF359" s="75">
        <v>10</v>
      </c>
      <c r="AG359" s="75"/>
      <c r="AH359" s="75"/>
      <c r="AI359" s="75"/>
      <c r="AJ359" s="75"/>
      <c r="AK359" s="74"/>
      <c r="AL359" s="74"/>
      <c r="AM359" s="74"/>
      <c r="AN359" s="74"/>
      <c r="AO359" s="74"/>
      <c r="AP359" s="74"/>
      <c r="AQ359" s="74"/>
      <c r="AR359" s="73">
        <f t="shared" si="136"/>
        <v>0</v>
      </c>
      <c r="AT359" s="150"/>
      <c r="AV359" s="77"/>
      <c r="AW359" s="37"/>
      <c r="AX359" s="76"/>
      <c r="AY359" s="75"/>
      <c r="AZ359" s="78"/>
      <c r="BA359" s="75"/>
      <c r="BB359" s="78"/>
      <c r="BC359" s="75"/>
      <c r="BD359" s="75"/>
      <c r="BE359" s="75"/>
      <c r="BF359" s="75"/>
      <c r="BG359" s="75"/>
      <c r="BH359" s="75">
        <v>10</v>
      </c>
      <c r="BI359" s="75"/>
      <c r="BJ359" s="74"/>
      <c r="BK359" s="74"/>
      <c r="BL359" s="74"/>
      <c r="BM359" s="74"/>
      <c r="BN359" s="74"/>
      <c r="BO359" s="74"/>
      <c r="BP359" s="74"/>
      <c r="BQ359" s="73">
        <f t="shared" si="137"/>
        <v>0</v>
      </c>
      <c r="BS359" s="150"/>
      <c r="BU359" s="77"/>
      <c r="BV359" s="37"/>
      <c r="BW359" s="76"/>
      <c r="BX359" s="75"/>
      <c r="BY359" s="78"/>
      <c r="BZ359" s="75"/>
      <c r="CA359" s="78"/>
      <c r="CB359" s="75"/>
      <c r="CC359" s="75"/>
      <c r="CD359" s="75"/>
      <c r="CE359" s="75"/>
      <c r="CF359" s="75"/>
      <c r="CG359" s="75"/>
      <c r="CH359" s="75"/>
      <c r="CI359" s="74"/>
      <c r="CJ359" s="335"/>
      <c r="CK359" s="335"/>
      <c r="CL359" s="335"/>
      <c r="CM359" s="335"/>
      <c r="CN359" s="335"/>
      <c r="CO359" s="335"/>
      <c r="CP359" s="73">
        <f t="shared" si="138"/>
        <v>0</v>
      </c>
      <c r="CR359" s="150"/>
      <c r="CT359" s="77"/>
      <c r="CU359" s="37"/>
      <c r="CV359" s="76"/>
      <c r="CW359" s="75"/>
      <c r="CX359" s="78"/>
      <c r="CY359" s="75"/>
      <c r="CZ359" s="75"/>
      <c r="DA359" s="75"/>
      <c r="DB359" s="75"/>
      <c r="DC359" s="74"/>
      <c r="DD359" s="74"/>
      <c r="DE359" s="74"/>
      <c r="DF359" s="335"/>
      <c r="DG359" s="335"/>
      <c r="DH359" s="335"/>
      <c r="DI359" s="335"/>
      <c r="DJ359" s="335"/>
      <c r="DK359" s="335"/>
      <c r="DL359" s="335"/>
      <c r="DM359" s="335"/>
      <c r="DN359" s="335"/>
      <c r="DO359" s="73">
        <f t="shared" si="139"/>
        <v>0</v>
      </c>
      <c r="DQ359" s="150"/>
    </row>
    <row r="360" spans="2:121" s="38" customFormat="1" ht="30" outlineLevel="1">
      <c r="B360" s="87"/>
      <c r="C360" s="88">
        <f>IF(ISERROR(I360+1)=TRUE,I360,IF(I360="","",MAX(C$15:C359)+1))</f>
        <v>230</v>
      </c>
      <c r="D360" s="87">
        <f t="shared" si="123"/>
        <v>1</v>
      </c>
      <c r="E360" s="3"/>
      <c r="G360" s="150"/>
      <c r="I360" s="94">
        <f t="shared" si="140"/>
        <v>286</v>
      </c>
      <c r="J360" s="93" t="s">
        <v>228</v>
      </c>
      <c r="K360" s="92"/>
      <c r="L360" s="92"/>
      <c r="M360" s="92"/>
      <c r="N360" s="92"/>
      <c r="O360" s="91"/>
      <c r="P360" s="90" t="s">
        <v>227</v>
      </c>
      <c r="Q360" s="272"/>
      <c r="R360" s="89" t="s">
        <v>119</v>
      </c>
      <c r="S360" s="273"/>
      <c r="U360" s="150"/>
      <c r="V360" s="41"/>
      <c r="W360" s="77"/>
      <c r="X360" s="37"/>
      <c r="Y360" s="76"/>
      <c r="Z360" s="75"/>
      <c r="AA360" s="78"/>
      <c r="AB360" s="75"/>
      <c r="AC360" s="78"/>
      <c r="AD360" s="75"/>
      <c r="AE360" s="75"/>
      <c r="AF360" s="75">
        <v>6</v>
      </c>
      <c r="AG360" s="75"/>
      <c r="AH360" s="75"/>
      <c r="AI360" s="75"/>
      <c r="AJ360" s="75"/>
      <c r="AK360" s="74"/>
      <c r="AL360" s="74"/>
      <c r="AM360" s="74"/>
      <c r="AN360" s="74"/>
      <c r="AO360" s="74"/>
      <c r="AP360" s="74"/>
      <c r="AQ360" s="74"/>
      <c r="AR360" s="73">
        <f t="shared" si="136"/>
        <v>0</v>
      </c>
      <c r="AT360" s="150"/>
      <c r="AV360" s="77"/>
      <c r="AW360" s="37"/>
      <c r="AX360" s="76"/>
      <c r="AY360" s="75"/>
      <c r="AZ360" s="78"/>
      <c r="BA360" s="75"/>
      <c r="BB360" s="78"/>
      <c r="BC360" s="75"/>
      <c r="BD360" s="75"/>
      <c r="BE360" s="75"/>
      <c r="BF360" s="75"/>
      <c r="BG360" s="75"/>
      <c r="BH360" s="75">
        <v>6</v>
      </c>
      <c r="BI360" s="75"/>
      <c r="BJ360" s="74"/>
      <c r="BK360" s="74"/>
      <c r="BL360" s="74"/>
      <c r="BM360" s="74"/>
      <c r="BN360" s="74"/>
      <c r="BO360" s="74"/>
      <c r="BP360" s="74"/>
      <c r="BQ360" s="73">
        <f t="shared" si="137"/>
        <v>0</v>
      </c>
      <c r="BS360" s="150"/>
      <c r="BU360" s="77"/>
      <c r="BV360" s="37"/>
      <c r="BW360" s="76"/>
      <c r="BX360" s="75"/>
      <c r="BY360" s="78"/>
      <c r="BZ360" s="75"/>
      <c r="CA360" s="78"/>
      <c r="CB360" s="75"/>
      <c r="CC360" s="75"/>
      <c r="CD360" s="75"/>
      <c r="CE360" s="75"/>
      <c r="CF360" s="75"/>
      <c r="CG360" s="75"/>
      <c r="CH360" s="75"/>
      <c r="CI360" s="74"/>
      <c r="CJ360" s="335"/>
      <c r="CK360" s="335"/>
      <c r="CL360" s="335"/>
      <c r="CM360" s="335"/>
      <c r="CN360" s="335"/>
      <c r="CO360" s="335"/>
      <c r="CP360" s="73">
        <f t="shared" si="138"/>
        <v>0</v>
      </c>
      <c r="CR360" s="150"/>
      <c r="CT360" s="77"/>
      <c r="CU360" s="37"/>
      <c r="CV360" s="76"/>
      <c r="CW360" s="75"/>
      <c r="CX360" s="78"/>
      <c r="CY360" s="75"/>
      <c r="CZ360" s="75"/>
      <c r="DA360" s="75"/>
      <c r="DB360" s="75"/>
      <c r="DC360" s="74"/>
      <c r="DD360" s="74"/>
      <c r="DE360" s="74"/>
      <c r="DF360" s="335"/>
      <c r="DG360" s="335"/>
      <c r="DH360" s="335"/>
      <c r="DI360" s="335"/>
      <c r="DJ360" s="335"/>
      <c r="DK360" s="335"/>
      <c r="DL360" s="335"/>
      <c r="DM360" s="335"/>
      <c r="DN360" s="335"/>
      <c r="DO360" s="73">
        <f t="shared" si="139"/>
        <v>0</v>
      </c>
      <c r="DQ360" s="150"/>
    </row>
    <row r="361" spans="2:121" s="38" customFormat="1" outlineLevel="1">
      <c r="B361" s="87"/>
      <c r="C361" s="88">
        <f>IF(ISERROR(I361+1)=TRUE,I361,IF(I361="","",MAX(C$15:C360)+1))</f>
        <v>231</v>
      </c>
      <c r="D361" s="87">
        <f t="shared" si="123"/>
        <v>1</v>
      </c>
      <c r="E361" s="3"/>
      <c r="G361" s="150"/>
      <c r="I361" s="94">
        <f t="shared" si="140"/>
        <v>287</v>
      </c>
      <c r="J361" s="93" t="s">
        <v>226</v>
      </c>
      <c r="K361" s="92"/>
      <c r="L361" s="92"/>
      <c r="M361" s="92"/>
      <c r="N361" s="92"/>
      <c r="O361" s="91"/>
      <c r="P361" s="90" t="s">
        <v>133</v>
      </c>
      <c r="Q361" s="272"/>
      <c r="R361" s="89" t="s">
        <v>119</v>
      </c>
      <c r="S361" s="273"/>
      <c r="U361" s="150"/>
      <c r="V361" s="41"/>
      <c r="W361" s="77"/>
      <c r="X361" s="37"/>
      <c r="Y361" s="76"/>
      <c r="Z361" s="75"/>
      <c r="AA361" s="78"/>
      <c r="AB361" s="75"/>
      <c r="AC361" s="78"/>
      <c r="AD361" s="75"/>
      <c r="AE361" s="75"/>
      <c r="AF361" s="75">
        <v>2</v>
      </c>
      <c r="AG361" s="75"/>
      <c r="AH361" s="75"/>
      <c r="AI361" s="75"/>
      <c r="AJ361" s="75"/>
      <c r="AK361" s="74"/>
      <c r="AL361" s="74"/>
      <c r="AM361" s="74"/>
      <c r="AN361" s="74"/>
      <c r="AO361" s="74"/>
      <c r="AP361" s="74"/>
      <c r="AQ361" s="74"/>
      <c r="AR361" s="73">
        <f t="shared" si="136"/>
        <v>0</v>
      </c>
      <c r="AT361" s="150"/>
      <c r="AV361" s="77"/>
      <c r="AW361" s="37"/>
      <c r="AX361" s="76"/>
      <c r="AY361" s="75"/>
      <c r="AZ361" s="78"/>
      <c r="BA361" s="75"/>
      <c r="BB361" s="78"/>
      <c r="BC361" s="75"/>
      <c r="BD361" s="75"/>
      <c r="BE361" s="75"/>
      <c r="BF361" s="75"/>
      <c r="BG361" s="75"/>
      <c r="BH361" s="75">
        <v>2</v>
      </c>
      <c r="BI361" s="75"/>
      <c r="BJ361" s="74"/>
      <c r="BK361" s="74"/>
      <c r="BL361" s="74"/>
      <c r="BM361" s="74"/>
      <c r="BN361" s="74"/>
      <c r="BO361" s="74"/>
      <c r="BP361" s="74"/>
      <c r="BQ361" s="73">
        <f t="shared" si="137"/>
        <v>0</v>
      </c>
      <c r="BS361" s="150"/>
      <c r="BU361" s="77"/>
      <c r="BV361" s="37"/>
      <c r="BW361" s="76"/>
      <c r="BX361" s="75"/>
      <c r="BY361" s="78"/>
      <c r="BZ361" s="75"/>
      <c r="CA361" s="78"/>
      <c r="CB361" s="75"/>
      <c r="CC361" s="75"/>
      <c r="CD361" s="75"/>
      <c r="CE361" s="75"/>
      <c r="CF361" s="75"/>
      <c r="CG361" s="75"/>
      <c r="CH361" s="75"/>
      <c r="CI361" s="74"/>
      <c r="CJ361" s="335"/>
      <c r="CK361" s="335"/>
      <c r="CL361" s="335"/>
      <c r="CM361" s="335"/>
      <c r="CN361" s="335"/>
      <c r="CO361" s="335"/>
      <c r="CP361" s="73">
        <f t="shared" si="138"/>
        <v>0</v>
      </c>
      <c r="CR361" s="150"/>
      <c r="CT361" s="77"/>
      <c r="CU361" s="37"/>
      <c r="CV361" s="76"/>
      <c r="CW361" s="75"/>
      <c r="CX361" s="78"/>
      <c r="CY361" s="75"/>
      <c r="CZ361" s="75"/>
      <c r="DA361" s="75"/>
      <c r="DB361" s="75"/>
      <c r="DC361" s="74"/>
      <c r="DD361" s="74"/>
      <c r="DE361" s="74"/>
      <c r="DF361" s="335"/>
      <c r="DG361" s="335"/>
      <c r="DH361" s="335"/>
      <c r="DI361" s="335"/>
      <c r="DJ361" s="335"/>
      <c r="DK361" s="335"/>
      <c r="DL361" s="335"/>
      <c r="DM361" s="335"/>
      <c r="DN361" s="335"/>
      <c r="DO361" s="73">
        <f t="shared" si="139"/>
        <v>0</v>
      </c>
      <c r="DQ361" s="150"/>
    </row>
    <row r="362" spans="2:121" s="38" customFormat="1" outlineLevel="1">
      <c r="B362" s="87"/>
      <c r="C362" s="88">
        <f>IF(ISERROR(I362+1)=TRUE,I362,IF(I362="","",MAX(C$15:C361)+1))</f>
        <v>232</v>
      </c>
      <c r="D362" s="87">
        <f t="shared" si="123"/>
        <v>1</v>
      </c>
      <c r="E362" s="3"/>
      <c r="G362" s="150"/>
      <c r="I362" s="94">
        <f t="shared" si="140"/>
        <v>288</v>
      </c>
      <c r="J362" s="93" t="s">
        <v>225</v>
      </c>
      <c r="K362" s="92"/>
      <c r="L362" s="92"/>
      <c r="M362" s="92"/>
      <c r="N362" s="92"/>
      <c r="O362" s="91"/>
      <c r="P362" s="90" t="s">
        <v>224</v>
      </c>
      <c r="Q362" s="272"/>
      <c r="R362" s="89" t="s">
        <v>119</v>
      </c>
      <c r="S362" s="273"/>
      <c r="U362" s="150"/>
      <c r="V362" s="41"/>
      <c r="W362" s="77"/>
      <c r="X362" s="37"/>
      <c r="Y362" s="76"/>
      <c r="Z362" s="75"/>
      <c r="AA362" s="78"/>
      <c r="AB362" s="75"/>
      <c r="AC362" s="78"/>
      <c r="AD362" s="75"/>
      <c r="AE362" s="75"/>
      <c r="AF362" s="75">
        <v>200</v>
      </c>
      <c r="AG362" s="75"/>
      <c r="AH362" s="75"/>
      <c r="AI362" s="75"/>
      <c r="AJ362" s="75"/>
      <c r="AK362" s="74"/>
      <c r="AL362" s="74"/>
      <c r="AM362" s="74"/>
      <c r="AN362" s="74"/>
      <c r="AO362" s="74"/>
      <c r="AP362" s="74"/>
      <c r="AQ362" s="74"/>
      <c r="AR362" s="73">
        <f t="shared" si="136"/>
        <v>0</v>
      </c>
      <c r="AT362" s="150"/>
      <c r="AV362" s="77"/>
      <c r="AW362" s="37"/>
      <c r="AX362" s="76"/>
      <c r="AY362" s="75"/>
      <c r="AZ362" s="78"/>
      <c r="BA362" s="75"/>
      <c r="BB362" s="78"/>
      <c r="BC362" s="75"/>
      <c r="BD362" s="75"/>
      <c r="BE362" s="75"/>
      <c r="BF362" s="75"/>
      <c r="BG362" s="75"/>
      <c r="BH362" s="75">
        <v>200</v>
      </c>
      <c r="BI362" s="75"/>
      <c r="BJ362" s="74"/>
      <c r="BK362" s="74"/>
      <c r="BL362" s="74"/>
      <c r="BM362" s="74"/>
      <c r="BN362" s="74"/>
      <c r="BO362" s="74"/>
      <c r="BP362" s="74"/>
      <c r="BQ362" s="73">
        <f t="shared" si="137"/>
        <v>0</v>
      </c>
      <c r="BS362" s="150"/>
      <c r="BU362" s="77"/>
      <c r="BV362" s="37"/>
      <c r="BW362" s="76"/>
      <c r="BX362" s="75"/>
      <c r="BY362" s="78"/>
      <c r="BZ362" s="75"/>
      <c r="CA362" s="78"/>
      <c r="CB362" s="75"/>
      <c r="CC362" s="75"/>
      <c r="CD362" s="75"/>
      <c r="CE362" s="75"/>
      <c r="CF362" s="75"/>
      <c r="CG362" s="75"/>
      <c r="CH362" s="75"/>
      <c r="CI362" s="74"/>
      <c r="CJ362" s="335"/>
      <c r="CK362" s="335"/>
      <c r="CL362" s="335"/>
      <c r="CM362" s="335"/>
      <c r="CN362" s="335"/>
      <c r="CO362" s="335"/>
      <c r="CP362" s="73">
        <f t="shared" si="138"/>
        <v>0</v>
      </c>
      <c r="CR362" s="150"/>
      <c r="CT362" s="77"/>
      <c r="CU362" s="37"/>
      <c r="CV362" s="76"/>
      <c r="CW362" s="75"/>
      <c r="CX362" s="78"/>
      <c r="CY362" s="75"/>
      <c r="CZ362" s="75"/>
      <c r="DA362" s="75"/>
      <c r="DB362" s="75"/>
      <c r="DC362" s="74"/>
      <c r="DD362" s="74"/>
      <c r="DE362" s="74"/>
      <c r="DF362" s="335"/>
      <c r="DG362" s="335"/>
      <c r="DH362" s="335"/>
      <c r="DI362" s="335"/>
      <c r="DJ362" s="335"/>
      <c r="DK362" s="335"/>
      <c r="DL362" s="335"/>
      <c r="DM362" s="335"/>
      <c r="DN362" s="335"/>
      <c r="DO362" s="73">
        <f t="shared" si="139"/>
        <v>0</v>
      </c>
      <c r="DQ362" s="150"/>
    </row>
    <row r="363" spans="2:121" s="38" customFormat="1" outlineLevel="1">
      <c r="B363" s="87"/>
      <c r="C363" s="88">
        <f>IF(ISERROR(I363+1)=TRUE,I363,IF(I363="","",MAX(C$15:C362)+1))</f>
        <v>233</v>
      </c>
      <c r="D363" s="87">
        <f t="shared" si="123"/>
        <v>1</v>
      </c>
      <c r="E363" s="3"/>
      <c r="G363" s="150"/>
      <c r="I363" s="94">
        <f t="shared" si="140"/>
        <v>289</v>
      </c>
      <c r="J363" s="93" t="s">
        <v>223</v>
      </c>
      <c r="K363" s="92"/>
      <c r="L363" s="92"/>
      <c r="M363" s="92"/>
      <c r="N363" s="92"/>
      <c r="O363" s="91"/>
      <c r="P363" s="90" t="s">
        <v>222</v>
      </c>
      <c r="Q363" s="272"/>
      <c r="R363" s="89" t="s">
        <v>119</v>
      </c>
      <c r="S363" s="273"/>
      <c r="U363" s="150"/>
      <c r="V363" s="41"/>
      <c r="W363" s="77"/>
      <c r="X363" s="37"/>
      <c r="Y363" s="76"/>
      <c r="Z363" s="75"/>
      <c r="AA363" s="78"/>
      <c r="AB363" s="75"/>
      <c r="AC363" s="78"/>
      <c r="AD363" s="75"/>
      <c r="AE363" s="75"/>
      <c r="AF363" s="75">
        <v>1</v>
      </c>
      <c r="AG363" s="75"/>
      <c r="AH363" s="75"/>
      <c r="AI363" s="75"/>
      <c r="AJ363" s="151"/>
      <c r="AK363" s="152"/>
      <c r="AL363" s="152"/>
      <c r="AM363" s="152"/>
      <c r="AN363" s="152"/>
      <c r="AO363" s="152"/>
      <c r="AP363" s="152"/>
      <c r="AQ363" s="74"/>
      <c r="AR363" s="73">
        <f t="shared" si="136"/>
        <v>0</v>
      </c>
      <c r="AT363" s="150"/>
      <c r="AV363" s="77"/>
      <c r="AW363" s="37"/>
      <c r="AX363" s="76"/>
      <c r="AY363" s="75"/>
      <c r="AZ363" s="78"/>
      <c r="BA363" s="75"/>
      <c r="BB363" s="78"/>
      <c r="BC363" s="75"/>
      <c r="BD363" s="75"/>
      <c r="BE363" s="75"/>
      <c r="BF363" s="75"/>
      <c r="BG363" s="75"/>
      <c r="BH363" s="75">
        <v>1</v>
      </c>
      <c r="BI363" s="151"/>
      <c r="BJ363" s="152"/>
      <c r="BK363" s="152"/>
      <c r="BL363" s="152"/>
      <c r="BM363" s="152"/>
      <c r="BN363" s="152"/>
      <c r="BO363" s="152"/>
      <c r="BP363" s="74"/>
      <c r="BQ363" s="73">
        <f t="shared" si="137"/>
        <v>0</v>
      </c>
      <c r="BS363" s="150"/>
      <c r="BU363" s="77"/>
      <c r="BV363" s="37"/>
      <c r="BW363" s="76"/>
      <c r="BX363" s="75"/>
      <c r="BY363" s="78"/>
      <c r="BZ363" s="75"/>
      <c r="CA363" s="78"/>
      <c r="CB363" s="75"/>
      <c r="CC363" s="75"/>
      <c r="CD363" s="75"/>
      <c r="CE363" s="75"/>
      <c r="CF363" s="75"/>
      <c r="CG363" s="75"/>
      <c r="CH363" s="151"/>
      <c r="CI363" s="152"/>
      <c r="CJ363" s="332"/>
      <c r="CK363" s="332"/>
      <c r="CL363" s="332"/>
      <c r="CM363" s="332"/>
      <c r="CN363" s="332"/>
      <c r="CO363" s="332"/>
      <c r="CP363" s="73">
        <f t="shared" si="138"/>
        <v>0</v>
      </c>
      <c r="CR363" s="150"/>
      <c r="CT363" s="77"/>
      <c r="CU363" s="37"/>
      <c r="CV363" s="76"/>
      <c r="CW363" s="75"/>
      <c r="CX363" s="78"/>
      <c r="CY363" s="75"/>
      <c r="CZ363" s="75"/>
      <c r="DA363" s="75"/>
      <c r="DB363" s="75"/>
      <c r="DC363" s="152"/>
      <c r="DD363" s="152"/>
      <c r="DE363" s="74"/>
      <c r="DF363" s="335"/>
      <c r="DG363" s="335"/>
      <c r="DH363" s="335"/>
      <c r="DI363" s="335"/>
      <c r="DJ363" s="335"/>
      <c r="DK363" s="335"/>
      <c r="DL363" s="335"/>
      <c r="DM363" s="335"/>
      <c r="DN363" s="335"/>
      <c r="DO363" s="73">
        <f t="shared" si="139"/>
        <v>0</v>
      </c>
      <c r="DQ363" s="150"/>
    </row>
    <row r="364" spans="2:121" s="38" customFormat="1" outlineLevel="1">
      <c r="B364" s="87"/>
      <c r="C364" s="88"/>
      <c r="D364" s="87">
        <f t="shared" si="123"/>
        <v>1</v>
      </c>
      <c r="E364" s="3"/>
      <c r="G364" s="150"/>
      <c r="I364" s="94">
        <f t="shared" si="140"/>
        <v>290</v>
      </c>
      <c r="J364" s="93" t="s">
        <v>221</v>
      </c>
      <c r="K364" s="92"/>
      <c r="L364" s="92"/>
      <c r="M364" s="92"/>
      <c r="N364" s="92"/>
      <c r="O364" s="91"/>
      <c r="P364" s="90" t="s">
        <v>133</v>
      </c>
      <c r="Q364" s="272"/>
      <c r="R364" s="89" t="s">
        <v>119</v>
      </c>
      <c r="S364" s="273"/>
      <c r="U364" s="150"/>
      <c r="V364" s="41"/>
      <c r="W364" s="77"/>
      <c r="X364" s="37"/>
      <c r="Y364" s="76"/>
      <c r="Z364" s="75"/>
      <c r="AA364" s="78"/>
      <c r="AB364" s="75"/>
      <c r="AC364" s="78"/>
      <c r="AD364" s="75"/>
      <c r="AE364" s="75"/>
      <c r="AF364" s="75"/>
      <c r="AG364" s="75"/>
      <c r="AH364" s="75"/>
      <c r="AI364" s="75"/>
      <c r="AJ364" s="151"/>
      <c r="AK364" s="152"/>
      <c r="AL364" s="152"/>
      <c r="AM364" s="152"/>
      <c r="AN364" s="152"/>
      <c r="AO364" s="152"/>
      <c r="AP364" s="152"/>
      <c r="AQ364" s="74"/>
      <c r="AR364" s="73">
        <f t="shared" si="136"/>
        <v>0</v>
      </c>
      <c r="AT364" s="150"/>
      <c r="AV364" s="77"/>
      <c r="AW364" s="37"/>
      <c r="AX364" s="76"/>
      <c r="AY364" s="75"/>
      <c r="AZ364" s="78"/>
      <c r="BA364" s="75"/>
      <c r="BB364" s="78"/>
      <c r="BC364" s="75"/>
      <c r="BD364" s="75"/>
      <c r="BE364" s="75"/>
      <c r="BF364" s="75"/>
      <c r="BG364" s="75"/>
      <c r="BH364" s="75"/>
      <c r="BI364" s="151"/>
      <c r="BJ364" s="152"/>
      <c r="BK364" s="152"/>
      <c r="BL364" s="152"/>
      <c r="BM364" s="152"/>
      <c r="BN364" s="152"/>
      <c r="BO364" s="152"/>
      <c r="BP364" s="74"/>
      <c r="BQ364" s="73">
        <f t="shared" si="137"/>
        <v>0</v>
      </c>
      <c r="BS364" s="150"/>
      <c r="BU364" s="77"/>
      <c r="BV364" s="37"/>
      <c r="BW364" s="76"/>
      <c r="BX364" s="75"/>
      <c r="BY364" s="78"/>
      <c r="BZ364" s="75"/>
      <c r="CA364" s="78"/>
      <c r="CB364" s="75"/>
      <c r="CC364" s="75"/>
      <c r="CD364" s="75"/>
      <c r="CE364" s="75"/>
      <c r="CF364" s="75"/>
      <c r="CG364" s="75"/>
      <c r="CH364" s="151"/>
      <c r="CI364" s="152"/>
      <c r="CJ364" s="332"/>
      <c r="CK364" s="332"/>
      <c r="CL364" s="332"/>
      <c r="CM364" s="332"/>
      <c r="CN364" s="332"/>
      <c r="CO364" s="332"/>
      <c r="CP364" s="73">
        <f t="shared" si="138"/>
        <v>0</v>
      </c>
      <c r="CR364" s="150"/>
      <c r="CT364" s="77"/>
      <c r="CU364" s="37"/>
      <c r="CV364" s="76"/>
      <c r="CW364" s="75"/>
      <c r="CX364" s="78"/>
      <c r="CY364" s="75"/>
      <c r="CZ364" s="75"/>
      <c r="DA364" s="75"/>
      <c r="DB364" s="75"/>
      <c r="DC364" s="152"/>
      <c r="DD364" s="152"/>
      <c r="DE364" s="74"/>
      <c r="DF364" s="335"/>
      <c r="DG364" s="335"/>
      <c r="DH364" s="335"/>
      <c r="DI364" s="335"/>
      <c r="DJ364" s="335"/>
      <c r="DK364" s="335"/>
      <c r="DL364" s="335"/>
      <c r="DM364" s="335"/>
      <c r="DN364" s="335"/>
      <c r="DO364" s="73">
        <f t="shared" si="139"/>
        <v>0</v>
      </c>
      <c r="DQ364" s="150"/>
    </row>
    <row r="365" spans="2:121" s="38" customFormat="1" outlineLevel="1">
      <c r="B365" s="87"/>
      <c r="C365" s="88"/>
      <c r="D365" s="87"/>
      <c r="E365" s="3"/>
      <c r="G365" s="150"/>
      <c r="I365" s="94">
        <f t="shared" si="140"/>
        <v>291</v>
      </c>
      <c r="J365" s="93" t="s">
        <v>220</v>
      </c>
      <c r="K365" s="92"/>
      <c r="L365" s="92"/>
      <c r="M365" s="92"/>
      <c r="N365" s="92"/>
      <c r="O365" s="91"/>
      <c r="P365" s="90" t="s">
        <v>120</v>
      </c>
      <c r="Q365" s="272"/>
      <c r="R365" s="89" t="s">
        <v>119</v>
      </c>
      <c r="S365" s="273"/>
      <c r="U365" s="150"/>
      <c r="V365" s="41"/>
      <c r="W365" s="77"/>
      <c r="X365" s="37"/>
      <c r="Y365" s="76"/>
      <c r="Z365" s="75"/>
      <c r="AA365" s="78"/>
      <c r="AB365" s="75"/>
      <c r="AC365" s="78"/>
      <c r="AD365" s="75"/>
      <c r="AE365" s="75"/>
      <c r="AF365" s="75"/>
      <c r="AG365" s="75"/>
      <c r="AH365" s="75"/>
      <c r="AI365" s="75"/>
      <c r="AJ365" s="151"/>
      <c r="AK365" s="152"/>
      <c r="AL365" s="152"/>
      <c r="AM365" s="152"/>
      <c r="AN365" s="152"/>
      <c r="AO365" s="152"/>
      <c r="AP365" s="152"/>
      <c r="AQ365" s="74"/>
      <c r="AR365" s="73">
        <f t="shared" si="136"/>
        <v>0</v>
      </c>
      <c r="AT365" s="150"/>
      <c r="AV365" s="77"/>
      <c r="AW365" s="37"/>
      <c r="AX365" s="76"/>
      <c r="AY365" s="75"/>
      <c r="AZ365" s="78"/>
      <c r="BA365" s="75"/>
      <c r="BB365" s="78"/>
      <c r="BC365" s="75"/>
      <c r="BD365" s="75"/>
      <c r="BE365" s="75"/>
      <c r="BF365" s="75"/>
      <c r="BG365" s="75"/>
      <c r="BH365" s="75"/>
      <c r="BI365" s="151"/>
      <c r="BJ365" s="152"/>
      <c r="BK365" s="152"/>
      <c r="BL365" s="152"/>
      <c r="BM365" s="152"/>
      <c r="BN365" s="152"/>
      <c r="BO365" s="152"/>
      <c r="BP365" s="74"/>
      <c r="BQ365" s="73">
        <f t="shared" si="137"/>
        <v>0</v>
      </c>
      <c r="BS365" s="150"/>
      <c r="BU365" s="77"/>
      <c r="BV365" s="37"/>
      <c r="BW365" s="76"/>
      <c r="BX365" s="75"/>
      <c r="BY365" s="78"/>
      <c r="BZ365" s="75"/>
      <c r="CA365" s="78"/>
      <c r="CB365" s="75"/>
      <c r="CC365" s="75"/>
      <c r="CD365" s="75"/>
      <c r="CE365" s="75"/>
      <c r="CF365" s="75"/>
      <c r="CG365" s="75"/>
      <c r="CH365" s="151"/>
      <c r="CI365" s="152"/>
      <c r="CJ365" s="332"/>
      <c r="CK365" s="332"/>
      <c r="CL365" s="332"/>
      <c r="CM365" s="332"/>
      <c r="CN365" s="332"/>
      <c r="CO365" s="332"/>
      <c r="CP365" s="73">
        <f t="shared" si="138"/>
        <v>0</v>
      </c>
      <c r="CR365" s="150"/>
      <c r="CT365" s="77"/>
      <c r="CU365" s="37"/>
      <c r="CV365" s="76"/>
      <c r="CW365" s="75"/>
      <c r="CX365" s="78"/>
      <c r="CY365" s="75"/>
      <c r="CZ365" s="75"/>
      <c r="DA365" s="75"/>
      <c r="DB365" s="75"/>
      <c r="DC365" s="152"/>
      <c r="DD365" s="152"/>
      <c r="DE365" s="74"/>
      <c r="DF365" s="335"/>
      <c r="DG365" s="335"/>
      <c r="DH365" s="335"/>
      <c r="DI365" s="335"/>
      <c r="DJ365" s="335"/>
      <c r="DK365" s="335"/>
      <c r="DL365" s="335"/>
      <c r="DM365" s="335"/>
      <c r="DN365" s="335"/>
      <c r="DO365" s="73">
        <f t="shared" si="139"/>
        <v>0</v>
      </c>
      <c r="DQ365" s="150"/>
    </row>
    <row r="366" spans="2:121" s="38" customFormat="1" outlineLevel="1">
      <c r="B366" s="87"/>
      <c r="C366" s="88"/>
      <c r="D366" s="87"/>
      <c r="E366" s="3"/>
      <c r="G366" s="150"/>
      <c r="I366" s="94">
        <f t="shared" si="140"/>
        <v>292</v>
      </c>
      <c r="J366" s="93" t="s">
        <v>219</v>
      </c>
      <c r="K366" s="92"/>
      <c r="L366" s="92"/>
      <c r="M366" s="92"/>
      <c r="N366" s="92"/>
      <c r="O366" s="91"/>
      <c r="P366" s="90" t="s">
        <v>126</v>
      </c>
      <c r="Q366" s="272"/>
      <c r="R366" s="89" t="s">
        <v>119</v>
      </c>
      <c r="S366" s="273"/>
      <c r="U366" s="150"/>
      <c r="V366" s="41"/>
      <c r="W366" s="77"/>
      <c r="X366" s="37"/>
      <c r="Y366" s="76"/>
      <c r="Z366" s="75"/>
      <c r="AA366" s="78"/>
      <c r="AB366" s="75"/>
      <c r="AC366" s="78"/>
      <c r="AD366" s="75"/>
      <c r="AE366" s="75"/>
      <c r="AF366" s="75"/>
      <c r="AG366" s="75"/>
      <c r="AH366" s="75"/>
      <c r="AI366" s="75"/>
      <c r="AJ366" s="151"/>
      <c r="AK366" s="152"/>
      <c r="AL366" s="152"/>
      <c r="AM366" s="152"/>
      <c r="AN366" s="152"/>
      <c r="AO366" s="152"/>
      <c r="AP366" s="152"/>
      <c r="AQ366" s="74"/>
      <c r="AR366" s="73">
        <f t="shared" si="136"/>
        <v>0</v>
      </c>
      <c r="AT366" s="150"/>
      <c r="AV366" s="77"/>
      <c r="AW366" s="37"/>
      <c r="AX366" s="76"/>
      <c r="AY366" s="75"/>
      <c r="AZ366" s="78"/>
      <c r="BA366" s="75"/>
      <c r="BB366" s="78"/>
      <c r="BC366" s="75"/>
      <c r="BD366" s="75"/>
      <c r="BE366" s="75"/>
      <c r="BF366" s="75"/>
      <c r="BG366" s="75"/>
      <c r="BH366" s="75"/>
      <c r="BI366" s="151"/>
      <c r="BJ366" s="152"/>
      <c r="BK366" s="152"/>
      <c r="BL366" s="152"/>
      <c r="BM366" s="152"/>
      <c r="BN366" s="152"/>
      <c r="BO366" s="152"/>
      <c r="BP366" s="74"/>
      <c r="BQ366" s="73">
        <f t="shared" si="137"/>
        <v>0</v>
      </c>
      <c r="BS366" s="150"/>
      <c r="BU366" s="77"/>
      <c r="BV366" s="37"/>
      <c r="BW366" s="76"/>
      <c r="BX366" s="75"/>
      <c r="BY366" s="78"/>
      <c r="BZ366" s="75"/>
      <c r="CA366" s="78"/>
      <c r="CB366" s="75"/>
      <c r="CC366" s="75"/>
      <c r="CD366" s="75"/>
      <c r="CE366" s="75"/>
      <c r="CF366" s="75"/>
      <c r="CG366" s="75"/>
      <c r="CH366" s="151"/>
      <c r="CI366" s="152"/>
      <c r="CJ366" s="332"/>
      <c r="CK366" s="332"/>
      <c r="CL366" s="332"/>
      <c r="CM366" s="332"/>
      <c r="CN366" s="332"/>
      <c r="CO366" s="332"/>
      <c r="CP366" s="73">
        <f t="shared" si="138"/>
        <v>0</v>
      </c>
      <c r="CR366" s="150"/>
      <c r="CT366" s="77"/>
      <c r="CU366" s="37"/>
      <c r="CV366" s="76"/>
      <c r="CW366" s="75"/>
      <c r="CX366" s="78"/>
      <c r="CY366" s="75"/>
      <c r="CZ366" s="75"/>
      <c r="DA366" s="75"/>
      <c r="DB366" s="75"/>
      <c r="DC366" s="152"/>
      <c r="DD366" s="152"/>
      <c r="DE366" s="74"/>
      <c r="DF366" s="335"/>
      <c r="DG366" s="335"/>
      <c r="DH366" s="335"/>
      <c r="DI366" s="335"/>
      <c r="DJ366" s="335"/>
      <c r="DK366" s="335"/>
      <c r="DL366" s="335"/>
      <c r="DM366" s="335"/>
      <c r="DN366" s="335"/>
      <c r="DO366" s="73">
        <f t="shared" si="139"/>
        <v>0</v>
      </c>
      <c r="DQ366" s="150"/>
    </row>
    <row r="367" spans="2:121" s="38" customFormat="1" outlineLevel="1">
      <c r="B367" s="87"/>
      <c r="C367" s="88">
        <f>IF(ISERROR(I367+1)=TRUE,I367,IF(I367="","",MAX(C$15:C363)+1))</f>
        <v>234</v>
      </c>
      <c r="D367" s="87">
        <f t="shared" ref="D367:D432" si="141">IF(I367="","",IF(ISERROR(I367+1)=TRUE,"",1))</f>
        <v>1</v>
      </c>
      <c r="E367" s="3"/>
      <c r="G367" s="150"/>
      <c r="I367" s="94">
        <f t="shared" si="140"/>
        <v>293</v>
      </c>
      <c r="J367" s="93" t="s">
        <v>218</v>
      </c>
      <c r="K367" s="92"/>
      <c r="L367" s="92"/>
      <c r="M367" s="92"/>
      <c r="N367" s="92"/>
      <c r="O367" s="91"/>
      <c r="P367" s="90" t="s">
        <v>120</v>
      </c>
      <c r="Q367" s="272"/>
      <c r="R367" s="89"/>
      <c r="S367" s="273"/>
      <c r="U367" s="150"/>
      <c r="V367" s="41"/>
      <c r="W367" s="77"/>
      <c r="X367" s="37"/>
      <c r="Y367" s="76"/>
      <c r="Z367" s="75"/>
      <c r="AA367" s="78">
        <v>1</v>
      </c>
      <c r="AB367" s="75"/>
      <c r="AC367" s="78"/>
      <c r="AD367" s="75"/>
      <c r="AE367" s="75"/>
      <c r="AF367" s="75"/>
      <c r="AG367" s="75"/>
      <c r="AH367" s="75"/>
      <c r="AI367" s="75"/>
      <c r="AJ367" s="75"/>
      <c r="AK367" s="74"/>
      <c r="AL367" s="74"/>
      <c r="AM367" s="74"/>
      <c r="AN367" s="74"/>
      <c r="AO367" s="74"/>
      <c r="AP367" s="74"/>
      <c r="AQ367" s="74"/>
      <c r="AR367" s="73">
        <f t="shared" si="136"/>
        <v>0</v>
      </c>
      <c r="AT367" s="150"/>
      <c r="AV367" s="77"/>
      <c r="AW367" s="37"/>
      <c r="AX367" s="76"/>
      <c r="AY367" s="75"/>
      <c r="AZ367" s="78"/>
      <c r="BA367" s="75"/>
      <c r="BB367" s="78"/>
      <c r="BC367" s="75"/>
      <c r="BD367" s="75"/>
      <c r="BE367" s="75"/>
      <c r="BF367" s="75"/>
      <c r="BG367" s="75"/>
      <c r="BH367" s="75"/>
      <c r="BI367" s="75"/>
      <c r="BJ367" s="74"/>
      <c r="BK367" s="74"/>
      <c r="BL367" s="74"/>
      <c r="BM367" s="74"/>
      <c r="BN367" s="74"/>
      <c r="BO367" s="74"/>
      <c r="BP367" s="74"/>
      <c r="BQ367" s="73">
        <f t="shared" si="137"/>
        <v>0</v>
      </c>
      <c r="BS367" s="150"/>
      <c r="BU367" s="77"/>
      <c r="BV367" s="37"/>
      <c r="BW367" s="76"/>
      <c r="BX367" s="75"/>
      <c r="BY367" s="78"/>
      <c r="BZ367" s="75"/>
      <c r="CA367" s="78"/>
      <c r="CB367" s="75"/>
      <c r="CC367" s="75"/>
      <c r="CD367" s="75"/>
      <c r="CE367" s="75"/>
      <c r="CF367" s="75"/>
      <c r="CG367" s="75"/>
      <c r="CH367" s="75"/>
      <c r="CI367" s="74"/>
      <c r="CJ367" s="335"/>
      <c r="CK367" s="335"/>
      <c r="CL367" s="335"/>
      <c r="CM367" s="335"/>
      <c r="CN367" s="335"/>
      <c r="CO367" s="335"/>
      <c r="CP367" s="73">
        <f t="shared" si="138"/>
        <v>0</v>
      </c>
      <c r="CR367" s="150"/>
      <c r="CT367" s="77"/>
      <c r="CU367" s="37"/>
      <c r="CV367" s="76"/>
      <c r="CW367" s="75"/>
      <c r="CX367" s="78"/>
      <c r="CY367" s="75"/>
      <c r="CZ367" s="75"/>
      <c r="DA367" s="75"/>
      <c r="DB367" s="75"/>
      <c r="DC367" s="74"/>
      <c r="DD367" s="74"/>
      <c r="DE367" s="74"/>
      <c r="DF367" s="335"/>
      <c r="DG367" s="335"/>
      <c r="DH367" s="335"/>
      <c r="DI367" s="335"/>
      <c r="DJ367" s="335"/>
      <c r="DK367" s="335"/>
      <c r="DL367" s="335"/>
      <c r="DM367" s="335"/>
      <c r="DN367" s="335"/>
      <c r="DO367" s="73">
        <f t="shared" si="139"/>
        <v>0</v>
      </c>
      <c r="DQ367" s="150"/>
    </row>
    <row r="368" spans="2:121" s="38" customFormat="1" outlineLevel="1">
      <c r="B368" s="87"/>
      <c r="C368" s="88">
        <f>IF(ISERROR(I368+1)=TRUE,I368,IF(I368="","",MAX(C$15:C367)+1))</f>
        <v>235</v>
      </c>
      <c r="D368" s="87">
        <f t="shared" si="141"/>
        <v>1</v>
      </c>
      <c r="E368" s="3"/>
      <c r="G368" s="150"/>
      <c r="I368" s="94">
        <f t="shared" si="140"/>
        <v>294</v>
      </c>
      <c r="J368" s="93" t="s">
        <v>217</v>
      </c>
      <c r="K368" s="92"/>
      <c r="L368" s="92"/>
      <c r="M368" s="92"/>
      <c r="N368" s="92"/>
      <c r="O368" s="91"/>
      <c r="P368" s="90" t="s">
        <v>120</v>
      </c>
      <c r="Q368" s="272"/>
      <c r="R368" s="89" t="s">
        <v>119</v>
      </c>
      <c r="S368" s="273"/>
      <c r="U368" s="150"/>
      <c r="V368" s="41"/>
      <c r="W368" s="77"/>
      <c r="X368" s="37"/>
      <c r="Y368" s="76"/>
      <c r="Z368" s="75"/>
      <c r="AA368" s="78"/>
      <c r="AB368" s="75"/>
      <c r="AC368" s="78">
        <v>1</v>
      </c>
      <c r="AD368" s="75"/>
      <c r="AE368" s="75"/>
      <c r="AF368" s="75"/>
      <c r="AG368" s="113"/>
      <c r="AH368" s="113"/>
      <c r="AI368" s="113"/>
      <c r="AJ368" s="75"/>
      <c r="AK368" s="74"/>
      <c r="AL368" s="74"/>
      <c r="AM368" s="74"/>
      <c r="AN368" s="74"/>
      <c r="AO368" s="74"/>
      <c r="AP368" s="74"/>
      <c r="AQ368" s="74"/>
      <c r="AR368" s="73">
        <f t="shared" si="136"/>
        <v>0</v>
      </c>
      <c r="AT368" s="150"/>
      <c r="AV368" s="77"/>
      <c r="AW368" s="37"/>
      <c r="AX368" s="76"/>
      <c r="AY368" s="75"/>
      <c r="AZ368" s="78"/>
      <c r="BA368" s="75"/>
      <c r="BB368" s="78"/>
      <c r="BC368" s="75"/>
      <c r="BD368" s="75"/>
      <c r="BE368" s="75"/>
      <c r="BF368" s="113"/>
      <c r="BG368" s="113"/>
      <c r="BH368" s="113"/>
      <c r="BI368" s="75"/>
      <c r="BJ368" s="74"/>
      <c r="BK368" s="74"/>
      <c r="BL368" s="74"/>
      <c r="BM368" s="74"/>
      <c r="BN368" s="74"/>
      <c r="BO368" s="74"/>
      <c r="BP368" s="74"/>
      <c r="BQ368" s="73">
        <f t="shared" si="137"/>
        <v>0</v>
      </c>
      <c r="BS368" s="150"/>
      <c r="BU368" s="77"/>
      <c r="BV368" s="37"/>
      <c r="BW368" s="76"/>
      <c r="BX368" s="75"/>
      <c r="BY368" s="78"/>
      <c r="BZ368" s="75"/>
      <c r="CA368" s="78"/>
      <c r="CB368" s="75"/>
      <c r="CC368" s="75"/>
      <c r="CD368" s="75"/>
      <c r="CE368" s="113"/>
      <c r="CF368" s="113"/>
      <c r="CG368" s="113"/>
      <c r="CH368" s="75"/>
      <c r="CI368" s="74"/>
      <c r="CJ368" s="335"/>
      <c r="CK368" s="335"/>
      <c r="CL368" s="335"/>
      <c r="CM368" s="335"/>
      <c r="CN368" s="335"/>
      <c r="CO368" s="335"/>
      <c r="CP368" s="73">
        <f t="shared" si="138"/>
        <v>0</v>
      </c>
      <c r="CR368" s="150"/>
      <c r="CT368" s="77"/>
      <c r="CU368" s="37"/>
      <c r="CV368" s="76"/>
      <c r="CW368" s="75"/>
      <c r="CX368" s="78"/>
      <c r="CY368" s="75"/>
      <c r="CZ368" s="75"/>
      <c r="DA368" s="113"/>
      <c r="DB368" s="113"/>
      <c r="DC368" s="74"/>
      <c r="DD368" s="74"/>
      <c r="DE368" s="74"/>
      <c r="DF368" s="335"/>
      <c r="DG368" s="335"/>
      <c r="DH368" s="335"/>
      <c r="DI368" s="335"/>
      <c r="DJ368" s="335"/>
      <c r="DK368" s="335"/>
      <c r="DL368" s="335"/>
      <c r="DM368" s="335"/>
      <c r="DN368" s="335"/>
      <c r="DO368" s="73">
        <f t="shared" si="139"/>
        <v>0</v>
      </c>
      <c r="DQ368" s="150"/>
    </row>
    <row r="369" spans="2:121" s="38" customFormat="1" outlineLevel="1">
      <c r="B369" s="87"/>
      <c r="C369" s="88">
        <f>IF(ISERROR(I369+1)=TRUE,I369,IF(I369="","",MAX(C$15:C368)+1))</f>
        <v>236</v>
      </c>
      <c r="D369" s="87">
        <f t="shared" si="141"/>
        <v>1</v>
      </c>
      <c r="E369" s="3"/>
      <c r="G369" s="150"/>
      <c r="I369" s="94">
        <f t="shared" si="140"/>
        <v>295</v>
      </c>
      <c r="J369" s="93" t="s">
        <v>216</v>
      </c>
      <c r="K369" s="92"/>
      <c r="L369" s="92"/>
      <c r="M369" s="92"/>
      <c r="N369" s="92"/>
      <c r="O369" s="91"/>
      <c r="P369" s="90" t="s">
        <v>120</v>
      </c>
      <c r="Q369" s="272"/>
      <c r="R369" s="89" t="s">
        <v>119</v>
      </c>
      <c r="S369" s="273"/>
      <c r="U369" s="150"/>
      <c r="V369" s="41"/>
      <c r="W369" s="77"/>
      <c r="X369" s="37"/>
      <c r="Y369" s="76"/>
      <c r="Z369" s="75"/>
      <c r="AA369" s="78"/>
      <c r="AB369" s="75"/>
      <c r="AC369" s="78"/>
      <c r="AD369" s="75"/>
      <c r="AE369" s="75"/>
      <c r="AF369" s="75"/>
      <c r="AG369" s="75"/>
      <c r="AH369" s="75"/>
      <c r="AI369" s="75"/>
      <c r="AJ369" s="75"/>
      <c r="AK369" s="74"/>
      <c r="AL369" s="74"/>
      <c r="AM369" s="74"/>
      <c r="AN369" s="74"/>
      <c r="AO369" s="74"/>
      <c r="AP369" s="74"/>
      <c r="AQ369" s="74"/>
      <c r="AR369" s="73">
        <f t="shared" si="136"/>
        <v>0</v>
      </c>
      <c r="AT369" s="150"/>
      <c r="AV369" s="77"/>
      <c r="AW369" s="37"/>
      <c r="AX369" s="76"/>
      <c r="AY369" s="75"/>
      <c r="AZ369" s="78"/>
      <c r="BA369" s="75"/>
      <c r="BB369" s="78">
        <v>1</v>
      </c>
      <c r="BC369" s="75"/>
      <c r="BD369" s="75"/>
      <c r="BE369" s="75"/>
      <c r="BF369" s="75"/>
      <c r="BG369" s="75"/>
      <c r="BH369" s="75"/>
      <c r="BI369" s="75"/>
      <c r="BJ369" s="74"/>
      <c r="BK369" s="74"/>
      <c r="BL369" s="74"/>
      <c r="BM369" s="74"/>
      <c r="BN369" s="74"/>
      <c r="BO369" s="74"/>
      <c r="BP369" s="74"/>
      <c r="BQ369" s="73">
        <f t="shared" si="137"/>
        <v>0</v>
      </c>
      <c r="BS369" s="150"/>
      <c r="BU369" s="77"/>
      <c r="BV369" s="37"/>
      <c r="BW369" s="76"/>
      <c r="BX369" s="75"/>
      <c r="BY369" s="78">
        <v>1</v>
      </c>
      <c r="BZ369" s="75"/>
      <c r="CA369" s="78"/>
      <c r="CB369" s="75"/>
      <c r="CC369" s="75"/>
      <c r="CD369" s="75"/>
      <c r="CE369" s="75"/>
      <c r="CF369" s="75"/>
      <c r="CG369" s="75"/>
      <c r="CH369" s="75"/>
      <c r="CI369" s="74"/>
      <c r="CJ369" s="335"/>
      <c r="CK369" s="335"/>
      <c r="CL369" s="335"/>
      <c r="CM369" s="335"/>
      <c r="CN369" s="335"/>
      <c r="CO369" s="335"/>
      <c r="CP369" s="73">
        <f t="shared" si="138"/>
        <v>0</v>
      </c>
      <c r="CR369" s="150"/>
      <c r="CT369" s="77"/>
      <c r="CU369" s="37"/>
      <c r="CV369" s="76"/>
      <c r="CW369" s="75"/>
      <c r="CX369" s="78">
        <v>1</v>
      </c>
      <c r="CY369" s="75"/>
      <c r="CZ369" s="75"/>
      <c r="DA369" s="75"/>
      <c r="DB369" s="75"/>
      <c r="DC369" s="74"/>
      <c r="DD369" s="74"/>
      <c r="DE369" s="74"/>
      <c r="DF369" s="335"/>
      <c r="DG369" s="335"/>
      <c r="DH369" s="335"/>
      <c r="DI369" s="335"/>
      <c r="DJ369" s="335"/>
      <c r="DK369" s="335"/>
      <c r="DL369" s="335"/>
      <c r="DM369" s="335"/>
      <c r="DN369" s="335"/>
      <c r="DO369" s="73">
        <f t="shared" si="139"/>
        <v>0</v>
      </c>
      <c r="DQ369" s="150"/>
    </row>
    <row r="370" spans="2:121" s="38" customFormat="1" outlineLevel="1">
      <c r="B370" s="87"/>
      <c r="C370" s="88">
        <f>IF(ISERROR(I370+1)=TRUE,I370,IF(I370="","",MAX(C$15:C369)+1))</f>
        <v>237</v>
      </c>
      <c r="D370" s="87">
        <f t="shared" si="141"/>
        <v>1</v>
      </c>
      <c r="E370" s="3"/>
      <c r="G370" s="150"/>
      <c r="I370" s="94">
        <f t="shared" si="140"/>
        <v>296</v>
      </c>
      <c r="J370" s="93" t="s">
        <v>215</v>
      </c>
      <c r="K370" s="92"/>
      <c r="L370" s="92"/>
      <c r="M370" s="92"/>
      <c r="N370" s="92"/>
      <c r="O370" s="91"/>
      <c r="P370" s="90" t="s">
        <v>120</v>
      </c>
      <c r="Q370" s="272"/>
      <c r="R370" s="89" t="s">
        <v>119</v>
      </c>
      <c r="S370" s="273"/>
      <c r="U370" s="150"/>
      <c r="V370" s="41"/>
      <c r="W370" s="77"/>
      <c r="X370" s="37"/>
      <c r="Y370" s="76"/>
      <c r="Z370" s="75"/>
      <c r="AA370" s="78"/>
      <c r="AB370" s="75"/>
      <c r="AC370" s="78"/>
      <c r="AD370" s="75"/>
      <c r="AE370" s="75"/>
      <c r="AF370" s="75"/>
      <c r="AG370" s="75"/>
      <c r="AH370" s="75"/>
      <c r="AI370" s="75"/>
      <c r="AJ370" s="75"/>
      <c r="AK370" s="74"/>
      <c r="AL370" s="74"/>
      <c r="AM370" s="74"/>
      <c r="AN370" s="74"/>
      <c r="AO370" s="74"/>
      <c r="AP370" s="74"/>
      <c r="AQ370" s="74"/>
      <c r="AR370" s="73">
        <f t="shared" si="136"/>
        <v>0</v>
      </c>
      <c r="AT370" s="150"/>
      <c r="AV370" s="77"/>
      <c r="AW370" s="37"/>
      <c r="AX370" s="76"/>
      <c r="AY370" s="75"/>
      <c r="AZ370" s="78"/>
      <c r="BA370" s="75"/>
      <c r="BB370" s="78"/>
      <c r="BC370" s="75"/>
      <c r="BD370" s="75">
        <v>1</v>
      </c>
      <c r="BE370" s="75"/>
      <c r="BF370" s="75"/>
      <c r="BG370" s="75"/>
      <c r="BH370" s="75"/>
      <c r="BI370" s="75"/>
      <c r="BJ370" s="74"/>
      <c r="BK370" s="74"/>
      <c r="BL370" s="74"/>
      <c r="BM370" s="74"/>
      <c r="BN370" s="74"/>
      <c r="BO370" s="74"/>
      <c r="BP370" s="74"/>
      <c r="BQ370" s="73">
        <f t="shared" si="137"/>
        <v>0</v>
      </c>
      <c r="BS370" s="150"/>
      <c r="BU370" s="77"/>
      <c r="BV370" s="37"/>
      <c r="BW370" s="76"/>
      <c r="BX370" s="75"/>
      <c r="BY370" s="78"/>
      <c r="BZ370" s="75"/>
      <c r="CA370" s="78">
        <v>1</v>
      </c>
      <c r="CB370" s="75"/>
      <c r="CC370" s="75"/>
      <c r="CD370" s="75"/>
      <c r="CE370" s="75"/>
      <c r="CF370" s="75"/>
      <c r="CG370" s="75"/>
      <c r="CH370" s="75"/>
      <c r="CI370" s="74"/>
      <c r="CJ370" s="335"/>
      <c r="CK370" s="335"/>
      <c r="CL370" s="335"/>
      <c r="CM370" s="335"/>
      <c r="CN370" s="335"/>
      <c r="CO370" s="335"/>
      <c r="CP370" s="73">
        <f t="shared" si="138"/>
        <v>0</v>
      </c>
      <c r="CR370" s="150"/>
      <c r="CT370" s="77"/>
      <c r="CU370" s="37"/>
      <c r="CV370" s="76"/>
      <c r="CW370" s="75"/>
      <c r="CX370" s="78"/>
      <c r="CY370" s="75"/>
      <c r="CZ370" s="75">
        <v>1</v>
      </c>
      <c r="DA370" s="75"/>
      <c r="DB370" s="75"/>
      <c r="DC370" s="74"/>
      <c r="DD370" s="74"/>
      <c r="DE370" s="74"/>
      <c r="DF370" s="335"/>
      <c r="DG370" s="335"/>
      <c r="DH370" s="335"/>
      <c r="DI370" s="335"/>
      <c r="DJ370" s="335"/>
      <c r="DK370" s="335"/>
      <c r="DL370" s="335"/>
      <c r="DM370" s="335"/>
      <c r="DN370" s="335"/>
      <c r="DO370" s="73">
        <f t="shared" si="139"/>
        <v>0</v>
      </c>
      <c r="DQ370" s="150"/>
    </row>
    <row r="371" spans="2:121" s="38" customFormat="1" outlineLevel="1">
      <c r="B371" s="87"/>
      <c r="C371" s="88">
        <f>IF(ISERROR(I371+1)=TRUE,I371,IF(I371="","",MAX(C$15:C370)+1))</f>
        <v>238</v>
      </c>
      <c r="D371" s="87">
        <f t="shared" si="141"/>
        <v>1</v>
      </c>
      <c r="E371" s="3"/>
      <c r="G371" s="150"/>
      <c r="I371" s="94">
        <f t="shared" si="140"/>
        <v>297</v>
      </c>
      <c r="J371" s="93" t="s">
        <v>214</v>
      </c>
      <c r="K371" s="92"/>
      <c r="L371" s="92"/>
      <c r="M371" s="92"/>
      <c r="N371" s="92"/>
      <c r="O371" s="91"/>
      <c r="P371" s="90" t="s">
        <v>120</v>
      </c>
      <c r="Q371" s="272"/>
      <c r="R371" s="89" t="s">
        <v>119</v>
      </c>
      <c r="S371" s="273"/>
      <c r="U371" s="150"/>
      <c r="V371" s="41"/>
      <c r="W371" s="77"/>
      <c r="X371" s="37"/>
      <c r="Y371" s="76"/>
      <c r="Z371" s="75"/>
      <c r="AA371" s="78"/>
      <c r="AB371" s="75"/>
      <c r="AC371" s="78"/>
      <c r="AD371" s="75"/>
      <c r="AE371" s="75"/>
      <c r="AF371" s="75"/>
      <c r="AG371" s="75"/>
      <c r="AH371" s="75"/>
      <c r="AI371" s="75"/>
      <c r="AJ371" s="75"/>
      <c r="AK371" s="74"/>
      <c r="AL371" s="74"/>
      <c r="AM371" s="74"/>
      <c r="AN371" s="74"/>
      <c r="AO371" s="74"/>
      <c r="AP371" s="74"/>
      <c r="AQ371" s="74"/>
      <c r="AR371" s="73">
        <f t="shared" si="136"/>
        <v>0</v>
      </c>
      <c r="AT371" s="150"/>
      <c r="AV371" s="77"/>
      <c r="AW371" s="37"/>
      <c r="AX371" s="76"/>
      <c r="AY371" s="75"/>
      <c r="AZ371" s="78"/>
      <c r="BA371" s="75"/>
      <c r="BB371" s="78"/>
      <c r="BC371" s="75"/>
      <c r="BD371" s="75"/>
      <c r="BE371" s="75"/>
      <c r="BF371" s="75"/>
      <c r="BG371" s="75"/>
      <c r="BH371" s="75"/>
      <c r="BI371" s="75"/>
      <c r="BJ371" s="74"/>
      <c r="BK371" s="74"/>
      <c r="BL371" s="74"/>
      <c r="BM371" s="74"/>
      <c r="BN371" s="74"/>
      <c r="BO371" s="74"/>
      <c r="BP371" s="74"/>
      <c r="BQ371" s="73">
        <f t="shared" si="137"/>
        <v>0</v>
      </c>
      <c r="BS371" s="150"/>
      <c r="BU371" s="77"/>
      <c r="BV371" s="37"/>
      <c r="BW371" s="76"/>
      <c r="BX371" s="75"/>
      <c r="BY371" s="78"/>
      <c r="BZ371" s="75"/>
      <c r="CA371" s="78"/>
      <c r="CB371" s="75"/>
      <c r="CC371" s="75"/>
      <c r="CD371" s="75"/>
      <c r="CE371" s="75"/>
      <c r="CF371" s="75"/>
      <c r="CG371" s="75"/>
      <c r="CH371" s="75"/>
      <c r="CI371" s="74"/>
      <c r="CJ371" s="335"/>
      <c r="CK371" s="335"/>
      <c r="CL371" s="335"/>
      <c r="CM371" s="335"/>
      <c r="CN371" s="335"/>
      <c r="CO371" s="335"/>
      <c r="CP371" s="73">
        <f t="shared" si="138"/>
        <v>0</v>
      </c>
      <c r="CR371" s="150"/>
      <c r="CT371" s="77"/>
      <c r="CU371" s="37"/>
      <c r="CV371" s="76"/>
      <c r="CW371" s="75"/>
      <c r="CX371" s="78"/>
      <c r="CY371" s="75"/>
      <c r="CZ371" s="75"/>
      <c r="DA371" s="75"/>
      <c r="DB371" s="75"/>
      <c r="DC371" s="74"/>
      <c r="DD371" s="74"/>
      <c r="DE371" s="74"/>
      <c r="DF371" s="335"/>
      <c r="DG371" s="335"/>
      <c r="DH371" s="335"/>
      <c r="DI371" s="335"/>
      <c r="DJ371" s="335"/>
      <c r="DK371" s="335"/>
      <c r="DL371" s="335"/>
      <c r="DM371" s="335"/>
      <c r="DN371" s="335"/>
      <c r="DO371" s="73">
        <f t="shared" si="139"/>
        <v>0</v>
      </c>
      <c r="DQ371" s="150"/>
    </row>
    <row r="372" spans="2:121" s="38" customFormat="1" outlineLevel="1">
      <c r="B372" s="87"/>
      <c r="C372" s="88">
        <f>IF(ISERROR(I372+1)=TRUE,I372,IF(I372="","",MAX(C$15:C371)+1))</f>
        <v>239</v>
      </c>
      <c r="D372" s="87">
        <f t="shared" si="141"/>
        <v>1</v>
      </c>
      <c r="E372" s="3"/>
      <c r="G372" s="150"/>
      <c r="I372" s="94">
        <f t="shared" si="140"/>
        <v>298</v>
      </c>
      <c r="J372" s="93" t="s">
        <v>213</v>
      </c>
      <c r="K372" s="92"/>
      <c r="L372" s="92"/>
      <c r="M372" s="92"/>
      <c r="N372" s="92"/>
      <c r="O372" s="91"/>
      <c r="P372" s="90" t="s">
        <v>120</v>
      </c>
      <c r="Q372" s="272"/>
      <c r="R372" s="89" t="s">
        <v>119</v>
      </c>
      <c r="S372" s="273"/>
      <c r="U372" s="150"/>
      <c r="V372" s="41"/>
      <c r="W372" s="77"/>
      <c r="X372" s="37"/>
      <c r="Y372" s="76"/>
      <c r="Z372" s="75"/>
      <c r="AA372" s="78"/>
      <c r="AB372" s="75"/>
      <c r="AC372" s="78"/>
      <c r="AD372" s="75"/>
      <c r="AE372" s="75"/>
      <c r="AF372" s="75"/>
      <c r="AG372" s="75"/>
      <c r="AH372" s="75"/>
      <c r="AI372" s="75"/>
      <c r="AJ372" s="75"/>
      <c r="AK372" s="74"/>
      <c r="AL372" s="74"/>
      <c r="AM372" s="74"/>
      <c r="AN372" s="74"/>
      <c r="AO372" s="74"/>
      <c r="AP372" s="74"/>
      <c r="AQ372" s="74"/>
      <c r="AR372" s="73">
        <f t="shared" si="136"/>
        <v>0</v>
      </c>
      <c r="AT372" s="150"/>
      <c r="AV372" s="77"/>
      <c r="AW372" s="37"/>
      <c r="AX372" s="76"/>
      <c r="AY372" s="75"/>
      <c r="AZ372" s="78"/>
      <c r="BA372" s="75"/>
      <c r="BB372" s="78"/>
      <c r="BC372" s="75"/>
      <c r="BD372" s="75"/>
      <c r="BE372" s="75"/>
      <c r="BF372" s="75">
        <v>1</v>
      </c>
      <c r="BG372" s="75"/>
      <c r="BH372" s="75"/>
      <c r="BI372" s="75"/>
      <c r="BJ372" s="74"/>
      <c r="BK372" s="74"/>
      <c r="BL372" s="74"/>
      <c r="BM372" s="74"/>
      <c r="BN372" s="74"/>
      <c r="BO372" s="74"/>
      <c r="BP372" s="74"/>
      <c r="BQ372" s="73">
        <f t="shared" si="137"/>
        <v>0</v>
      </c>
      <c r="BS372" s="150"/>
      <c r="BU372" s="77"/>
      <c r="BV372" s="37"/>
      <c r="BW372" s="76"/>
      <c r="BX372" s="75"/>
      <c r="BY372" s="78"/>
      <c r="BZ372" s="75"/>
      <c r="CA372" s="78"/>
      <c r="CB372" s="75"/>
      <c r="CC372" s="75">
        <v>1</v>
      </c>
      <c r="CD372" s="75"/>
      <c r="CE372" s="75"/>
      <c r="CF372" s="75"/>
      <c r="CG372" s="75"/>
      <c r="CH372" s="75"/>
      <c r="CI372" s="74"/>
      <c r="CJ372" s="335"/>
      <c r="CK372" s="335"/>
      <c r="CL372" s="335"/>
      <c r="CM372" s="335"/>
      <c r="CN372" s="335"/>
      <c r="CO372" s="335"/>
      <c r="CP372" s="73">
        <f t="shared" si="138"/>
        <v>0</v>
      </c>
      <c r="CR372" s="150"/>
      <c r="CT372" s="77"/>
      <c r="CU372" s="37"/>
      <c r="CV372" s="76"/>
      <c r="CW372" s="75"/>
      <c r="CX372" s="78"/>
      <c r="CY372" s="75"/>
      <c r="CZ372" s="75"/>
      <c r="DA372" s="75"/>
      <c r="DB372" s="75"/>
      <c r="DC372" s="74"/>
      <c r="DD372" s="74"/>
      <c r="DE372" s="74"/>
      <c r="DF372" s="335"/>
      <c r="DG372" s="335"/>
      <c r="DH372" s="335"/>
      <c r="DI372" s="335"/>
      <c r="DJ372" s="335"/>
      <c r="DK372" s="335"/>
      <c r="DL372" s="335"/>
      <c r="DM372" s="335"/>
      <c r="DN372" s="335"/>
      <c r="DO372" s="73">
        <f t="shared" si="139"/>
        <v>0</v>
      </c>
      <c r="DQ372" s="150"/>
    </row>
    <row r="373" spans="2:121" s="38" customFormat="1" outlineLevel="1">
      <c r="B373" s="87"/>
      <c r="C373" s="88">
        <f>IF(ISERROR(I373+1)=TRUE,I373,IF(I373="","",MAX(C$15:C372)+1))</f>
        <v>240</v>
      </c>
      <c r="D373" s="87">
        <f t="shared" si="141"/>
        <v>1</v>
      </c>
      <c r="E373" s="3"/>
      <c r="G373" s="150"/>
      <c r="I373" s="94">
        <f t="shared" si="140"/>
        <v>299</v>
      </c>
      <c r="J373" s="93" t="s">
        <v>212</v>
      </c>
      <c r="K373" s="92"/>
      <c r="L373" s="92"/>
      <c r="M373" s="92"/>
      <c r="N373" s="92"/>
      <c r="O373" s="91"/>
      <c r="P373" s="90" t="s">
        <v>120</v>
      </c>
      <c r="Q373" s="272"/>
      <c r="R373" s="89" t="s">
        <v>119</v>
      </c>
      <c r="S373" s="273"/>
      <c r="U373" s="150"/>
      <c r="V373" s="41"/>
      <c r="W373" s="77"/>
      <c r="X373" s="37"/>
      <c r="Y373" s="76"/>
      <c r="Z373" s="75"/>
      <c r="AA373" s="78"/>
      <c r="AB373" s="75"/>
      <c r="AC373" s="78"/>
      <c r="AD373" s="75"/>
      <c r="AE373" s="75"/>
      <c r="AF373" s="75"/>
      <c r="AG373" s="75"/>
      <c r="AH373" s="75"/>
      <c r="AI373" s="75"/>
      <c r="AJ373" s="75"/>
      <c r="AK373" s="74"/>
      <c r="AL373" s="74"/>
      <c r="AM373" s="74"/>
      <c r="AN373" s="74"/>
      <c r="AO373" s="74"/>
      <c r="AP373" s="74"/>
      <c r="AQ373" s="74"/>
      <c r="AR373" s="73">
        <f t="shared" si="136"/>
        <v>0</v>
      </c>
      <c r="AT373" s="150"/>
      <c r="AV373" s="77"/>
      <c r="AW373" s="37"/>
      <c r="AX373" s="76"/>
      <c r="AY373" s="75"/>
      <c r="AZ373" s="78"/>
      <c r="BA373" s="75"/>
      <c r="BB373" s="78"/>
      <c r="BC373" s="75"/>
      <c r="BD373" s="75"/>
      <c r="BE373" s="75"/>
      <c r="BF373" s="75"/>
      <c r="BG373" s="75"/>
      <c r="BH373" s="75"/>
      <c r="BI373" s="75"/>
      <c r="BJ373" s="74"/>
      <c r="BK373" s="74"/>
      <c r="BL373" s="74"/>
      <c r="BM373" s="74"/>
      <c r="BN373" s="74"/>
      <c r="BO373" s="74"/>
      <c r="BP373" s="74"/>
      <c r="BQ373" s="73">
        <f t="shared" si="137"/>
        <v>0</v>
      </c>
      <c r="BS373" s="150"/>
      <c r="BU373" s="77"/>
      <c r="BV373" s="37"/>
      <c r="BW373" s="76"/>
      <c r="BX373" s="75"/>
      <c r="BY373" s="78"/>
      <c r="BZ373" s="75"/>
      <c r="CA373" s="78"/>
      <c r="CB373" s="75"/>
      <c r="CC373" s="75"/>
      <c r="CD373" s="75"/>
      <c r="CE373" s="75"/>
      <c r="CF373" s="75">
        <v>1</v>
      </c>
      <c r="CG373" s="75"/>
      <c r="CH373" s="75"/>
      <c r="CI373" s="74"/>
      <c r="CJ373" s="335"/>
      <c r="CK373" s="335"/>
      <c r="CL373" s="335"/>
      <c r="CM373" s="335"/>
      <c r="CN373" s="335"/>
      <c r="CO373" s="335"/>
      <c r="CP373" s="73">
        <f t="shared" si="138"/>
        <v>0</v>
      </c>
      <c r="CR373" s="150"/>
      <c r="CT373" s="77"/>
      <c r="CU373" s="37"/>
      <c r="CV373" s="76"/>
      <c r="CW373" s="75"/>
      <c r="CX373" s="78"/>
      <c r="CY373" s="75"/>
      <c r="CZ373" s="75"/>
      <c r="DA373" s="75"/>
      <c r="DB373" s="75"/>
      <c r="DC373" s="74"/>
      <c r="DD373" s="74"/>
      <c r="DE373" s="74"/>
      <c r="DF373" s="335"/>
      <c r="DG373" s="335"/>
      <c r="DH373" s="335"/>
      <c r="DI373" s="335"/>
      <c r="DJ373" s="335"/>
      <c r="DK373" s="335"/>
      <c r="DL373" s="335"/>
      <c r="DM373" s="335"/>
      <c r="DN373" s="335"/>
      <c r="DO373" s="73">
        <f t="shared" si="139"/>
        <v>0</v>
      </c>
      <c r="DQ373" s="150"/>
    </row>
    <row r="374" spans="2:121" s="38" customFormat="1" outlineLevel="1">
      <c r="B374" s="87"/>
      <c r="C374" s="88">
        <f>IF(ISERROR(I374+1)=TRUE,I374,IF(I374="","",MAX(C$15:C373)+1))</f>
        <v>241</v>
      </c>
      <c r="D374" s="87">
        <f t="shared" si="141"/>
        <v>1</v>
      </c>
      <c r="E374" s="3"/>
      <c r="G374" s="150"/>
      <c r="I374" s="94">
        <f t="shared" si="140"/>
        <v>300</v>
      </c>
      <c r="J374" s="93" t="s">
        <v>211</v>
      </c>
      <c r="K374" s="92"/>
      <c r="L374" s="92"/>
      <c r="M374" s="92"/>
      <c r="N374" s="92"/>
      <c r="O374" s="91"/>
      <c r="P374" s="90" t="s">
        <v>120</v>
      </c>
      <c r="Q374" s="272"/>
      <c r="R374" s="89" t="s">
        <v>119</v>
      </c>
      <c r="S374" s="273"/>
      <c r="U374" s="150"/>
      <c r="V374" s="41"/>
      <c r="W374" s="77"/>
      <c r="X374" s="37"/>
      <c r="Y374" s="76"/>
      <c r="Z374" s="75"/>
      <c r="AA374" s="78"/>
      <c r="AB374" s="75"/>
      <c r="AC374" s="78">
        <v>1</v>
      </c>
      <c r="AD374" s="75"/>
      <c r="AE374" s="75"/>
      <c r="AF374" s="75"/>
      <c r="AG374" s="75"/>
      <c r="AH374" s="75"/>
      <c r="AI374" s="75"/>
      <c r="AJ374" s="75"/>
      <c r="AK374" s="74"/>
      <c r="AL374" s="74"/>
      <c r="AM374" s="74"/>
      <c r="AN374" s="74"/>
      <c r="AO374" s="74"/>
      <c r="AP374" s="74"/>
      <c r="AQ374" s="74"/>
      <c r="AR374" s="73">
        <f t="shared" ref="AR374:AR395" si="142">SUM(Y374:AQ374)*$Q374</f>
        <v>0</v>
      </c>
      <c r="AT374" s="150"/>
      <c r="AV374" s="77"/>
      <c r="AW374" s="37"/>
      <c r="AX374" s="76"/>
      <c r="AY374" s="75"/>
      <c r="AZ374" s="78"/>
      <c r="BA374" s="75"/>
      <c r="BB374" s="78"/>
      <c r="BC374" s="75"/>
      <c r="BD374" s="75"/>
      <c r="BE374" s="75"/>
      <c r="BF374" s="75"/>
      <c r="BG374" s="75"/>
      <c r="BH374" s="75"/>
      <c r="BI374" s="75"/>
      <c r="BJ374" s="74"/>
      <c r="BK374" s="74"/>
      <c r="BL374" s="74"/>
      <c r="BM374" s="74"/>
      <c r="BN374" s="74"/>
      <c r="BO374" s="74"/>
      <c r="BP374" s="74"/>
      <c r="BQ374" s="73">
        <f t="shared" ref="BQ374:BQ395" si="143">SUM(AX374:BP374)*$Q374</f>
        <v>0</v>
      </c>
      <c r="BS374" s="150"/>
      <c r="BU374" s="77"/>
      <c r="BV374" s="37"/>
      <c r="BW374" s="76"/>
      <c r="BX374" s="75"/>
      <c r="BY374" s="78"/>
      <c r="BZ374" s="75"/>
      <c r="CA374" s="78"/>
      <c r="CB374" s="75"/>
      <c r="CC374" s="75"/>
      <c r="CD374" s="75"/>
      <c r="CE374" s="75"/>
      <c r="CF374" s="75"/>
      <c r="CG374" s="75"/>
      <c r="CH374" s="75"/>
      <c r="CI374" s="74"/>
      <c r="CJ374" s="335"/>
      <c r="CK374" s="335"/>
      <c r="CL374" s="335"/>
      <c r="CM374" s="335"/>
      <c r="CN374" s="335"/>
      <c r="CO374" s="335"/>
      <c r="CP374" s="73">
        <f t="shared" ref="CP374:CP395" si="144">SUM(BW374:CI374)*$Q374</f>
        <v>0</v>
      </c>
      <c r="CR374" s="150"/>
      <c r="CT374" s="77"/>
      <c r="CU374" s="37"/>
      <c r="CV374" s="76"/>
      <c r="CW374" s="75"/>
      <c r="CX374" s="78"/>
      <c r="CY374" s="75"/>
      <c r="CZ374" s="75"/>
      <c r="DA374" s="75"/>
      <c r="DB374" s="75"/>
      <c r="DC374" s="74"/>
      <c r="DD374" s="74"/>
      <c r="DE374" s="74"/>
      <c r="DF374" s="335"/>
      <c r="DG374" s="335"/>
      <c r="DH374" s="335"/>
      <c r="DI374" s="335"/>
      <c r="DJ374" s="335"/>
      <c r="DK374" s="335"/>
      <c r="DL374" s="335"/>
      <c r="DM374" s="335"/>
      <c r="DN374" s="335"/>
      <c r="DO374" s="73">
        <f t="shared" ref="DO374:DO395" si="145">SUM(CV374:DE374)*$Q374</f>
        <v>0</v>
      </c>
      <c r="DQ374" s="150"/>
    </row>
    <row r="375" spans="2:121" s="38" customFormat="1" ht="30" outlineLevel="1">
      <c r="B375" s="87"/>
      <c r="C375" s="88">
        <f>IF(ISERROR(I375+1)=TRUE,I375,IF(I375="","",MAX(C$15:C374)+1))</f>
        <v>242</v>
      </c>
      <c r="D375" s="87">
        <f t="shared" si="141"/>
        <v>1</v>
      </c>
      <c r="E375" s="3"/>
      <c r="G375" s="150"/>
      <c r="I375" s="94">
        <f t="shared" ref="I375:I395" si="146">+I374+1</f>
        <v>301</v>
      </c>
      <c r="J375" s="93" t="s">
        <v>210</v>
      </c>
      <c r="K375" s="92"/>
      <c r="L375" s="92"/>
      <c r="M375" s="92"/>
      <c r="N375" s="92"/>
      <c r="O375" s="91"/>
      <c r="P375" s="90" t="s">
        <v>209</v>
      </c>
      <c r="Q375" s="272"/>
      <c r="R375" s="89" t="s">
        <v>119</v>
      </c>
      <c r="S375" s="273"/>
      <c r="U375" s="150"/>
      <c r="V375" s="41"/>
      <c r="W375" s="77"/>
      <c r="X375" s="37"/>
      <c r="Y375" s="76"/>
      <c r="Z375" s="75"/>
      <c r="AA375" s="78"/>
      <c r="AB375" s="75"/>
      <c r="AC375" s="78"/>
      <c r="AD375" s="75"/>
      <c r="AE375" s="75"/>
      <c r="AF375" s="75"/>
      <c r="AG375" s="75"/>
      <c r="AH375" s="75"/>
      <c r="AI375" s="75"/>
      <c r="AJ375" s="75"/>
      <c r="AK375" s="74"/>
      <c r="AL375" s="74"/>
      <c r="AM375" s="74"/>
      <c r="AN375" s="74"/>
      <c r="AO375" s="74"/>
      <c r="AP375" s="74"/>
      <c r="AQ375" s="74"/>
      <c r="AR375" s="73">
        <f t="shared" si="142"/>
        <v>0</v>
      </c>
      <c r="AT375" s="150"/>
      <c r="AV375" s="77"/>
      <c r="AW375" s="37"/>
      <c r="AX375" s="76"/>
      <c r="AY375" s="75"/>
      <c r="AZ375" s="78"/>
      <c r="BA375" s="75"/>
      <c r="BB375" s="78"/>
      <c r="BC375" s="75"/>
      <c r="BD375" s="75"/>
      <c r="BE375" s="75"/>
      <c r="BF375" s="75"/>
      <c r="BG375" s="75"/>
      <c r="BH375" s="75"/>
      <c r="BI375" s="75"/>
      <c r="BJ375" s="74"/>
      <c r="BK375" s="74"/>
      <c r="BL375" s="74"/>
      <c r="BM375" s="74"/>
      <c r="BN375" s="74"/>
      <c r="BO375" s="74"/>
      <c r="BP375" s="74"/>
      <c r="BQ375" s="73">
        <f t="shared" si="143"/>
        <v>0</v>
      </c>
      <c r="BS375" s="150"/>
      <c r="BU375" s="77"/>
      <c r="BV375" s="37"/>
      <c r="BW375" s="76"/>
      <c r="BX375" s="75"/>
      <c r="BY375" s="78"/>
      <c r="BZ375" s="75"/>
      <c r="CA375" s="78"/>
      <c r="CB375" s="75"/>
      <c r="CC375" s="75"/>
      <c r="CD375" s="75"/>
      <c r="CE375" s="75"/>
      <c r="CF375" s="75">
        <v>1</v>
      </c>
      <c r="CG375" s="75"/>
      <c r="CH375" s="75"/>
      <c r="CI375" s="74"/>
      <c r="CJ375" s="335"/>
      <c r="CK375" s="335"/>
      <c r="CL375" s="335"/>
      <c r="CM375" s="335"/>
      <c r="CN375" s="335"/>
      <c r="CO375" s="335"/>
      <c r="CP375" s="73">
        <f t="shared" si="144"/>
        <v>0</v>
      </c>
      <c r="CR375" s="150"/>
      <c r="CT375" s="77"/>
      <c r="CU375" s="37"/>
      <c r="CV375" s="76"/>
      <c r="CW375" s="75"/>
      <c r="CX375" s="78"/>
      <c r="CY375" s="75"/>
      <c r="CZ375" s="75"/>
      <c r="DA375" s="75"/>
      <c r="DB375" s="75"/>
      <c r="DC375" s="74"/>
      <c r="DD375" s="74"/>
      <c r="DE375" s="74"/>
      <c r="DF375" s="335"/>
      <c r="DG375" s="335"/>
      <c r="DH375" s="335"/>
      <c r="DI375" s="335"/>
      <c r="DJ375" s="335"/>
      <c r="DK375" s="335"/>
      <c r="DL375" s="335"/>
      <c r="DM375" s="335"/>
      <c r="DN375" s="335"/>
      <c r="DO375" s="73">
        <f t="shared" si="145"/>
        <v>0</v>
      </c>
      <c r="DQ375" s="150"/>
    </row>
    <row r="376" spans="2:121" s="38" customFormat="1" outlineLevel="1">
      <c r="B376" s="87"/>
      <c r="C376" s="88">
        <f>IF(ISERROR(I376+1)=TRUE,I376,IF(I376="","",MAX(C$15:C375)+1))</f>
        <v>243</v>
      </c>
      <c r="D376" s="87">
        <f t="shared" si="141"/>
        <v>1</v>
      </c>
      <c r="E376" s="3"/>
      <c r="G376" s="150"/>
      <c r="I376" s="94">
        <f t="shared" si="146"/>
        <v>302</v>
      </c>
      <c r="J376" s="93" t="s">
        <v>208</v>
      </c>
      <c r="K376" s="92"/>
      <c r="L376" s="92"/>
      <c r="M376" s="92"/>
      <c r="N376" s="92"/>
      <c r="O376" s="91"/>
      <c r="P376" s="90" t="s">
        <v>132</v>
      </c>
      <c r="Q376" s="272"/>
      <c r="R376" s="89" t="s">
        <v>119</v>
      </c>
      <c r="S376" s="273"/>
      <c r="U376" s="150"/>
      <c r="V376" s="41"/>
      <c r="W376" s="77"/>
      <c r="X376" s="37"/>
      <c r="Y376" s="76"/>
      <c r="Z376" s="75"/>
      <c r="AA376" s="78"/>
      <c r="AB376" s="75"/>
      <c r="AC376" s="78"/>
      <c r="AD376" s="75"/>
      <c r="AE376" s="75"/>
      <c r="AF376" s="75"/>
      <c r="AG376" s="75"/>
      <c r="AH376" s="75"/>
      <c r="AI376" s="75"/>
      <c r="AJ376" s="75"/>
      <c r="AK376" s="74"/>
      <c r="AL376" s="74"/>
      <c r="AM376" s="74"/>
      <c r="AN376" s="74"/>
      <c r="AO376" s="74"/>
      <c r="AP376" s="74"/>
      <c r="AQ376" s="74"/>
      <c r="AR376" s="73">
        <f t="shared" si="142"/>
        <v>0</v>
      </c>
      <c r="AT376" s="150"/>
      <c r="AV376" s="77"/>
      <c r="AW376" s="37"/>
      <c r="AX376" s="76"/>
      <c r="AY376" s="75"/>
      <c r="AZ376" s="78"/>
      <c r="BA376" s="75"/>
      <c r="BB376" s="78"/>
      <c r="BC376" s="75"/>
      <c r="BD376" s="75"/>
      <c r="BE376" s="75"/>
      <c r="BF376" s="75"/>
      <c r="BG376" s="75"/>
      <c r="BH376" s="75"/>
      <c r="BI376" s="75"/>
      <c r="BJ376" s="74"/>
      <c r="BK376" s="74"/>
      <c r="BL376" s="74"/>
      <c r="BM376" s="74"/>
      <c r="BN376" s="74"/>
      <c r="BO376" s="74"/>
      <c r="BP376" s="74"/>
      <c r="BQ376" s="73">
        <f t="shared" si="143"/>
        <v>0</v>
      </c>
      <c r="BS376" s="150"/>
      <c r="BU376" s="77"/>
      <c r="BV376" s="37"/>
      <c r="BW376" s="76"/>
      <c r="BX376" s="75"/>
      <c r="BY376" s="78"/>
      <c r="BZ376" s="75"/>
      <c r="CA376" s="78"/>
      <c r="CB376" s="75"/>
      <c r="CC376" s="75"/>
      <c r="CD376" s="75"/>
      <c r="CE376" s="75"/>
      <c r="CF376" s="75"/>
      <c r="CG376" s="75"/>
      <c r="CH376" s="75"/>
      <c r="CI376" s="74"/>
      <c r="CJ376" s="335"/>
      <c r="CK376" s="335"/>
      <c r="CL376" s="335"/>
      <c r="CM376" s="335"/>
      <c r="CN376" s="335"/>
      <c r="CO376" s="335"/>
      <c r="CP376" s="73">
        <f t="shared" si="144"/>
        <v>0</v>
      </c>
      <c r="CR376" s="150"/>
      <c r="CT376" s="77"/>
      <c r="CU376" s="37"/>
      <c r="CV376" s="76"/>
      <c r="CW376" s="75"/>
      <c r="CX376" s="78"/>
      <c r="CY376" s="75"/>
      <c r="CZ376" s="75"/>
      <c r="DA376" s="75"/>
      <c r="DB376" s="75"/>
      <c r="DC376" s="74"/>
      <c r="DD376" s="74"/>
      <c r="DE376" s="74"/>
      <c r="DF376" s="335"/>
      <c r="DG376" s="335"/>
      <c r="DH376" s="335"/>
      <c r="DI376" s="335"/>
      <c r="DJ376" s="335"/>
      <c r="DK376" s="335"/>
      <c r="DL376" s="335"/>
      <c r="DM376" s="335"/>
      <c r="DN376" s="335"/>
      <c r="DO376" s="73">
        <f t="shared" si="145"/>
        <v>0</v>
      </c>
      <c r="DQ376" s="150"/>
    </row>
    <row r="377" spans="2:121" s="38" customFormat="1" outlineLevel="1">
      <c r="B377" s="87"/>
      <c r="C377" s="88">
        <f>IF(ISERROR(I377+1)=TRUE,I377,IF(I377="","",MAX(C$15:C376)+1))</f>
        <v>244</v>
      </c>
      <c r="D377" s="87">
        <f t="shared" si="141"/>
        <v>1</v>
      </c>
      <c r="E377" s="3"/>
      <c r="G377" s="150"/>
      <c r="I377" s="94">
        <f t="shared" si="146"/>
        <v>303</v>
      </c>
      <c r="J377" s="93" t="s">
        <v>207</v>
      </c>
      <c r="K377" s="92"/>
      <c r="L377" s="92"/>
      <c r="M377" s="92"/>
      <c r="N377" s="92"/>
      <c r="O377" s="91"/>
      <c r="P377" s="90" t="s">
        <v>206</v>
      </c>
      <c r="Q377" s="272"/>
      <c r="R377" s="89" t="s">
        <v>119</v>
      </c>
      <c r="S377" s="273"/>
      <c r="U377" s="150"/>
      <c r="V377" s="41"/>
      <c r="W377" s="77"/>
      <c r="X377" s="37"/>
      <c r="Y377" s="76"/>
      <c r="Z377" s="75"/>
      <c r="AA377" s="78"/>
      <c r="AB377" s="75"/>
      <c r="AC377" s="78"/>
      <c r="AD377" s="75"/>
      <c r="AE377" s="75"/>
      <c r="AF377" s="75"/>
      <c r="AG377" s="75"/>
      <c r="AH377" s="75"/>
      <c r="AI377" s="75"/>
      <c r="AJ377" s="75"/>
      <c r="AK377" s="74"/>
      <c r="AL377" s="74"/>
      <c r="AM377" s="74"/>
      <c r="AN377" s="74"/>
      <c r="AO377" s="74"/>
      <c r="AP377" s="74"/>
      <c r="AQ377" s="74"/>
      <c r="AR377" s="73">
        <f t="shared" si="142"/>
        <v>0</v>
      </c>
      <c r="AT377" s="150"/>
      <c r="AV377" s="77"/>
      <c r="AW377" s="37"/>
      <c r="AX377" s="76"/>
      <c r="AY377" s="75"/>
      <c r="AZ377" s="78"/>
      <c r="BA377" s="75"/>
      <c r="BB377" s="78"/>
      <c r="BC377" s="75"/>
      <c r="BD377" s="75"/>
      <c r="BE377" s="75"/>
      <c r="BF377" s="75">
        <v>1</v>
      </c>
      <c r="BG377" s="75"/>
      <c r="BH377" s="75"/>
      <c r="BI377" s="75"/>
      <c r="BJ377" s="74"/>
      <c r="BK377" s="74"/>
      <c r="BL377" s="74"/>
      <c r="BM377" s="74"/>
      <c r="BN377" s="74"/>
      <c r="BO377" s="74"/>
      <c r="BP377" s="74"/>
      <c r="BQ377" s="73">
        <f t="shared" si="143"/>
        <v>0</v>
      </c>
      <c r="BS377" s="150"/>
      <c r="BU377" s="77"/>
      <c r="BV377" s="37"/>
      <c r="BW377" s="76"/>
      <c r="BX377" s="75"/>
      <c r="BY377" s="78"/>
      <c r="BZ377" s="75"/>
      <c r="CA377" s="78"/>
      <c r="CB377" s="75"/>
      <c r="CC377" s="75">
        <v>1</v>
      </c>
      <c r="CD377" s="75"/>
      <c r="CE377" s="75"/>
      <c r="CF377" s="75"/>
      <c r="CG377" s="75"/>
      <c r="CH377" s="75"/>
      <c r="CI377" s="74"/>
      <c r="CJ377" s="335"/>
      <c r="CK377" s="335"/>
      <c r="CL377" s="335"/>
      <c r="CM377" s="335"/>
      <c r="CN377" s="335"/>
      <c r="CO377" s="335"/>
      <c r="CP377" s="73">
        <f t="shared" si="144"/>
        <v>0</v>
      </c>
      <c r="CR377" s="150"/>
      <c r="CT377" s="77"/>
      <c r="CU377" s="37"/>
      <c r="CV377" s="76"/>
      <c r="CW377" s="75"/>
      <c r="CX377" s="78"/>
      <c r="CY377" s="75"/>
      <c r="CZ377" s="75"/>
      <c r="DA377" s="75"/>
      <c r="DB377" s="75"/>
      <c r="DC377" s="74"/>
      <c r="DD377" s="74"/>
      <c r="DE377" s="74"/>
      <c r="DF377" s="335"/>
      <c r="DG377" s="335"/>
      <c r="DH377" s="335"/>
      <c r="DI377" s="335"/>
      <c r="DJ377" s="335"/>
      <c r="DK377" s="335"/>
      <c r="DL377" s="335"/>
      <c r="DM377" s="335"/>
      <c r="DN377" s="335"/>
      <c r="DO377" s="73">
        <f t="shared" si="145"/>
        <v>0</v>
      </c>
      <c r="DQ377" s="150"/>
    </row>
    <row r="378" spans="2:121" s="38" customFormat="1" outlineLevel="1">
      <c r="B378" s="87"/>
      <c r="C378" s="88">
        <f>IF(ISERROR(I378+1)=TRUE,I378,IF(I378="","",MAX(C$15:C377)+1))</f>
        <v>245</v>
      </c>
      <c r="D378" s="87">
        <f t="shared" si="141"/>
        <v>1</v>
      </c>
      <c r="E378" s="3"/>
      <c r="G378" s="150"/>
      <c r="I378" s="94">
        <f t="shared" si="146"/>
        <v>304</v>
      </c>
      <c r="J378" s="93" t="s">
        <v>205</v>
      </c>
      <c r="K378" s="92"/>
      <c r="L378" s="92"/>
      <c r="M378" s="92"/>
      <c r="N378" s="92"/>
      <c r="O378" s="91"/>
      <c r="P378" s="90" t="s">
        <v>132</v>
      </c>
      <c r="Q378" s="272"/>
      <c r="R378" s="89" t="s">
        <v>119</v>
      </c>
      <c r="S378" s="273"/>
      <c r="U378" s="150"/>
      <c r="V378" s="41"/>
      <c r="W378" s="77"/>
      <c r="X378" s="37"/>
      <c r="Y378" s="76"/>
      <c r="Z378" s="75"/>
      <c r="AA378" s="78"/>
      <c r="AB378" s="75"/>
      <c r="AC378" s="78"/>
      <c r="AD378" s="75"/>
      <c r="AE378" s="75"/>
      <c r="AF378" s="75"/>
      <c r="AG378" s="75"/>
      <c r="AH378" s="75"/>
      <c r="AI378" s="75"/>
      <c r="AJ378" s="75"/>
      <c r="AK378" s="74"/>
      <c r="AL378" s="74"/>
      <c r="AM378" s="74"/>
      <c r="AN378" s="74"/>
      <c r="AO378" s="74"/>
      <c r="AP378" s="74"/>
      <c r="AQ378" s="74"/>
      <c r="AR378" s="73">
        <f t="shared" si="142"/>
        <v>0</v>
      </c>
      <c r="AT378" s="150"/>
      <c r="AV378" s="77"/>
      <c r="AW378" s="37"/>
      <c r="AX378" s="76"/>
      <c r="AY378" s="75"/>
      <c r="AZ378" s="78"/>
      <c r="BA378" s="75"/>
      <c r="BB378" s="78"/>
      <c r="BC378" s="75"/>
      <c r="BD378" s="75"/>
      <c r="BE378" s="75"/>
      <c r="BF378" s="75"/>
      <c r="BG378" s="75"/>
      <c r="BH378" s="75"/>
      <c r="BI378" s="75"/>
      <c r="BJ378" s="74"/>
      <c r="BK378" s="74"/>
      <c r="BL378" s="74"/>
      <c r="BM378" s="74"/>
      <c r="BN378" s="74"/>
      <c r="BO378" s="74"/>
      <c r="BP378" s="74"/>
      <c r="BQ378" s="73">
        <f t="shared" si="143"/>
        <v>0</v>
      </c>
      <c r="BS378" s="150"/>
      <c r="BU378" s="77"/>
      <c r="BV378" s="37"/>
      <c r="BW378" s="76"/>
      <c r="BX378" s="75"/>
      <c r="BY378" s="78"/>
      <c r="BZ378" s="75"/>
      <c r="CA378" s="78"/>
      <c r="CB378" s="75"/>
      <c r="CC378" s="75"/>
      <c r="CD378" s="75"/>
      <c r="CE378" s="75"/>
      <c r="CF378" s="75"/>
      <c r="CG378" s="75"/>
      <c r="CH378" s="75"/>
      <c r="CI378" s="74"/>
      <c r="CJ378" s="335"/>
      <c r="CK378" s="335"/>
      <c r="CL378" s="335"/>
      <c r="CM378" s="335"/>
      <c r="CN378" s="335"/>
      <c r="CO378" s="335"/>
      <c r="CP378" s="73">
        <f t="shared" si="144"/>
        <v>0</v>
      </c>
      <c r="CR378" s="150"/>
      <c r="CT378" s="77"/>
      <c r="CU378" s="37"/>
      <c r="CV378" s="76"/>
      <c r="CW378" s="75"/>
      <c r="CX378" s="78"/>
      <c r="CY378" s="75"/>
      <c r="CZ378" s="75"/>
      <c r="DA378" s="75"/>
      <c r="DB378" s="75"/>
      <c r="DC378" s="74"/>
      <c r="DD378" s="74"/>
      <c r="DE378" s="74"/>
      <c r="DF378" s="335"/>
      <c r="DG378" s="335"/>
      <c r="DH378" s="335"/>
      <c r="DI378" s="335"/>
      <c r="DJ378" s="335"/>
      <c r="DK378" s="335"/>
      <c r="DL378" s="335"/>
      <c r="DM378" s="335"/>
      <c r="DN378" s="335"/>
      <c r="DO378" s="73">
        <f t="shared" si="145"/>
        <v>0</v>
      </c>
      <c r="DQ378" s="150"/>
    </row>
    <row r="379" spans="2:121" s="38" customFormat="1" outlineLevel="1">
      <c r="B379" s="87"/>
      <c r="C379" s="88">
        <f>IF(ISERROR(I379+1)=TRUE,I379,IF(I379="","",MAX(C$15:C378)+1))</f>
        <v>246</v>
      </c>
      <c r="D379" s="87">
        <f t="shared" si="141"/>
        <v>1</v>
      </c>
      <c r="E379" s="3"/>
      <c r="G379" s="150"/>
      <c r="I379" s="94">
        <f t="shared" si="146"/>
        <v>305</v>
      </c>
      <c r="J379" s="93" t="s">
        <v>204</v>
      </c>
      <c r="K379" s="92"/>
      <c r="L379" s="92"/>
      <c r="M379" s="92"/>
      <c r="N379" s="92"/>
      <c r="O379" s="91"/>
      <c r="P379" s="90" t="s">
        <v>132</v>
      </c>
      <c r="Q379" s="272"/>
      <c r="R379" s="89" t="s">
        <v>119</v>
      </c>
      <c r="S379" s="273"/>
      <c r="U379" s="150"/>
      <c r="V379" s="41"/>
      <c r="W379" s="77"/>
      <c r="X379" s="37"/>
      <c r="Y379" s="76"/>
      <c r="Z379" s="75"/>
      <c r="AA379" s="78"/>
      <c r="AB379" s="75"/>
      <c r="AC379" s="78"/>
      <c r="AD379" s="75"/>
      <c r="AE379" s="75"/>
      <c r="AF379" s="75"/>
      <c r="AG379" s="75"/>
      <c r="AH379" s="75"/>
      <c r="AI379" s="75"/>
      <c r="AJ379" s="75"/>
      <c r="AK379" s="74"/>
      <c r="AL379" s="74"/>
      <c r="AM379" s="74"/>
      <c r="AN379" s="74"/>
      <c r="AO379" s="74"/>
      <c r="AP379" s="74"/>
      <c r="AQ379" s="74"/>
      <c r="AR379" s="73">
        <f t="shared" si="142"/>
        <v>0</v>
      </c>
      <c r="AT379" s="150"/>
      <c r="AV379" s="77"/>
      <c r="AW379" s="37"/>
      <c r="AX379" s="76"/>
      <c r="AY379" s="75"/>
      <c r="AZ379" s="78"/>
      <c r="BA379" s="75"/>
      <c r="BB379" s="78"/>
      <c r="BC379" s="75"/>
      <c r="BD379" s="75">
        <v>1</v>
      </c>
      <c r="BE379" s="75"/>
      <c r="BF379" s="75"/>
      <c r="BG379" s="75"/>
      <c r="BH379" s="75"/>
      <c r="BI379" s="75"/>
      <c r="BJ379" s="74"/>
      <c r="BK379" s="74"/>
      <c r="BL379" s="74"/>
      <c r="BM379" s="74"/>
      <c r="BN379" s="74"/>
      <c r="BO379" s="74"/>
      <c r="BP379" s="74"/>
      <c r="BQ379" s="73">
        <f t="shared" si="143"/>
        <v>0</v>
      </c>
      <c r="BS379" s="150"/>
      <c r="BU379" s="77"/>
      <c r="BV379" s="37"/>
      <c r="BW379" s="76"/>
      <c r="BX379" s="75"/>
      <c r="BY379" s="78"/>
      <c r="BZ379" s="75"/>
      <c r="CA379" s="78">
        <v>1</v>
      </c>
      <c r="CB379" s="75"/>
      <c r="CC379" s="75"/>
      <c r="CD379" s="75"/>
      <c r="CE379" s="75"/>
      <c r="CF379" s="75"/>
      <c r="CG379" s="75"/>
      <c r="CH379" s="75"/>
      <c r="CI379" s="74"/>
      <c r="CJ379" s="335"/>
      <c r="CK379" s="335"/>
      <c r="CL379" s="335"/>
      <c r="CM379" s="335"/>
      <c r="CN379" s="335"/>
      <c r="CO379" s="335"/>
      <c r="CP379" s="73">
        <f t="shared" si="144"/>
        <v>0</v>
      </c>
      <c r="CR379" s="150"/>
      <c r="CT379" s="77"/>
      <c r="CU379" s="37"/>
      <c r="CV379" s="76"/>
      <c r="CW379" s="75"/>
      <c r="CX379" s="78"/>
      <c r="CY379" s="75"/>
      <c r="CZ379" s="75">
        <v>1</v>
      </c>
      <c r="DA379" s="75"/>
      <c r="DB379" s="75"/>
      <c r="DC379" s="74"/>
      <c r="DD379" s="74"/>
      <c r="DE379" s="74"/>
      <c r="DF379" s="335"/>
      <c r="DG379" s="335"/>
      <c r="DH379" s="335"/>
      <c r="DI379" s="335"/>
      <c r="DJ379" s="335"/>
      <c r="DK379" s="335"/>
      <c r="DL379" s="335"/>
      <c r="DM379" s="335"/>
      <c r="DN379" s="335"/>
      <c r="DO379" s="73">
        <f t="shared" si="145"/>
        <v>0</v>
      </c>
      <c r="DQ379" s="150"/>
    </row>
    <row r="380" spans="2:121" s="38" customFormat="1" outlineLevel="1">
      <c r="B380" s="87"/>
      <c r="C380" s="88">
        <f>IF(ISERROR(I380+1)=TRUE,I380,IF(I380="","",MAX(C$15:C379)+1))</f>
        <v>247</v>
      </c>
      <c r="D380" s="87">
        <f t="shared" si="141"/>
        <v>1</v>
      </c>
      <c r="E380" s="3"/>
      <c r="G380" s="150"/>
      <c r="I380" s="94">
        <f t="shared" si="146"/>
        <v>306</v>
      </c>
      <c r="J380" s="93" t="s">
        <v>203</v>
      </c>
      <c r="K380" s="92"/>
      <c r="L380" s="92"/>
      <c r="M380" s="92"/>
      <c r="N380" s="92"/>
      <c r="O380" s="91"/>
      <c r="P380" s="90" t="s">
        <v>132</v>
      </c>
      <c r="Q380" s="272"/>
      <c r="R380" s="89" t="s">
        <v>119</v>
      </c>
      <c r="S380" s="273"/>
      <c r="U380" s="150"/>
      <c r="V380" s="41"/>
      <c r="W380" s="77"/>
      <c r="X380" s="37"/>
      <c r="Y380" s="76"/>
      <c r="Z380" s="75"/>
      <c r="AA380" s="78"/>
      <c r="AB380" s="75"/>
      <c r="AC380" s="78"/>
      <c r="AD380" s="75"/>
      <c r="AE380" s="75"/>
      <c r="AF380" s="75"/>
      <c r="AG380" s="75"/>
      <c r="AH380" s="75"/>
      <c r="AI380" s="75"/>
      <c r="AJ380" s="75"/>
      <c r="AK380" s="74"/>
      <c r="AL380" s="74"/>
      <c r="AM380" s="74"/>
      <c r="AN380" s="74"/>
      <c r="AO380" s="74"/>
      <c r="AP380" s="74"/>
      <c r="AQ380" s="74"/>
      <c r="AR380" s="73">
        <f t="shared" si="142"/>
        <v>0</v>
      </c>
      <c r="AT380" s="150"/>
      <c r="AV380" s="77"/>
      <c r="AW380" s="37"/>
      <c r="AX380" s="76"/>
      <c r="AY380" s="75"/>
      <c r="AZ380" s="78"/>
      <c r="BA380" s="75"/>
      <c r="BB380" s="78"/>
      <c r="BC380" s="75"/>
      <c r="BD380" s="75"/>
      <c r="BE380" s="75"/>
      <c r="BF380" s="75"/>
      <c r="BG380" s="75"/>
      <c r="BH380" s="75"/>
      <c r="BI380" s="75"/>
      <c r="BJ380" s="74"/>
      <c r="BK380" s="74"/>
      <c r="BL380" s="74"/>
      <c r="BM380" s="74"/>
      <c r="BN380" s="74"/>
      <c r="BO380" s="74"/>
      <c r="BP380" s="74"/>
      <c r="BQ380" s="73">
        <f t="shared" si="143"/>
        <v>0</v>
      </c>
      <c r="BS380" s="150"/>
      <c r="BU380" s="77"/>
      <c r="BV380" s="37"/>
      <c r="BW380" s="76"/>
      <c r="BX380" s="75"/>
      <c r="BY380" s="78"/>
      <c r="BZ380" s="75"/>
      <c r="CA380" s="78"/>
      <c r="CB380" s="75"/>
      <c r="CC380" s="75"/>
      <c r="CD380" s="75"/>
      <c r="CE380" s="75"/>
      <c r="CF380" s="75"/>
      <c r="CG380" s="75"/>
      <c r="CH380" s="75">
        <v>1</v>
      </c>
      <c r="CI380" s="74"/>
      <c r="CJ380" s="335"/>
      <c r="CK380" s="335"/>
      <c r="CL380" s="335"/>
      <c r="CM380" s="335"/>
      <c r="CN380" s="335"/>
      <c r="CO380" s="335"/>
      <c r="CP380" s="73">
        <f t="shared" si="144"/>
        <v>0</v>
      </c>
      <c r="CR380" s="150"/>
      <c r="CT380" s="77"/>
      <c r="CU380" s="37"/>
      <c r="CV380" s="76"/>
      <c r="CW380" s="75"/>
      <c r="CX380" s="78"/>
      <c r="CY380" s="75"/>
      <c r="CZ380" s="75"/>
      <c r="DA380" s="75"/>
      <c r="DB380" s="75"/>
      <c r="DC380" s="74"/>
      <c r="DD380" s="74"/>
      <c r="DE380" s="74"/>
      <c r="DF380" s="335"/>
      <c r="DG380" s="335"/>
      <c r="DH380" s="335"/>
      <c r="DI380" s="335"/>
      <c r="DJ380" s="335"/>
      <c r="DK380" s="335"/>
      <c r="DL380" s="335"/>
      <c r="DM380" s="335"/>
      <c r="DN380" s="335"/>
      <c r="DO380" s="73">
        <f t="shared" si="145"/>
        <v>0</v>
      </c>
      <c r="DQ380" s="150"/>
    </row>
    <row r="381" spans="2:121" s="38" customFormat="1" outlineLevel="1">
      <c r="B381" s="87"/>
      <c r="C381" s="88">
        <f>IF(ISERROR(I381+1)=TRUE,I381,IF(I381="","",MAX(C$15:C380)+1))</f>
        <v>248</v>
      </c>
      <c r="D381" s="87">
        <f t="shared" si="141"/>
        <v>1</v>
      </c>
      <c r="E381" s="3"/>
      <c r="G381" s="150"/>
      <c r="I381" s="94">
        <f t="shared" si="146"/>
        <v>307</v>
      </c>
      <c r="J381" s="93" t="s">
        <v>202</v>
      </c>
      <c r="K381" s="92"/>
      <c r="L381" s="92"/>
      <c r="M381" s="92"/>
      <c r="N381" s="92"/>
      <c r="O381" s="91"/>
      <c r="P381" s="90" t="s">
        <v>132</v>
      </c>
      <c r="Q381" s="272"/>
      <c r="R381" s="89" t="s">
        <v>119</v>
      </c>
      <c r="S381" s="273"/>
      <c r="U381" s="150"/>
      <c r="V381" s="41"/>
      <c r="W381" s="77"/>
      <c r="X381" s="37"/>
      <c r="Y381" s="76"/>
      <c r="Z381" s="75"/>
      <c r="AA381" s="78"/>
      <c r="AB381" s="75"/>
      <c r="AC381" s="78"/>
      <c r="AD381" s="75"/>
      <c r="AE381" s="75"/>
      <c r="AF381" s="75"/>
      <c r="AG381" s="75"/>
      <c r="AH381" s="75"/>
      <c r="AI381" s="75"/>
      <c r="AJ381" s="75"/>
      <c r="AK381" s="74"/>
      <c r="AL381" s="74"/>
      <c r="AM381" s="74"/>
      <c r="AN381" s="74"/>
      <c r="AO381" s="74"/>
      <c r="AP381" s="74"/>
      <c r="AQ381" s="74"/>
      <c r="AR381" s="73">
        <f t="shared" si="142"/>
        <v>0</v>
      </c>
      <c r="AT381" s="150"/>
      <c r="AV381" s="77"/>
      <c r="AW381" s="37"/>
      <c r="AX381" s="76"/>
      <c r="AY381" s="75"/>
      <c r="AZ381" s="78"/>
      <c r="BA381" s="75"/>
      <c r="BB381" s="78"/>
      <c r="BC381" s="75"/>
      <c r="BD381" s="75"/>
      <c r="BE381" s="75"/>
      <c r="BF381" s="75"/>
      <c r="BG381" s="75"/>
      <c r="BH381" s="75"/>
      <c r="BI381" s="75"/>
      <c r="BJ381" s="74"/>
      <c r="BK381" s="74"/>
      <c r="BL381" s="74"/>
      <c r="BM381" s="74"/>
      <c r="BN381" s="74"/>
      <c r="BO381" s="74"/>
      <c r="BP381" s="74"/>
      <c r="BQ381" s="73">
        <f t="shared" si="143"/>
        <v>0</v>
      </c>
      <c r="BS381" s="150"/>
      <c r="BU381" s="77"/>
      <c r="BV381" s="37"/>
      <c r="BW381" s="76"/>
      <c r="BX381" s="75"/>
      <c r="BY381" s="78"/>
      <c r="BZ381" s="75"/>
      <c r="CA381" s="78"/>
      <c r="CB381" s="75"/>
      <c r="CC381" s="75"/>
      <c r="CD381" s="75"/>
      <c r="CE381" s="75"/>
      <c r="CF381" s="75"/>
      <c r="CG381" s="75"/>
      <c r="CH381" s="75"/>
      <c r="CI381" s="74"/>
      <c r="CJ381" s="335"/>
      <c r="CK381" s="335"/>
      <c r="CL381" s="335"/>
      <c r="CM381" s="335"/>
      <c r="CN381" s="335"/>
      <c r="CO381" s="335"/>
      <c r="CP381" s="73">
        <f t="shared" si="144"/>
        <v>0</v>
      </c>
      <c r="CR381" s="150"/>
      <c r="CT381" s="77"/>
      <c r="CU381" s="37"/>
      <c r="CV381" s="76"/>
      <c r="CW381" s="75"/>
      <c r="CX381" s="78"/>
      <c r="CY381" s="75"/>
      <c r="CZ381" s="75"/>
      <c r="DA381" s="75"/>
      <c r="DB381" s="75"/>
      <c r="DC381" s="74"/>
      <c r="DD381" s="74"/>
      <c r="DE381" s="74"/>
      <c r="DF381" s="335"/>
      <c r="DG381" s="335"/>
      <c r="DH381" s="335"/>
      <c r="DI381" s="335"/>
      <c r="DJ381" s="335"/>
      <c r="DK381" s="335"/>
      <c r="DL381" s="335"/>
      <c r="DM381" s="335"/>
      <c r="DN381" s="335"/>
      <c r="DO381" s="73">
        <f t="shared" si="145"/>
        <v>0</v>
      </c>
      <c r="DQ381" s="150"/>
    </row>
    <row r="382" spans="2:121" s="38" customFormat="1" outlineLevel="1">
      <c r="B382" s="87"/>
      <c r="C382" s="88">
        <f>IF(ISERROR(I382+1)=TRUE,I382,IF(I382="","",MAX(C$15:C381)+1))</f>
        <v>249</v>
      </c>
      <c r="D382" s="87">
        <f t="shared" si="141"/>
        <v>1</v>
      </c>
      <c r="E382" s="3"/>
      <c r="G382" s="150"/>
      <c r="I382" s="94">
        <f t="shared" si="146"/>
        <v>308</v>
      </c>
      <c r="J382" s="93" t="s">
        <v>201</v>
      </c>
      <c r="K382" s="92"/>
      <c r="L382" s="92"/>
      <c r="M382" s="92"/>
      <c r="N382" s="92"/>
      <c r="O382" s="91"/>
      <c r="P382" s="90" t="s">
        <v>132</v>
      </c>
      <c r="Q382" s="272"/>
      <c r="R382" s="89" t="s">
        <v>119</v>
      </c>
      <c r="S382" s="273"/>
      <c r="U382" s="150"/>
      <c r="V382" s="41"/>
      <c r="W382" s="77"/>
      <c r="X382" s="37"/>
      <c r="Y382" s="76"/>
      <c r="Z382" s="75"/>
      <c r="AA382" s="78"/>
      <c r="AB382" s="75"/>
      <c r="AC382" s="78"/>
      <c r="AD382" s="75"/>
      <c r="AE382" s="75"/>
      <c r="AF382" s="75"/>
      <c r="AG382" s="75"/>
      <c r="AH382" s="75"/>
      <c r="AI382" s="75"/>
      <c r="AJ382" s="75"/>
      <c r="AK382" s="74"/>
      <c r="AL382" s="74"/>
      <c r="AM382" s="74"/>
      <c r="AN382" s="74"/>
      <c r="AO382" s="74"/>
      <c r="AP382" s="74"/>
      <c r="AQ382" s="74"/>
      <c r="AR382" s="73">
        <f t="shared" si="142"/>
        <v>0</v>
      </c>
      <c r="AT382" s="150"/>
      <c r="AV382" s="77"/>
      <c r="AW382" s="37"/>
      <c r="AX382" s="76"/>
      <c r="AY382" s="75"/>
      <c r="AZ382" s="78"/>
      <c r="BA382" s="75"/>
      <c r="BB382" s="78"/>
      <c r="BC382" s="75"/>
      <c r="BD382" s="75"/>
      <c r="BE382" s="75"/>
      <c r="BF382" s="75"/>
      <c r="BG382" s="75"/>
      <c r="BH382" s="75"/>
      <c r="BI382" s="75"/>
      <c r="BJ382" s="74"/>
      <c r="BK382" s="74"/>
      <c r="BL382" s="74"/>
      <c r="BM382" s="74"/>
      <c r="BN382" s="74"/>
      <c r="BO382" s="74"/>
      <c r="BP382" s="74"/>
      <c r="BQ382" s="73">
        <f t="shared" si="143"/>
        <v>0</v>
      </c>
      <c r="BS382" s="150"/>
      <c r="BU382" s="77"/>
      <c r="BV382" s="37"/>
      <c r="BW382" s="76"/>
      <c r="BX382" s="75"/>
      <c r="BY382" s="78"/>
      <c r="BZ382" s="75"/>
      <c r="CA382" s="78"/>
      <c r="CB382" s="75"/>
      <c r="CC382" s="75"/>
      <c r="CD382" s="75"/>
      <c r="CE382" s="75"/>
      <c r="CF382" s="75"/>
      <c r="CG382" s="75"/>
      <c r="CH382" s="75"/>
      <c r="CI382" s="74"/>
      <c r="CJ382" s="335"/>
      <c r="CK382" s="335"/>
      <c r="CL382" s="335"/>
      <c r="CM382" s="335"/>
      <c r="CN382" s="335"/>
      <c r="CO382" s="335"/>
      <c r="CP382" s="73">
        <f t="shared" si="144"/>
        <v>0</v>
      </c>
      <c r="CR382" s="150"/>
      <c r="CT382" s="77"/>
      <c r="CU382" s="37"/>
      <c r="CV382" s="76"/>
      <c r="CW382" s="75"/>
      <c r="CX382" s="78"/>
      <c r="CY382" s="75"/>
      <c r="CZ382" s="75"/>
      <c r="DA382" s="75"/>
      <c r="DB382" s="75"/>
      <c r="DC382" s="74"/>
      <c r="DD382" s="74"/>
      <c r="DE382" s="74"/>
      <c r="DF382" s="335"/>
      <c r="DG382" s="335"/>
      <c r="DH382" s="335"/>
      <c r="DI382" s="335"/>
      <c r="DJ382" s="335"/>
      <c r="DK382" s="335"/>
      <c r="DL382" s="335"/>
      <c r="DM382" s="335"/>
      <c r="DN382" s="335"/>
      <c r="DO382" s="73">
        <f t="shared" si="145"/>
        <v>0</v>
      </c>
      <c r="DQ382" s="150"/>
    </row>
    <row r="383" spans="2:121" s="38" customFormat="1" outlineLevel="1">
      <c r="B383" s="87"/>
      <c r="C383" s="88">
        <f>IF(ISERROR(I383+1)=TRUE,I383,IF(I383="","",MAX(C$15:C382)+1))</f>
        <v>250</v>
      </c>
      <c r="D383" s="87">
        <f t="shared" si="141"/>
        <v>1</v>
      </c>
      <c r="E383" s="3"/>
      <c r="G383" s="150"/>
      <c r="I383" s="94">
        <f t="shared" si="146"/>
        <v>309</v>
      </c>
      <c r="J383" s="93" t="s">
        <v>200</v>
      </c>
      <c r="K383" s="92"/>
      <c r="L383" s="92"/>
      <c r="M383" s="92"/>
      <c r="N383" s="92"/>
      <c r="O383" s="91"/>
      <c r="P383" s="90" t="s">
        <v>132</v>
      </c>
      <c r="Q383" s="272"/>
      <c r="R383" s="89" t="s">
        <v>119</v>
      </c>
      <c r="S383" s="273"/>
      <c r="U383" s="150"/>
      <c r="V383" s="41"/>
      <c r="W383" s="77"/>
      <c r="X383" s="37"/>
      <c r="Y383" s="76"/>
      <c r="Z383" s="75"/>
      <c r="AA383" s="78"/>
      <c r="AB383" s="75"/>
      <c r="AC383" s="78"/>
      <c r="AD383" s="75"/>
      <c r="AE383" s="75"/>
      <c r="AF383" s="75"/>
      <c r="AG383" s="75"/>
      <c r="AH383" s="75"/>
      <c r="AI383" s="75"/>
      <c r="AJ383" s="75"/>
      <c r="AK383" s="74"/>
      <c r="AL383" s="74"/>
      <c r="AM383" s="74"/>
      <c r="AN383" s="74"/>
      <c r="AO383" s="74"/>
      <c r="AP383" s="74"/>
      <c r="AQ383" s="74"/>
      <c r="AR383" s="73">
        <f t="shared" si="142"/>
        <v>0</v>
      </c>
      <c r="AT383" s="150"/>
      <c r="AV383" s="77"/>
      <c r="AW383" s="37"/>
      <c r="AX383" s="76"/>
      <c r="AY383" s="75"/>
      <c r="AZ383" s="78"/>
      <c r="BA383" s="75"/>
      <c r="BB383" s="78"/>
      <c r="BC383" s="75"/>
      <c r="BD383" s="75"/>
      <c r="BE383" s="75"/>
      <c r="BF383" s="75"/>
      <c r="BG383" s="75"/>
      <c r="BH383" s="75"/>
      <c r="BI383" s="75"/>
      <c r="BJ383" s="74"/>
      <c r="BK383" s="74"/>
      <c r="BL383" s="74"/>
      <c r="BM383" s="74"/>
      <c r="BN383" s="74"/>
      <c r="BO383" s="74"/>
      <c r="BP383" s="74"/>
      <c r="BQ383" s="73">
        <f t="shared" si="143"/>
        <v>0</v>
      </c>
      <c r="BS383" s="150"/>
      <c r="BU383" s="77"/>
      <c r="BV383" s="37"/>
      <c r="BW383" s="76"/>
      <c r="BX383" s="75"/>
      <c r="BY383" s="78"/>
      <c r="BZ383" s="75"/>
      <c r="CA383" s="78"/>
      <c r="CB383" s="75"/>
      <c r="CC383" s="75"/>
      <c r="CD383" s="75"/>
      <c r="CE383" s="75"/>
      <c r="CF383" s="75"/>
      <c r="CG383" s="75"/>
      <c r="CH383" s="75"/>
      <c r="CI383" s="74"/>
      <c r="CJ383" s="335"/>
      <c r="CK383" s="335"/>
      <c r="CL383" s="335"/>
      <c r="CM383" s="335"/>
      <c r="CN383" s="335"/>
      <c r="CO383" s="335"/>
      <c r="CP383" s="73">
        <f t="shared" si="144"/>
        <v>0</v>
      </c>
      <c r="CR383" s="150"/>
      <c r="CT383" s="77"/>
      <c r="CU383" s="37"/>
      <c r="CV383" s="76"/>
      <c r="CW383" s="75"/>
      <c r="CX383" s="78"/>
      <c r="CY383" s="75"/>
      <c r="CZ383" s="75"/>
      <c r="DA383" s="75"/>
      <c r="DB383" s="75"/>
      <c r="DC383" s="74"/>
      <c r="DD383" s="74"/>
      <c r="DE383" s="74"/>
      <c r="DF383" s="335"/>
      <c r="DG383" s="335"/>
      <c r="DH383" s="335"/>
      <c r="DI383" s="335"/>
      <c r="DJ383" s="335"/>
      <c r="DK383" s="335"/>
      <c r="DL383" s="335"/>
      <c r="DM383" s="335"/>
      <c r="DN383" s="335"/>
      <c r="DO383" s="73">
        <f t="shared" si="145"/>
        <v>0</v>
      </c>
      <c r="DQ383" s="150"/>
    </row>
    <row r="384" spans="2:121" s="38" customFormat="1" outlineLevel="1">
      <c r="B384" s="87"/>
      <c r="C384" s="88">
        <f>IF(ISERROR(I384+1)=TRUE,I384,IF(I384="","",MAX(C$15:C383)+1))</f>
        <v>251</v>
      </c>
      <c r="D384" s="87">
        <f t="shared" si="141"/>
        <v>1</v>
      </c>
      <c r="E384" s="3"/>
      <c r="G384" s="150"/>
      <c r="I384" s="94">
        <f t="shared" si="146"/>
        <v>310</v>
      </c>
      <c r="J384" s="93" t="s">
        <v>199</v>
      </c>
      <c r="K384" s="92"/>
      <c r="L384" s="92"/>
      <c r="M384" s="92"/>
      <c r="N384" s="92"/>
      <c r="O384" s="91"/>
      <c r="P384" s="90" t="s">
        <v>132</v>
      </c>
      <c r="Q384" s="272"/>
      <c r="R384" s="89" t="s">
        <v>119</v>
      </c>
      <c r="S384" s="273"/>
      <c r="U384" s="150"/>
      <c r="V384" s="41"/>
      <c r="W384" s="77"/>
      <c r="X384" s="37"/>
      <c r="Y384" s="76"/>
      <c r="Z384" s="75"/>
      <c r="AA384" s="78"/>
      <c r="AB384" s="75"/>
      <c r="AC384" s="78"/>
      <c r="AD384" s="75"/>
      <c r="AE384" s="75"/>
      <c r="AF384" s="75"/>
      <c r="AG384" s="75"/>
      <c r="AH384" s="75"/>
      <c r="AI384" s="75"/>
      <c r="AJ384" s="75"/>
      <c r="AK384" s="74"/>
      <c r="AL384" s="74"/>
      <c r="AM384" s="74"/>
      <c r="AN384" s="74"/>
      <c r="AO384" s="74"/>
      <c r="AP384" s="74"/>
      <c r="AQ384" s="74"/>
      <c r="AR384" s="73">
        <f t="shared" si="142"/>
        <v>0</v>
      </c>
      <c r="AT384" s="150"/>
      <c r="AV384" s="77"/>
      <c r="AW384" s="37"/>
      <c r="AX384" s="76"/>
      <c r="AY384" s="75"/>
      <c r="AZ384" s="78"/>
      <c r="BA384" s="75"/>
      <c r="BB384" s="78"/>
      <c r="BC384" s="75"/>
      <c r="BD384" s="75"/>
      <c r="BE384" s="75"/>
      <c r="BF384" s="75"/>
      <c r="BG384" s="75"/>
      <c r="BH384" s="75"/>
      <c r="BI384" s="75"/>
      <c r="BJ384" s="74"/>
      <c r="BK384" s="74"/>
      <c r="BL384" s="74"/>
      <c r="BM384" s="74"/>
      <c r="BN384" s="74"/>
      <c r="BO384" s="74"/>
      <c r="BP384" s="74"/>
      <c r="BQ384" s="73">
        <f t="shared" si="143"/>
        <v>0</v>
      </c>
      <c r="BS384" s="150"/>
      <c r="BU384" s="77"/>
      <c r="BV384" s="37"/>
      <c r="BW384" s="76"/>
      <c r="BX384" s="75"/>
      <c r="BY384" s="78"/>
      <c r="BZ384" s="75"/>
      <c r="CA384" s="78"/>
      <c r="CB384" s="75"/>
      <c r="CC384" s="75"/>
      <c r="CD384" s="75"/>
      <c r="CE384" s="75"/>
      <c r="CF384" s="75"/>
      <c r="CG384" s="75"/>
      <c r="CH384" s="75"/>
      <c r="CI384" s="74"/>
      <c r="CJ384" s="335"/>
      <c r="CK384" s="335"/>
      <c r="CL384" s="335"/>
      <c r="CM384" s="335"/>
      <c r="CN384" s="335"/>
      <c r="CO384" s="335"/>
      <c r="CP384" s="73">
        <f t="shared" si="144"/>
        <v>0</v>
      </c>
      <c r="CR384" s="150"/>
      <c r="CT384" s="77"/>
      <c r="CU384" s="37"/>
      <c r="CV384" s="76"/>
      <c r="CW384" s="75"/>
      <c r="CX384" s="78"/>
      <c r="CY384" s="75"/>
      <c r="CZ384" s="75"/>
      <c r="DA384" s="75"/>
      <c r="DB384" s="75"/>
      <c r="DC384" s="74"/>
      <c r="DD384" s="74"/>
      <c r="DE384" s="74"/>
      <c r="DF384" s="335"/>
      <c r="DG384" s="335"/>
      <c r="DH384" s="335"/>
      <c r="DI384" s="335"/>
      <c r="DJ384" s="335"/>
      <c r="DK384" s="335"/>
      <c r="DL384" s="335"/>
      <c r="DM384" s="335"/>
      <c r="DN384" s="335"/>
      <c r="DO384" s="73">
        <f t="shared" si="145"/>
        <v>0</v>
      </c>
      <c r="DQ384" s="150"/>
    </row>
    <row r="385" spans="2:123" s="38" customFormat="1" outlineLevel="1">
      <c r="B385" s="87"/>
      <c r="C385" s="88">
        <f>IF(ISERROR(I385+1)=TRUE,I385,IF(I385="","",MAX(C$15:C384)+1))</f>
        <v>252</v>
      </c>
      <c r="D385" s="87">
        <f t="shared" si="141"/>
        <v>1</v>
      </c>
      <c r="E385" s="3"/>
      <c r="G385" s="150"/>
      <c r="I385" s="94">
        <f t="shared" si="146"/>
        <v>311</v>
      </c>
      <c r="J385" s="93" t="s">
        <v>198</v>
      </c>
      <c r="K385" s="92"/>
      <c r="L385" s="92"/>
      <c r="M385" s="92"/>
      <c r="N385" s="92"/>
      <c r="O385" s="91"/>
      <c r="P385" s="90" t="s">
        <v>132</v>
      </c>
      <c r="Q385" s="272"/>
      <c r="R385" s="89" t="s">
        <v>119</v>
      </c>
      <c r="S385" s="273"/>
      <c r="U385" s="150"/>
      <c r="V385" s="41"/>
      <c r="W385" s="77"/>
      <c r="X385" s="37"/>
      <c r="Y385" s="76"/>
      <c r="Z385" s="75"/>
      <c r="AA385" s="78"/>
      <c r="AB385" s="75"/>
      <c r="AC385" s="78"/>
      <c r="AD385" s="75"/>
      <c r="AE385" s="75"/>
      <c r="AF385" s="75"/>
      <c r="AG385" s="75"/>
      <c r="AH385" s="75"/>
      <c r="AI385" s="75"/>
      <c r="AJ385" s="75"/>
      <c r="AK385" s="74"/>
      <c r="AL385" s="74"/>
      <c r="AM385" s="74"/>
      <c r="AN385" s="74"/>
      <c r="AO385" s="74"/>
      <c r="AP385" s="74"/>
      <c r="AQ385" s="74"/>
      <c r="AR385" s="73">
        <f t="shared" si="142"/>
        <v>0</v>
      </c>
      <c r="AT385" s="150"/>
      <c r="AV385" s="77"/>
      <c r="AW385" s="37"/>
      <c r="AX385" s="76"/>
      <c r="AY385" s="75"/>
      <c r="AZ385" s="78"/>
      <c r="BA385" s="75"/>
      <c r="BB385" s="78"/>
      <c r="BC385" s="75"/>
      <c r="BD385" s="75"/>
      <c r="BE385" s="75"/>
      <c r="BF385" s="75"/>
      <c r="BG385" s="75"/>
      <c r="BH385" s="75"/>
      <c r="BI385" s="75"/>
      <c r="BJ385" s="74"/>
      <c r="BK385" s="74"/>
      <c r="BL385" s="74"/>
      <c r="BM385" s="74"/>
      <c r="BN385" s="74"/>
      <c r="BO385" s="74"/>
      <c r="BP385" s="74"/>
      <c r="BQ385" s="73">
        <f t="shared" si="143"/>
        <v>0</v>
      </c>
      <c r="BS385" s="150"/>
      <c r="BU385" s="77"/>
      <c r="BV385" s="37"/>
      <c r="BW385" s="76"/>
      <c r="BX385" s="75"/>
      <c r="BY385" s="78"/>
      <c r="BZ385" s="75"/>
      <c r="CA385" s="78"/>
      <c r="CB385" s="75"/>
      <c r="CC385" s="75"/>
      <c r="CD385" s="75"/>
      <c r="CE385" s="75"/>
      <c r="CF385" s="75"/>
      <c r="CG385" s="75"/>
      <c r="CH385" s="75"/>
      <c r="CI385" s="74"/>
      <c r="CJ385" s="335"/>
      <c r="CK385" s="335"/>
      <c r="CL385" s="335"/>
      <c r="CM385" s="335"/>
      <c r="CN385" s="335"/>
      <c r="CO385" s="335"/>
      <c r="CP385" s="73">
        <f t="shared" si="144"/>
        <v>0</v>
      </c>
      <c r="CR385" s="150"/>
      <c r="CT385" s="77"/>
      <c r="CU385" s="37"/>
      <c r="CV385" s="76"/>
      <c r="CW385" s="75"/>
      <c r="CX385" s="78"/>
      <c r="CY385" s="75"/>
      <c r="CZ385" s="75"/>
      <c r="DA385" s="75"/>
      <c r="DB385" s="75"/>
      <c r="DC385" s="74"/>
      <c r="DD385" s="74"/>
      <c r="DE385" s="74"/>
      <c r="DF385" s="335"/>
      <c r="DG385" s="335"/>
      <c r="DH385" s="335"/>
      <c r="DI385" s="335"/>
      <c r="DJ385" s="335"/>
      <c r="DK385" s="335"/>
      <c r="DL385" s="335"/>
      <c r="DM385" s="335"/>
      <c r="DN385" s="335"/>
      <c r="DO385" s="73">
        <f t="shared" si="145"/>
        <v>0</v>
      </c>
      <c r="DQ385" s="150"/>
    </row>
    <row r="386" spans="2:123" s="38" customFormat="1" outlineLevel="1">
      <c r="B386" s="87"/>
      <c r="C386" s="88">
        <f>IF(ISERROR(I386+1)=TRUE,I386,IF(I386="","",MAX(C$15:C385)+1))</f>
        <v>253</v>
      </c>
      <c r="D386" s="87">
        <f t="shared" si="141"/>
        <v>1</v>
      </c>
      <c r="E386" s="3"/>
      <c r="G386" s="150"/>
      <c r="I386" s="94">
        <f t="shared" si="146"/>
        <v>312</v>
      </c>
      <c r="J386" s="93" t="s">
        <v>197</v>
      </c>
      <c r="K386" s="92"/>
      <c r="L386" s="92"/>
      <c r="M386" s="92"/>
      <c r="N386" s="92"/>
      <c r="O386" s="91"/>
      <c r="P386" s="90" t="s">
        <v>132</v>
      </c>
      <c r="Q386" s="272"/>
      <c r="R386" s="89" t="s">
        <v>119</v>
      </c>
      <c r="S386" s="273"/>
      <c r="U386" s="150"/>
      <c r="V386" s="41"/>
      <c r="W386" s="77"/>
      <c r="X386" s="37"/>
      <c r="Y386" s="76"/>
      <c r="Z386" s="75"/>
      <c r="AA386" s="78"/>
      <c r="AB386" s="75"/>
      <c r="AC386" s="78"/>
      <c r="AD386" s="75"/>
      <c r="AE386" s="75"/>
      <c r="AF386" s="75"/>
      <c r="AG386" s="75"/>
      <c r="AH386" s="75"/>
      <c r="AI386" s="75"/>
      <c r="AJ386" s="75"/>
      <c r="AK386" s="74"/>
      <c r="AL386" s="74"/>
      <c r="AM386" s="74"/>
      <c r="AN386" s="74"/>
      <c r="AO386" s="74"/>
      <c r="AP386" s="74"/>
      <c r="AQ386" s="74"/>
      <c r="AR386" s="73">
        <f t="shared" si="142"/>
        <v>0</v>
      </c>
      <c r="AT386" s="150"/>
      <c r="AV386" s="77"/>
      <c r="AW386" s="37"/>
      <c r="AX386" s="76"/>
      <c r="AY386" s="75"/>
      <c r="AZ386" s="78"/>
      <c r="BA386" s="75"/>
      <c r="BB386" s="78"/>
      <c r="BC386" s="75"/>
      <c r="BD386" s="75"/>
      <c r="BE386" s="75"/>
      <c r="BF386" s="75"/>
      <c r="BG386" s="75"/>
      <c r="BH386" s="75"/>
      <c r="BI386" s="75"/>
      <c r="BJ386" s="74"/>
      <c r="BK386" s="74"/>
      <c r="BL386" s="74"/>
      <c r="BM386" s="74"/>
      <c r="BN386" s="74"/>
      <c r="BO386" s="74"/>
      <c r="BP386" s="74"/>
      <c r="BQ386" s="73">
        <f t="shared" si="143"/>
        <v>0</v>
      </c>
      <c r="BS386" s="150"/>
      <c r="BU386" s="77"/>
      <c r="BV386" s="37"/>
      <c r="BW386" s="76"/>
      <c r="BX386" s="75"/>
      <c r="BY386" s="78"/>
      <c r="BZ386" s="75"/>
      <c r="CA386" s="78"/>
      <c r="CB386" s="75"/>
      <c r="CC386" s="75"/>
      <c r="CD386" s="75"/>
      <c r="CE386" s="75"/>
      <c r="CF386" s="75"/>
      <c r="CG386" s="75"/>
      <c r="CH386" s="75"/>
      <c r="CI386" s="74"/>
      <c r="CJ386" s="335"/>
      <c r="CK386" s="335"/>
      <c r="CL386" s="335"/>
      <c r="CM386" s="335"/>
      <c r="CN386" s="335"/>
      <c r="CO386" s="335"/>
      <c r="CP386" s="73">
        <f t="shared" si="144"/>
        <v>0</v>
      </c>
      <c r="CR386" s="150"/>
      <c r="CT386" s="77"/>
      <c r="CU386" s="37"/>
      <c r="CV386" s="76"/>
      <c r="CW386" s="75"/>
      <c r="CX386" s="78"/>
      <c r="CY386" s="75"/>
      <c r="CZ386" s="75"/>
      <c r="DA386" s="75"/>
      <c r="DB386" s="75"/>
      <c r="DC386" s="74"/>
      <c r="DD386" s="74"/>
      <c r="DE386" s="74"/>
      <c r="DF386" s="335"/>
      <c r="DG386" s="335"/>
      <c r="DH386" s="335"/>
      <c r="DI386" s="335"/>
      <c r="DJ386" s="335"/>
      <c r="DK386" s="335"/>
      <c r="DL386" s="335"/>
      <c r="DM386" s="335"/>
      <c r="DN386" s="335"/>
      <c r="DO386" s="73">
        <f t="shared" si="145"/>
        <v>0</v>
      </c>
      <c r="DQ386" s="150"/>
    </row>
    <row r="387" spans="2:123" s="38" customFormat="1" outlineLevel="1">
      <c r="B387" s="87"/>
      <c r="C387" s="88">
        <f>IF(ISERROR(I387+1)=TRUE,I387,IF(I387="","",MAX(C$15:C386)+1))</f>
        <v>254</v>
      </c>
      <c r="D387" s="87">
        <f t="shared" si="141"/>
        <v>1</v>
      </c>
      <c r="E387" s="3"/>
      <c r="G387" s="150"/>
      <c r="I387" s="94">
        <f t="shared" si="146"/>
        <v>313</v>
      </c>
      <c r="J387" s="93" t="s">
        <v>691</v>
      </c>
      <c r="K387" s="92"/>
      <c r="L387" s="92"/>
      <c r="M387" s="92"/>
      <c r="N387" s="92"/>
      <c r="O387" s="91"/>
      <c r="P387" s="90" t="s">
        <v>132</v>
      </c>
      <c r="Q387" s="272"/>
      <c r="R387" s="89" t="s">
        <v>119</v>
      </c>
      <c r="S387" s="273"/>
      <c r="U387" s="150"/>
      <c r="V387" s="41"/>
      <c r="W387" s="77"/>
      <c r="X387" s="37"/>
      <c r="Y387" s="76"/>
      <c r="Z387" s="75"/>
      <c r="AA387" s="78"/>
      <c r="AB387" s="75"/>
      <c r="AC387" s="78"/>
      <c r="AD387" s="75"/>
      <c r="AE387" s="75"/>
      <c r="AF387" s="75"/>
      <c r="AG387" s="75"/>
      <c r="AH387" s="75"/>
      <c r="AI387" s="75"/>
      <c r="AJ387" s="75"/>
      <c r="AK387" s="74"/>
      <c r="AL387" s="74"/>
      <c r="AM387" s="74"/>
      <c r="AN387" s="74"/>
      <c r="AO387" s="74"/>
      <c r="AP387" s="74"/>
      <c r="AQ387" s="74"/>
      <c r="AR387" s="73">
        <f t="shared" si="142"/>
        <v>0</v>
      </c>
      <c r="AT387" s="150"/>
      <c r="AV387" s="77"/>
      <c r="AW387" s="37"/>
      <c r="AX387" s="76"/>
      <c r="AY387" s="75"/>
      <c r="AZ387" s="78"/>
      <c r="BA387" s="75"/>
      <c r="BB387" s="78"/>
      <c r="BC387" s="75"/>
      <c r="BD387" s="75"/>
      <c r="BE387" s="75"/>
      <c r="BF387" s="75"/>
      <c r="BG387" s="75"/>
      <c r="BH387" s="75"/>
      <c r="BI387" s="75"/>
      <c r="BJ387" s="74"/>
      <c r="BK387" s="74"/>
      <c r="BL387" s="74"/>
      <c r="BM387" s="74"/>
      <c r="BN387" s="74"/>
      <c r="BO387" s="74"/>
      <c r="BP387" s="74"/>
      <c r="BQ387" s="73">
        <f t="shared" si="143"/>
        <v>0</v>
      </c>
      <c r="BS387" s="150"/>
      <c r="BU387" s="77"/>
      <c r="BV387" s="37"/>
      <c r="BW387" s="76"/>
      <c r="BX387" s="75"/>
      <c r="BY387" s="78"/>
      <c r="BZ387" s="75"/>
      <c r="CA387" s="78"/>
      <c r="CB387" s="75"/>
      <c r="CC387" s="75"/>
      <c r="CD387" s="75"/>
      <c r="CE387" s="75"/>
      <c r="CF387" s="75"/>
      <c r="CG387" s="75"/>
      <c r="CH387" s="75"/>
      <c r="CI387" s="74"/>
      <c r="CJ387" s="335"/>
      <c r="CK387" s="335"/>
      <c r="CL387" s="335"/>
      <c r="CM387" s="335"/>
      <c r="CN387" s="335"/>
      <c r="CO387" s="335"/>
      <c r="CP387" s="73">
        <f t="shared" si="144"/>
        <v>0</v>
      </c>
      <c r="CR387" s="150"/>
      <c r="CT387" s="77"/>
      <c r="CU387" s="37"/>
      <c r="CV387" s="76"/>
      <c r="CW387" s="75"/>
      <c r="CX387" s="78"/>
      <c r="CY387" s="75"/>
      <c r="CZ387" s="75"/>
      <c r="DA387" s="75"/>
      <c r="DB387" s="75"/>
      <c r="DC387" s="74"/>
      <c r="DD387" s="74"/>
      <c r="DE387" s="74"/>
      <c r="DF387" s="335"/>
      <c r="DG387" s="335"/>
      <c r="DH387" s="335"/>
      <c r="DI387" s="335"/>
      <c r="DJ387" s="335"/>
      <c r="DK387" s="335"/>
      <c r="DL387" s="335"/>
      <c r="DM387" s="335"/>
      <c r="DN387" s="335"/>
      <c r="DO387" s="73">
        <f t="shared" si="145"/>
        <v>0</v>
      </c>
      <c r="DQ387" s="150"/>
    </row>
    <row r="388" spans="2:123" s="38" customFormat="1" outlineLevel="1">
      <c r="B388" s="87"/>
      <c r="C388" s="88">
        <f>IF(ISERROR(I388+1)=TRUE,I388,IF(I388="","",MAX(C$15:C387)+1))</f>
        <v>255</v>
      </c>
      <c r="D388" s="87">
        <f t="shared" si="141"/>
        <v>1</v>
      </c>
      <c r="E388" s="3"/>
      <c r="G388" s="150"/>
      <c r="I388" s="94">
        <f t="shared" si="146"/>
        <v>314</v>
      </c>
      <c r="J388" s="93" t="s">
        <v>692</v>
      </c>
      <c r="K388" s="92"/>
      <c r="L388" s="92"/>
      <c r="M388" s="92"/>
      <c r="N388" s="92"/>
      <c r="O388" s="91"/>
      <c r="P388" s="90" t="s">
        <v>132</v>
      </c>
      <c r="Q388" s="272"/>
      <c r="R388" s="89" t="s">
        <v>119</v>
      </c>
      <c r="S388" s="273"/>
      <c r="U388" s="150"/>
      <c r="V388" s="41"/>
      <c r="W388" s="77"/>
      <c r="X388" s="37"/>
      <c r="Y388" s="76"/>
      <c r="Z388" s="75"/>
      <c r="AA388" s="78"/>
      <c r="AB388" s="75"/>
      <c r="AC388" s="78"/>
      <c r="AD388" s="75"/>
      <c r="AE388" s="75"/>
      <c r="AF388" s="75"/>
      <c r="AG388" s="75"/>
      <c r="AH388" s="75"/>
      <c r="AI388" s="75"/>
      <c r="AJ388" s="75"/>
      <c r="AK388" s="74"/>
      <c r="AL388" s="74"/>
      <c r="AM388" s="74"/>
      <c r="AN388" s="74"/>
      <c r="AO388" s="74"/>
      <c r="AP388" s="74"/>
      <c r="AQ388" s="74"/>
      <c r="AR388" s="73">
        <f t="shared" si="142"/>
        <v>0</v>
      </c>
      <c r="AT388" s="150"/>
      <c r="AV388" s="77"/>
      <c r="AW388" s="37"/>
      <c r="AX388" s="76"/>
      <c r="AY388" s="75"/>
      <c r="AZ388" s="78"/>
      <c r="BA388" s="75"/>
      <c r="BB388" s="78"/>
      <c r="BC388" s="75"/>
      <c r="BD388" s="75"/>
      <c r="BE388" s="75"/>
      <c r="BF388" s="75"/>
      <c r="BG388" s="75"/>
      <c r="BH388" s="75"/>
      <c r="BI388" s="75"/>
      <c r="BJ388" s="74"/>
      <c r="BK388" s="74"/>
      <c r="BL388" s="74"/>
      <c r="BM388" s="74"/>
      <c r="BN388" s="74"/>
      <c r="BO388" s="74"/>
      <c r="BP388" s="74"/>
      <c r="BQ388" s="73">
        <f t="shared" si="143"/>
        <v>0</v>
      </c>
      <c r="BS388" s="150"/>
      <c r="BU388" s="77"/>
      <c r="BV388" s="37"/>
      <c r="BW388" s="76"/>
      <c r="BX388" s="75"/>
      <c r="BY388" s="78"/>
      <c r="BZ388" s="75"/>
      <c r="CA388" s="78"/>
      <c r="CB388" s="75"/>
      <c r="CC388" s="75"/>
      <c r="CD388" s="75"/>
      <c r="CE388" s="75"/>
      <c r="CF388" s="75"/>
      <c r="CG388" s="75"/>
      <c r="CH388" s="75"/>
      <c r="CI388" s="74"/>
      <c r="CJ388" s="335"/>
      <c r="CK388" s="335"/>
      <c r="CL388" s="335"/>
      <c r="CM388" s="335"/>
      <c r="CN388" s="335"/>
      <c r="CO388" s="335"/>
      <c r="CP388" s="73">
        <f t="shared" si="144"/>
        <v>0</v>
      </c>
      <c r="CR388" s="150"/>
      <c r="CT388" s="77"/>
      <c r="CU388" s="37"/>
      <c r="CV388" s="76"/>
      <c r="CW388" s="75"/>
      <c r="CX388" s="78"/>
      <c r="CY388" s="75"/>
      <c r="CZ388" s="75"/>
      <c r="DA388" s="75"/>
      <c r="DB388" s="75"/>
      <c r="DC388" s="74"/>
      <c r="DD388" s="74"/>
      <c r="DE388" s="74"/>
      <c r="DF388" s="335"/>
      <c r="DG388" s="335"/>
      <c r="DH388" s="335"/>
      <c r="DI388" s="335"/>
      <c r="DJ388" s="335"/>
      <c r="DK388" s="335"/>
      <c r="DL388" s="335"/>
      <c r="DM388" s="335"/>
      <c r="DN388" s="335"/>
      <c r="DO388" s="73">
        <f t="shared" si="145"/>
        <v>0</v>
      </c>
      <c r="DQ388" s="150"/>
    </row>
    <row r="389" spans="2:123" s="38" customFormat="1" outlineLevel="1">
      <c r="B389" s="87"/>
      <c r="C389" s="88">
        <f>IF(ISERROR(I389+1)=TRUE,I389,IF(I389="","",MAX(C$15:C388)+1))</f>
        <v>256</v>
      </c>
      <c r="D389" s="87">
        <f t="shared" si="141"/>
        <v>1</v>
      </c>
      <c r="E389" s="3"/>
      <c r="G389" s="150"/>
      <c r="I389" s="94">
        <f t="shared" si="146"/>
        <v>315</v>
      </c>
      <c r="J389" s="93" t="s">
        <v>693</v>
      </c>
      <c r="K389" s="92"/>
      <c r="L389" s="92"/>
      <c r="M389" s="92"/>
      <c r="N389" s="92"/>
      <c r="O389" s="91"/>
      <c r="P389" s="90" t="s">
        <v>133</v>
      </c>
      <c r="Q389" s="272"/>
      <c r="R389" s="89" t="s">
        <v>119</v>
      </c>
      <c r="S389" s="273"/>
      <c r="U389" s="150"/>
      <c r="V389" s="41"/>
      <c r="W389" s="77"/>
      <c r="X389" s="37"/>
      <c r="Y389" s="76"/>
      <c r="Z389" s="75"/>
      <c r="AA389" s="78"/>
      <c r="AB389" s="75"/>
      <c r="AC389" s="78"/>
      <c r="AD389" s="75"/>
      <c r="AE389" s="75"/>
      <c r="AF389" s="75"/>
      <c r="AG389" s="75"/>
      <c r="AH389" s="75"/>
      <c r="AI389" s="75"/>
      <c r="AJ389" s="75"/>
      <c r="AK389" s="74"/>
      <c r="AL389" s="74"/>
      <c r="AM389" s="74"/>
      <c r="AN389" s="74"/>
      <c r="AO389" s="74"/>
      <c r="AP389" s="74"/>
      <c r="AQ389" s="74"/>
      <c r="AR389" s="73">
        <f t="shared" si="142"/>
        <v>0</v>
      </c>
      <c r="AT389" s="150"/>
      <c r="AV389" s="77"/>
      <c r="AW389" s="37"/>
      <c r="AX389" s="76"/>
      <c r="AY389" s="75"/>
      <c r="AZ389" s="78"/>
      <c r="BA389" s="75"/>
      <c r="BB389" s="78"/>
      <c r="BC389" s="75"/>
      <c r="BD389" s="75"/>
      <c r="BE389" s="75"/>
      <c r="BF389" s="75"/>
      <c r="BG389" s="75"/>
      <c r="BH389" s="75"/>
      <c r="BI389" s="75"/>
      <c r="BJ389" s="74"/>
      <c r="BK389" s="74"/>
      <c r="BL389" s="74"/>
      <c r="BM389" s="74"/>
      <c r="BN389" s="74"/>
      <c r="BO389" s="74"/>
      <c r="BP389" s="74"/>
      <c r="BQ389" s="73">
        <f t="shared" si="143"/>
        <v>0</v>
      </c>
      <c r="BS389" s="150"/>
      <c r="BU389" s="77"/>
      <c r="BV389" s="37"/>
      <c r="BW389" s="76"/>
      <c r="BX389" s="75"/>
      <c r="BY389" s="78"/>
      <c r="BZ389" s="75"/>
      <c r="CA389" s="78"/>
      <c r="CB389" s="75"/>
      <c r="CC389" s="75"/>
      <c r="CD389" s="75"/>
      <c r="CE389" s="75"/>
      <c r="CF389" s="75"/>
      <c r="CG389" s="75"/>
      <c r="CH389" s="75"/>
      <c r="CI389" s="74"/>
      <c r="CJ389" s="335"/>
      <c r="CK389" s="335"/>
      <c r="CL389" s="335"/>
      <c r="CM389" s="335"/>
      <c r="CN389" s="335"/>
      <c r="CO389" s="335"/>
      <c r="CP389" s="73">
        <f t="shared" si="144"/>
        <v>0</v>
      </c>
      <c r="CR389" s="150"/>
      <c r="CT389" s="77"/>
      <c r="CU389" s="37"/>
      <c r="CV389" s="76"/>
      <c r="CW389" s="75"/>
      <c r="CX389" s="78"/>
      <c r="CY389" s="75"/>
      <c r="CZ389" s="75"/>
      <c r="DA389" s="75"/>
      <c r="DB389" s="75"/>
      <c r="DC389" s="74"/>
      <c r="DD389" s="74"/>
      <c r="DE389" s="74"/>
      <c r="DF389" s="335"/>
      <c r="DG389" s="335"/>
      <c r="DH389" s="335"/>
      <c r="DI389" s="335"/>
      <c r="DJ389" s="335"/>
      <c r="DK389" s="335"/>
      <c r="DL389" s="335"/>
      <c r="DM389" s="335"/>
      <c r="DN389" s="335"/>
      <c r="DO389" s="73">
        <f t="shared" si="145"/>
        <v>0</v>
      </c>
      <c r="DQ389" s="150"/>
    </row>
    <row r="390" spans="2:123" s="38" customFormat="1" outlineLevel="1">
      <c r="B390" s="87"/>
      <c r="C390" s="88">
        <f>IF(ISERROR(I390+1)=TRUE,I390,IF(I390="","",MAX(C$15:C389)+1))</f>
        <v>257</v>
      </c>
      <c r="D390" s="87">
        <f t="shared" si="141"/>
        <v>1</v>
      </c>
      <c r="E390" s="3"/>
      <c r="G390" s="150"/>
      <c r="I390" s="94">
        <f t="shared" si="146"/>
        <v>316</v>
      </c>
      <c r="J390" s="93" t="s">
        <v>196</v>
      </c>
      <c r="K390" s="92"/>
      <c r="L390" s="92"/>
      <c r="M390" s="92"/>
      <c r="N390" s="92"/>
      <c r="O390" s="91"/>
      <c r="P390" s="90" t="s">
        <v>132</v>
      </c>
      <c r="Q390" s="272"/>
      <c r="R390" s="89" t="s">
        <v>119</v>
      </c>
      <c r="S390" s="273"/>
      <c r="U390" s="150"/>
      <c r="V390" s="41"/>
      <c r="W390" s="77"/>
      <c r="X390" s="37"/>
      <c r="Y390" s="76"/>
      <c r="Z390" s="75"/>
      <c r="AA390" s="78"/>
      <c r="AB390" s="75"/>
      <c r="AC390" s="78"/>
      <c r="AD390" s="75"/>
      <c r="AE390" s="75"/>
      <c r="AF390" s="75"/>
      <c r="AG390" s="75"/>
      <c r="AH390" s="75"/>
      <c r="AI390" s="75"/>
      <c r="AJ390" s="75"/>
      <c r="AK390" s="74"/>
      <c r="AL390" s="74"/>
      <c r="AM390" s="74"/>
      <c r="AN390" s="74"/>
      <c r="AO390" s="74"/>
      <c r="AP390" s="74"/>
      <c r="AQ390" s="74"/>
      <c r="AR390" s="73">
        <f t="shared" si="142"/>
        <v>0</v>
      </c>
      <c r="AT390" s="150"/>
      <c r="AV390" s="77"/>
      <c r="AW390" s="37"/>
      <c r="AX390" s="76"/>
      <c r="AY390" s="75"/>
      <c r="AZ390" s="78"/>
      <c r="BA390" s="75"/>
      <c r="BB390" s="78"/>
      <c r="BC390" s="75"/>
      <c r="BD390" s="75"/>
      <c r="BE390" s="75"/>
      <c r="BF390" s="75"/>
      <c r="BG390" s="75"/>
      <c r="BH390" s="75"/>
      <c r="BI390" s="75"/>
      <c r="BJ390" s="74"/>
      <c r="BK390" s="74"/>
      <c r="BL390" s="74"/>
      <c r="BM390" s="74"/>
      <c r="BN390" s="74"/>
      <c r="BO390" s="74"/>
      <c r="BP390" s="74"/>
      <c r="BQ390" s="73">
        <f t="shared" si="143"/>
        <v>0</v>
      </c>
      <c r="BS390" s="150"/>
      <c r="BU390" s="77"/>
      <c r="BV390" s="37"/>
      <c r="BW390" s="76"/>
      <c r="BX390" s="75"/>
      <c r="BY390" s="78"/>
      <c r="BZ390" s="75"/>
      <c r="CA390" s="78"/>
      <c r="CB390" s="75"/>
      <c r="CC390" s="75"/>
      <c r="CD390" s="75"/>
      <c r="CE390" s="75"/>
      <c r="CF390" s="75"/>
      <c r="CG390" s="75"/>
      <c r="CH390" s="75"/>
      <c r="CI390" s="74"/>
      <c r="CJ390" s="335"/>
      <c r="CK390" s="335"/>
      <c r="CL390" s="335"/>
      <c r="CM390" s="335"/>
      <c r="CN390" s="335"/>
      <c r="CO390" s="335"/>
      <c r="CP390" s="73">
        <f t="shared" si="144"/>
        <v>0</v>
      </c>
      <c r="CR390" s="150"/>
      <c r="CT390" s="77"/>
      <c r="CU390" s="37"/>
      <c r="CV390" s="76"/>
      <c r="CW390" s="75"/>
      <c r="CX390" s="78"/>
      <c r="CY390" s="75"/>
      <c r="CZ390" s="75"/>
      <c r="DA390" s="75"/>
      <c r="DB390" s="75"/>
      <c r="DC390" s="74"/>
      <c r="DD390" s="74"/>
      <c r="DE390" s="74"/>
      <c r="DF390" s="335"/>
      <c r="DG390" s="335"/>
      <c r="DH390" s="335"/>
      <c r="DI390" s="335"/>
      <c r="DJ390" s="335"/>
      <c r="DK390" s="335"/>
      <c r="DL390" s="335"/>
      <c r="DM390" s="335"/>
      <c r="DN390" s="335"/>
      <c r="DO390" s="73">
        <f t="shared" si="145"/>
        <v>0</v>
      </c>
      <c r="DQ390" s="150"/>
    </row>
    <row r="391" spans="2:123" s="38" customFormat="1" outlineLevel="1">
      <c r="B391" s="87"/>
      <c r="C391" s="88">
        <f>IF(ISERROR(I391+1)=TRUE,I391,IF(I391="","",MAX(C$15:C390)+1))</f>
        <v>258</v>
      </c>
      <c r="D391" s="87">
        <f t="shared" si="141"/>
        <v>1</v>
      </c>
      <c r="E391" s="3"/>
      <c r="G391" s="150"/>
      <c r="I391" s="94">
        <f t="shared" si="146"/>
        <v>317</v>
      </c>
      <c r="J391" s="93" t="s">
        <v>195</v>
      </c>
      <c r="K391" s="92"/>
      <c r="L391" s="92"/>
      <c r="M391" s="92"/>
      <c r="N391" s="92"/>
      <c r="O391" s="91"/>
      <c r="P391" s="90" t="s">
        <v>132</v>
      </c>
      <c r="Q391" s="272"/>
      <c r="R391" s="89" t="s">
        <v>119</v>
      </c>
      <c r="S391" s="273"/>
      <c r="U391" s="150"/>
      <c r="V391" s="41"/>
      <c r="W391" s="77"/>
      <c r="X391" s="37"/>
      <c r="Y391" s="76"/>
      <c r="Z391" s="75"/>
      <c r="AA391" s="78"/>
      <c r="AB391" s="75"/>
      <c r="AC391" s="78"/>
      <c r="AD391" s="75"/>
      <c r="AE391" s="75"/>
      <c r="AF391" s="75"/>
      <c r="AG391" s="75"/>
      <c r="AH391" s="75"/>
      <c r="AI391" s="75"/>
      <c r="AJ391" s="75"/>
      <c r="AK391" s="74"/>
      <c r="AL391" s="74"/>
      <c r="AM391" s="74"/>
      <c r="AN391" s="74"/>
      <c r="AO391" s="74"/>
      <c r="AP391" s="74"/>
      <c r="AQ391" s="74"/>
      <c r="AR391" s="73">
        <f t="shared" si="142"/>
        <v>0</v>
      </c>
      <c r="AT391" s="150"/>
      <c r="AV391" s="77"/>
      <c r="AW391" s="37"/>
      <c r="AX391" s="76"/>
      <c r="AY391" s="75"/>
      <c r="AZ391" s="78"/>
      <c r="BA391" s="75"/>
      <c r="BB391" s="78"/>
      <c r="BC391" s="75"/>
      <c r="BD391" s="75"/>
      <c r="BE391" s="75"/>
      <c r="BF391" s="75"/>
      <c r="BG391" s="75"/>
      <c r="BH391" s="75"/>
      <c r="BI391" s="75"/>
      <c r="BJ391" s="74"/>
      <c r="BK391" s="74"/>
      <c r="BL391" s="74"/>
      <c r="BM391" s="74"/>
      <c r="BN391" s="74"/>
      <c r="BO391" s="74"/>
      <c r="BP391" s="74"/>
      <c r="BQ391" s="73">
        <f t="shared" si="143"/>
        <v>0</v>
      </c>
      <c r="BS391" s="150"/>
      <c r="BU391" s="77"/>
      <c r="BV391" s="37"/>
      <c r="BW391" s="76"/>
      <c r="BX391" s="75"/>
      <c r="BY391" s="78"/>
      <c r="BZ391" s="75"/>
      <c r="CA391" s="78"/>
      <c r="CB391" s="75"/>
      <c r="CC391" s="75"/>
      <c r="CD391" s="75"/>
      <c r="CE391" s="75"/>
      <c r="CF391" s="75"/>
      <c r="CG391" s="75"/>
      <c r="CH391" s="75"/>
      <c r="CI391" s="74"/>
      <c r="CJ391" s="335"/>
      <c r="CK391" s="335"/>
      <c r="CL391" s="335"/>
      <c r="CM391" s="335"/>
      <c r="CN391" s="335"/>
      <c r="CO391" s="335"/>
      <c r="CP391" s="73">
        <f t="shared" si="144"/>
        <v>0</v>
      </c>
      <c r="CR391" s="150"/>
      <c r="CT391" s="77"/>
      <c r="CU391" s="37"/>
      <c r="CV391" s="76"/>
      <c r="CW391" s="75"/>
      <c r="CX391" s="78"/>
      <c r="CY391" s="75"/>
      <c r="CZ391" s="75"/>
      <c r="DA391" s="75"/>
      <c r="DB391" s="75"/>
      <c r="DC391" s="74"/>
      <c r="DD391" s="74"/>
      <c r="DE391" s="74"/>
      <c r="DF391" s="335"/>
      <c r="DG391" s="335"/>
      <c r="DH391" s="335"/>
      <c r="DI391" s="335"/>
      <c r="DJ391" s="335"/>
      <c r="DK391" s="335"/>
      <c r="DL391" s="335"/>
      <c r="DM391" s="335"/>
      <c r="DN391" s="335"/>
      <c r="DO391" s="73">
        <f t="shared" si="145"/>
        <v>0</v>
      </c>
      <c r="DQ391" s="150"/>
    </row>
    <row r="392" spans="2:123" s="38" customFormat="1" outlineLevel="1">
      <c r="B392" s="87"/>
      <c r="C392" s="88">
        <f>IF(ISERROR(I392+1)=TRUE,I392,IF(I392="","",MAX(C$15:C391)+1))</f>
        <v>259</v>
      </c>
      <c r="D392" s="87">
        <f t="shared" si="141"/>
        <v>1</v>
      </c>
      <c r="E392" s="3"/>
      <c r="G392" s="150"/>
      <c r="I392" s="94">
        <f t="shared" si="146"/>
        <v>318</v>
      </c>
      <c r="J392" s="93" t="s">
        <v>121</v>
      </c>
      <c r="K392" s="92"/>
      <c r="L392" s="92"/>
      <c r="M392" s="92"/>
      <c r="N392" s="92"/>
      <c r="O392" s="91"/>
      <c r="P392" s="90" t="s">
        <v>132</v>
      </c>
      <c r="Q392" s="272"/>
      <c r="R392" s="89" t="s">
        <v>119</v>
      </c>
      <c r="S392" s="273"/>
      <c r="U392" s="150"/>
      <c r="V392" s="41"/>
      <c r="W392" s="77"/>
      <c r="X392" s="37"/>
      <c r="Y392" s="76"/>
      <c r="Z392" s="75"/>
      <c r="AA392" s="78"/>
      <c r="AB392" s="75"/>
      <c r="AC392" s="78"/>
      <c r="AD392" s="75"/>
      <c r="AE392" s="75"/>
      <c r="AF392" s="75"/>
      <c r="AG392" s="75"/>
      <c r="AH392" s="75"/>
      <c r="AI392" s="75"/>
      <c r="AJ392" s="75"/>
      <c r="AK392" s="74"/>
      <c r="AL392" s="74"/>
      <c r="AM392" s="74"/>
      <c r="AN392" s="74"/>
      <c r="AO392" s="74"/>
      <c r="AP392" s="74"/>
      <c r="AQ392" s="74"/>
      <c r="AR392" s="73">
        <f t="shared" si="142"/>
        <v>0</v>
      </c>
      <c r="AT392" s="150"/>
      <c r="AV392" s="77"/>
      <c r="AW392" s="37"/>
      <c r="AX392" s="76"/>
      <c r="AY392" s="75"/>
      <c r="AZ392" s="78"/>
      <c r="BA392" s="75"/>
      <c r="BB392" s="78"/>
      <c r="BC392" s="75"/>
      <c r="BD392" s="75"/>
      <c r="BE392" s="75"/>
      <c r="BF392" s="75"/>
      <c r="BG392" s="75"/>
      <c r="BH392" s="75"/>
      <c r="BI392" s="75"/>
      <c r="BJ392" s="74"/>
      <c r="BK392" s="74"/>
      <c r="BL392" s="74"/>
      <c r="BM392" s="74"/>
      <c r="BN392" s="74"/>
      <c r="BO392" s="74"/>
      <c r="BP392" s="74"/>
      <c r="BQ392" s="73">
        <f t="shared" si="143"/>
        <v>0</v>
      </c>
      <c r="BS392" s="150"/>
      <c r="BU392" s="77"/>
      <c r="BV392" s="37"/>
      <c r="BW392" s="76"/>
      <c r="BX392" s="75"/>
      <c r="BY392" s="78"/>
      <c r="BZ392" s="75"/>
      <c r="CA392" s="78"/>
      <c r="CB392" s="75"/>
      <c r="CC392" s="75"/>
      <c r="CD392" s="75"/>
      <c r="CE392" s="75"/>
      <c r="CF392" s="75"/>
      <c r="CG392" s="75"/>
      <c r="CH392" s="75"/>
      <c r="CI392" s="74"/>
      <c r="CJ392" s="335"/>
      <c r="CK392" s="335"/>
      <c r="CL392" s="335"/>
      <c r="CM392" s="335"/>
      <c r="CN392" s="335"/>
      <c r="CO392" s="335"/>
      <c r="CP392" s="73">
        <f t="shared" si="144"/>
        <v>0</v>
      </c>
      <c r="CR392" s="150"/>
      <c r="CT392" s="77"/>
      <c r="CU392" s="37"/>
      <c r="CV392" s="76"/>
      <c r="CW392" s="75"/>
      <c r="CX392" s="78"/>
      <c r="CY392" s="75"/>
      <c r="CZ392" s="75"/>
      <c r="DA392" s="75"/>
      <c r="DB392" s="75"/>
      <c r="DC392" s="74"/>
      <c r="DD392" s="74"/>
      <c r="DE392" s="74"/>
      <c r="DF392" s="335"/>
      <c r="DG392" s="335"/>
      <c r="DH392" s="335"/>
      <c r="DI392" s="335"/>
      <c r="DJ392" s="335"/>
      <c r="DK392" s="335"/>
      <c r="DL392" s="335"/>
      <c r="DM392" s="335"/>
      <c r="DN392" s="335"/>
      <c r="DO392" s="73">
        <f t="shared" si="145"/>
        <v>0</v>
      </c>
      <c r="DQ392" s="150"/>
    </row>
    <row r="393" spans="2:123" s="38" customFormat="1" outlineLevel="1">
      <c r="B393" s="87"/>
      <c r="C393" s="88">
        <f>IF(ISERROR(I393+1)=TRUE,I393,IF(I393="","",MAX(C$15:C392)+1))</f>
        <v>260</v>
      </c>
      <c r="D393" s="87">
        <f t="shared" si="141"/>
        <v>1</v>
      </c>
      <c r="E393" s="3"/>
      <c r="G393" s="150"/>
      <c r="I393" s="94">
        <f t="shared" si="146"/>
        <v>319</v>
      </c>
      <c r="J393" s="93" t="s">
        <v>194</v>
      </c>
      <c r="K393" s="92"/>
      <c r="L393" s="92"/>
      <c r="M393" s="92"/>
      <c r="N393" s="92"/>
      <c r="O393" s="91"/>
      <c r="P393" s="90" t="s">
        <v>132</v>
      </c>
      <c r="Q393" s="272"/>
      <c r="R393" s="89" t="s">
        <v>119</v>
      </c>
      <c r="S393" s="273"/>
      <c r="U393" s="150"/>
      <c r="V393" s="41"/>
      <c r="W393" s="77"/>
      <c r="X393" s="37"/>
      <c r="Y393" s="76"/>
      <c r="Z393" s="75"/>
      <c r="AA393" s="78"/>
      <c r="AB393" s="75"/>
      <c r="AC393" s="78"/>
      <c r="AD393" s="75"/>
      <c r="AE393" s="75"/>
      <c r="AF393" s="75"/>
      <c r="AG393" s="75"/>
      <c r="AH393" s="75"/>
      <c r="AI393" s="75"/>
      <c r="AJ393" s="75"/>
      <c r="AK393" s="74"/>
      <c r="AL393" s="74"/>
      <c r="AM393" s="74"/>
      <c r="AN393" s="74"/>
      <c r="AO393" s="74"/>
      <c r="AP393" s="74"/>
      <c r="AQ393" s="74"/>
      <c r="AR393" s="73">
        <f t="shared" si="142"/>
        <v>0</v>
      </c>
      <c r="AT393" s="150"/>
      <c r="AV393" s="77"/>
      <c r="AW393" s="37"/>
      <c r="AX393" s="76"/>
      <c r="AY393" s="75"/>
      <c r="AZ393" s="78"/>
      <c r="BA393" s="75"/>
      <c r="BB393" s="78"/>
      <c r="BC393" s="75"/>
      <c r="BD393" s="75"/>
      <c r="BE393" s="75"/>
      <c r="BF393" s="75"/>
      <c r="BG393" s="75"/>
      <c r="BH393" s="75"/>
      <c r="BI393" s="75"/>
      <c r="BJ393" s="74"/>
      <c r="BK393" s="74"/>
      <c r="BL393" s="74"/>
      <c r="BM393" s="74"/>
      <c r="BN393" s="74"/>
      <c r="BO393" s="74"/>
      <c r="BP393" s="74"/>
      <c r="BQ393" s="73">
        <f t="shared" si="143"/>
        <v>0</v>
      </c>
      <c r="BS393" s="150"/>
      <c r="BU393" s="77"/>
      <c r="BV393" s="37"/>
      <c r="BW393" s="76"/>
      <c r="BX393" s="75"/>
      <c r="BY393" s="78"/>
      <c r="BZ393" s="75"/>
      <c r="CA393" s="78"/>
      <c r="CB393" s="75"/>
      <c r="CC393" s="75"/>
      <c r="CD393" s="75"/>
      <c r="CE393" s="75"/>
      <c r="CF393" s="75"/>
      <c r="CG393" s="75"/>
      <c r="CH393" s="75"/>
      <c r="CI393" s="74"/>
      <c r="CJ393" s="335"/>
      <c r="CK393" s="335"/>
      <c r="CL393" s="335"/>
      <c r="CM393" s="335"/>
      <c r="CN393" s="335"/>
      <c r="CO393" s="335"/>
      <c r="CP393" s="73">
        <f t="shared" si="144"/>
        <v>0</v>
      </c>
      <c r="CR393" s="150"/>
      <c r="CT393" s="77"/>
      <c r="CU393" s="37"/>
      <c r="CV393" s="76"/>
      <c r="CW393" s="75"/>
      <c r="CX393" s="78"/>
      <c r="CY393" s="75"/>
      <c r="CZ393" s="75"/>
      <c r="DA393" s="75"/>
      <c r="DB393" s="75"/>
      <c r="DC393" s="74"/>
      <c r="DD393" s="74"/>
      <c r="DE393" s="74"/>
      <c r="DF393" s="335"/>
      <c r="DG393" s="335"/>
      <c r="DH393" s="335"/>
      <c r="DI393" s="335"/>
      <c r="DJ393" s="335"/>
      <c r="DK393" s="335"/>
      <c r="DL393" s="335"/>
      <c r="DM393" s="335"/>
      <c r="DN393" s="335"/>
      <c r="DO393" s="73">
        <f t="shared" si="145"/>
        <v>0</v>
      </c>
      <c r="DQ393" s="150"/>
    </row>
    <row r="394" spans="2:123" s="38" customFormat="1" outlineLevel="1">
      <c r="B394" s="87"/>
      <c r="C394" s="88">
        <f>IF(ISERROR(I394+1)=TRUE,I394,IF(I394="","",MAX(C$15:C393)+1))</f>
        <v>261</v>
      </c>
      <c r="D394" s="87">
        <f t="shared" si="141"/>
        <v>1</v>
      </c>
      <c r="E394" s="3"/>
      <c r="G394" s="150"/>
      <c r="I394" s="94">
        <f t="shared" si="146"/>
        <v>320</v>
      </c>
      <c r="J394" s="93"/>
      <c r="K394" s="92"/>
      <c r="L394" s="92"/>
      <c r="M394" s="92"/>
      <c r="N394" s="92"/>
      <c r="O394" s="91"/>
      <c r="P394" s="90" t="s">
        <v>132</v>
      </c>
      <c r="Q394" s="272"/>
      <c r="R394" s="89" t="s">
        <v>119</v>
      </c>
      <c r="S394" s="273"/>
      <c r="U394" s="150"/>
      <c r="V394" s="41"/>
      <c r="W394" s="77"/>
      <c r="X394" s="37"/>
      <c r="Y394" s="76"/>
      <c r="Z394" s="75"/>
      <c r="AA394" s="78"/>
      <c r="AB394" s="75"/>
      <c r="AC394" s="78"/>
      <c r="AD394" s="75"/>
      <c r="AE394" s="75"/>
      <c r="AF394" s="75"/>
      <c r="AG394" s="75"/>
      <c r="AH394" s="75"/>
      <c r="AI394" s="75"/>
      <c r="AJ394" s="75"/>
      <c r="AK394" s="74"/>
      <c r="AL394" s="74"/>
      <c r="AM394" s="74"/>
      <c r="AN394" s="74"/>
      <c r="AO394" s="74"/>
      <c r="AP394" s="74"/>
      <c r="AQ394" s="74"/>
      <c r="AR394" s="73">
        <f t="shared" si="142"/>
        <v>0</v>
      </c>
      <c r="AT394" s="150"/>
      <c r="AV394" s="77"/>
      <c r="AW394" s="37"/>
      <c r="AX394" s="76"/>
      <c r="AY394" s="75"/>
      <c r="AZ394" s="78"/>
      <c r="BA394" s="75"/>
      <c r="BB394" s="78"/>
      <c r="BC394" s="75"/>
      <c r="BD394" s="75"/>
      <c r="BE394" s="75"/>
      <c r="BF394" s="75"/>
      <c r="BG394" s="75"/>
      <c r="BH394" s="75"/>
      <c r="BI394" s="75"/>
      <c r="BJ394" s="74"/>
      <c r="BK394" s="74"/>
      <c r="BL394" s="74"/>
      <c r="BM394" s="74"/>
      <c r="BN394" s="74"/>
      <c r="BO394" s="74"/>
      <c r="BP394" s="74"/>
      <c r="BQ394" s="73">
        <f t="shared" si="143"/>
        <v>0</v>
      </c>
      <c r="BS394" s="150"/>
      <c r="BU394" s="77"/>
      <c r="BV394" s="37"/>
      <c r="BW394" s="76"/>
      <c r="BX394" s="75"/>
      <c r="BY394" s="78"/>
      <c r="BZ394" s="75"/>
      <c r="CA394" s="78"/>
      <c r="CB394" s="75"/>
      <c r="CC394" s="75"/>
      <c r="CD394" s="75"/>
      <c r="CE394" s="75"/>
      <c r="CF394" s="75"/>
      <c r="CG394" s="75"/>
      <c r="CH394" s="75"/>
      <c r="CI394" s="74"/>
      <c r="CJ394" s="335"/>
      <c r="CK394" s="335"/>
      <c r="CL394" s="335"/>
      <c r="CM394" s="335"/>
      <c r="CN394" s="335"/>
      <c r="CO394" s="335"/>
      <c r="CP394" s="73">
        <f t="shared" si="144"/>
        <v>0</v>
      </c>
      <c r="CR394" s="150"/>
      <c r="CT394" s="77"/>
      <c r="CU394" s="37"/>
      <c r="CV394" s="76"/>
      <c r="CW394" s="75"/>
      <c r="CX394" s="78"/>
      <c r="CY394" s="75"/>
      <c r="CZ394" s="75"/>
      <c r="DA394" s="75"/>
      <c r="DB394" s="75"/>
      <c r="DC394" s="74"/>
      <c r="DD394" s="74"/>
      <c r="DE394" s="74"/>
      <c r="DF394" s="335"/>
      <c r="DG394" s="335"/>
      <c r="DH394" s="335"/>
      <c r="DI394" s="335"/>
      <c r="DJ394" s="335"/>
      <c r="DK394" s="335"/>
      <c r="DL394" s="335"/>
      <c r="DM394" s="335"/>
      <c r="DN394" s="335"/>
      <c r="DO394" s="73">
        <f t="shared" si="145"/>
        <v>0</v>
      </c>
      <c r="DQ394" s="150"/>
    </row>
    <row r="395" spans="2:123" s="38" customFormat="1" outlineLevel="1">
      <c r="B395" s="87"/>
      <c r="C395" s="88">
        <f>IF(ISERROR(I395+1)=TRUE,I395,IF(I395="","",MAX(C$15:C394)+1))</f>
        <v>262</v>
      </c>
      <c r="D395" s="87">
        <f t="shared" si="141"/>
        <v>1</v>
      </c>
      <c r="E395" s="3"/>
      <c r="G395" s="150"/>
      <c r="I395" s="86">
        <f t="shared" si="146"/>
        <v>321</v>
      </c>
      <c r="J395" s="85"/>
      <c r="K395" s="84"/>
      <c r="L395" s="84"/>
      <c r="M395" s="84"/>
      <c r="N395" s="84"/>
      <c r="O395" s="83"/>
      <c r="P395" s="82" t="s">
        <v>132</v>
      </c>
      <c r="Q395" s="81"/>
      <c r="R395" s="80" t="s">
        <v>119</v>
      </c>
      <c r="S395" s="79"/>
      <c r="U395" s="150"/>
      <c r="V395" s="41"/>
      <c r="W395" s="77"/>
      <c r="X395" s="37"/>
      <c r="Y395" s="76"/>
      <c r="Z395" s="75"/>
      <c r="AA395" s="78"/>
      <c r="AB395" s="75"/>
      <c r="AC395" s="78"/>
      <c r="AD395" s="75"/>
      <c r="AE395" s="75"/>
      <c r="AF395" s="75"/>
      <c r="AG395" s="75"/>
      <c r="AH395" s="75"/>
      <c r="AI395" s="75"/>
      <c r="AJ395" s="75"/>
      <c r="AK395" s="74"/>
      <c r="AL395" s="74"/>
      <c r="AM395" s="74"/>
      <c r="AN395" s="74"/>
      <c r="AO395" s="74"/>
      <c r="AP395" s="74"/>
      <c r="AQ395" s="74"/>
      <c r="AR395" s="73">
        <f t="shared" si="142"/>
        <v>0</v>
      </c>
      <c r="AT395" s="150"/>
      <c r="AV395" s="77"/>
      <c r="AW395" s="37"/>
      <c r="AX395" s="76"/>
      <c r="AY395" s="75"/>
      <c r="AZ395" s="78"/>
      <c r="BA395" s="75"/>
      <c r="BB395" s="78"/>
      <c r="BC395" s="75"/>
      <c r="BD395" s="75"/>
      <c r="BE395" s="75"/>
      <c r="BF395" s="75"/>
      <c r="BG395" s="75"/>
      <c r="BH395" s="75"/>
      <c r="BI395" s="75"/>
      <c r="BJ395" s="74"/>
      <c r="BK395" s="74"/>
      <c r="BL395" s="74"/>
      <c r="BM395" s="74"/>
      <c r="BN395" s="74"/>
      <c r="BO395" s="74"/>
      <c r="BP395" s="74"/>
      <c r="BQ395" s="73">
        <f t="shared" si="143"/>
        <v>0</v>
      </c>
      <c r="BS395" s="150"/>
      <c r="BU395" s="77"/>
      <c r="BV395" s="37"/>
      <c r="BW395" s="76"/>
      <c r="BX395" s="75"/>
      <c r="BY395" s="78"/>
      <c r="BZ395" s="75"/>
      <c r="CA395" s="78"/>
      <c r="CB395" s="75"/>
      <c r="CC395" s="75"/>
      <c r="CD395" s="75"/>
      <c r="CE395" s="75"/>
      <c r="CF395" s="75"/>
      <c r="CG395" s="75"/>
      <c r="CH395" s="75"/>
      <c r="CI395" s="74"/>
      <c r="CJ395" s="335"/>
      <c r="CK395" s="335"/>
      <c r="CL395" s="335"/>
      <c r="CM395" s="335"/>
      <c r="CN395" s="335"/>
      <c r="CO395" s="335"/>
      <c r="CP395" s="73">
        <f t="shared" si="144"/>
        <v>0</v>
      </c>
      <c r="CR395" s="150"/>
      <c r="CT395" s="77"/>
      <c r="CU395" s="37"/>
      <c r="CV395" s="76"/>
      <c r="CW395" s="75"/>
      <c r="CX395" s="78"/>
      <c r="CY395" s="75"/>
      <c r="CZ395" s="75"/>
      <c r="DA395" s="75"/>
      <c r="DB395" s="75"/>
      <c r="DC395" s="74"/>
      <c r="DD395" s="74"/>
      <c r="DE395" s="74"/>
      <c r="DF395" s="335"/>
      <c r="DG395" s="335"/>
      <c r="DH395" s="335"/>
      <c r="DI395" s="335"/>
      <c r="DJ395" s="335"/>
      <c r="DK395" s="335"/>
      <c r="DL395" s="335"/>
      <c r="DM395" s="335"/>
      <c r="DN395" s="335"/>
      <c r="DO395" s="73">
        <f t="shared" si="145"/>
        <v>0</v>
      </c>
      <c r="DQ395" s="150"/>
    </row>
    <row r="396" spans="2:123">
      <c r="B396" s="88" t="str">
        <f>I338</f>
        <v>4.1 | TARIFAS SERVICIOS DE PERFILAJE WIRELINE</v>
      </c>
      <c r="C396" s="88" t="str">
        <f>IF(ISERROR(I396+1)=TRUE,I396,IF(I396="","",MAX(C$15:C395)+1))</f>
        <v/>
      </c>
      <c r="D396" s="87" t="str">
        <f t="shared" si="141"/>
        <v/>
      </c>
      <c r="E396" s="3"/>
      <c r="G396" s="150"/>
      <c r="I396" s="146" t="s">
        <v>112</v>
      </c>
      <c r="J396" s="108"/>
      <c r="K396" s="108"/>
      <c r="L396" s="108"/>
      <c r="M396" s="108"/>
      <c r="N396" s="108"/>
      <c r="O396" s="108"/>
      <c r="P396" s="108"/>
      <c r="Q396" s="108"/>
      <c r="R396" s="108"/>
      <c r="S396" s="107"/>
      <c r="U396" s="150"/>
      <c r="V396" s="41"/>
      <c r="W396" s="69" t="str">
        <f>W$60</f>
        <v>Total [US$]</v>
      </c>
      <c r="X396" s="68"/>
      <c r="Y396" s="67">
        <f t="shared" ref="Y396:AQ396" si="147">SUMPRODUCT(Y$340:Y$395,$Q$340:$Q$395)</f>
        <v>0</v>
      </c>
      <c r="Z396" s="144">
        <f t="shared" si="147"/>
        <v>0</v>
      </c>
      <c r="AA396" s="145">
        <f t="shared" si="147"/>
        <v>0</v>
      </c>
      <c r="AB396" s="144">
        <f t="shared" si="147"/>
        <v>0</v>
      </c>
      <c r="AC396" s="145">
        <f t="shared" si="147"/>
        <v>0</v>
      </c>
      <c r="AD396" s="144">
        <f t="shared" si="147"/>
        <v>0</v>
      </c>
      <c r="AE396" s="144">
        <f t="shared" si="147"/>
        <v>0</v>
      </c>
      <c r="AF396" s="144">
        <f t="shared" si="147"/>
        <v>0</v>
      </c>
      <c r="AG396" s="144">
        <f t="shared" si="147"/>
        <v>0</v>
      </c>
      <c r="AH396" s="144">
        <f t="shared" si="147"/>
        <v>0</v>
      </c>
      <c r="AI396" s="144">
        <f t="shared" si="147"/>
        <v>0</v>
      </c>
      <c r="AJ396" s="144">
        <f t="shared" si="147"/>
        <v>0</v>
      </c>
      <c r="AK396" s="144">
        <f t="shared" si="147"/>
        <v>0</v>
      </c>
      <c r="AL396" s="144">
        <f t="shared" si="147"/>
        <v>0</v>
      </c>
      <c r="AM396" s="144">
        <f t="shared" si="147"/>
        <v>0</v>
      </c>
      <c r="AN396" s="144">
        <f t="shared" si="147"/>
        <v>0</v>
      </c>
      <c r="AO396" s="144">
        <f t="shared" si="147"/>
        <v>0</v>
      </c>
      <c r="AP396" s="144">
        <f t="shared" si="147"/>
        <v>0</v>
      </c>
      <c r="AQ396" s="144">
        <f t="shared" si="147"/>
        <v>0</v>
      </c>
      <c r="AR396" s="66">
        <f>SUM(Y396:AQ396)</f>
        <v>0</v>
      </c>
      <c r="AT396" s="150"/>
      <c r="AV396" s="69" t="str">
        <f>AV$60</f>
        <v>Total [US$]</v>
      </c>
      <c r="AW396" s="68"/>
      <c r="AX396" s="67">
        <f t="shared" ref="AX396:BP396" si="148">SUMPRODUCT(AX$340:AX$395,$Q$340:$Q$395)</f>
        <v>0</v>
      </c>
      <c r="AY396" s="144">
        <f t="shared" si="148"/>
        <v>0</v>
      </c>
      <c r="AZ396" s="145">
        <f t="shared" si="148"/>
        <v>0</v>
      </c>
      <c r="BA396" s="144">
        <f t="shared" si="148"/>
        <v>0</v>
      </c>
      <c r="BB396" s="145">
        <f t="shared" si="148"/>
        <v>0</v>
      </c>
      <c r="BC396" s="144">
        <f t="shared" si="148"/>
        <v>0</v>
      </c>
      <c r="BD396" s="144">
        <f t="shared" si="148"/>
        <v>0</v>
      </c>
      <c r="BE396" s="144">
        <f t="shared" si="148"/>
        <v>0</v>
      </c>
      <c r="BF396" s="144">
        <f t="shared" si="148"/>
        <v>0</v>
      </c>
      <c r="BG396" s="144">
        <f t="shared" si="148"/>
        <v>0</v>
      </c>
      <c r="BH396" s="144">
        <f>SUMPRODUCT(BH$340:BH$395,$Q$340:$Q$395)</f>
        <v>0</v>
      </c>
      <c r="BI396" s="144">
        <f t="shared" si="148"/>
        <v>0</v>
      </c>
      <c r="BJ396" s="144">
        <f t="shared" si="148"/>
        <v>0</v>
      </c>
      <c r="BK396" s="144">
        <f t="shared" si="148"/>
        <v>0</v>
      </c>
      <c r="BL396" s="144">
        <f t="shared" si="148"/>
        <v>0</v>
      </c>
      <c r="BM396" s="144">
        <f t="shared" si="148"/>
        <v>0</v>
      </c>
      <c r="BN396" s="144">
        <f t="shared" si="148"/>
        <v>0</v>
      </c>
      <c r="BO396" s="144">
        <f t="shared" si="148"/>
        <v>0</v>
      </c>
      <c r="BP396" s="144">
        <f t="shared" si="148"/>
        <v>0</v>
      </c>
      <c r="BQ396" s="66">
        <f>SUM(AX396:BP396)</f>
        <v>0</v>
      </c>
      <c r="BS396" s="150"/>
      <c r="BU396" s="69" t="str">
        <f>BU$60</f>
        <v>Total [US$]</v>
      </c>
      <c r="BV396" s="68"/>
      <c r="BW396" s="67">
        <f t="shared" ref="BW396:CI396" si="149">SUMPRODUCT(BW$340:BW$395,$Q$340:$Q$395)</f>
        <v>0</v>
      </c>
      <c r="BX396" s="144">
        <f t="shared" si="149"/>
        <v>0</v>
      </c>
      <c r="BY396" s="145">
        <f t="shared" si="149"/>
        <v>0</v>
      </c>
      <c r="BZ396" s="144">
        <f t="shared" si="149"/>
        <v>0</v>
      </c>
      <c r="CA396" s="145">
        <f t="shared" si="149"/>
        <v>0</v>
      </c>
      <c r="CB396" s="144">
        <f t="shared" si="149"/>
        <v>0</v>
      </c>
      <c r="CC396" s="144">
        <f t="shared" si="149"/>
        <v>0</v>
      </c>
      <c r="CD396" s="144">
        <f t="shared" si="149"/>
        <v>0</v>
      </c>
      <c r="CE396" s="144">
        <f t="shared" si="149"/>
        <v>0</v>
      </c>
      <c r="CF396" s="144">
        <f t="shared" si="149"/>
        <v>0</v>
      </c>
      <c r="CG396" s="144">
        <f t="shared" si="149"/>
        <v>0</v>
      </c>
      <c r="CH396" s="144">
        <f t="shared" si="149"/>
        <v>0</v>
      </c>
      <c r="CI396" s="144">
        <f t="shared" si="149"/>
        <v>0</v>
      </c>
      <c r="CJ396" s="334"/>
      <c r="CK396" s="334"/>
      <c r="CL396" s="334"/>
      <c r="CM396" s="334"/>
      <c r="CN396" s="334"/>
      <c r="CO396" s="334"/>
      <c r="CP396" s="66">
        <f>SUM(BW396:CI396)</f>
        <v>0</v>
      </c>
      <c r="CR396" s="150"/>
      <c r="CT396" s="69" t="str">
        <f>CT$60</f>
        <v>Total [US$]</v>
      </c>
      <c r="CU396" s="68"/>
      <c r="CV396" s="67">
        <f t="shared" ref="CV396:DE396" si="150">SUMPRODUCT(CV$340:CV$395,$Q$340:$Q$395)</f>
        <v>0</v>
      </c>
      <c r="CW396" s="144">
        <f t="shared" si="150"/>
        <v>0</v>
      </c>
      <c r="CX396" s="145">
        <f t="shared" si="150"/>
        <v>0</v>
      </c>
      <c r="CY396" s="144">
        <f t="shared" si="150"/>
        <v>0</v>
      </c>
      <c r="CZ396" s="144">
        <f t="shared" si="150"/>
        <v>0</v>
      </c>
      <c r="DA396" s="144">
        <f t="shared" si="150"/>
        <v>0</v>
      </c>
      <c r="DB396" s="144">
        <f t="shared" si="150"/>
        <v>0</v>
      </c>
      <c r="DC396" s="144">
        <f t="shared" si="150"/>
        <v>0</v>
      </c>
      <c r="DD396" s="144">
        <f t="shared" si="150"/>
        <v>0</v>
      </c>
      <c r="DE396" s="144">
        <f t="shared" si="150"/>
        <v>0</v>
      </c>
      <c r="DF396" s="334"/>
      <c r="DG396" s="334"/>
      <c r="DH396" s="334"/>
      <c r="DI396" s="334"/>
      <c r="DJ396" s="334"/>
      <c r="DK396" s="334"/>
      <c r="DL396" s="334"/>
      <c r="DM396" s="334"/>
      <c r="DN396" s="334"/>
      <c r="DO396" s="66">
        <f>SUM(CV396:DE396)</f>
        <v>0</v>
      </c>
      <c r="DQ396" s="150"/>
      <c r="DS396" s="150"/>
    </row>
    <row r="397" spans="2:123">
      <c r="B397" s="88"/>
      <c r="C397" s="88" t="str">
        <f>IF(ISERROR(I397+1)=TRUE,I397,IF(I397="","",MAX(C$15:C396)+1))</f>
        <v/>
      </c>
      <c r="D397" s="87" t="str">
        <f t="shared" si="141"/>
        <v/>
      </c>
      <c r="E397" s="3"/>
      <c r="F397" s="38"/>
      <c r="G397" s="150"/>
      <c r="I397" s="37" t="s">
        <v>112</v>
      </c>
      <c r="U397" s="150"/>
      <c r="V397" s="41"/>
      <c r="AT397" s="150"/>
      <c r="BS397" s="150"/>
      <c r="CR397" s="150"/>
      <c r="DQ397" s="150"/>
    </row>
    <row r="398" spans="2:123">
      <c r="B398" s="88"/>
      <c r="C398" s="88" t="str">
        <f>IF(ISERROR(I398+1)=TRUE,I398,IF(I398="","",MAX(C$15:C397)+1))</f>
        <v/>
      </c>
      <c r="D398" s="87" t="str">
        <f t="shared" si="141"/>
        <v/>
      </c>
      <c r="E398" s="3"/>
      <c r="I398" s="37" t="s">
        <v>112</v>
      </c>
      <c r="V398" s="41"/>
    </row>
    <row r="399" spans="2:123">
      <c r="B399" s="88"/>
      <c r="C399" s="88" t="str">
        <f>IF(ISERROR(I399+1)=TRUE,I399,IF(I399="","",MAX(C$15:C398)+1))</f>
        <v>5. | FLUIDOS</v>
      </c>
      <c r="D399" s="87" t="str">
        <f t="shared" si="141"/>
        <v/>
      </c>
      <c r="E399" s="3"/>
      <c r="G399" s="143"/>
      <c r="H399" s="143"/>
      <c r="I399" s="148" t="s">
        <v>85</v>
      </c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3"/>
      <c r="U399" s="143"/>
      <c r="V399" s="41"/>
    </row>
    <row r="400" spans="2:123">
      <c r="B400" s="88"/>
      <c r="C400" s="88" t="str">
        <f>IF(ISERROR(I400+1)=TRUE,I400,IF(I400="","",MAX(C$15:C399)+1))</f>
        <v/>
      </c>
      <c r="D400" s="87" t="str">
        <f t="shared" si="141"/>
        <v/>
      </c>
      <c r="E400" s="3"/>
      <c r="G400" s="143"/>
      <c r="I400" s="37" t="s">
        <v>112</v>
      </c>
      <c r="U400" s="143"/>
      <c r="V400" s="41"/>
      <c r="W400" s="3"/>
      <c r="X400" s="3"/>
      <c r="Y400" s="3"/>
      <c r="Z400" s="3"/>
      <c r="AA400" s="106"/>
      <c r="AB400" s="3"/>
      <c r="AC400" s="106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</row>
    <row r="401" spans="2:121">
      <c r="B401" s="88"/>
      <c r="C401" s="88" t="str">
        <f>IF(ISERROR(I401+1)=TRUE,I401,IF(I401="","",MAX(C$15:C400)+1))</f>
        <v>5.1 | TARIFAS SERVICIOS DE FLUIDOS</v>
      </c>
      <c r="D401" s="87" t="str">
        <f t="shared" si="141"/>
        <v/>
      </c>
      <c r="E401" s="3"/>
      <c r="G401" s="143"/>
      <c r="I401" s="148" t="s">
        <v>86</v>
      </c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U401" s="143"/>
      <c r="V401" s="41"/>
      <c r="W401" s="148" t="str">
        <f>W$3</f>
        <v>POZO | XAXAMANI 3 DEL | CANTIDADES Y MONTOS</v>
      </c>
      <c r="X401" s="148"/>
      <c r="Y401" s="148"/>
      <c r="Z401" s="148"/>
      <c r="AA401" s="149"/>
      <c r="AB401" s="148"/>
      <c r="AC401" s="149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T401" s="143"/>
      <c r="AV401" s="148" t="str">
        <f>AV$3</f>
        <v>POZO | XAXAMANI 4DEL | CANTIDADES Y MONTOS</v>
      </c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  <c r="BQ401" s="148"/>
      <c r="BS401" s="143"/>
      <c r="BU401" s="148" t="str">
        <f>BU$3</f>
        <v>POZO | XAXAMANI 5DEL | CANTIDADES Y MONTOS</v>
      </c>
      <c r="BV401" s="148"/>
      <c r="BW401" s="148"/>
      <c r="BX401" s="148"/>
      <c r="BY401" s="148"/>
      <c r="BZ401" s="148"/>
      <c r="CA401" s="148"/>
      <c r="CB401" s="148"/>
      <c r="CC401" s="148"/>
      <c r="CD401" s="148"/>
      <c r="CE401" s="148"/>
      <c r="CF401" s="148"/>
      <c r="CG401" s="148"/>
      <c r="CH401" s="148"/>
      <c r="CI401" s="148"/>
      <c r="CJ401" s="148"/>
      <c r="CK401" s="148"/>
      <c r="CL401" s="148"/>
      <c r="CM401" s="148"/>
      <c r="CN401" s="148"/>
      <c r="CO401" s="148"/>
      <c r="CP401" s="148"/>
      <c r="CR401" s="143"/>
      <c r="CT401" s="148" t="str">
        <f>CT$3</f>
        <v>POZO | XAXAMANI 6DEL | CANTIDADES Y MONTOS</v>
      </c>
      <c r="CU401" s="148"/>
      <c r="CV401" s="148"/>
      <c r="CW401" s="148"/>
      <c r="CX401" s="148"/>
      <c r="CY401" s="148"/>
      <c r="CZ401" s="148"/>
      <c r="DA401" s="148"/>
      <c r="DB401" s="148"/>
      <c r="DC401" s="148"/>
      <c r="DD401" s="148"/>
      <c r="DE401" s="148"/>
      <c r="DF401" s="148"/>
      <c r="DG401" s="148"/>
      <c r="DH401" s="148"/>
      <c r="DI401" s="148"/>
      <c r="DJ401" s="148"/>
      <c r="DK401" s="148"/>
      <c r="DL401" s="148"/>
      <c r="DM401" s="148"/>
      <c r="DN401" s="148"/>
      <c r="DO401" s="148"/>
      <c r="DQ401" s="143"/>
    </row>
    <row r="402" spans="2:121">
      <c r="B402" s="88"/>
      <c r="C402" s="88" t="str">
        <f>IF(ISERROR(I402+1)=TRUE,I402,IF(I402="","",MAX(C$15:C401)+1))</f>
        <v/>
      </c>
      <c r="D402" s="87" t="str">
        <f t="shared" si="141"/>
        <v/>
      </c>
      <c r="E402" s="3"/>
      <c r="G402" s="143"/>
      <c r="I402" s="37" t="s">
        <v>112</v>
      </c>
      <c r="U402" s="143"/>
      <c r="V402" s="41"/>
      <c r="AT402" s="143"/>
      <c r="BS402" s="143"/>
      <c r="CR402" s="143"/>
      <c r="DQ402" s="143"/>
    </row>
    <row r="403" spans="2:121" s="38" customFormat="1" ht="30" customHeight="1" outlineLevel="1">
      <c r="B403" s="87"/>
      <c r="C403" s="88">
        <f>IF(ISERROR(I403+1)=TRUE,I403,IF(I403="","",MAX(C$15:C402)+1))</f>
        <v>263</v>
      </c>
      <c r="D403" s="87">
        <f t="shared" si="141"/>
        <v>1</v>
      </c>
      <c r="E403" s="3"/>
      <c r="G403" s="143"/>
      <c r="I403" s="104">
        <f>+I395+1</f>
        <v>322</v>
      </c>
      <c r="J403" s="274" t="s">
        <v>193</v>
      </c>
      <c r="K403" s="275"/>
      <c r="L403" s="275"/>
      <c r="M403" s="275"/>
      <c r="N403" s="275"/>
      <c r="O403" s="276"/>
      <c r="P403" s="277" t="s">
        <v>181</v>
      </c>
      <c r="Q403" s="272"/>
      <c r="R403" s="103" t="s">
        <v>119</v>
      </c>
      <c r="S403" s="273"/>
      <c r="U403" s="143"/>
      <c r="V403" s="41"/>
      <c r="W403" s="99"/>
      <c r="X403" s="37"/>
      <c r="Y403" s="98"/>
      <c r="Z403" s="97"/>
      <c r="AA403" s="100"/>
      <c r="AB403" s="97"/>
      <c r="AC403" s="100"/>
      <c r="AD403" s="97"/>
      <c r="AE403" s="97"/>
      <c r="AF403" s="97"/>
      <c r="AG403" s="97"/>
      <c r="AH403" s="97"/>
      <c r="AI403" s="97"/>
      <c r="AJ403" s="97"/>
      <c r="AK403" s="96"/>
      <c r="AL403" s="96"/>
      <c r="AM403" s="96"/>
      <c r="AN403" s="96"/>
      <c r="AO403" s="96"/>
      <c r="AP403" s="96"/>
      <c r="AQ403" s="96"/>
      <c r="AR403" s="95">
        <f t="shared" ref="AR403:AR427" si="151">SUM(Y403:AQ403)*$Q403</f>
        <v>0</v>
      </c>
      <c r="AT403" s="143"/>
      <c r="AV403" s="99"/>
      <c r="AW403" s="37"/>
      <c r="AX403" s="98"/>
      <c r="AY403" s="97"/>
      <c r="AZ403" s="100"/>
      <c r="BA403" s="97"/>
      <c r="BB403" s="100"/>
      <c r="BC403" s="97"/>
      <c r="BD403" s="97"/>
      <c r="BE403" s="97"/>
      <c r="BF403" s="97"/>
      <c r="BG403" s="97"/>
      <c r="BH403" s="97"/>
      <c r="BI403" s="97"/>
      <c r="BJ403" s="96"/>
      <c r="BK403" s="96"/>
      <c r="BL403" s="96"/>
      <c r="BM403" s="96"/>
      <c r="BN403" s="96"/>
      <c r="BO403" s="96"/>
      <c r="BP403" s="96"/>
      <c r="BQ403" s="95">
        <f t="shared" ref="BQ403:BQ425" si="152">SUM(AX403:BP403)*$Q403</f>
        <v>0</v>
      </c>
      <c r="BS403" s="143"/>
      <c r="BU403" s="99"/>
      <c r="BV403" s="37"/>
      <c r="BW403" s="98"/>
      <c r="BX403" s="97"/>
      <c r="BY403" s="100"/>
      <c r="BZ403" s="97"/>
      <c r="CA403" s="97"/>
      <c r="CB403" s="97"/>
      <c r="CC403" s="97"/>
      <c r="CD403" s="97"/>
      <c r="CE403" s="97"/>
      <c r="CF403" s="97"/>
      <c r="CG403" s="97"/>
      <c r="CH403" s="97"/>
      <c r="CI403" s="96"/>
      <c r="CJ403" s="327"/>
      <c r="CK403" s="327"/>
      <c r="CL403" s="327"/>
      <c r="CM403" s="327"/>
      <c r="CN403" s="327"/>
      <c r="CO403" s="327"/>
      <c r="CP403" s="95">
        <f t="shared" ref="CP403:CP425" si="153">SUM(BW403:CI403)*$Q403</f>
        <v>0</v>
      </c>
      <c r="CR403" s="143"/>
      <c r="CT403" s="99"/>
      <c r="CU403" s="37"/>
      <c r="CV403" s="98"/>
      <c r="CW403" s="97"/>
      <c r="CX403" s="100"/>
      <c r="CY403" s="97"/>
      <c r="CZ403" s="100"/>
      <c r="DA403" s="97"/>
      <c r="DB403" s="97"/>
      <c r="DC403" s="96"/>
      <c r="DD403" s="96"/>
      <c r="DE403" s="96"/>
      <c r="DF403" s="327"/>
      <c r="DG403" s="327"/>
      <c r="DH403" s="327"/>
      <c r="DI403" s="327"/>
      <c r="DJ403" s="327"/>
      <c r="DK403" s="327"/>
      <c r="DL403" s="327"/>
      <c r="DM403" s="327"/>
      <c r="DN403" s="327"/>
      <c r="DO403" s="95">
        <f t="shared" ref="DO403:DO425" si="154">SUM(CV403:DE403)*$Q403</f>
        <v>0</v>
      </c>
      <c r="DQ403" s="143"/>
    </row>
    <row r="404" spans="2:121" s="38" customFormat="1" ht="30" customHeight="1" outlineLevel="1">
      <c r="B404" s="87"/>
      <c r="C404" s="88">
        <f>IF(ISERROR(I404+1)=TRUE,I404,IF(I404="","",MAX(C$15:C403)+1))</f>
        <v>264</v>
      </c>
      <c r="D404" s="87">
        <f t="shared" si="141"/>
        <v>1</v>
      </c>
      <c r="E404" s="3"/>
      <c r="G404" s="143"/>
      <c r="I404" s="94">
        <f t="shared" ref="I404:I427" si="155">+I403+1</f>
        <v>323</v>
      </c>
      <c r="J404" s="93" t="s">
        <v>192</v>
      </c>
      <c r="K404" s="92"/>
      <c r="L404" s="92"/>
      <c r="M404" s="92"/>
      <c r="N404" s="92"/>
      <c r="O404" s="91"/>
      <c r="P404" s="90" t="s">
        <v>181</v>
      </c>
      <c r="Q404" s="272"/>
      <c r="R404" s="89" t="s">
        <v>119</v>
      </c>
      <c r="S404" s="273"/>
      <c r="U404" s="143"/>
      <c r="V404" s="41"/>
      <c r="W404" s="77"/>
      <c r="X404" s="37"/>
      <c r="Y404" s="76"/>
      <c r="Z404" s="75"/>
      <c r="AA404" s="78"/>
      <c r="AB404" s="75"/>
      <c r="AC404" s="78"/>
      <c r="AD404" s="75"/>
      <c r="AE404" s="75"/>
      <c r="AF404" s="75"/>
      <c r="AG404" s="75"/>
      <c r="AH404" s="75"/>
      <c r="AI404" s="75"/>
      <c r="AJ404" s="75"/>
      <c r="AK404" s="74"/>
      <c r="AL404" s="74"/>
      <c r="AM404" s="74"/>
      <c r="AN404" s="74"/>
      <c r="AO404" s="74"/>
      <c r="AP404" s="74"/>
      <c r="AQ404" s="74"/>
      <c r="AR404" s="73">
        <f t="shared" si="151"/>
        <v>0</v>
      </c>
      <c r="AT404" s="143"/>
      <c r="AV404" s="77"/>
      <c r="AW404" s="37"/>
      <c r="AX404" s="76"/>
      <c r="AY404" s="75"/>
      <c r="AZ404" s="78"/>
      <c r="BA404" s="75"/>
      <c r="BB404" s="78"/>
      <c r="BC404" s="75"/>
      <c r="BD404" s="75"/>
      <c r="BE404" s="75"/>
      <c r="BF404" s="75"/>
      <c r="BG404" s="75"/>
      <c r="BH404" s="75"/>
      <c r="BI404" s="75"/>
      <c r="BJ404" s="74"/>
      <c r="BK404" s="74"/>
      <c r="BL404" s="74"/>
      <c r="BM404" s="74"/>
      <c r="BN404" s="74"/>
      <c r="BO404" s="74"/>
      <c r="BP404" s="74"/>
      <c r="BQ404" s="73">
        <f t="shared" si="152"/>
        <v>0</v>
      </c>
      <c r="BS404" s="143"/>
      <c r="BU404" s="77"/>
      <c r="BV404" s="37"/>
      <c r="BW404" s="76"/>
      <c r="BX404" s="75"/>
      <c r="BY404" s="78"/>
      <c r="BZ404" s="75"/>
      <c r="CA404" s="75"/>
      <c r="CB404" s="75"/>
      <c r="CC404" s="75"/>
      <c r="CD404" s="75"/>
      <c r="CE404" s="75"/>
      <c r="CF404" s="75"/>
      <c r="CG404" s="75"/>
      <c r="CH404" s="75"/>
      <c r="CI404" s="74"/>
      <c r="CJ404" s="335"/>
      <c r="CK404" s="335"/>
      <c r="CL404" s="335"/>
      <c r="CM404" s="335"/>
      <c r="CN404" s="335"/>
      <c r="CO404" s="335"/>
      <c r="CP404" s="73">
        <f t="shared" si="153"/>
        <v>0</v>
      </c>
      <c r="CR404" s="143"/>
      <c r="CT404" s="77"/>
      <c r="CU404" s="37"/>
      <c r="CV404" s="76"/>
      <c r="CW404" s="75"/>
      <c r="CX404" s="78"/>
      <c r="CY404" s="75"/>
      <c r="CZ404" s="78"/>
      <c r="DA404" s="75"/>
      <c r="DB404" s="75"/>
      <c r="DC404" s="74"/>
      <c r="DD404" s="74"/>
      <c r="DE404" s="74"/>
      <c r="DF404" s="335"/>
      <c r="DG404" s="335"/>
      <c r="DH404" s="335"/>
      <c r="DI404" s="335"/>
      <c r="DJ404" s="335"/>
      <c r="DK404" s="335"/>
      <c r="DL404" s="335"/>
      <c r="DM404" s="335"/>
      <c r="DN404" s="335"/>
      <c r="DO404" s="73">
        <f t="shared" si="154"/>
        <v>0</v>
      </c>
      <c r="DQ404" s="143"/>
    </row>
    <row r="405" spans="2:121" s="38" customFormat="1" ht="30" customHeight="1" outlineLevel="1">
      <c r="B405" s="87"/>
      <c r="C405" s="88">
        <f>IF(ISERROR(I405+1)=TRUE,I405,IF(I405="","",MAX(C$15:C404)+1))</f>
        <v>265</v>
      </c>
      <c r="D405" s="87">
        <f t="shared" si="141"/>
        <v>1</v>
      </c>
      <c r="E405" s="3"/>
      <c r="G405" s="143"/>
      <c r="I405" s="94">
        <f t="shared" si="155"/>
        <v>324</v>
      </c>
      <c r="J405" s="93" t="s">
        <v>191</v>
      </c>
      <c r="K405" s="92"/>
      <c r="L405" s="92"/>
      <c r="M405" s="92"/>
      <c r="N405" s="92"/>
      <c r="O405" s="91"/>
      <c r="P405" s="90" t="s">
        <v>181</v>
      </c>
      <c r="Q405" s="272"/>
      <c r="R405" s="89" t="s">
        <v>119</v>
      </c>
      <c r="S405" s="273"/>
      <c r="U405" s="143"/>
      <c r="V405" s="41"/>
      <c r="W405" s="77"/>
      <c r="X405" s="37"/>
      <c r="Y405" s="76"/>
      <c r="Z405" s="75"/>
      <c r="AA405" s="78"/>
      <c r="AB405" s="75">
        <v>100</v>
      </c>
      <c r="AC405" s="78"/>
      <c r="AD405" s="75"/>
      <c r="AE405" s="75"/>
      <c r="AF405" s="75"/>
      <c r="AG405" s="75"/>
      <c r="AH405" s="75"/>
      <c r="AI405" s="75"/>
      <c r="AJ405" s="75"/>
      <c r="AK405" s="74"/>
      <c r="AL405" s="74"/>
      <c r="AM405" s="74"/>
      <c r="AN405" s="74"/>
      <c r="AO405" s="74"/>
      <c r="AP405" s="74"/>
      <c r="AQ405" s="74"/>
      <c r="AR405" s="73">
        <f t="shared" si="151"/>
        <v>0</v>
      </c>
      <c r="AT405" s="143"/>
      <c r="AV405" s="77"/>
      <c r="AW405" s="37"/>
      <c r="AX405" s="76"/>
      <c r="AY405" s="75"/>
      <c r="AZ405" s="78"/>
      <c r="BA405" s="75"/>
      <c r="BB405" s="78"/>
      <c r="BC405" s="75">
        <v>100</v>
      </c>
      <c r="BD405" s="75"/>
      <c r="BE405" s="75"/>
      <c r="BF405" s="75"/>
      <c r="BG405" s="75"/>
      <c r="BH405" s="75"/>
      <c r="BI405" s="75"/>
      <c r="BJ405" s="74"/>
      <c r="BK405" s="74"/>
      <c r="BL405" s="74"/>
      <c r="BM405" s="74"/>
      <c r="BN405" s="74"/>
      <c r="BO405" s="74"/>
      <c r="BP405" s="74"/>
      <c r="BQ405" s="73">
        <f t="shared" si="152"/>
        <v>0</v>
      </c>
      <c r="BS405" s="143"/>
      <c r="BU405" s="77"/>
      <c r="BV405" s="37"/>
      <c r="BW405" s="76"/>
      <c r="BX405" s="75"/>
      <c r="BY405" s="78"/>
      <c r="BZ405" s="75">
        <v>100</v>
      </c>
      <c r="CA405" s="75"/>
      <c r="CB405" s="75"/>
      <c r="CC405" s="75"/>
      <c r="CD405" s="75"/>
      <c r="CE405" s="75"/>
      <c r="CF405" s="75"/>
      <c r="CG405" s="75"/>
      <c r="CH405" s="75"/>
      <c r="CI405" s="74"/>
      <c r="CJ405" s="335"/>
      <c r="CK405" s="335"/>
      <c r="CL405" s="335"/>
      <c r="CM405" s="335"/>
      <c r="CN405" s="335"/>
      <c r="CO405" s="335"/>
      <c r="CP405" s="73">
        <f t="shared" si="153"/>
        <v>0</v>
      </c>
      <c r="CR405" s="143"/>
      <c r="CT405" s="77"/>
      <c r="CU405" s="37"/>
      <c r="CV405" s="76"/>
      <c r="CW405" s="75"/>
      <c r="CX405" s="78"/>
      <c r="CY405" s="75">
        <v>100</v>
      </c>
      <c r="CZ405" s="78"/>
      <c r="DA405" s="75"/>
      <c r="DB405" s="75"/>
      <c r="DC405" s="74"/>
      <c r="DD405" s="74"/>
      <c r="DE405" s="74"/>
      <c r="DF405" s="335"/>
      <c r="DG405" s="335"/>
      <c r="DH405" s="335"/>
      <c r="DI405" s="335"/>
      <c r="DJ405" s="335"/>
      <c r="DK405" s="335"/>
      <c r="DL405" s="335"/>
      <c r="DM405" s="335"/>
      <c r="DN405" s="335"/>
      <c r="DO405" s="73">
        <f t="shared" si="154"/>
        <v>0</v>
      </c>
      <c r="DQ405" s="143"/>
    </row>
    <row r="406" spans="2:121" s="38" customFormat="1" ht="30" customHeight="1" outlineLevel="1">
      <c r="B406" s="87"/>
      <c r="C406" s="88">
        <f>IF(ISERROR(I406+1)=TRUE,I406,IF(I406="","",MAX(C$15:C405)+1))</f>
        <v>266</v>
      </c>
      <c r="D406" s="87">
        <f t="shared" si="141"/>
        <v>1</v>
      </c>
      <c r="E406" s="3"/>
      <c r="G406" s="143"/>
      <c r="I406" s="94">
        <f t="shared" si="155"/>
        <v>325</v>
      </c>
      <c r="J406" s="93" t="s">
        <v>190</v>
      </c>
      <c r="K406" s="92"/>
      <c r="L406" s="92"/>
      <c r="M406" s="92"/>
      <c r="N406" s="92"/>
      <c r="O406" s="91"/>
      <c r="P406" s="90" t="s">
        <v>181</v>
      </c>
      <c r="Q406" s="272"/>
      <c r="R406" s="89" t="s">
        <v>119</v>
      </c>
      <c r="S406" s="273"/>
      <c r="U406" s="143"/>
      <c r="V406" s="41"/>
      <c r="W406" s="77"/>
      <c r="X406" s="37"/>
      <c r="Y406" s="76"/>
      <c r="Z406" s="75"/>
      <c r="AA406" s="78"/>
      <c r="AB406" s="75"/>
      <c r="AC406" s="78"/>
      <c r="AD406" s="75"/>
      <c r="AE406" s="75"/>
      <c r="AF406" s="75"/>
      <c r="AG406" s="75"/>
      <c r="AH406" s="75"/>
      <c r="AI406" s="75"/>
      <c r="AJ406" s="75"/>
      <c r="AK406" s="74"/>
      <c r="AL406" s="74"/>
      <c r="AM406" s="74"/>
      <c r="AN406" s="74"/>
      <c r="AO406" s="74"/>
      <c r="AP406" s="74"/>
      <c r="AQ406" s="74"/>
      <c r="AR406" s="73">
        <f t="shared" si="151"/>
        <v>0</v>
      </c>
      <c r="AT406" s="143"/>
      <c r="AV406" s="77"/>
      <c r="AW406" s="37"/>
      <c r="AX406" s="76"/>
      <c r="AY406" s="75"/>
      <c r="AZ406" s="78"/>
      <c r="BA406" s="75"/>
      <c r="BB406" s="78"/>
      <c r="BC406" s="75"/>
      <c r="BD406" s="75"/>
      <c r="BE406" s="75">
        <v>100</v>
      </c>
      <c r="BF406" s="75"/>
      <c r="BG406" s="75"/>
      <c r="BH406" s="75"/>
      <c r="BI406" s="75"/>
      <c r="BJ406" s="74"/>
      <c r="BK406" s="74"/>
      <c r="BL406" s="74"/>
      <c r="BM406" s="74"/>
      <c r="BN406" s="74"/>
      <c r="BO406" s="74"/>
      <c r="BP406" s="74"/>
      <c r="BQ406" s="73">
        <f t="shared" si="152"/>
        <v>0</v>
      </c>
      <c r="BS406" s="143"/>
      <c r="BU406" s="77"/>
      <c r="BV406" s="37"/>
      <c r="BW406" s="76"/>
      <c r="BX406" s="75"/>
      <c r="BY406" s="78"/>
      <c r="BZ406" s="75"/>
      <c r="CA406" s="75"/>
      <c r="CB406" s="75">
        <v>100</v>
      </c>
      <c r="CC406" s="75"/>
      <c r="CD406" s="75"/>
      <c r="CE406" s="75"/>
      <c r="CF406" s="75"/>
      <c r="CG406" s="75"/>
      <c r="CH406" s="75"/>
      <c r="CI406" s="74"/>
      <c r="CJ406" s="335"/>
      <c r="CK406" s="335"/>
      <c r="CL406" s="335"/>
      <c r="CM406" s="335"/>
      <c r="CN406" s="335"/>
      <c r="CO406" s="335"/>
      <c r="CP406" s="73">
        <f t="shared" si="153"/>
        <v>0</v>
      </c>
      <c r="CR406" s="143"/>
      <c r="CT406" s="77"/>
      <c r="CU406" s="37"/>
      <c r="CV406" s="76"/>
      <c r="CW406" s="75"/>
      <c r="CX406" s="78"/>
      <c r="CY406" s="75"/>
      <c r="CZ406" s="78"/>
      <c r="DA406" s="75"/>
      <c r="DB406" s="75"/>
      <c r="DC406" s="74"/>
      <c r="DD406" s="74"/>
      <c r="DE406" s="74"/>
      <c r="DF406" s="335"/>
      <c r="DG406" s="335"/>
      <c r="DH406" s="335"/>
      <c r="DI406" s="335"/>
      <c r="DJ406" s="335"/>
      <c r="DK406" s="335"/>
      <c r="DL406" s="335"/>
      <c r="DM406" s="335"/>
      <c r="DN406" s="335"/>
      <c r="DO406" s="73">
        <f t="shared" si="154"/>
        <v>0</v>
      </c>
      <c r="DQ406" s="143"/>
    </row>
    <row r="407" spans="2:121" s="38" customFormat="1" ht="30" customHeight="1" outlineLevel="1">
      <c r="B407" s="87"/>
      <c r="C407" s="88">
        <f>IF(ISERROR(I407+1)=TRUE,I407,IF(I407="","",MAX(C$15:C406)+1))</f>
        <v>267</v>
      </c>
      <c r="D407" s="87">
        <f t="shared" si="141"/>
        <v>1</v>
      </c>
      <c r="E407" s="3"/>
      <c r="G407" s="143"/>
      <c r="I407" s="94">
        <f t="shared" si="155"/>
        <v>326</v>
      </c>
      <c r="J407" s="93" t="s">
        <v>189</v>
      </c>
      <c r="K407" s="92"/>
      <c r="L407" s="92"/>
      <c r="M407" s="92"/>
      <c r="N407" s="92"/>
      <c r="O407" s="91"/>
      <c r="P407" s="90" t="s">
        <v>181</v>
      </c>
      <c r="Q407" s="272"/>
      <c r="R407" s="89" t="s">
        <v>119</v>
      </c>
      <c r="S407" s="273"/>
      <c r="U407" s="143"/>
      <c r="V407" s="41"/>
      <c r="W407" s="77"/>
      <c r="X407" s="37"/>
      <c r="Y407" s="76"/>
      <c r="Z407" s="75"/>
      <c r="AA407" s="78"/>
      <c r="AB407" s="75"/>
      <c r="AC407" s="78"/>
      <c r="AD407" s="75">
        <v>100</v>
      </c>
      <c r="AE407" s="75"/>
      <c r="AF407" s="75"/>
      <c r="AG407" s="75"/>
      <c r="AH407" s="75"/>
      <c r="AI407" s="75"/>
      <c r="AJ407" s="75"/>
      <c r="AK407" s="74"/>
      <c r="AL407" s="74"/>
      <c r="AM407" s="74"/>
      <c r="AN407" s="74"/>
      <c r="AO407" s="74"/>
      <c r="AP407" s="74"/>
      <c r="AQ407" s="74"/>
      <c r="AR407" s="73">
        <f t="shared" si="151"/>
        <v>0</v>
      </c>
      <c r="AT407" s="143"/>
      <c r="AV407" s="77"/>
      <c r="AW407" s="37"/>
      <c r="AX407" s="76"/>
      <c r="AY407" s="75"/>
      <c r="AZ407" s="78"/>
      <c r="BA407" s="75"/>
      <c r="BB407" s="78"/>
      <c r="BC407" s="75"/>
      <c r="BD407" s="75"/>
      <c r="BE407" s="75"/>
      <c r="BF407" s="75"/>
      <c r="BG407" s="75">
        <v>100</v>
      </c>
      <c r="BH407" s="75"/>
      <c r="BI407" s="75"/>
      <c r="BJ407" s="74"/>
      <c r="BK407" s="74"/>
      <c r="BL407" s="74"/>
      <c r="BM407" s="74"/>
      <c r="BN407" s="74"/>
      <c r="BO407" s="74"/>
      <c r="BP407" s="74"/>
      <c r="BQ407" s="73">
        <f t="shared" si="152"/>
        <v>0</v>
      </c>
      <c r="BS407" s="143"/>
      <c r="BU407" s="77"/>
      <c r="BV407" s="37"/>
      <c r="BW407" s="76"/>
      <c r="BX407" s="75"/>
      <c r="BY407" s="78"/>
      <c r="BZ407" s="75"/>
      <c r="CA407" s="75"/>
      <c r="CB407" s="75"/>
      <c r="CC407" s="75"/>
      <c r="CD407" s="75">
        <v>100</v>
      </c>
      <c r="CE407" s="75"/>
      <c r="CF407" s="75"/>
      <c r="CG407" s="75"/>
      <c r="CH407" s="75"/>
      <c r="CI407" s="74"/>
      <c r="CJ407" s="335"/>
      <c r="CK407" s="335"/>
      <c r="CL407" s="335"/>
      <c r="CM407" s="335"/>
      <c r="CN407" s="335"/>
      <c r="CO407" s="335"/>
      <c r="CP407" s="73">
        <f t="shared" si="153"/>
        <v>0</v>
      </c>
      <c r="CR407" s="143"/>
      <c r="CT407" s="77"/>
      <c r="CU407" s="37"/>
      <c r="CV407" s="76"/>
      <c r="CW407" s="75"/>
      <c r="CX407" s="78"/>
      <c r="CY407" s="75"/>
      <c r="CZ407" s="78"/>
      <c r="DA407" s="75">
        <v>100</v>
      </c>
      <c r="DB407" s="75"/>
      <c r="DC407" s="74"/>
      <c r="DD407" s="74"/>
      <c r="DE407" s="74"/>
      <c r="DF407" s="335"/>
      <c r="DG407" s="335"/>
      <c r="DH407" s="335"/>
      <c r="DI407" s="335"/>
      <c r="DJ407" s="335"/>
      <c r="DK407" s="335"/>
      <c r="DL407" s="335"/>
      <c r="DM407" s="335"/>
      <c r="DN407" s="335"/>
      <c r="DO407" s="73">
        <f t="shared" si="154"/>
        <v>0</v>
      </c>
      <c r="DQ407" s="143"/>
    </row>
    <row r="408" spans="2:121" s="38" customFormat="1" ht="30" customHeight="1" outlineLevel="1">
      <c r="B408" s="87"/>
      <c r="C408" s="88">
        <f>IF(ISERROR(I408+1)=TRUE,I408,IF(I408="","",MAX(C$15:C407)+1))</f>
        <v>268</v>
      </c>
      <c r="D408" s="87">
        <f t="shared" si="141"/>
        <v>1</v>
      </c>
      <c r="E408" s="3"/>
      <c r="G408" s="143"/>
      <c r="I408" s="94">
        <f t="shared" si="155"/>
        <v>327</v>
      </c>
      <c r="J408" s="93" t="s">
        <v>188</v>
      </c>
      <c r="K408" s="92"/>
      <c r="L408" s="92"/>
      <c r="M408" s="92"/>
      <c r="N408" s="92"/>
      <c r="O408" s="91"/>
      <c r="P408" s="90" t="s">
        <v>181</v>
      </c>
      <c r="Q408" s="272"/>
      <c r="R408" s="89" t="s">
        <v>119</v>
      </c>
      <c r="S408" s="273"/>
      <c r="U408" s="143"/>
      <c r="V408" s="41"/>
      <c r="W408" s="77"/>
      <c r="X408" s="37"/>
      <c r="Y408" s="76"/>
      <c r="Z408" s="75"/>
      <c r="AA408" s="78"/>
      <c r="AB408" s="75"/>
      <c r="AC408" s="78"/>
      <c r="AD408" s="75"/>
      <c r="AE408" s="75"/>
      <c r="AF408" s="75"/>
      <c r="AG408" s="75"/>
      <c r="AH408" s="75"/>
      <c r="AI408" s="75"/>
      <c r="AJ408" s="75"/>
      <c r="AK408" s="74"/>
      <c r="AL408" s="74"/>
      <c r="AM408" s="74"/>
      <c r="AN408" s="74"/>
      <c r="AO408" s="74"/>
      <c r="AP408" s="74"/>
      <c r="AQ408" s="74"/>
      <c r="AR408" s="73">
        <f t="shared" si="151"/>
        <v>0</v>
      </c>
      <c r="AT408" s="143"/>
      <c r="AV408" s="77"/>
      <c r="AW408" s="37"/>
      <c r="AX408" s="76"/>
      <c r="AY408" s="75"/>
      <c r="AZ408" s="78"/>
      <c r="BA408" s="75"/>
      <c r="BB408" s="78"/>
      <c r="BC408" s="75"/>
      <c r="BD408" s="75"/>
      <c r="BE408" s="75"/>
      <c r="BF408" s="75"/>
      <c r="BG408" s="75"/>
      <c r="BH408" s="75"/>
      <c r="BI408" s="75"/>
      <c r="BJ408" s="74"/>
      <c r="BK408" s="74"/>
      <c r="BL408" s="74"/>
      <c r="BM408" s="74"/>
      <c r="BN408" s="74"/>
      <c r="BO408" s="74"/>
      <c r="BP408" s="74"/>
      <c r="BQ408" s="73">
        <f t="shared" si="152"/>
        <v>0</v>
      </c>
      <c r="BS408" s="143"/>
      <c r="BU408" s="77"/>
      <c r="BV408" s="37"/>
      <c r="BW408" s="76"/>
      <c r="BX408" s="75"/>
      <c r="BY408" s="78"/>
      <c r="BZ408" s="75"/>
      <c r="CA408" s="75"/>
      <c r="CB408" s="75"/>
      <c r="CC408" s="75"/>
      <c r="CD408" s="75"/>
      <c r="CE408" s="75"/>
      <c r="CF408" s="75"/>
      <c r="CG408" s="75"/>
      <c r="CH408" s="75"/>
      <c r="CI408" s="74"/>
      <c r="CJ408" s="335"/>
      <c r="CK408" s="335"/>
      <c r="CL408" s="335"/>
      <c r="CM408" s="335"/>
      <c r="CN408" s="335"/>
      <c r="CO408" s="335"/>
      <c r="CP408" s="73">
        <f t="shared" si="153"/>
        <v>0</v>
      </c>
      <c r="CR408" s="143"/>
      <c r="CT408" s="77"/>
      <c r="CU408" s="37"/>
      <c r="CV408" s="76"/>
      <c r="CW408" s="75"/>
      <c r="CX408" s="78"/>
      <c r="CY408" s="75"/>
      <c r="CZ408" s="78"/>
      <c r="DA408" s="75"/>
      <c r="DB408" s="75"/>
      <c r="DC408" s="74"/>
      <c r="DD408" s="74"/>
      <c r="DE408" s="74"/>
      <c r="DF408" s="335"/>
      <c r="DG408" s="335"/>
      <c r="DH408" s="335"/>
      <c r="DI408" s="335"/>
      <c r="DJ408" s="335"/>
      <c r="DK408" s="335"/>
      <c r="DL408" s="335"/>
      <c r="DM408" s="335"/>
      <c r="DN408" s="335"/>
      <c r="DO408" s="73">
        <f t="shared" si="154"/>
        <v>0</v>
      </c>
      <c r="DQ408" s="143"/>
    </row>
    <row r="409" spans="2:121" s="38" customFormat="1" ht="15" customHeight="1" outlineLevel="1">
      <c r="B409" s="87"/>
      <c r="C409" s="88">
        <f>IF(ISERROR(I409+1)=TRUE,I409,IF(I409="","",MAX(C$15:C408)+1))</f>
        <v>269</v>
      </c>
      <c r="D409" s="87">
        <f t="shared" si="141"/>
        <v>1</v>
      </c>
      <c r="E409" s="3"/>
      <c r="G409" s="143"/>
      <c r="I409" s="94">
        <f t="shared" si="155"/>
        <v>328</v>
      </c>
      <c r="J409" s="93" t="s">
        <v>187</v>
      </c>
      <c r="K409" s="92"/>
      <c r="L409" s="92"/>
      <c r="M409" s="92"/>
      <c r="N409" s="92"/>
      <c r="O409" s="91"/>
      <c r="P409" s="90" t="s">
        <v>181</v>
      </c>
      <c r="Q409" s="272"/>
      <c r="R409" s="89" t="s">
        <v>119</v>
      </c>
      <c r="S409" s="273"/>
      <c r="U409" s="143"/>
      <c r="V409" s="41"/>
      <c r="W409" s="77"/>
      <c r="X409" s="37"/>
      <c r="Y409" s="76"/>
      <c r="Z409" s="75"/>
      <c r="AA409" s="78"/>
      <c r="AB409" s="75">
        <v>50</v>
      </c>
      <c r="AC409" s="78"/>
      <c r="AD409" s="75"/>
      <c r="AE409" s="75"/>
      <c r="AF409" s="75"/>
      <c r="AG409" s="75"/>
      <c r="AH409" s="75"/>
      <c r="AI409" s="75"/>
      <c r="AJ409" s="75"/>
      <c r="AK409" s="74"/>
      <c r="AL409" s="74"/>
      <c r="AM409" s="74"/>
      <c r="AN409" s="74"/>
      <c r="AO409" s="74"/>
      <c r="AP409" s="74"/>
      <c r="AQ409" s="74"/>
      <c r="AR409" s="73">
        <f t="shared" si="151"/>
        <v>0</v>
      </c>
      <c r="AT409" s="143"/>
      <c r="AV409" s="77"/>
      <c r="AW409" s="37"/>
      <c r="AX409" s="76"/>
      <c r="AY409" s="75"/>
      <c r="AZ409" s="78"/>
      <c r="BA409" s="75"/>
      <c r="BB409" s="78"/>
      <c r="BC409" s="75">
        <v>50</v>
      </c>
      <c r="BD409" s="78"/>
      <c r="BE409" s="75"/>
      <c r="BF409" s="75"/>
      <c r="BG409" s="75"/>
      <c r="BH409" s="75"/>
      <c r="BI409" s="75"/>
      <c r="BJ409" s="74"/>
      <c r="BK409" s="74"/>
      <c r="BL409" s="74"/>
      <c r="BM409" s="74"/>
      <c r="BN409" s="74"/>
      <c r="BO409" s="74"/>
      <c r="BP409" s="74"/>
      <c r="BQ409" s="73">
        <f t="shared" si="152"/>
        <v>0</v>
      </c>
      <c r="BS409" s="143"/>
      <c r="BU409" s="77"/>
      <c r="BV409" s="37"/>
      <c r="BW409" s="76"/>
      <c r="BX409" s="75"/>
      <c r="BY409" s="78"/>
      <c r="BZ409" s="75">
        <v>50</v>
      </c>
      <c r="CA409" s="78"/>
      <c r="CB409" s="75"/>
      <c r="CC409" s="75"/>
      <c r="CD409" s="75"/>
      <c r="CE409" s="75"/>
      <c r="CF409" s="75"/>
      <c r="CG409" s="75"/>
      <c r="CH409" s="75"/>
      <c r="CI409" s="74"/>
      <c r="CJ409" s="335"/>
      <c r="CK409" s="335"/>
      <c r="CL409" s="335"/>
      <c r="CM409" s="335"/>
      <c r="CN409" s="335"/>
      <c r="CO409" s="335"/>
      <c r="CP409" s="73">
        <f t="shared" si="153"/>
        <v>0</v>
      </c>
      <c r="CR409" s="143"/>
      <c r="CT409" s="77"/>
      <c r="CU409" s="37"/>
      <c r="CV409" s="76"/>
      <c r="CW409" s="75"/>
      <c r="CX409" s="78"/>
      <c r="CY409" s="75">
        <v>50</v>
      </c>
      <c r="CZ409" s="78"/>
      <c r="DA409" s="75"/>
      <c r="DB409" s="75"/>
      <c r="DC409" s="74"/>
      <c r="DD409" s="74"/>
      <c r="DE409" s="74"/>
      <c r="DF409" s="335"/>
      <c r="DG409" s="335"/>
      <c r="DH409" s="335"/>
      <c r="DI409" s="335"/>
      <c r="DJ409" s="335"/>
      <c r="DK409" s="335"/>
      <c r="DL409" s="335"/>
      <c r="DM409" s="335"/>
      <c r="DN409" s="335"/>
      <c r="DO409" s="73">
        <f t="shared" si="154"/>
        <v>0</v>
      </c>
      <c r="DQ409" s="143"/>
    </row>
    <row r="410" spans="2:121" s="38" customFormat="1" ht="15" customHeight="1" outlineLevel="1">
      <c r="B410" s="87"/>
      <c r="C410" s="88">
        <f>IF(ISERROR(I410+1)=TRUE,I410,IF(I410="","",MAX(C$15:C409)+1))</f>
        <v>270</v>
      </c>
      <c r="D410" s="87">
        <f t="shared" si="141"/>
        <v>1</v>
      </c>
      <c r="E410" s="3"/>
      <c r="G410" s="143"/>
      <c r="I410" s="94">
        <f t="shared" si="155"/>
        <v>329</v>
      </c>
      <c r="J410" s="93" t="s">
        <v>186</v>
      </c>
      <c r="K410" s="92"/>
      <c r="L410" s="92"/>
      <c r="M410" s="92"/>
      <c r="N410" s="92"/>
      <c r="O410" s="91"/>
      <c r="P410" s="90" t="s">
        <v>181</v>
      </c>
      <c r="Q410" s="272"/>
      <c r="R410" s="89" t="s">
        <v>119</v>
      </c>
      <c r="S410" s="273"/>
      <c r="U410" s="143"/>
      <c r="V410" s="41"/>
      <c r="W410" s="77"/>
      <c r="X410" s="37"/>
      <c r="Y410" s="76"/>
      <c r="Z410" s="75"/>
      <c r="AA410" s="78"/>
      <c r="AB410" s="75"/>
      <c r="AC410" s="78"/>
      <c r="AD410" s="75">
        <v>100</v>
      </c>
      <c r="AE410" s="75"/>
      <c r="AF410" s="75"/>
      <c r="AG410" s="75"/>
      <c r="AH410" s="75"/>
      <c r="AI410" s="75"/>
      <c r="AJ410" s="75"/>
      <c r="AK410" s="74"/>
      <c r="AL410" s="74"/>
      <c r="AM410" s="74"/>
      <c r="AN410" s="74"/>
      <c r="AO410" s="74"/>
      <c r="AP410" s="74"/>
      <c r="AQ410" s="74"/>
      <c r="AR410" s="73">
        <f t="shared" si="151"/>
        <v>0</v>
      </c>
      <c r="AT410" s="143"/>
      <c r="AV410" s="77"/>
      <c r="AW410" s="37"/>
      <c r="AX410" s="76"/>
      <c r="AY410" s="75"/>
      <c r="AZ410" s="78"/>
      <c r="BA410" s="75"/>
      <c r="BB410" s="78"/>
      <c r="BC410" s="75"/>
      <c r="BD410" s="78"/>
      <c r="BE410" s="75">
        <v>100</v>
      </c>
      <c r="BF410" s="75"/>
      <c r="BG410" s="75">
        <v>50</v>
      </c>
      <c r="BH410" s="75"/>
      <c r="BI410" s="75"/>
      <c r="BJ410" s="74"/>
      <c r="BK410" s="74"/>
      <c r="BL410" s="74"/>
      <c r="BM410" s="74"/>
      <c r="BN410" s="74"/>
      <c r="BO410" s="74"/>
      <c r="BP410" s="74"/>
      <c r="BQ410" s="73">
        <f t="shared" si="152"/>
        <v>0</v>
      </c>
      <c r="BS410" s="143"/>
      <c r="BU410" s="77"/>
      <c r="BV410" s="37"/>
      <c r="BW410" s="76"/>
      <c r="BX410" s="75"/>
      <c r="BY410" s="78"/>
      <c r="BZ410" s="75"/>
      <c r="CA410" s="78"/>
      <c r="CB410" s="75">
        <v>100</v>
      </c>
      <c r="CC410" s="75"/>
      <c r="CD410" s="75">
        <v>50</v>
      </c>
      <c r="CE410" s="75"/>
      <c r="CF410" s="75"/>
      <c r="CG410" s="75"/>
      <c r="CH410" s="75"/>
      <c r="CI410" s="74"/>
      <c r="CJ410" s="335"/>
      <c r="CK410" s="335"/>
      <c r="CL410" s="335"/>
      <c r="CM410" s="335"/>
      <c r="CN410" s="335"/>
      <c r="CO410" s="335"/>
      <c r="CP410" s="73">
        <f t="shared" si="153"/>
        <v>0</v>
      </c>
      <c r="CR410" s="143"/>
      <c r="CT410" s="77"/>
      <c r="CU410" s="37"/>
      <c r="CV410" s="76"/>
      <c r="CW410" s="75"/>
      <c r="CX410" s="78"/>
      <c r="CY410" s="75"/>
      <c r="CZ410" s="78"/>
      <c r="DA410" s="75">
        <v>100</v>
      </c>
      <c r="DB410" s="75"/>
      <c r="DC410" s="74"/>
      <c r="DD410" s="74"/>
      <c r="DE410" s="74"/>
      <c r="DF410" s="335"/>
      <c r="DG410" s="335"/>
      <c r="DH410" s="335"/>
      <c r="DI410" s="335"/>
      <c r="DJ410" s="335"/>
      <c r="DK410" s="335"/>
      <c r="DL410" s="335"/>
      <c r="DM410" s="335"/>
      <c r="DN410" s="335"/>
      <c r="DO410" s="73">
        <f t="shared" si="154"/>
        <v>0</v>
      </c>
      <c r="DQ410" s="143"/>
    </row>
    <row r="411" spans="2:121" s="38" customFormat="1" ht="15" customHeight="1" outlineLevel="1">
      <c r="B411" s="87"/>
      <c r="C411" s="88">
        <f>IF(ISERROR(I411+1)=TRUE,I411,IF(I411="","",MAX(C$15:C410)+1))</f>
        <v>271</v>
      </c>
      <c r="D411" s="87">
        <f t="shared" si="141"/>
        <v>1</v>
      </c>
      <c r="E411" s="3"/>
      <c r="G411" s="143"/>
      <c r="I411" s="94">
        <f t="shared" si="155"/>
        <v>330</v>
      </c>
      <c r="J411" s="93" t="s">
        <v>185</v>
      </c>
      <c r="K411" s="92"/>
      <c r="L411" s="92"/>
      <c r="M411" s="92"/>
      <c r="N411" s="92"/>
      <c r="O411" s="91"/>
      <c r="P411" s="90" t="s">
        <v>181</v>
      </c>
      <c r="Q411" s="272"/>
      <c r="R411" s="89" t="s">
        <v>119</v>
      </c>
      <c r="S411" s="273"/>
      <c r="U411" s="143"/>
      <c r="V411" s="41"/>
      <c r="W411" s="77"/>
      <c r="X411" s="37"/>
      <c r="Y411" s="76"/>
      <c r="Z411" s="75"/>
      <c r="AA411" s="78"/>
      <c r="AB411" s="75"/>
      <c r="AC411" s="78"/>
      <c r="AD411" s="75"/>
      <c r="AE411" s="75"/>
      <c r="AF411" s="75"/>
      <c r="AG411" s="75"/>
      <c r="AH411" s="75"/>
      <c r="AI411" s="75"/>
      <c r="AJ411" s="75"/>
      <c r="AK411" s="74"/>
      <c r="AL411" s="74"/>
      <c r="AM411" s="74"/>
      <c r="AN411" s="74"/>
      <c r="AO411" s="74"/>
      <c r="AP411" s="74"/>
      <c r="AQ411" s="74"/>
      <c r="AR411" s="73">
        <f t="shared" si="151"/>
        <v>0</v>
      </c>
      <c r="AT411" s="143"/>
      <c r="AV411" s="77"/>
      <c r="AW411" s="37"/>
      <c r="AX411" s="76"/>
      <c r="AY411" s="75"/>
      <c r="AZ411" s="78"/>
      <c r="BA411" s="75"/>
      <c r="BB411" s="78"/>
      <c r="BC411" s="75"/>
      <c r="BD411" s="78"/>
      <c r="BE411" s="75"/>
      <c r="BF411" s="75"/>
      <c r="BG411" s="75"/>
      <c r="BH411" s="75"/>
      <c r="BI411" s="75"/>
      <c r="BJ411" s="74"/>
      <c r="BK411" s="74"/>
      <c r="BL411" s="74"/>
      <c r="BM411" s="74"/>
      <c r="BN411" s="74"/>
      <c r="BO411" s="74"/>
      <c r="BP411" s="74"/>
      <c r="BQ411" s="73">
        <f t="shared" si="152"/>
        <v>0</v>
      </c>
      <c r="BS411" s="143"/>
      <c r="BU411" s="77"/>
      <c r="BV411" s="37"/>
      <c r="BW411" s="76"/>
      <c r="BX411" s="75"/>
      <c r="BY411" s="78"/>
      <c r="BZ411" s="75"/>
      <c r="CA411" s="78"/>
      <c r="CB411" s="75"/>
      <c r="CC411" s="75"/>
      <c r="CD411" s="75"/>
      <c r="CE411" s="75"/>
      <c r="CF411" s="75"/>
      <c r="CG411" s="75"/>
      <c r="CH411" s="75"/>
      <c r="CI411" s="74"/>
      <c r="CJ411" s="335"/>
      <c r="CK411" s="335"/>
      <c r="CL411" s="335"/>
      <c r="CM411" s="335"/>
      <c r="CN411" s="335"/>
      <c r="CO411" s="335"/>
      <c r="CP411" s="73">
        <f t="shared" si="153"/>
        <v>0</v>
      </c>
      <c r="CR411" s="143"/>
      <c r="CT411" s="77"/>
      <c r="CU411" s="37"/>
      <c r="CV411" s="76"/>
      <c r="CW411" s="75"/>
      <c r="CX411" s="78"/>
      <c r="CY411" s="75"/>
      <c r="CZ411" s="78"/>
      <c r="DA411" s="75"/>
      <c r="DB411" s="75"/>
      <c r="DC411" s="74"/>
      <c r="DD411" s="74"/>
      <c r="DE411" s="74"/>
      <c r="DF411" s="335"/>
      <c r="DG411" s="335"/>
      <c r="DH411" s="335"/>
      <c r="DI411" s="335"/>
      <c r="DJ411" s="335"/>
      <c r="DK411" s="335"/>
      <c r="DL411" s="335"/>
      <c r="DM411" s="335"/>
      <c r="DN411" s="335"/>
      <c r="DO411" s="73">
        <f t="shared" si="154"/>
        <v>0</v>
      </c>
      <c r="DQ411" s="143"/>
    </row>
    <row r="412" spans="2:121" s="38" customFormat="1" ht="30" customHeight="1" outlineLevel="1">
      <c r="B412" s="87"/>
      <c r="C412" s="88">
        <f>IF(ISERROR(I412+1)=TRUE,I412,IF(I412="","",MAX(C$15:C411)+1))</f>
        <v>272</v>
      </c>
      <c r="D412" s="87">
        <f t="shared" si="141"/>
        <v>1</v>
      </c>
      <c r="E412" s="3"/>
      <c r="G412" s="143"/>
      <c r="I412" s="94">
        <f t="shared" si="155"/>
        <v>331</v>
      </c>
      <c r="J412" s="93" t="s">
        <v>184</v>
      </c>
      <c r="K412" s="92"/>
      <c r="L412" s="92"/>
      <c r="M412" s="92"/>
      <c r="N412" s="92"/>
      <c r="O412" s="91"/>
      <c r="P412" s="90" t="s">
        <v>108</v>
      </c>
      <c r="Q412" s="272"/>
      <c r="R412" s="89" t="s">
        <v>119</v>
      </c>
      <c r="S412" s="273"/>
      <c r="U412" s="143"/>
      <c r="V412" s="41"/>
      <c r="W412" s="77"/>
      <c r="X412" s="37"/>
      <c r="Y412" s="76"/>
      <c r="Z412" s="75"/>
      <c r="AA412" s="78"/>
      <c r="AB412" s="75"/>
      <c r="AC412" s="78"/>
      <c r="AD412" s="75"/>
      <c r="AE412" s="75"/>
      <c r="AF412" s="75"/>
      <c r="AG412" s="75"/>
      <c r="AH412" s="75"/>
      <c r="AI412" s="75"/>
      <c r="AJ412" s="75"/>
      <c r="AK412" s="74"/>
      <c r="AL412" s="74"/>
      <c r="AM412" s="74"/>
      <c r="AN412" s="74"/>
      <c r="AO412" s="74"/>
      <c r="AP412" s="74"/>
      <c r="AQ412" s="74"/>
      <c r="AR412" s="73">
        <f t="shared" si="151"/>
        <v>0</v>
      </c>
      <c r="AT412" s="143"/>
      <c r="AV412" s="77"/>
      <c r="AW412" s="37"/>
      <c r="AX412" s="76"/>
      <c r="AY412" s="75"/>
      <c r="AZ412" s="78"/>
      <c r="BA412" s="75"/>
      <c r="BB412" s="78"/>
      <c r="BC412" s="75"/>
      <c r="BD412" s="78"/>
      <c r="BE412" s="75"/>
      <c r="BF412" s="75"/>
      <c r="BG412" s="75"/>
      <c r="BH412" s="75"/>
      <c r="BI412" s="75"/>
      <c r="BJ412" s="74"/>
      <c r="BK412" s="74"/>
      <c r="BL412" s="74"/>
      <c r="BM412" s="74"/>
      <c r="BN412" s="74"/>
      <c r="BO412" s="74"/>
      <c r="BP412" s="74"/>
      <c r="BQ412" s="73">
        <f t="shared" si="152"/>
        <v>0</v>
      </c>
      <c r="BS412" s="143"/>
      <c r="BU412" s="77"/>
      <c r="BV412" s="37"/>
      <c r="BW412" s="76"/>
      <c r="BX412" s="75"/>
      <c r="BY412" s="78"/>
      <c r="BZ412" s="75"/>
      <c r="CA412" s="78"/>
      <c r="CB412" s="75"/>
      <c r="CC412" s="75"/>
      <c r="CD412" s="75"/>
      <c r="CE412" s="75"/>
      <c r="CF412" s="75"/>
      <c r="CG412" s="75"/>
      <c r="CH412" s="75"/>
      <c r="CI412" s="74"/>
      <c r="CJ412" s="335"/>
      <c r="CK412" s="335"/>
      <c r="CL412" s="335"/>
      <c r="CM412" s="335"/>
      <c r="CN412" s="335"/>
      <c r="CO412" s="335"/>
      <c r="CP412" s="73">
        <f t="shared" si="153"/>
        <v>0</v>
      </c>
      <c r="CR412" s="143"/>
      <c r="CT412" s="77"/>
      <c r="CU412" s="37"/>
      <c r="CV412" s="76"/>
      <c r="CW412" s="75"/>
      <c r="CX412" s="78"/>
      <c r="CY412" s="75"/>
      <c r="CZ412" s="78"/>
      <c r="DA412" s="75"/>
      <c r="DB412" s="75"/>
      <c r="DC412" s="74"/>
      <c r="DD412" s="74"/>
      <c r="DE412" s="74"/>
      <c r="DF412" s="335"/>
      <c r="DG412" s="335"/>
      <c r="DH412" s="335"/>
      <c r="DI412" s="335"/>
      <c r="DJ412" s="335"/>
      <c r="DK412" s="335"/>
      <c r="DL412" s="335"/>
      <c r="DM412" s="335"/>
      <c r="DN412" s="335"/>
      <c r="DO412" s="73">
        <f t="shared" si="154"/>
        <v>0</v>
      </c>
      <c r="DQ412" s="143"/>
    </row>
    <row r="413" spans="2:121" s="38" customFormat="1" ht="15" customHeight="1" outlineLevel="1">
      <c r="B413" s="87"/>
      <c r="C413" s="88">
        <f>IF(ISERROR(I413+1)=TRUE,I413,IF(I413="","",MAX(C$15:C412)+1))</f>
        <v>273</v>
      </c>
      <c r="D413" s="87">
        <f t="shared" si="141"/>
        <v>1</v>
      </c>
      <c r="E413" s="3"/>
      <c r="G413" s="143"/>
      <c r="I413" s="94">
        <f t="shared" si="155"/>
        <v>332</v>
      </c>
      <c r="J413" s="93" t="s">
        <v>546</v>
      </c>
      <c r="K413" s="92"/>
      <c r="L413" s="92"/>
      <c r="M413" s="92"/>
      <c r="N413" s="92"/>
      <c r="O413" s="91"/>
      <c r="P413" s="90" t="s">
        <v>108</v>
      </c>
      <c r="Q413" s="272"/>
      <c r="R413" s="89" t="s">
        <v>119</v>
      </c>
      <c r="S413" s="273"/>
      <c r="U413" s="143"/>
      <c r="V413" s="41"/>
      <c r="W413" s="77"/>
      <c r="X413" s="37"/>
      <c r="Y413" s="76"/>
      <c r="Z413" s="75"/>
      <c r="AA413" s="78"/>
      <c r="AB413" s="75"/>
      <c r="AC413" s="78"/>
      <c r="AD413" s="75"/>
      <c r="AE413" s="75"/>
      <c r="AF413" s="75"/>
      <c r="AG413" s="75"/>
      <c r="AH413" s="75"/>
      <c r="AI413" s="75"/>
      <c r="AJ413" s="75"/>
      <c r="AK413" s="74"/>
      <c r="AL413" s="74"/>
      <c r="AM413" s="74"/>
      <c r="AN413" s="74"/>
      <c r="AO413" s="74"/>
      <c r="AP413" s="74"/>
      <c r="AQ413" s="74"/>
      <c r="AR413" s="73">
        <f t="shared" si="151"/>
        <v>0</v>
      </c>
      <c r="AT413" s="143"/>
      <c r="AV413" s="77"/>
      <c r="AW413" s="37"/>
      <c r="AX413" s="76"/>
      <c r="AY413" s="75"/>
      <c r="AZ413" s="78"/>
      <c r="BA413" s="75"/>
      <c r="BB413" s="78"/>
      <c r="BC413" s="75"/>
      <c r="BD413" s="78"/>
      <c r="BE413" s="75"/>
      <c r="BF413" s="75"/>
      <c r="BG413" s="75"/>
      <c r="BH413" s="75"/>
      <c r="BI413" s="75"/>
      <c r="BJ413" s="74"/>
      <c r="BK413" s="74"/>
      <c r="BL413" s="74"/>
      <c r="BM413" s="74"/>
      <c r="BN413" s="74"/>
      <c r="BO413" s="74"/>
      <c r="BP413" s="74"/>
      <c r="BQ413" s="73">
        <f t="shared" si="152"/>
        <v>0</v>
      </c>
      <c r="BS413" s="143"/>
      <c r="BU413" s="77"/>
      <c r="BV413" s="37"/>
      <c r="BW413" s="76"/>
      <c r="BX413" s="75"/>
      <c r="BY413" s="78"/>
      <c r="BZ413" s="75"/>
      <c r="CA413" s="78"/>
      <c r="CB413" s="75"/>
      <c r="CC413" s="75"/>
      <c r="CD413" s="75"/>
      <c r="CE413" s="75"/>
      <c r="CF413" s="75"/>
      <c r="CG413" s="75"/>
      <c r="CH413" s="75"/>
      <c r="CI413" s="74"/>
      <c r="CJ413" s="335"/>
      <c r="CK413" s="335"/>
      <c r="CL413" s="335"/>
      <c r="CM413" s="335"/>
      <c r="CN413" s="335"/>
      <c r="CO413" s="335"/>
      <c r="CP413" s="73">
        <f t="shared" si="153"/>
        <v>0</v>
      </c>
      <c r="CR413" s="143"/>
      <c r="CT413" s="77"/>
      <c r="CU413" s="37"/>
      <c r="CV413" s="76"/>
      <c r="CW413" s="75"/>
      <c r="CX413" s="78"/>
      <c r="CY413" s="75"/>
      <c r="CZ413" s="78"/>
      <c r="DA413" s="75"/>
      <c r="DB413" s="75"/>
      <c r="DC413" s="74"/>
      <c r="DD413" s="74"/>
      <c r="DE413" s="74"/>
      <c r="DF413" s="335"/>
      <c r="DG413" s="335"/>
      <c r="DH413" s="335"/>
      <c r="DI413" s="335"/>
      <c r="DJ413" s="335"/>
      <c r="DK413" s="335"/>
      <c r="DL413" s="335"/>
      <c r="DM413" s="335"/>
      <c r="DN413" s="335"/>
      <c r="DO413" s="73">
        <f t="shared" si="154"/>
        <v>0</v>
      </c>
      <c r="DQ413" s="143"/>
    </row>
    <row r="414" spans="2:121" s="38" customFormat="1" ht="15" customHeight="1" outlineLevel="1">
      <c r="B414" s="87"/>
      <c r="C414" s="88">
        <f>IF(ISERROR(I414+1)=TRUE,I414,IF(I414="","",MAX(C$15:C413)+1))</f>
        <v>274</v>
      </c>
      <c r="D414" s="87">
        <f t="shared" si="141"/>
        <v>1</v>
      </c>
      <c r="E414" s="3"/>
      <c r="G414" s="143"/>
      <c r="I414" s="94">
        <f t="shared" si="155"/>
        <v>333</v>
      </c>
      <c r="J414" s="93" t="s">
        <v>547</v>
      </c>
      <c r="K414" s="92"/>
      <c r="L414" s="92"/>
      <c r="M414" s="92"/>
      <c r="N414" s="92"/>
      <c r="O414" s="91"/>
      <c r="P414" s="90" t="s">
        <v>108</v>
      </c>
      <c r="Q414" s="272"/>
      <c r="R414" s="89" t="s">
        <v>119</v>
      </c>
      <c r="S414" s="273"/>
      <c r="U414" s="143"/>
      <c r="V414" s="41"/>
      <c r="W414" s="77"/>
      <c r="X414" s="37"/>
      <c r="Y414" s="76"/>
      <c r="Z414" s="75"/>
      <c r="AA414" s="78"/>
      <c r="AB414" s="75"/>
      <c r="AC414" s="78"/>
      <c r="AD414" s="75"/>
      <c r="AE414" s="75"/>
      <c r="AF414" s="75"/>
      <c r="AG414" s="75"/>
      <c r="AH414" s="75"/>
      <c r="AI414" s="75"/>
      <c r="AJ414" s="75"/>
      <c r="AK414" s="74"/>
      <c r="AL414" s="74"/>
      <c r="AM414" s="74"/>
      <c r="AN414" s="74"/>
      <c r="AO414" s="74"/>
      <c r="AP414" s="74"/>
      <c r="AQ414" s="74"/>
      <c r="AR414" s="73">
        <f t="shared" si="151"/>
        <v>0</v>
      </c>
      <c r="AT414" s="143"/>
      <c r="AV414" s="77"/>
      <c r="AW414" s="37"/>
      <c r="AX414" s="76"/>
      <c r="AY414" s="75"/>
      <c r="AZ414" s="78"/>
      <c r="BA414" s="75"/>
      <c r="BB414" s="78"/>
      <c r="BC414" s="75"/>
      <c r="BD414" s="78"/>
      <c r="BE414" s="75"/>
      <c r="BF414" s="75"/>
      <c r="BG414" s="75"/>
      <c r="BH414" s="75"/>
      <c r="BI414" s="75"/>
      <c r="BJ414" s="74"/>
      <c r="BK414" s="74"/>
      <c r="BL414" s="74"/>
      <c r="BM414" s="74"/>
      <c r="BN414" s="74"/>
      <c r="BO414" s="74"/>
      <c r="BP414" s="74"/>
      <c r="BQ414" s="73">
        <f t="shared" si="152"/>
        <v>0</v>
      </c>
      <c r="BS414" s="143"/>
      <c r="BU414" s="77"/>
      <c r="BV414" s="37"/>
      <c r="BW414" s="76"/>
      <c r="BX414" s="75"/>
      <c r="BY414" s="78"/>
      <c r="BZ414" s="75"/>
      <c r="CA414" s="78"/>
      <c r="CB414" s="75"/>
      <c r="CC414" s="75"/>
      <c r="CD414" s="75"/>
      <c r="CE414" s="75"/>
      <c r="CF414" s="75"/>
      <c r="CG414" s="75"/>
      <c r="CH414" s="75">
        <v>1</v>
      </c>
      <c r="CI414" s="74"/>
      <c r="CJ414" s="335"/>
      <c r="CK414" s="335"/>
      <c r="CL414" s="335"/>
      <c r="CM414" s="335"/>
      <c r="CN414" s="335"/>
      <c r="CO414" s="335"/>
      <c r="CP414" s="73">
        <f t="shared" si="153"/>
        <v>0</v>
      </c>
      <c r="CR414" s="143"/>
      <c r="CT414" s="77"/>
      <c r="CU414" s="37"/>
      <c r="CV414" s="76"/>
      <c r="CW414" s="75"/>
      <c r="CX414" s="78"/>
      <c r="CY414" s="75"/>
      <c r="CZ414" s="78"/>
      <c r="DA414" s="75"/>
      <c r="DB414" s="75"/>
      <c r="DC414" s="74"/>
      <c r="DD414" s="74"/>
      <c r="DE414" s="74"/>
      <c r="DF414" s="335"/>
      <c r="DG414" s="335"/>
      <c r="DH414" s="335"/>
      <c r="DI414" s="335"/>
      <c r="DJ414" s="335"/>
      <c r="DK414" s="335"/>
      <c r="DL414" s="335"/>
      <c r="DM414" s="335"/>
      <c r="DN414" s="335"/>
      <c r="DO414" s="73">
        <f t="shared" si="154"/>
        <v>0</v>
      </c>
      <c r="DQ414" s="143"/>
    </row>
    <row r="415" spans="2:121" s="38" customFormat="1" outlineLevel="1">
      <c r="B415" s="87"/>
      <c r="C415" s="88">
        <f>IF(ISERROR(I415+1)=TRUE,I415,IF(I415="","",MAX(C$15:C414)+1))</f>
        <v>275</v>
      </c>
      <c r="D415" s="87">
        <f t="shared" si="141"/>
        <v>1</v>
      </c>
      <c r="E415" s="3"/>
      <c r="G415" s="143"/>
      <c r="I415" s="94">
        <f t="shared" si="155"/>
        <v>334</v>
      </c>
      <c r="J415" s="93" t="s">
        <v>548</v>
      </c>
      <c r="K415" s="92"/>
      <c r="L415" s="92"/>
      <c r="M415" s="92"/>
      <c r="N415" s="92"/>
      <c r="O415" s="91"/>
      <c r="P415" s="90" t="s">
        <v>108</v>
      </c>
      <c r="Q415" s="272"/>
      <c r="R415" s="89" t="s">
        <v>119</v>
      </c>
      <c r="S415" s="273"/>
      <c r="U415" s="143"/>
      <c r="V415" s="41"/>
      <c r="W415" s="77"/>
      <c r="X415" s="37"/>
      <c r="Y415" s="76"/>
      <c r="Z415" s="75"/>
      <c r="AA415" s="78"/>
      <c r="AB415" s="75"/>
      <c r="AC415" s="78"/>
      <c r="AD415" s="75"/>
      <c r="AE415" s="75"/>
      <c r="AF415" s="75"/>
      <c r="AG415" s="75"/>
      <c r="AH415" s="75"/>
      <c r="AI415" s="75"/>
      <c r="AJ415" s="75"/>
      <c r="AK415" s="74"/>
      <c r="AL415" s="74"/>
      <c r="AM415" s="74"/>
      <c r="AN415" s="74"/>
      <c r="AO415" s="74"/>
      <c r="AP415" s="74"/>
      <c r="AQ415" s="74"/>
      <c r="AR415" s="73">
        <f t="shared" si="151"/>
        <v>0</v>
      </c>
      <c r="AT415" s="143"/>
      <c r="AV415" s="77"/>
      <c r="AW415" s="37"/>
      <c r="AX415" s="76"/>
      <c r="AY415" s="75"/>
      <c r="AZ415" s="78"/>
      <c r="BA415" s="75"/>
      <c r="BB415" s="78"/>
      <c r="BC415" s="75"/>
      <c r="BD415" s="78"/>
      <c r="BE415" s="75"/>
      <c r="BF415" s="75"/>
      <c r="BG415" s="75"/>
      <c r="BH415" s="75"/>
      <c r="BI415" s="75"/>
      <c r="BJ415" s="74"/>
      <c r="BK415" s="74"/>
      <c r="BL415" s="74"/>
      <c r="BM415" s="74"/>
      <c r="BN415" s="74"/>
      <c r="BO415" s="74"/>
      <c r="BP415" s="74"/>
      <c r="BQ415" s="73">
        <f t="shared" si="152"/>
        <v>0</v>
      </c>
      <c r="BS415" s="143"/>
      <c r="BU415" s="77"/>
      <c r="BV415" s="37"/>
      <c r="BW415" s="76"/>
      <c r="BX415" s="75"/>
      <c r="BY415" s="78"/>
      <c r="BZ415" s="75"/>
      <c r="CA415" s="78"/>
      <c r="CB415" s="75"/>
      <c r="CC415" s="75"/>
      <c r="CD415" s="75"/>
      <c r="CE415" s="75"/>
      <c r="CF415" s="75"/>
      <c r="CG415" s="75"/>
      <c r="CH415" s="75"/>
      <c r="CI415" s="74"/>
      <c r="CJ415" s="335"/>
      <c r="CK415" s="335"/>
      <c r="CL415" s="335"/>
      <c r="CM415" s="335"/>
      <c r="CN415" s="335"/>
      <c r="CO415" s="335"/>
      <c r="CP415" s="73">
        <f t="shared" si="153"/>
        <v>0</v>
      </c>
      <c r="CR415" s="143"/>
      <c r="CT415" s="77"/>
      <c r="CU415" s="37"/>
      <c r="CV415" s="76"/>
      <c r="CW415" s="75"/>
      <c r="CX415" s="78"/>
      <c r="CY415" s="75"/>
      <c r="CZ415" s="78"/>
      <c r="DA415" s="75"/>
      <c r="DB415" s="75"/>
      <c r="DC415" s="74"/>
      <c r="DD415" s="74"/>
      <c r="DE415" s="74"/>
      <c r="DF415" s="335"/>
      <c r="DG415" s="335"/>
      <c r="DH415" s="335"/>
      <c r="DI415" s="335"/>
      <c r="DJ415" s="335"/>
      <c r="DK415" s="335"/>
      <c r="DL415" s="335"/>
      <c r="DM415" s="335"/>
      <c r="DN415" s="335"/>
      <c r="DO415" s="73">
        <f t="shared" si="154"/>
        <v>0</v>
      </c>
      <c r="DQ415" s="143"/>
    </row>
    <row r="416" spans="2:121" s="38" customFormat="1" outlineLevel="1">
      <c r="B416" s="87"/>
      <c r="C416" s="88"/>
      <c r="D416" s="87"/>
      <c r="E416" s="3"/>
      <c r="G416" s="143"/>
      <c r="I416" s="94">
        <f t="shared" si="155"/>
        <v>335</v>
      </c>
      <c r="J416" s="93" t="s">
        <v>784</v>
      </c>
      <c r="K416" s="92"/>
      <c r="L416" s="92"/>
      <c r="M416" s="92"/>
      <c r="N416" s="92"/>
      <c r="O416" s="91"/>
      <c r="P416" s="90" t="s">
        <v>181</v>
      </c>
      <c r="Q416" s="272"/>
      <c r="R416" s="89" t="s">
        <v>119</v>
      </c>
      <c r="S416" s="273"/>
      <c r="U416" s="143"/>
      <c r="V416" s="41"/>
      <c r="W416" s="77"/>
      <c r="X416" s="37"/>
      <c r="Y416" s="76"/>
      <c r="Z416" s="75"/>
      <c r="AA416" s="78"/>
      <c r="AB416" s="75"/>
      <c r="AC416" s="78"/>
      <c r="AD416" s="75"/>
      <c r="AE416" s="75"/>
      <c r="AF416" s="75"/>
      <c r="AG416" s="75"/>
      <c r="AH416" s="75"/>
      <c r="AI416" s="75"/>
      <c r="AJ416" s="75"/>
      <c r="AK416" s="74"/>
      <c r="AL416" s="74"/>
      <c r="AM416" s="74"/>
      <c r="AN416" s="74"/>
      <c r="AO416" s="74"/>
      <c r="AP416" s="74"/>
      <c r="AQ416" s="74"/>
      <c r="AR416" s="73">
        <f t="shared" si="151"/>
        <v>0</v>
      </c>
      <c r="AT416" s="143"/>
      <c r="AV416" s="77"/>
      <c r="AW416" s="37"/>
      <c r="AX416" s="76"/>
      <c r="AY416" s="75"/>
      <c r="AZ416" s="78"/>
      <c r="BA416" s="75"/>
      <c r="BB416" s="78"/>
      <c r="BC416" s="75"/>
      <c r="BD416" s="78"/>
      <c r="BE416" s="75"/>
      <c r="BF416" s="75"/>
      <c r="BG416" s="75"/>
      <c r="BH416" s="75"/>
      <c r="BI416" s="75"/>
      <c r="BJ416" s="74"/>
      <c r="BK416" s="74"/>
      <c r="BL416" s="74"/>
      <c r="BM416" s="74"/>
      <c r="BN416" s="74"/>
      <c r="BO416" s="74"/>
      <c r="BP416" s="74"/>
      <c r="BQ416" s="73">
        <f t="shared" si="152"/>
        <v>0</v>
      </c>
      <c r="BS416" s="143"/>
      <c r="BU416" s="77"/>
      <c r="BV416" s="37"/>
      <c r="BW416" s="76"/>
      <c r="BX416" s="75"/>
      <c r="BY416" s="78"/>
      <c r="BZ416" s="75"/>
      <c r="CA416" s="78"/>
      <c r="CB416" s="75"/>
      <c r="CC416" s="75"/>
      <c r="CD416" s="75"/>
      <c r="CE416" s="75"/>
      <c r="CF416" s="75"/>
      <c r="CG416" s="75"/>
      <c r="CH416" s="75"/>
      <c r="CI416" s="74"/>
      <c r="CJ416" s="335"/>
      <c r="CK416" s="335"/>
      <c r="CL416" s="335"/>
      <c r="CM416" s="335"/>
      <c r="CN416" s="335"/>
      <c r="CO416" s="335"/>
      <c r="CP416" s="73">
        <f t="shared" si="153"/>
        <v>0</v>
      </c>
      <c r="CR416" s="143"/>
      <c r="CT416" s="77"/>
      <c r="CU416" s="37"/>
      <c r="CV416" s="76"/>
      <c r="CW416" s="75"/>
      <c r="CX416" s="78"/>
      <c r="CY416" s="75"/>
      <c r="CZ416" s="78"/>
      <c r="DA416" s="75"/>
      <c r="DB416" s="75"/>
      <c r="DC416" s="74"/>
      <c r="DD416" s="74"/>
      <c r="DE416" s="74"/>
      <c r="DF416" s="335"/>
      <c r="DG416" s="335"/>
      <c r="DH416" s="335"/>
      <c r="DI416" s="335"/>
      <c r="DJ416" s="335"/>
      <c r="DK416" s="335"/>
      <c r="DL416" s="335"/>
      <c r="DM416" s="335"/>
      <c r="DN416" s="335"/>
      <c r="DO416" s="73">
        <f t="shared" si="154"/>
        <v>0</v>
      </c>
      <c r="DQ416" s="143"/>
    </row>
    <row r="417" spans="2:123" s="38" customFormat="1" ht="30" customHeight="1" outlineLevel="1">
      <c r="B417" s="87"/>
      <c r="C417" s="88">
        <f>IF(ISERROR(I417+1)=TRUE,I417,IF(I417="","",MAX(C$15:C414)+1))</f>
        <v>275</v>
      </c>
      <c r="D417" s="87">
        <f t="shared" si="141"/>
        <v>1</v>
      </c>
      <c r="E417" s="3"/>
      <c r="G417" s="143"/>
      <c r="I417" s="94">
        <f t="shared" si="155"/>
        <v>336</v>
      </c>
      <c r="J417" s="93" t="s">
        <v>183</v>
      </c>
      <c r="K417" s="92"/>
      <c r="L417" s="92"/>
      <c r="M417" s="92"/>
      <c r="N417" s="92"/>
      <c r="O417" s="91"/>
      <c r="P417" s="90" t="s">
        <v>181</v>
      </c>
      <c r="Q417" s="272"/>
      <c r="R417" s="89" t="s">
        <v>119</v>
      </c>
      <c r="S417" s="273"/>
      <c r="U417" s="143"/>
      <c r="V417" s="41"/>
      <c r="W417" s="77"/>
      <c r="X417" s="37"/>
      <c r="Y417" s="76"/>
      <c r="Z417" s="75"/>
      <c r="AA417" s="78"/>
      <c r="AB417" s="75"/>
      <c r="AC417" s="78"/>
      <c r="AD417" s="75"/>
      <c r="AE417" s="75"/>
      <c r="AF417" s="75"/>
      <c r="AG417" s="75"/>
      <c r="AH417" s="75"/>
      <c r="AI417" s="75"/>
      <c r="AJ417" s="75"/>
      <c r="AK417" s="74"/>
      <c r="AL417" s="74"/>
      <c r="AM417" s="74"/>
      <c r="AN417" s="74"/>
      <c r="AO417" s="74"/>
      <c r="AP417" s="74"/>
      <c r="AQ417" s="74"/>
      <c r="AR417" s="73">
        <f t="shared" si="151"/>
        <v>0</v>
      </c>
      <c r="AT417" s="143"/>
      <c r="AV417" s="77"/>
      <c r="AW417" s="37"/>
      <c r="AX417" s="76"/>
      <c r="AY417" s="75"/>
      <c r="AZ417" s="78"/>
      <c r="BA417" s="75"/>
      <c r="BB417" s="78"/>
      <c r="BC417" s="75"/>
      <c r="BD417" s="78"/>
      <c r="BE417" s="75"/>
      <c r="BF417" s="75"/>
      <c r="BG417" s="75"/>
      <c r="BH417" s="75"/>
      <c r="BI417" s="75"/>
      <c r="BJ417" s="74"/>
      <c r="BK417" s="74"/>
      <c r="BL417" s="74"/>
      <c r="BM417" s="74"/>
      <c r="BN417" s="74"/>
      <c r="BO417" s="74"/>
      <c r="BP417" s="74"/>
      <c r="BQ417" s="73">
        <f t="shared" si="152"/>
        <v>0</v>
      </c>
      <c r="BS417" s="143"/>
      <c r="BU417" s="77"/>
      <c r="BV417" s="37"/>
      <c r="BW417" s="76"/>
      <c r="BX417" s="75"/>
      <c r="BY417" s="78"/>
      <c r="BZ417" s="75"/>
      <c r="CA417" s="78"/>
      <c r="CB417" s="75"/>
      <c r="CC417" s="75"/>
      <c r="CD417" s="75"/>
      <c r="CE417" s="75"/>
      <c r="CF417" s="75"/>
      <c r="CG417" s="75"/>
      <c r="CH417" s="75"/>
      <c r="CI417" s="74"/>
      <c r="CJ417" s="335"/>
      <c r="CK417" s="335"/>
      <c r="CL417" s="335"/>
      <c r="CM417" s="335"/>
      <c r="CN417" s="335"/>
      <c r="CO417" s="335"/>
      <c r="CP417" s="73">
        <f t="shared" si="153"/>
        <v>0</v>
      </c>
      <c r="CR417" s="143"/>
      <c r="CT417" s="77"/>
      <c r="CU417" s="37"/>
      <c r="CV417" s="76"/>
      <c r="CW417" s="75"/>
      <c r="CX417" s="78"/>
      <c r="CY417" s="75"/>
      <c r="CZ417" s="78"/>
      <c r="DA417" s="75"/>
      <c r="DB417" s="75"/>
      <c r="DC417" s="74"/>
      <c r="DD417" s="74"/>
      <c r="DE417" s="74"/>
      <c r="DF417" s="335"/>
      <c r="DG417" s="335"/>
      <c r="DH417" s="335"/>
      <c r="DI417" s="335"/>
      <c r="DJ417" s="335"/>
      <c r="DK417" s="335"/>
      <c r="DL417" s="335"/>
      <c r="DM417" s="335"/>
      <c r="DN417" s="335"/>
      <c r="DO417" s="73">
        <f t="shared" si="154"/>
        <v>0</v>
      </c>
      <c r="DQ417" s="143"/>
    </row>
    <row r="418" spans="2:123" s="38" customFormat="1" ht="30" customHeight="1" outlineLevel="1">
      <c r="B418" s="87"/>
      <c r="C418" s="88">
        <f>IF(ISERROR(I418+1)=TRUE,I418,IF(I418="","",MAX(C$15:C415)+1))</f>
        <v>276</v>
      </c>
      <c r="D418" s="87">
        <f t="shared" si="141"/>
        <v>1</v>
      </c>
      <c r="E418" s="3"/>
      <c r="G418" s="143"/>
      <c r="I418" s="94">
        <f t="shared" si="155"/>
        <v>337</v>
      </c>
      <c r="J418" s="93" t="s">
        <v>182</v>
      </c>
      <c r="K418" s="92"/>
      <c r="L418" s="92"/>
      <c r="M418" s="92"/>
      <c r="N418" s="92"/>
      <c r="O418" s="91"/>
      <c r="P418" s="90" t="s">
        <v>181</v>
      </c>
      <c r="Q418" s="272"/>
      <c r="R418" s="89" t="s">
        <v>119</v>
      </c>
      <c r="S418" s="273"/>
      <c r="U418" s="143"/>
      <c r="V418" s="41"/>
      <c r="W418" s="77"/>
      <c r="X418" s="37"/>
      <c r="Y418" s="76"/>
      <c r="Z418" s="75"/>
      <c r="AA418" s="78"/>
      <c r="AB418" s="75"/>
      <c r="AC418" s="78"/>
      <c r="AD418" s="75"/>
      <c r="AE418" s="75"/>
      <c r="AF418" s="75"/>
      <c r="AG418" s="75"/>
      <c r="AH418" s="75"/>
      <c r="AI418" s="75"/>
      <c r="AJ418" s="75"/>
      <c r="AK418" s="74"/>
      <c r="AL418" s="74"/>
      <c r="AM418" s="74"/>
      <c r="AN418" s="74"/>
      <c r="AO418" s="74"/>
      <c r="AP418" s="74"/>
      <c r="AQ418" s="74"/>
      <c r="AR418" s="73">
        <f t="shared" si="151"/>
        <v>0</v>
      </c>
      <c r="AT418" s="143"/>
      <c r="AV418" s="77"/>
      <c r="AW418" s="37"/>
      <c r="AX418" s="76"/>
      <c r="AY418" s="75"/>
      <c r="AZ418" s="78"/>
      <c r="BA418" s="75"/>
      <c r="BB418" s="78"/>
      <c r="BC418" s="75"/>
      <c r="BD418" s="78"/>
      <c r="BE418" s="75"/>
      <c r="BF418" s="75"/>
      <c r="BG418" s="75"/>
      <c r="BH418" s="75"/>
      <c r="BI418" s="75"/>
      <c r="BJ418" s="74"/>
      <c r="BK418" s="74"/>
      <c r="BL418" s="74"/>
      <c r="BM418" s="74"/>
      <c r="BN418" s="74"/>
      <c r="BO418" s="74"/>
      <c r="BP418" s="74"/>
      <c r="BQ418" s="73">
        <f t="shared" si="152"/>
        <v>0</v>
      </c>
      <c r="BS418" s="143"/>
      <c r="BU418" s="77"/>
      <c r="BV418" s="37"/>
      <c r="BW418" s="76"/>
      <c r="BX418" s="75"/>
      <c r="BY418" s="78"/>
      <c r="BZ418" s="75"/>
      <c r="CA418" s="78"/>
      <c r="CB418" s="75"/>
      <c r="CC418" s="75"/>
      <c r="CD418" s="75"/>
      <c r="CE418" s="75"/>
      <c r="CF418" s="75"/>
      <c r="CG418" s="75"/>
      <c r="CH418" s="75">
        <v>100</v>
      </c>
      <c r="CI418" s="74"/>
      <c r="CJ418" s="335"/>
      <c r="CK418" s="335"/>
      <c r="CL418" s="335"/>
      <c r="CM418" s="335"/>
      <c r="CN418" s="335"/>
      <c r="CO418" s="335"/>
      <c r="CP418" s="73">
        <f t="shared" si="153"/>
        <v>0</v>
      </c>
      <c r="CR418" s="143"/>
      <c r="CT418" s="77"/>
      <c r="CU418" s="37"/>
      <c r="CV418" s="76"/>
      <c r="CW418" s="75"/>
      <c r="CX418" s="78"/>
      <c r="CY418" s="75"/>
      <c r="CZ418" s="78"/>
      <c r="DA418" s="75"/>
      <c r="DB418" s="75"/>
      <c r="DC418" s="74"/>
      <c r="DD418" s="74"/>
      <c r="DE418" s="74"/>
      <c r="DF418" s="335"/>
      <c r="DG418" s="335"/>
      <c r="DH418" s="335"/>
      <c r="DI418" s="335"/>
      <c r="DJ418" s="335"/>
      <c r="DK418" s="335"/>
      <c r="DL418" s="335"/>
      <c r="DM418" s="335"/>
      <c r="DN418" s="335"/>
      <c r="DO418" s="73">
        <f t="shared" si="154"/>
        <v>0</v>
      </c>
      <c r="DQ418" s="143"/>
    </row>
    <row r="419" spans="2:123" s="38" customFormat="1" ht="30" customHeight="1" outlineLevel="1">
      <c r="B419" s="87"/>
      <c r="C419" s="88">
        <f>IF(ISERROR(I419+1)=TRUE,I419,IF(I419="","",MAX(C$15:C418)+1))</f>
        <v>277</v>
      </c>
      <c r="D419" s="87">
        <f t="shared" si="141"/>
        <v>1</v>
      </c>
      <c r="E419" s="3"/>
      <c r="G419" s="143"/>
      <c r="I419" s="94">
        <f t="shared" si="155"/>
        <v>338</v>
      </c>
      <c r="J419" s="93" t="s">
        <v>549</v>
      </c>
      <c r="K419" s="92"/>
      <c r="L419" s="92"/>
      <c r="M419" s="92"/>
      <c r="N419" s="92"/>
      <c r="O419" s="91"/>
      <c r="P419" s="90" t="s">
        <v>181</v>
      </c>
      <c r="Q419" s="272"/>
      <c r="R419" s="89" t="s">
        <v>119</v>
      </c>
      <c r="S419" s="273"/>
      <c r="U419" s="143"/>
      <c r="V419" s="41"/>
      <c r="W419" s="77"/>
      <c r="X419" s="37"/>
      <c r="Y419" s="76"/>
      <c r="Z419" s="75"/>
      <c r="AA419" s="78"/>
      <c r="AB419" s="75"/>
      <c r="AC419" s="78"/>
      <c r="AD419" s="75"/>
      <c r="AE419" s="75"/>
      <c r="AF419" s="75"/>
      <c r="AG419" s="75"/>
      <c r="AH419" s="75"/>
      <c r="AI419" s="75"/>
      <c r="AJ419" s="75"/>
      <c r="AK419" s="74"/>
      <c r="AL419" s="74"/>
      <c r="AM419" s="74"/>
      <c r="AN419" s="74"/>
      <c r="AO419" s="74"/>
      <c r="AP419" s="74"/>
      <c r="AQ419" s="74"/>
      <c r="AR419" s="73">
        <f t="shared" si="151"/>
        <v>0</v>
      </c>
      <c r="AT419" s="143"/>
      <c r="AV419" s="77"/>
      <c r="AW419" s="37"/>
      <c r="AX419" s="76"/>
      <c r="AY419" s="75"/>
      <c r="AZ419" s="78"/>
      <c r="BA419" s="75"/>
      <c r="BB419" s="78"/>
      <c r="BC419" s="75"/>
      <c r="BD419" s="78"/>
      <c r="BE419" s="75"/>
      <c r="BF419" s="75"/>
      <c r="BG419" s="75"/>
      <c r="BH419" s="75"/>
      <c r="BI419" s="75"/>
      <c r="BJ419" s="74"/>
      <c r="BK419" s="74"/>
      <c r="BL419" s="74"/>
      <c r="BM419" s="74"/>
      <c r="BN419" s="74"/>
      <c r="BO419" s="74"/>
      <c r="BP419" s="74"/>
      <c r="BQ419" s="73">
        <f t="shared" si="152"/>
        <v>0</v>
      </c>
      <c r="BS419" s="143"/>
      <c r="BU419" s="77"/>
      <c r="BV419" s="37"/>
      <c r="BW419" s="76"/>
      <c r="BX419" s="75"/>
      <c r="BY419" s="78"/>
      <c r="BZ419" s="75"/>
      <c r="CA419" s="78"/>
      <c r="CB419" s="75"/>
      <c r="CC419" s="75"/>
      <c r="CD419" s="75"/>
      <c r="CE419" s="75"/>
      <c r="CF419" s="75"/>
      <c r="CG419" s="75"/>
      <c r="CH419" s="75"/>
      <c r="CI419" s="74"/>
      <c r="CJ419" s="335"/>
      <c r="CK419" s="335"/>
      <c r="CL419" s="335"/>
      <c r="CM419" s="335"/>
      <c r="CN419" s="335"/>
      <c r="CO419" s="335"/>
      <c r="CP419" s="73">
        <f t="shared" si="153"/>
        <v>0</v>
      </c>
      <c r="CR419" s="143"/>
      <c r="CT419" s="77"/>
      <c r="CU419" s="37"/>
      <c r="CV419" s="76"/>
      <c r="CW419" s="75"/>
      <c r="CX419" s="78"/>
      <c r="CY419" s="75"/>
      <c r="CZ419" s="78"/>
      <c r="DA419" s="75"/>
      <c r="DB419" s="75"/>
      <c r="DC419" s="74"/>
      <c r="DD419" s="74"/>
      <c r="DE419" s="74"/>
      <c r="DF419" s="335"/>
      <c r="DG419" s="335"/>
      <c r="DH419" s="335"/>
      <c r="DI419" s="335"/>
      <c r="DJ419" s="335"/>
      <c r="DK419" s="335"/>
      <c r="DL419" s="335"/>
      <c r="DM419" s="335"/>
      <c r="DN419" s="335"/>
      <c r="DO419" s="73">
        <f t="shared" si="154"/>
        <v>0</v>
      </c>
      <c r="DQ419" s="143"/>
    </row>
    <row r="420" spans="2:123" s="38" customFormat="1" ht="30" customHeight="1" outlineLevel="1">
      <c r="B420" s="87"/>
      <c r="C420" s="88">
        <f>IF(ISERROR(I420+1)=TRUE,I420,IF(I420="","",MAX(C$15:C419)+1))</f>
        <v>278</v>
      </c>
      <c r="D420" s="87">
        <f t="shared" si="141"/>
        <v>1</v>
      </c>
      <c r="E420" s="3"/>
      <c r="G420" s="143"/>
      <c r="I420" s="94">
        <f t="shared" si="155"/>
        <v>339</v>
      </c>
      <c r="J420" s="93" t="s">
        <v>550</v>
      </c>
      <c r="K420" s="92"/>
      <c r="L420" s="92"/>
      <c r="M420" s="92"/>
      <c r="N420" s="92"/>
      <c r="O420" s="91"/>
      <c r="P420" s="90" t="s">
        <v>181</v>
      </c>
      <c r="Q420" s="272"/>
      <c r="R420" s="89" t="s">
        <v>119</v>
      </c>
      <c r="S420" s="273"/>
      <c r="U420" s="143"/>
      <c r="V420" s="41"/>
      <c r="W420" s="77"/>
      <c r="X420" s="37"/>
      <c r="Y420" s="76"/>
      <c r="Z420" s="75"/>
      <c r="AA420" s="78"/>
      <c r="AB420" s="75"/>
      <c r="AC420" s="78"/>
      <c r="AD420" s="75"/>
      <c r="AE420" s="75"/>
      <c r="AF420" s="75"/>
      <c r="AG420" s="75"/>
      <c r="AH420" s="75"/>
      <c r="AI420" s="75"/>
      <c r="AJ420" s="75"/>
      <c r="AK420" s="74"/>
      <c r="AL420" s="74"/>
      <c r="AM420" s="74"/>
      <c r="AN420" s="74"/>
      <c r="AO420" s="74"/>
      <c r="AP420" s="74"/>
      <c r="AQ420" s="74"/>
      <c r="AR420" s="73">
        <f t="shared" si="151"/>
        <v>0</v>
      </c>
      <c r="AT420" s="143"/>
      <c r="AV420" s="77"/>
      <c r="AW420" s="37"/>
      <c r="AX420" s="76"/>
      <c r="AY420" s="75"/>
      <c r="AZ420" s="78"/>
      <c r="BA420" s="75"/>
      <c r="BB420" s="78"/>
      <c r="BC420" s="75"/>
      <c r="BD420" s="78"/>
      <c r="BE420" s="75"/>
      <c r="BF420" s="75"/>
      <c r="BG420" s="75"/>
      <c r="BH420" s="75"/>
      <c r="BI420" s="75"/>
      <c r="BJ420" s="74"/>
      <c r="BK420" s="74"/>
      <c r="BL420" s="74"/>
      <c r="BM420" s="74"/>
      <c r="BN420" s="74"/>
      <c r="BO420" s="74"/>
      <c r="BP420" s="74"/>
      <c r="BQ420" s="73">
        <f t="shared" si="152"/>
        <v>0</v>
      </c>
      <c r="BS420" s="143"/>
      <c r="BU420" s="77"/>
      <c r="BV420" s="37"/>
      <c r="BW420" s="76"/>
      <c r="BX420" s="75"/>
      <c r="BY420" s="78"/>
      <c r="BZ420" s="75"/>
      <c r="CA420" s="78"/>
      <c r="CB420" s="75"/>
      <c r="CC420" s="75"/>
      <c r="CD420" s="75"/>
      <c r="CE420" s="75"/>
      <c r="CF420" s="75"/>
      <c r="CG420" s="75"/>
      <c r="CH420" s="75">
        <v>50</v>
      </c>
      <c r="CI420" s="74"/>
      <c r="CJ420" s="335"/>
      <c r="CK420" s="335"/>
      <c r="CL420" s="335"/>
      <c r="CM420" s="335"/>
      <c r="CN420" s="335"/>
      <c r="CO420" s="335"/>
      <c r="CP420" s="73">
        <f t="shared" si="153"/>
        <v>0</v>
      </c>
      <c r="CR420" s="143"/>
      <c r="CT420" s="77"/>
      <c r="CU420" s="37"/>
      <c r="CV420" s="76"/>
      <c r="CW420" s="75"/>
      <c r="CX420" s="78"/>
      <c r="CY420" s="75"/>
      <c r="CZ420" s="78"/>
      <c r="DA420" s="75"/>
      <c r="DB420" s="75"/>
      <c r="DC420" s="74"/>
      <c r="DD420" s="74"/>
      <c r="DE420" s="74"/>
      <c r="DF420" s="335"/>
      <c r="DG420" s="335"/>
      <c r="DH420" s="335"/>
      <c r="DI420" s="335"/>
      <c r="DJ420" s="335"/>
      <c r="DK420" s="335"/>
      <c r="DL420" s="335"/>
      <c r="DM420" s="335"/>
      <c r="DN420" s="335"/>
      <c r="DO420" s="73">
        <f t="shared" si="154"/>
        <v>0</v>
      </c>
      <c r="DQ420" s="143"/>
    </row>
    <row r="421" spans="2:123" s="38" customFormat="1" ht="15" customHeight="1" outlineLevel="1">
      <c r="B421" s="87"/>
      <c r="C421" s="88">
        <f>IF(ISERROR(I421+1)=TRUE,I421,IF(I421="","",MAX(C$15:C420)+1))</f>
        <v>279</v>
      </c>
      <c r="D421" s="87">
        <f t="shared" si="141"/>
        <v>1</v>
      </c>
      <c r="E421" s="3"/>
      <c r="G421" s="143"/>
      <c r="I421" s="94">
        <f t="shared" si="155"/>
        <v>340</v>
      </c>
      <c r="J421" s="93" t="s">
        <v>180</v>
      </c>
      <c r="K421" s="92"/>
      <c r="L421" s="92"/>
      <c r="M421" s="92"/>
      <c r="N421" s="92"/>
      <c r="O421" s="91"/>
      <c r="P421" s="90" t="s">
        <v>177</v>
      </c>
      <c r="Q421" s="272"/>
      <c r="R421" s="89" t="s">
        <v>119</v>
      </c>
      <c r="S421" s="273"/>
      <c r="U421" s="143"/>
      <c r="V421" s="41"/>
      <c r="W421" s="77"/>
      <c r="X421" s="37"/>
      <c r="Y421" s="76"/>
      <c r="Z421" s="75">
        <v>20</v>
      </c>
      <c r="AA421" s="78"/>
      <c r="AB421" s="75">
        <v>40</v>
      </c>
      <c r="AC421" s="78"/>
      <c r="AD421" s="75">
        <v>55</v>
      </c>
      <c r="AE421" s="75"/>
      <c r="AF421" s="75"/>
      <c r="AG421" s="75"/>
      <c r="AH421" s="75"/>
      <c r="AI421" s="75"/>
      <c r="AJ421" s="75"/>
      <c r="AK421" s="74"/>
      <c r="AL421" s="74"/>
      <c r="AM421" s="74"/>
      <c r="AN421" s="74"/>
      <c r="AO421" s="74"/>
      <c r="AP421" s="74"/>
      <c r="AQ421" s="74"/>
      <c r="AR421" s="73">
        <f t="shared" si="151"/>
        <v>0</v>
      </c>
      <c r="AT421" s="143"/>
      <c r="AV421" s="77"/>
      <c r="AW421" s="37"/>
      <c r="AX421" s="76"/>
      <c r="AY421" s="75"/>
      <c r="AZ421" s="78"/>
      <c r="BA421" s="75">
        <v>20</v>
      </c>
      <c r="BB421" s="78"/>
      <c r="BC421" s="75">
        <v>40</v>
      </c>
      <c r="BD421" s="78"/>
      <c r="BE421" s="75">
        <v>55</v>
      </c>
      <c r="BF421" s="75"/>
      <c r="BG421" s="75">
        <v>50</v>
      </c>
      <c r="BH421" s="75"/>
      <c r="BI421" s="75"/>
      <c r="BJ421" s="74"/>
      <c r="BK421" s="74"/>
      <c r="BL421" s="74"/>
      <c r="BM421" s="74"/>
      <c r="BN421" s="74"/>
      <c r="BO421" s="74"/>
      <c r="BP421" s="74"/>
      <c r="BQ421" s="73">
        <f t="shared" si="152"/>
        <v>0</v>
      </c>
      <c r="BS421" s="143"/>
      <c r="BU421" s="77"/>
      <c r="BV421" s="37"/>
      <c r="BW421" s="76"/>
      <c r="BX421" s="75">
        <v>20</v>
      </c>
      <c r="BY421" s="78"/>
      <c r="BZ421" s="75">
        <v>40</v>
      </c>
      <c r="CA421" s="78"/>
      <c r="CB421" s="75">
        <v>55</v>
      </c>
      <c r="CC421" s="75"/>
      <c r="CD421" s="75">
        <v>50</v>
      </c>
      <c r="CE421" s="75"/>
      <c r="CF421" s="75"/>
      <c r="CG421" s="75"/>
      <c r="CH421" s="75"/>
      <c r="CI421" s="74"/>
      <c r="CJ421" s="335"/>
      <c r="CK421" s="335"/>
      <c r="CL421" s="335"/>
      <c r="CM421" s="335"/>
      <c r="CN421" s="335"/>
      <c r="CO421" s="335"/>
      <c r="CP421" s="73">
        <f t="shared" si="153"/>
        <v>0</v>
      </c>
      <c r="CR421" s="143"/>
      <c r="CT421" s="77"/>
      <c r="CU421" s="37"/>
      <c r="CV421" s="76"/>
      <c r="CW421" s="75">
        <v>20</v>
      </c>
      <c r="CX421" s="78"/>
      <c r="CY421" s="75">
        <v>40</v>
      </c>
      <c r="CZ421" s="78"/>
      <c r="DA421" s="75">
        <v>55</v>
      </c>
      <c r="DB421" s="75"/>
      <c r="DC421" s="74"/>
      <c r="DD421" s="74"/>
      <c r="DE421" s="74"/>
      <c r="DF421" s="335"/>
      <c r="DG421" s="335"/>
      <c r="DH421" s="335"/>
      <c r="DI421" s="335"/>
      <c r="DJ421" s="335"/>
      <c r="DK421" s="335"/>
      <c r="DL421" s="335"/>
      <c r="DM421" s="335"/>
      <c r="DN421" s="335"/>
      <c r="DO421" s="73">
        <f t="shared" si="154"/>
        <v>0</v>
      </c>
      <c r="DQ421" s="143"/>
    </row>
    <row r="422" spans="2:123" s="38" customFormat="1" ht="30" customHeight="1" outlineLevel="1">
      <c r="B422" s="87"/>
      <c r="C422" s="88">
        <f>IF(ISERROR(I422+1)=TRUE,I422,IF(I422="","",MAX(C$15:C421)+1))</f>
        <v>280</v>
      </c>
      <c r="D422" s="87">
        <f t="shared" si="141"/>
        <v>1</v>
      </c>
      <c r="E422" s="3"/>
      <c r="G422" s="143"/>
      <c r="I422" s="94">
        <f t="shared" si="155"/>
        <v>341</v>
      </c>
      <c r="J422" s="93" t="s">
        <v>179</v>
      </c>
      <c r="K422" s="92"/>
      <c r="L422" s="92"/>
      <c r="M422" s="92"/>
      <c r="N422" s="92"/>
      <c r="O422" s="91"/>
      <c r="P422" s="90" t="s">
        <v>177</v>
      </c>
      <c r="Q422" s="272"/>
      <c r="R422" s="89" t="s">
        <v>119</v>
      </c>
      <c r="S422" s="273"/>
      <c r="U422" s="143"/>
      <c r="V422" s="41"/>
      <c r="W422" s="77"/>
      <c r="X422" s="37"/>
      <c r="Y422" s="76"/>
      <c r="Z422" s="75"/>
      <c r="AA422" s="78"/>
      <c r="AB422" s="75">
        <v>301</v>
      </c>
      <c r="AC422" s="78"/>
      <c r="AD422" s="75"/>
      <c r="AE422" s="75"/>
      <c r="AF422" s="75"/>
      <c r="AG422" s="75"/>
      <c r="AH422" s="75"/>
      <c r="AI422" s="75"/>
      <c r="AJ422" s="75"/>
      <c r="AK422" s="74"/>
      <c r="AL422" s="74"/>
      <c r="AM422" s="74"/>
      <c r="AN422" s="74"/>
      <c r="AO422" s="74"/>
      <c r="AP422" s="74"/>
      <c r="AQ422" s="74"/>
      <c r="AR422" s="73">
        <f t="shared" si="151"/>
        <v>0</v>
      </c>
      <c r="AT422" s="143"/>
      <c r="AV422" s="77"/>
      <c r="AW422" s="37"/>
      <c r="AX422" s="76"/>
      <c r="AY422" s="75"/>
      <c r="AZ422" s="78"/>
      <c r="BA422" s="75"/>
      <c r="BB422" s="78"/>
      <c r="BC422" s="75">
        <v>314</v>
      </c>
      <c r="BD422" s="78"/>
      <c r="BE422" s="75"/>
      <c r="BF422" s="75"/>
      <c r="BG422" s="75"/>
      <c r="BH422" s="75"/>
      <c r="BI422" s="75"/>
      <c r="BJ422" s="74"/>
      <c r="BK422" s="74"/>
      <c r="BL422" s="74"/>
      <c r="BM422" s="74"/>
      <c r="BN422" s="74"/>
      <c r="BO422" s="74"/>
      <c r="BP422" s="74"/>
      <c r="BQ422" s="73">
        <f t="shared" si="152"/>
        <v>0</v>
      </c>
      <c r="BS422" s="143"/>
      <c r="BU422" s="77"/>
      <c r="BV422" s="37"/>
      <c r="BW422" s="76"/>
      <c r="BX422" s="75"/>
      <c r="BY422" s="78"/>
      <c r="BZ422" s="75">
        <v>329</v>
      </c>
      <c r="CA422" s="78"/>
      <c r="CB422" s="75"/>
      <c r="CC422" s="75"/>
      <c r="CD422" s="75"/>
      <c r="CE422" s="75"/>
      <c r="CF422" s="75"/>
      <c r="CG422" s="75"/>
      <c r="CH422" s="75"/>
      <c r="CI422" s="74"/>
      <c r="CJ422" s="335"/>
      <c r="CK422" s="335"/>
      <c r="CL422" s="335"/>
      <c r="CM422" s="335"/>
      <c r="CN422" s="335"/>
      <c r="CO422" s="335"/>
      <c r="CP422" s="73">
        <f t="shared" si="153"/>
        <v>0</v>
      </c>
      <c r="CR422" s="143"/>
      <c r="CT422" s="77"/>
      <c r="CU422" s="37"/>
      <c r="CV422" s="76"/>
      <c r="CW422" s="75"/>
      <c r="CX422" s="78"/>
      <c r="CY422" s="75">
        <v>301</v>
      </c>
      <c r="CZ422" s="78"/>
      <c r="DA422" s="75"/>
      <c r="DB422" s="75"/>
      <c r="DC422" s="74"/>
      <c r="DD422" s="74"/>
      <c r="DE422" s="74"/>
      <c r="DF422" s="335"/>
      <c r="DG422" s="335"/>
      <c r="DH422" s="335"/>
      <c r="DI422" s="335"/>
      <c r="DJ422" s="335"/>
      <c r="DK422" s="335"/>
      <c r="DL422" s="335"/>
      <c r="DM422" s="335"/>
      <c r="DN422" s="335"/>
      <c r="DO422" s="73">
        <f t="shared" si="154"/>
        <v>0</v>
      </c>
      <c r="DQ422" s="143"/>
    </row>
    <row r="423" spans="2:123" s="38" customFormat="1" ht="30.75" customHeight="1" outlineLevel="1">
      <c r="B423" s="87"/>
      <c r="C423" s="88">
        <f>IF(ISERROR(I423+1)=TRUE,I423,IF(I423="","",MAX(C$15:C422)+1))</f>
        <v>281</v>
      </c>
      <c r="D423" s="87">
        <f t="shared" si="141"/>
        <v>1</v>
      </c>
      <c r="E423" s="3"/>
      <c r="G423" s="143"/>
      <c r="I423" s="94">
        <f t="shared" si="155"/>
        <v>342</v>
      </c>
      <c r="J423" s="93" t="s">
        <v>178</v>
      </c>
      <c r="K423" s="92"/>
      <c r="L423" s="92"/>
      <c r="M423" s="92"/>
      <c r="N423" s="92"/>
      <c r="O423" s="91"/>
      <c r="P423" s="90" t="s">
        <v>177</v>
      </c>
      <c r="Q423" s="272"/>
      <c r="R423" s="89" t="s">
        <v>119</v>
      </c>
      <c r="S423" s="273"/>
      <c r="U423" s="143"/>
      <c r="V423" s="41"/>
      <c r="W423" s="77"/>
      <c r="X423" s="37"/>
      <c r="Y423" s="76"/>
      <c r="Z423" s="75"/>
      <c r="AA423" s="78"/>
      <c r="AB423" s="75"/>
      <c r="AC423" s="78"/>
      <c r="AD423" s="147">
        <v>147</v>
      </c>
      <c r="AE423" s="75"/>
      <c r="AF423" s="147"/>
      <c r="AG423" s="75"/>
      <c r="AH423" s="75"/>
      <c r="AI423" s="75"/>
      <c r="AJ423" s="75"/>
      <c r="AK423" s="74"/>
      <c r="AL423" s="74"/>
      <c r="AM423" s="74"/>
      <c r="AN423" s="74"/>
      <c r="AO423" s="74"/>
      <c r="AP423" s="74"/>
      <c r="AQ423" s="74"/>
      <c r="AR423" s="73">
        <f t="shared" si="151"/>
        <v>0</v>
      </c>
      <c r="AT423" s="143"/>
      <c r="AV423" s="77"/>
      <c r="AW423" s="37"/>
      <c r="AX423" s="76"/>
      <c r="AY423" s="75"/>
      <c r="AZ423" s="78"/>
      <c r="BA423" s="75"/>
      <c r="BB423" s="78"/>
      <c r="BC423" s="75"/>
      <c r="BD423" s="78"/>
      <c r="BE423" s="147">
        <v>152</v>
      </c>
      <c r="BF423" s="75"/>
      <c r="BG423" s="75">
        <v>109</v>
      </c>
      <c r="BH423" s="75"/>
      <c r="BI423" s="75"/>
      <c r="BJ423" s="74"/>
      <c r="BK423" s="74"/>
      <c r="BL423" s="74"/>
      <c r="BM423" s="74"/>
      <c r="BN423" s="74"/>
      <c r="BO423" s="74"/>
      <c r="BP423" s="74"/>
      <c r="BQ423" s="73">
        <f t="shared" si="152"/>
        <v>0</v>
      </c>
      <c r="BS423" s="143"/>
      <c r="BU423" s="77"/>
      <c r="BV423" s="37"/>
      <c r="BW423" s="76"/>
      <c r="BX423" s="75"/>
      <c r="BY423" s="78"/>
      <c r="BZ423" s="75"/>
      <c r="CA423" s="78"/>
      <c r="CB423" s="147">
        <v>173</v>
      </c>
      <c r="CC423" s="75"/>
      <c r="CD423" s="75">
        <v>55</v>
      </c>
      <c r="CE423" s="75"/>
      <c r="CF423" s="75"/>
      <c r="CG423" s="75"/>
      <c r="CH423" s="75"/>
      <c r="CI423" s="74"/>
      <c r="CJ423" s="335"/>
      <c r="CK423" s="335"/>
      <c r="CL423" s="335"/>
      <c r="CM423" s="335"/>
      <c r="CN423" s="335"/>
      <c r="CO423" s="335"/>
      <c r="CP423" s="73">
        <f t="shared" si="153"/>
        <v>0</v>
      </c>
      <c r="CR423" s="143"/>
      <c r="CT423" s="77"/>
      <c r="CU423" s="37"/>
      <c r="CV423" s="76"/>
      <c r="CW423" s="75"/>
      <c r="CX423" s="78"/>
      <c r="CY423" s="75"/>
      <c r="CZ423" s="78"/>
      <c r="DA423" s="147">
        <v>147</v>
      </c>
      <c r="DB423" s="75"/>
      <c r="DC423" s="74"/>
      <c r="DD423" s="74"/>
      <c r="DE423" s="74"/>
      <c r="DF423" s="335"/>
      <c r="DG423" s="335"/>
      <c r="DH423" s="335"/>
      <c r="DI423" s="335"/>
      <c r="DJ423" s="335"/>
      <c r="DK423" s="335"/>
      <c r="DL423" s="335"/>
      <c r="DM423" s="335"/>
      <c r="DN423" s="335"/>
      <c r="DO423" s="73">
        <f t="shared" si="154"/>
        <v>0</v>
      </c>
      <c r="DQ423" s="143"/>
    </row>
    <row r="424" spans="2:123" s="38" customFormat="1" ht="15" customHeight="1" outlineLevel="1">
      <c r="B424" s="87"/>
      <c r="C424" s="88">
        <f>IF(ISERROR(I424+1)=TRUE,I424,IF(I424="","",MAX(C$15:C423)+1))</f>
        <v>282</v>
      </c>
      <c r="D424" s="87">
        <f t="shared" si="141"/>
        <v>1</v>
      </c>
      <c r="E424" s="3"/>
      <c r="G424" s="143"/>
      <c r="I424" s="94">
        <f t="shared" si="155"/>
        <v>343</v>
      </c>
      <c r="J424" s="93" t="s">
        <v>551</v>
      </c>
      <c r="K424" s="92"/>
      <c r="L424" s="92"/>
      <c r="M424" s="92"/>
      <c r="N424" s="92"/>
      <c r="O424" s="91"/>
      <c r="P424" s="90" t="s">
        <v>108</v>
      </c>
      <c r="Q424" s="272"/>
      <c r="R424" s="89" t="s">
        <v>119</v>
      </c>
      <c r="S424" s="273"/>
      <c r="U424" s="143"/>
      <c r="V424" s="41"/>
      <c r="W424" s="77"/>
      <c r="X424" s="37"/>
      <c r="Y424" s="76"/>
      <c r="Z424" s="75"/>
      <c r="AA424" s="78"/>
      <c r="AB424" s="75">
        <v>1</v>
      </c>
      <c r="AC424" s="78"/>
      <c r="AD424" s="75"/>
      <c r="AE424" s="75"/>
      <c r="AF424" s="75"/>
      <c r="AG424" s="75"/>
      <c r="AH424" s="75"/>
      <c r="AI424" s="75"/>
      <c r="AJ424" s="75"/>
      <c r="AK424" s="74"/>
      <c r="AL424" s="74"/>
      <c r="AM424" s="74"/>
      <c r="AN424" s="74"/>
      <c r="AO424" s="74"/>
      <c r="AP424" s="74"/>
      <c r="AQ424" s="74"/>
      <c r="AR424" s="73">
        <f t="shared" si="151"/>
        <v>0</v>
      </c>
      <c r="AT424" s="143"/>
      <c r="AV424" s="77"/>
      <c r="AW424" s="37"/>
      <c r="AX424" s="76"/>
      <c r="AY424" s="75"/>
      <c r="AZ424" s="78"/>
      <c r="BA424" s="75"/>
      <c r="BB424" s="78"/>
      <c r="BC424" s="75">
        <v>1</v>
      </c>
      <c r="BD424" s="78"/>
      <c r="BE424" s="75"/>
      <c r="BF424" s="75"/>
      <c r="BG424" s="75"/>
      <c r="BH424" s="75"/>
      <c r="BI424" s="75"/>
      <c r="BJ424" s="74"/>
      <c r="BK424" s="74"/>
      <c r="BL424" s="74"/>
      <c r="BM424" s="74"/>
      <c r="BN424" s="74"/>
      <c r="BO424" s="74"/>
      <c r="BP424" s="74"/>
      <c r="BQ424" s="73">
        <f t="shared" si="152"/>
        <v>0</v>
      </c>
      <c r="BS424" s="143"/>
      <c r="BU424" s="77"/>
      <c r="BV424" s="37"/>
      <c r="BW424" s="76"/>
      <c r="BX424" s="75"/>
      <c r="BY424" s="78"/>
      <c r="BZ424" s="75">
        <v>1</v>
      </c>
      <c r="CA424" s="78"/>
      <c r="CB424" s="75"/>
      <c r="CC424" s="75"/>
      <c r="CD424" s="75"/>
      <c r="CE424" s="75"/>
      <c r="CF424" s="75"/>
      <c r="CG424" s="75"/>
      <c r="CH424" s="75"/>
      <c r="CI424" s="74"/>
      <c r="CJ424" s="335"/>
      <c r="CK424" s="335"/>
      <c r="CL424" s="335"/>
      <c r="CM424" s="335"/>
      <c r="CN424" s="335"/>
      <c r="CO424" s="335"/>
      <c r="CP424" s="73">
        <f t="shared" si="153"/>
        <v>0</v>
      </c>
      <c r="CR424" s="143"/>
      <c r="CT424" s="77"/>
      <c r="CU424" s="37"/>
      <c r="CV424" s="76"/>
      <c r="CW424" s="75"/>
      <c r="CX424" s="78"/>
      <c r="CY424" s="75">
        <v>1</v>
      </c>
      <c r="CZ424" s="78"/>
      <c r="DA424" s="75"/>
      <c r="DB424" s="75"/>
      <c r="DC424" s="74"/>
      <c r="DD424" s="74"/>
      <c r="DE424" s="74"/>
      <c r="DF424" s="335"/>
      <c r="DG424" s="335"/>
      <c r="DH424" s="335"/>
      <c r="DI424" s="335"/>
      <c r="DJ424" s="335"/>
      <c r="DK424" s="335"/>
      <c r="DL424" s="335"/>
      <c r="DM424" s="335"/>
      <c r="DN424" s="335"/>
      <c r="DO424" s="73">
        <f t="shared" si="154"/>
        <v>0</v>
      </c>
      <c r="DQ424" s="143"/>
    </row>
    <row r="425" spans="2:123" s="38" customFormat="1" ht="15" customHeight="1" outlineLevel="1">
      <c r="B425" s="87"/>
      <c r="C425" s="88">
        <f>IF(ISERROR(I425+1)=TRUE,I425,IF(I425="","",MAX(C$15:C424)+1))</f>
        <v>283</v>
      </c>
      <c r="D425" s="87">
        <f t="shared" si="141"/>
        <v>1</v>
      </c>
      <c r="E425" s="3"/>
      <c r="G425" s="143"/>
      <c r="I425" s="94">
        <f t="shared" si="155"/>
        <v>344</v>
      </c>
      <c r="J425" s="93" t="s">
        <v>176</v>
      </c>
      <c r="K425" s="92"/>
      <c r="L425" s="92"/>
      <c r="M425" s="92"/>
      <c r="N425" s="92"/>
      <c r="O425" s="91"/>
      <c r="P425" s="90" t="s">
        <v>108</v>
      </c>
      <c r="Q425" s="272"/>
      <c r="R425" s="89" t="s">
        <v>119</v>
      </c>
      <c r="S425" s="273"/>
      <c r="U425" s="143"/>
      <c r="V425" s="41"/>
      <c r="W425" s="77"/>
      <c r="X425" s="37"/>
      <c r="Y425" s="76"/>
      <c r="Z425" s="75"/>
      <c r="AA425" s="78"/>
      <c r="AB425" s="75"/>
      <c r="AC425" s="78"/>
      <c r="AD425" s="75"/>
      <c r="AE425" s="75"/>
      <c r="AF425" s="75"/>
      <c r="AG425" s="75"/>
      <c r="AH425" s="75"/>
      <c r="AI425" s="75"/>
      <c r="AJ425" s="75"/>
      <c r="AK425" s="74"/>
      <c r="AL425" s="74"/>
      <c r="AM425" s="74"/>
      <c r="AN425" s="74"/>
      <c r="AO425" s="74"/>
      <c r="AP425" s="74"/>
      <c r="AQ425" s="74"/>
      <c r="AR425" s="73">
        <f t="shared" si="151"/>
        <v>0</v>
      </c>
      <c r="AT425" s="143"/>
      <c r="AV425" s="77"/>
      <c r="AW425" s="37"/>
      <c r="AX425" s="76"/>
      <c r="AY425" s="75"/>
      <c r="AZ425" s="78"/>
      <c r="BA425" s="75"/>
      <c r="BB425" s="78"/>
      <c r="BC425" s="75"/>
      <c r="BD425" s="78"/>
      <c r="BE425" s="75"/>
      <c r="BF425" s="75"/>
      <c r="BG425" s="75"/>
      <c r="BH425" s="75"/>
      <c r="BI425" s="75"/>
      <c r="BJ425" s="74"/>
      <c r="BK425" s="74"/>
      <c r="BL425" s="74"/>
      <c r="BM425" s="74"/>
      <c r="BN425" s="74"/>
      <c r="BO425" s="74"/>
      <c r="BP425" s="74"/>
      <c r="BQ425" s="73">
        <f t="shared" si="152"/>
        <v>0</v>
      </c>
      <c r="BS425" s="143"/>
      <c r="BU425" s="77"/>
      <c r="BV425" s="37"/>
      <c r="BW425" s="76"/>
      <c r="BX425" s="75"/>
      <c r="BY425" s="78"/>
      <c r="BZ425" s="75"/>
      <c r="CA425" s="78"/>
      <c r="CB425" s="75"/>
      <c r="CC425" s="75"/>
      <c r="CD425" s="75"/>
      <c r="CE425" s="75"/>
      <c r="CF425" s="75"/>
      <c r="CG425" s="75"/>
      <c r="CH425" s="75"/>
      <c r="CI425" s="74"/>
      <c r="CJ425" s="335"/>
      <c r="CK425" s="335"/>
      <c r="CL425" s="335"/>
      <c r="CM425" s="335"/>
      <c r="CN425" s="335"/>
      <c r="CO425" s="335"/>
      <c r="CP425" s="73">
        <f t="shared" si="153"/>
        <v>0</v>
      </c>
      <c r="CR425" s="143"/>
      <c r="CT425" s="77"/>
      <c r="CU425" s="37"/>
      <c r="CV425" s="76"/>
      <c r="CW425" s="75"/>
      <c r="CX425" s="78"/>
      <c r="CY425" s="75"/>
      <c r="CZ425" s="78"/>
      <c r="DA425" s="75"/>
      <c r="DB425" s="75"/>
      <c r="DC425" s="74"/>
      <c r="DD425" s="74"/>
      <c r="DE425" s="74"/>
      <c r="DF425" s="335"/>
      <c r="DG425" s="335"/>
      <c r="DH425" s="335"/>
      <c r="DI425" s="335"/>
      <c r="DJ425" s="335"/>
      <c r="DK425" s="335"/>
      <c r="DL425" s="335"/>
      <c r="DM425" s="335"/>
      <c r="DN425" s="335"/>
      <c r="DO425" s="73">
        <f t="shared" si="154"/>
        <v>0</v>
      </c>
      <c r="DQ425" s="143"/>
    </row>
    <row r="426" spans="2:123" s="38" customFormat="1" ht="15" customHeight="1" outlineLevel="1">
      <c r="B426" s="87"/>
      <c r="C426" s="88"/>
      <c r="D426" s="87"/>
      <c r="E426" s="3"/>
      <c r="G426" s="143"/>
      <c r="I426" s="94">
        <f t="shared" si="155"/>
        <v>345</v>
      </c>
      <c r="J426" s="93" t="s">
        <v>175</v>
      </c>
      <c r="K426" s="92"/>
      <c r="L426" s="92"/>
      <c r="M426" s="92"/>
      <c r="N426" s="92"/>
      <c r="O426" s="91"/>
      <c r="P426" s="90" t="s">
        <v>108</v>
      </c>
      <c r="Q426" s="272"/>
      <c r="R426" s="89" t="s">
        <v>119</v>
      </c>
      <c r="S426" s="273"/>
      <c r="U426" s="143"/>
      <c r="V426" s="41"/>
      <c r="W426" s="77"/>
      <c r="X426" s="37"/>
      <c r="Y426" s="76"/>
      <c r="Z426" s="75"/>
      <c r="AA426" s="78"/>
      <c r="AB426" s="75"/>
      <c r="AC426" s="78"/>
      <c r="AD426" s="75"/>
      <c r="AE426" s="75"/>
      <c r="AF426" s="75"/>
      <c r="AG426" s="75"/>
      <c r="AH426" s="75"/>
      <c r="AI426" s="75"/>
      <c r="AJ426" s="75"/>
      <c r="AK426" s="74"/>
      <c r="AL426" s="74"/>
      <c r="AM426" s="74"/>
      <c r="AN426" s="74"/>
      <c r="AO426" s="74"/>
      <c r="AP426" s="74"/>
      <c r="AQ426" s="74"/>
      <c r="AR426" s="73">
        <f t="shared" si="151"/>
        <v>0</v>
      </c>
      <c r="AT426" s="143"/>
      <c r="AV426" s="77"/>
      <c r="AW426" s="37"/>
      <c r="AX426" s="76"/>
      <c r="AY426" s="75"/>
      <c r="AZ426" s="78"/>
      <c r="BA426" s="75"/>
      <c r="BB426" s="78"/>
      <c r="BC426" s="75"/>
      <c r="BD426" s="78"/>
      <c r="BE426" s="75"/>
      <c r="BF426" s="75"/>
      <c r="BG426" s="75"/>
      <c r="BH426" s="75"/>
      <c r="BI426" s="75"/>
      <c r="BJ426" s="74"/>
      <c r="BK426" s="74"/>
      <c r="BL426" s="74"/>
      <c r="BM426" s="74"/>
      <c r="BN426" s="74"/>
      <c r="BO426" s="74"/>
      <c r="BP426" s="74"/>
      <c r="BQ426" s="73"/>
      <c r="BS426" s="143"/>
      <c r="BU426" s="77"/>
      <c r="BV426" s="37"/>
      <c r="BW426" s="76"/>
      <c r="BX426" s="75"/>
      <c r="BY426" s="78"/>
      <c r="BZ426" s="75"/>
      <c r="CA426" s="78"/>
      <c r="CB426" s="75"/>
      <c r="CC426" s="75"/>
      <c r="CD426" s="75"/>
      <c r="CE426" s="75"/>
      <c r="CF426" s="75"/>
      <c r="CG426" s="75"/>
      <c r="CH426" s="75"/>
      <c r="CI426" s="74"/>
      <c r="CJ426" s="335"/>
      <c r="CK426" s="335"/>
      <c r="CL426" s="335"/>
      <c r="CM426" s="335"/>
      <c r="CN426" s="335"/>
      <c r="CO426" s="335"/>
      <c r="CP426" s="73"/>
      <c r="CR426" s="143"/>
      <c r="CT426" s="77"/>
      <c r="CU426" s="37"/>
      <c r="CV426" s="76"/>
      <c r="CW426" s="75"/>
      <c r="CX426" s="78"/>
      <c r="CY426" s="75"/>
      <c r="CZ426" s="78"/>
      <c r="DA426" s="75"/>
      <c r="DB426" s="75"/>
      <c r="DC426" s="74"/>
      <c r="DD426" s="74"/>
      <c r="DE426" s="74"/>
      <c r="DF426" s="335"/>
      <c r="DG426" s="335"/>
      <c r="DH426" s="335"/>
      <c r="DI426" s="335"/>
      <c r="DJ426" s="335"/>
      <c r="DK426" s="335"/>
      <c r="DL426" s="335"/>
      <c r="DM426" s="335"/>
      <c r="DN426" s="335"/>
      <c r="DO426" s="73"/>
      <c r="DQ426" s="143"/>
    </row>
    <row r="427" spans="2:123" s="38" customFormat="1" ht="15" customHeight="1" outlineLevel="1">
      <c r="B427" s="87"/>
      <c r="C427" s="88">
        <f>IF(ISERROR(I426+1)=TRUE,I426,IF(I426="","",MAX(C$15:C425)+1))</f>
        <v>284</v>
      </c>
      <c r="D427" s="87">
        <f>IF(I426="","",IF(ISERROR(I426+1)=TRUE,"",1))</f>
        <v>1</v>
      </c>
      <c r="E427" s="3"/>
      <c r="G427" s="143"/>
      <c r="I427" s="94">
        <f t="shared" si="155"/>
        <v>346</v>
      </c>
      <c r="J427" s="93" t="s">
        <v>782</v>
      </c>
      <c r="K427" s="92"/>
      <c r="L427" s="92"/>
      <c r="M427" s="92"/>
      <c r="N427" s="92"/>
      <c r="O427" s="91"/>
      <c r="P427" s="90" t="s">
        <v>783</v>
      </c>
      <c r="Q427" s="272"/>
      <c r="R427" s="89" t="s">
        <v>119</v>
      </c>
      <c r="S427" s="273"/>
      <c r="U427" s="143"/>
      <c r="V427" s="41"/>
      <c r="W427" s="77"/>
      <c r="X427" s="37"/>
      <c r="Y427" s="76"/>
      <c r="Z427" s="75"/>
      <c r="AA427" s="78"/>
      <c r="AB427" s="75"/>
      <c r="AC427" s="78"/>
      <c r="AD427" s="75">
        <v>1000</v>
      </c>
      <c r="AE427" s="75"/>
      <c r="AF427" s="75"/>
      <c r="AG427" s="75"/>
      <c r="AH427" s="75"/>
      <c r="AI427" s="75"/>
      <c r="AJ427" s="75"/>
      <c r="AK427" s="74"/>
      <c r="AL427" s="74"/>
      <c r="AM427" s="74"/>
      <c r="AN427" s="74"/>
      <c r="AO427" s="74"/>
      <c r="AP427" s="74"/>
      <c r="AQ427" s="74"/>
      <c r="AR427" s="73">
        <f t="shared" si="151"/>
        <v>0</v>
      </c>
      <c r="AT427" s="143"/>
      <c r="AV427" s="77"/>
      <c r="AW427" s="37"/>
      <c r="AX427" s="76"/>
      <c r="AY427" s="75"/>
      <c r="AZ427" s="78"/>
      <c r="BA427" s="75"/>
      <c r="BB427" s="78"/>
      <c r="BC427" s="75"/>
      <c r="BD427" s="78"/>
      <c r="BE427" s="75">
        <v>1000</v>
      </c>
      <c r="BF427" s="75"/>
      <c r="BG427" s="75"/>
      <c r="BH427" s="75"/>
      <c r="BI427" s="75"/>
      <c r="BJ427" s="74"/>
      <c r="BK427" s="74"/>
      <c r="BL427" s="74"/>
      <c r="BM427" s="74"/>
      <c r="BN427" s="74"/>
      <c r="BO427" s="74"/>
      <c r="BP427" s="74"/>
      <c r="BQ427" s="73">
        <f>SUM(AX427:BP427)*$Q427</f>
        <v>0</v>
      </c>
      <c r="BS427" s="143"/>
      <c r="BU427" s="77"/>
      <c r="BV427" s="37"/>
      <c r="BW427" s="76"/>
      <c r="BX427" s="75"/>
      <c r="BY427" s="78"/>
      <c r="BZ427" s="75"/>
      <c r="CA427" s="78"/>
      <c r="CB427" s="75">
        <v>1000</v>
      </c>
      <c r="CC427" s="75"/>
      <c r="CD427" s="75"/>
      <c r="CE427" s="75"/>
      <c r="CF427" s="75"/>
      <c r="CG427" s="75"/>
      <c r="CH427" s="75"/>
      <c r="CI427" s="74"/>
      <c r="CJ427" s="335"/>
      <c r="CK427" s="335"/>
      <c r="CL427" s="335"/>
      <c r="CM427" s="335"/>
      <c r="CN427" s="335"/>
      <c r="CO427" s="335"/>
      <c r="CP427" s="73">
        <f>SUM(BW427:CI427)*$Q427</f>
        <v>0</v>
      </c>
      <c r="CR427" s="143"/>
      <c r="CT427" s="77"/>
      <c r="CU427" s="37"/>
      <c r="CV427" s="76"/>
      <c r="CW427" s="75"/>
      <c r="CX427" s="78"/>
      <c r="CY427" s="75"/>
      <c r="CZ427" s="78"/>
      <c r="DA427" s="75">
        <v>1000</v>
      </c>
      <c r="DB427" s="75"/>
      <c r="DC427" s="74"/>
      <c r="DD427" s="74"/>
      <c r="DE427" s="74"/>
      <c r="DF427" s="335"/>
      <c r="DG427" s="335"/>
      <c r="DH427" s="335"/>
      <c r="DI427" s="335"/>
      <c r="DJ427" s="335"/>
      <c r="DK427" s="335"/>
      <c r="DL427" s="335"/>
      <c r="DM427" s="335"/>
      <c r="DN427" s="335"/>
      <c r="DO427" s="73">
        <f>SUM(CV427:DE427)*$Q427</f>
        <v>0</v>
      </c>
      <c r="DQ427" s="143"/>
    </row>
    <row r="428" spans="2:123">
      <c r="B428" s="88" t="str">
        <f>I401</f>
        <v>5.1 | TARIFAS SERVICIOS DE FLUIDOS</v>
      </c>
      <c r="C428" s="88" t="str">
        <f>IF(ISERROR(I428+1)=TRUE,I428,IF(I428="","",MAX(C$15:C427)+1))</f>
        <v/>
      </c>
      <c r="D428" s="87" t="str">
        <f t="shared" si="141"/>
        <v/>
      </c>
      <c r="E428" s="3"/>
      <c r="G428" s="143"/>
      <c r="I428" s="146" t="s">
        <v>112</v>
      </c>
      <c r="J428" s="108"/>
      <c r="K428" s="108"/>
      <c r="L428" s="108"/>
      <c r="M428" s="108"/>
      <c r="N428" s="108"/>
      <c r="O428" s="108"/>
      <c r="P428" s="108"/>
      <c r="Q428" s="108"/>
      <c r="R428" s="108"/>
      <c r="S428" s="107"/>
      <c r="U428" s="143"/>
      <c r="V428" s="41"/>
      <c r="W428" s="69" t="str">
        <f>W$60</f>
        <v>Total [US$]</v>
      </c>
      <c r="X428" s="68"/>
      <c r="Y428" s="67">
        <f>SUMPRODUCT(Y$403:Y$427,$Q$403:$Q$427)</f>
        <v>0</v>
      </c>
      <c r="Z428" s="144">
        <f>SUMPRODUCT(Z$403:Z$427,$Q$403:$Q$427)</f>
        <v>0</v>
      </c>
      <c r="AA428" s="144">
        <f t="shared" ref="AA428:AQ428" si="156">SUMPRODUCT(AA$403:AA$427,$Q$403:$Q$427)</f>
        <v>0</v>
      </c>
      <c r="AB428" s="144">
        <f t="shared" si="156"/>
        <v>0</v>
      </c>
      <c r="AC428" s="144">
        <f t="shared" si="156"/>
        <v>0</v>
      </c>
      <c r="AD428" s="144">
        <f t="shared" si="156"/>
        <v>0</v>
      </c>
      <c r="AE428" s="144">
        <f t="shared" si="156"/>
        <v>0</v>
      </c>
      <c r="AF428" s="144">
        <f t="shared" si="156"/>
        <v>0</v>
      </c>
      <c r="AG428" s="144">
        <f t="shared" si="156"/>
        <v>0</v>
      </c>
      <c r="AH428" s="144">
        <f t="shared" si="156"/>
        <v>0</v>
      </c>
      <c r="AI428" s="144">
        <f t="shared" si="156"/>
        <v>0</v>
      </c>
      <c r="AJ428" s="144">
        <f t="shared" si="156"/>
        <v>0</v>
      </c>
      <c r="AK428" s="144">
        <f t="shared" si="156"/>
        <v>0</v>
      </c>
      <c r="AL428" s="144">
        <f t="shared" si="156"/>
        <v>0</v>
      </c>
      <c r="AM428" s="144">
        <f t="shared" si="156"/>
        <v>0</v>
      </c>
      <c r="AN428" s="144">
        <f t="shared" si="156"/>
        <v>0</v>
      </c>
      <c r="AO428" s="144">
        <f t="shared" si="156"/>
        <v>0</v>
      </c>
      <c r="AP428" s="144">
        <f t="shared" si="156"/>
        <v>0</v>
      </c>
      <c r="AQ428" s="144">
        <f t="shared" si="156"/>
        <v>0</v>
      </c>
      <c r="AR428" s="66">
        <f>SUM(Y428:AQ428)</f>
        <v>0</v>
      </c>
      <c r="AT428" s="143"/>
      <c r="AV428" s="69" t="str">
        <f>AV$60</f>
        <v>Total [US$]</v>
      </c>
      <c r="AW428" s="68"/>
      <c r="AX428" s="67">
        <f>SUMPRODUCT(AX$403:AX$427,$Q$403:$Q$427)</f>
        <v>0</v>
      </c>
      <c r="AY428" s="67">
        <f t="shared" ref="AY428:BP428" si="157">SUMPRODUCT(AY$403:AY$427,$Q$403:$Q$427)</f>
        <v>0</v>
      </c>
      <c r="AZ428" s="67">
        <f t="shared" si="157"/>
        <v>0</v>
      </c>
      <c r="BA428" s="67">
        <f t="shared" si="157"/>
        <v>0</v>
      </c>
      <c r="BB428" s="67">
        <f t="shared" si="157"/>
        <v>0</v>
      </c>
      <c r="BC428" s="67">
        <f t="shared" si="157"/>
        <v>0</v>
      </c>
      <c r="BD428" s="67">
        <f t="shared" si="157"/>
        <v>0</v>
      </c>
      <c r="BE428" s="67">
        <f t="shared" si="157"/>
        <v>0</v>
      </c>
      <c r="BF428" s="67">
        <f t="shared" si="157"/>
        <v>0</v>
      </c>
      <c r="BG428" s="67">
        <f t="shared" si="157"/>
        <v>0</v>
      </c>
      <c r="BH428" s="67">
        <f t="shared" si="157"/>
        <v>0</v>
      </c>
      <c r="BI428" s="67">
        <f t="shared" si="157"/>
        <v>0</v>
      </c>
      <c r="BJ428" s="67">
        <f t="shared" si="157"/>
        <v>0</v>
      </c>
      <c r="BK428" s="67">
        <f t="shared" si="157"/>
        <v>0</v>
      </c>
      <c r="BL428" s="67">
        <f t="shared" si="157"/>
        <v>0</v>
      </c>
      <c r="BM428" s="67">
        <f t="shared" si="157"/>
        <v>0</v>
      </c>
      <c r="BN428" s="67">
        <f t="shared" si="157"/>
        <v>0</v>
      </c>
      <c r="BO428" s="67">
        <f t="shared" si="157"/>
        <v>0</v>
      </c>
      <c r="BP428" s="67">
        <f t="shared" si="157"/>
        <v>0</v>
      </c>
      <c r="BQ428" s="66">
        <f>SUM(AX428:BP428)</f>
        <v>0</v>
      </c>
      <c r="BS428" s="143"/>
      <c r="BU428" s="69" t="str">
        <f>BU$60</f>
        <v>Total [US$]</v>
      </c>
      <c r="BV428" s="68"/>
      <c r="BW428" s="67">
        <f>SUMPRODUCT(BW$403:BW$427,$Q$403:$Q$427)</f>
        <v>0</v>
      </c>
      <c r="BX428" s="67">
        <f t="shared" ref="BX428:CI428" si="158">SUMPRODUCT(BX$403:BX$427,$Q$403:$Q$427)</f>
        <v>0</v>
      </c>
      <c r="BY428" s="67">
        <f t="shared" si="158"/>
        <v>0</v>
      </c>
      <c r="BZ428" s="67">
        <f t="shared" si="158"/>
        <v>0</v>
      </c>
      <c r="CA428" s="67">
        <f t="shared" si="158"/>
        <v>0</v>
      </c>
      <c r="CB428" s="67">
        <f t="shared" si="158"/>
        <v>0</v>
      </c>
      <c r="CC428" s="67">
        <f t="shared" si="158"/>
        <v>0</v>
      </c>
      <c r="CD428" s="67">
        <f t="shared" si="158"/>
        <v>0</v>
      </c>
      <c r="CE428" s="67">
        <f t="shared" si="158"/>
        <v>0</v>
      </c>
      <c r="CF428" s="67">
        <f t="shared" si="158"/>
        <v>0</v>
      </c>
      <c r="CG428" s="67">
        <f t="shared" si="158"/>
        <v>0</v>
      </c>
      <c r="CH428" s="67">
        <f t="shared" si="158"/>
        <v>0</v>
      </c>
      <c r="CI428" s="67">
        <f t="shared" si="158"/>
        <v>0</v>
      </c>
      <c r="CJ428" s="67"/>
      <c r="CK428" s="67"/>
      <c r="CL428" s="67"/>
      <c r="CM428" s="67"/>
      <c r="CN428" s="67"/>
      <c r="CO428" s="67"/>
      <c r="CP428" s="66">
        <f>SUM(BW428:CI428)</f>
        <v>0</v>
      </c>
      <c r="CR428" s="143"/>
      <c r="CT428" s="69" t="str">
        <f>CT$60</f>
        <v>Total [US$]</v>
      </c>
      <c r="CU428" s="68"/>
      <c r="CV428" s="67">
        <f>SUMPRODUCT(CV$403:CV$427,$Q$403:$Q$427)</f>
        <v>0</v>
      </c>
      <c r="CW428" s="67">
        <f t="shared" ref="CW428:DE428" si="159">SUMPRODUCT(CW$403:CW$427,$Q$403:$Q$427)</f>
        <v>0</v>
      </c>
      <c r="CX428" s="67">
        <f t="shared" si="159"/>
        <v>0</v>
      </c>
      <c r="CY428" s="67">
        <f t="shared" si="159"/>
        <v>0</v>
      </c>
      <c r="CZ428" s="67">
        <f t="shared" si="159"/>
        <v>0</v>
      </c>
      <c r="DA428" s="67">
        <f t="shared" si="159"/>
        <v>0</v>
      </c>
      <c r="DB428" s="67">
        <f t="shared" si="159"/>
        <v>0</v>
      </c>
      <c r="DC428" s="67">
        <f t="shared" si="159"/>
        <v>0</v>
      </c>
      <c r="DD428" s="67">
        <f t="shared" si="159"/>
        <v>0</v>
      </c>
      <c r="DE428" s="67">
        <f t="shared" si="159"/>
        <v>0</v>
      </c>
      <c r="DF428" s="67"/>
      <c r="DG428" s="67"/>
      <c r="DH428" s="67"/>
      <c r="DI428" s="67"/>
      <c r="DJ428" s="67"/>
      <c r="DK428" s="67"/>
      <c r="DL428" s="67"/>
      <c r="DM428" s="67"/>
      <c r="DN428" s="67"/>
      <c r="DO428" s="66">
        <f>SUM(CV428:DE428)</f>
        <v>0</v>
      </c>
      <c r="DQ428" s="143"/>
      <c r="DS428" s="143"/>
    </row>
    <row r="429" spans="2:123">
      <c r="B429" s="88"/>
      <c r="C429" s="88" t="str">
        <f>IF(ISERROR(I429+1)=TRUE,I429,IF(I429="","",MAX(C$15:C428)+1))</f>
        <v/>
      </c>
      <c r="D429" s="87" t="str">
        <f t="shared" si="141"/>
        <v/>
      </c>
      <c r="E429" s="3"/>
      <c r="F429" s="38"/>
      <c r="G429" s="143"/>
      <c r="I429" s="37" t="s">
        <v>112</v>
      </c>
      <c r="U429" s="143"/>
      <c r="V429" s="41"/>
      <c r="AT429" s="143"/>
      <c r="BS429" s="143"/>
      <c r="CR429" s="143"/>
      <c r="DQ429" s="143"/>
    </row>
    <row r="430" spans="2:123">
      <c r="B430" s="88"/>
      <c r="C430" s="88" t="str">
        <f>IF(ISERROR(I430+1)=TRUE,I430,IF(I430="","",MAX(C$15:C429)+1))</f>
        <v/>
      </c>
      <c r="D430" s="87" t="str">
        <f t="shared" si="141"/>
        <v/>
      </c>
      <c r="E430" s="3"/>
      <c r="I430" s="37" t="s">
        <v>112</v>
      </c>
      <c r="V430" s="41"/>
    </row>
    <row r="431" spans="2:123">
      <c r="B431" s="88"/>
      <c r="C431" s="88" t="str">
        <f>IF(ISERROR(I431+1)=TRUE,I431,IF(I431="","",MAX(C$15:C430)+1))</f>
        <v>6. | SERVICIOS DE BOMBEO GRAVEL PACK</v>
      </c>
      <c r="D431" s="87" t="str">
        <f t="shared" si="141"/>
        <v/>
      </c>
      <c r="E431" s="3"/>
      <c r="G431" s="137"/>
      <c r="H431" s="137"/>
      <c r="I431" s="138" t="s">
        <v>87</v>
      </c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7"/>
      <c r="U431" s="137"/>
      <c r="V431" s="41"/>
    </row>
    <row r="432" spans="2:123">
      <c r="B432" s="88"/>
      <c r="C432" s="88" t="str">
        <f>IF(ISERROR(I432+1)=TRUE,I432,IF(I432="","",MAX(C$15:C431)+1))</f>
        <v/>
      </c>
      <c r="D432" s="87" t="str">
        <f t="shared" si="141"/>
        <v/>
      </c>
      <c r="E432" s="3"/>
      <c r="G432" s="137"/>
      <c r="I432" s="37" t="s">
        <v>112</v>
      </c>
      <c r="U432" s="137"/>
      <c r="V432" s="41"/>
      <c r="W432" s="3"/>
      <c r="X432" s="3"/>
      <c r="Y432" s="3"/>
      <c r="Z432" s="3"/>
      <c r="AA432" s="106"/>
      <c r="AB432" s="3"/>
      <c r="AC432" s="106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</row>
    <row r="433" spans="2:121">
      <c r="B433" s="88"/>
      <c r="C433" s="88" t="str">
        <f>IF(ISERROR(I433+1)=TRUE,I433,IF(I433="","",MAX(C$15:C432)+1))</f>
        <v>6.1 | CONSUMIBLES</v>
      </c>
      <c r="D433" s="87" t="str">
        <f t="shared" ref="D433:D499" si="160">IF(I433="","",IF(ISERROR(I433+1)=TRUE,"",1))</f>
        <v/>
      </c>
      <c r="E433" s="3"/>
      <c r="G433" s="137"/>
      <c r="I433" s="138" t="s">
        <v>88</v>
      </c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U433" s="137"/>
      <c r="V433" s="41"/>
      <c r="W433" s="138" t="str">
        <f>W$3</f>
        <v>POZO | XAXAMANI 3 DEL | CANTIDADES Y MONTOS</v>
      </c>
      <c r="X433" s="138"/>
      <c r="Y433" s="138"/>
      <c r="Z433" s="138"/>
      <c r="AA433" s="139"/>
      <c r="AB433" s="138"/>
      <c r="AC433" s="139"/>
      <c r="AD433" s="138"/>
      <c r="AE433" s="138"/>
      <c r="AF433" s="138"/>
      <c r="AG433" s="138"/>
      <c r="AH433" s="138"/>
      <c r="AI433" s="138"/>
      <c r="AJ433" s="138"/>
      <c r="AK433" s="138"/>
      <c r="AL433" s="138"/>
      <c r="AM433" s="138"/>
      <c r="AN433" s="138"/>
      <c r="AO433" s="138"/>
      <c r="AP433" s="138"/>
      <c r="AQ433" s="138"/>
      <c r="AR433" s="138"/>
      <c r="AT433" s="137"/>
      <c r="AV433" s="138" t="str">
        <f>AV$3</f>
        <v>POZO | XAXAMANI 4DEL | CANTIDADES Y MONTOS</v>
      </c>
      <c r="AW433" s="138"/>
      <c r="AX433" s="138"/>
      <c r="AY433" s="138"/>
      <c r="AZ433" s="138"/>
      <c r="BA433" s="138"/>
      <c r="BB433" s="138"/>
      <c r="BC433" s="138"/>
      <c r="BD433" s="138"/>
      <c r="BE433" s="138"/>
      <c r="BF433" s="138"/>
      <c r="BG433" s="138"/>
      <c r="BH433" s="138"/>
      <c r="BI433" s="138"/>
      <c r="BJ433" s="138"/>
      <c r="BK433" s="138"/>
      <c r="BL433" s="138"/>
      <c r="BM433" s="138"/>
      <c r="BN433" s="138"/>
      <c r="BO433" s="138"/>
      <c r="BP433" s="138"/>
      <c r="BQ433" s="138"/>
      <c r="BS433" s="137"/>
      <c r="BU433" s="138" t="str">
        <f>BU$3</f>
        <v>POZO | XAXAMANI 5DEL | CANTIDADES Y MONTOS</v>
      </c>
      <c r="BV433" s="138"/>
      <c r="BW433" s="138"/>
      <c r="BX433" s="138"/>
      <c r="BY433" s="138"/>
      <c r="BZ433" s="138"/>
      <c r="CA433" s="138"/>
      <c r="CB433" s="138"/>
      <c r="CC433" s="138"/>
      <c r="CD433" s="138"/>
      <c r="CE433" s="138"/>
      <c r="CF433" s="138"/>
      <c r="CG433" s="138"/>
      <c r="CH433" s="138"/>
      <c r="CI433" s="138"/>
      <c r="CJ433" s="138"/>
      <c r="CK433" s="138"/>
      <c r="CL433" s="138"/>
      <c r="CM433" s="138"/>
      <c r="CN433" s="138"/>
      <c r="CO433" s="138"/>
      <c r="CP433" s="138"/>
      <c r="CR433" s="137"/>
      <c r="CT433" s="138" t="str">
        <f>CT$3</f>
        <v>POZO | XAXAMANI 6DEL | CANTIDADES Y MONTOS</v>
      </c>
      <c r="CU433" s="138"/>
      <c r="CV433" s="138"/>
      <c r="CW433" s="138"/>
      <c r="CX433" s="138"/>
      <c r="CY433" s="138"/>
      <c r="CZ433" s="138"/>
      <c r="DA433" s="138"/>
      <c r="DB433" s="138"/>
      <c r="DC433" s="138"/>
      <c r="DD433" s="138"/>
      <c r="DE433" s="138"/>
      <c r="DF433" s="138"/>
      <c r="DG433" s="138"/>
      <c r="DH433" s="138"/>
      <c r="DI433" s="138"/>
      <c r="DJ433" s="138"/>
      <c r="DK433" s="138"/>
      <c r="DL433" s="138"/>
      <c r="DM433" s="138"/>
      <c r="DN433" s="138"/>
      <c r="DO433" s="138"/>
      <c r="DQ433" s="137"/>
    </row>
    <row r="434" spans="2:121">
      <c r="B434" s="88"/>
      <c r="C434" s="88" t="str">
        <f>IF(ISERROR(I434+1)=TRUE,I434,IF(I434="","",MAX(C$15:C433)+1))</f>
        <v/>
      </c>
      <c r="D434" s="87" t="str">
        <f t="shared" si="160"/>
        <v/>
      </c>
      <c r="E434" s="3"/>
      <c r="G434" s="137"/>
      <c r="I434" s="37" t="s">
        <v>112</v>
      </c>
      <c r="U434" s="137"/>
      <c r="V434" s="41"/>
      <c r="AT434" s="137"/>
      <c r="BS434" s="137"/>
      <c r="CR434" s="137"/>
      <c r="DQ434" s="137"/>
    </row>
    <row r="435" spans="2:121" s="38" customFormat="1" ht="45" outlineLevel="1">
      <c r="B435" s="87"/>
      <c r="C435" s="88">
        <f>IF(ISERROR(I435+1)=TRUE,I435,IF(I435="","",MAX(C$15:C434)+1))</f>
        <v>285</v>
      </c>
      <c r="D435" s="87">
        <f t="shared" si="160"/>
        <v>1</v>
      </c>
      <c r="E435" s="3"/>
      <c r="G435" s="137"/>
      <c r="I435" s="104">
        <f>+I426+1</f>
        <v>346</v>
      </c>
      <c r="J435" s="274" t="s">
        <v>697</v>
      </c>
      <c r="K435" s="275"/>
      <c r="L435" s="275"/>
      <c r="M435" s="275"/>
      <c r="N435" s="275"/>
      <c r="O435" s="276"/>
      <c r="P435" s="277" t="s">
        <v>162</v>
      </c>
      <c r="Q435" s="272"/>
      <c r="R435" s="103" t="s">
        <v>119</v>
      </c>
      <c r="S435" s="273"/>
      <c r="U435" s="137"/>
      <c r="W435" s="99"/>
      <c r="X435" s="37"/>
      <c r="Y435" s="133"/>
      <c r="Z435" s="132"/>
      <c r="AA435" s="134"/>
      <c r="AB435" s="132"/>
      <c r="AC435" s="134"/>
      <c r="AD435" s="132"/>
      <c r="AE435" s="132"/>
      <c r="AF435" s="132"/>
      <c r="AG435" s="132"/>
      <c r="AH435" s="132"/>
      <c r="AI435" s="132"/>
      <c r="AJ435" s="132"/>
      <c r="AK435" s="131"/>
      <c r="AL435" s="131"/>
      <c r="AM435" s="131"/>
      <c r="AN435" s="131"/>
      <c r="AO435" s="131"/>
      <c r="AP435" s="131"/>
      <c r="AQ435" s="131"/>
      <c r="AR435" s="95">
        <f t="shared" ref="AR435:AR454" si="161">SUM(Y435:AQ435)*$Q435</f>
        <v>0</v>
      </c>
      <c r="AT435" s="137"/>
      <c r="AV435" s="99"/>
      <c r="AW435" s="37"/>
      <c r="AX435" s="133"/>
      <c r="AY435" s="132"/>
      <c r="AZ435" s="132"/>
      <c r="BA435" s="132"/>
      <c r="BB435" s="132"/>
      <c r="BC435" s="132"/>
      <c r="BD435" s="132"/>
      <c r="BE435" s="132"/>
      <c r="BF435" s="132"/>
      <c r="BG435" s="132"/>
      <c r="BH435" s="132"/>
      <c r="BI435" s="132"/>
      <c r="BJ435" s="131"/>
      <c r="BK435" s="131"/>
      <c r="BL435" s="131"/>
      <c r="BM435" s="131"/>
      <c r="BN435" s="131"/>
      <c r="BO435" s="131"/>
      <c r="BP435" s="131"/>
      <c r="BQ435" s="95">
        <f t="shared" ref="BQ435:BQ454" si="162">SUM(AX435:BP435)*$Q435</f>
        <v>0</v>
      </c>
      <c r="BS435" s="137"/>
      <c r="BU435" s="99"/>
      <c r="BV435" s="37"/>
      <c r="BW435" s="133"/>
      <c r="BX435" s="132"/>
      <c r="BY435" s="132"/>
      <c r="BZ435" s="132"/>
      <c r="CA435" s="132"/>
      <c r="CB435" s="132"/>
      <c r="CC435" s="132"/>
      <c r="CD435" s="132"/>
      <c r="CE435" s="132"/>
      <c r="CF435" s="132"/>
      <c r="CG435" s="132"/>
      <c r="CH435" s="132"/>
      <c r="CI435" s="131"/>
      <c r="CJ435" s="337"/>
      <c r="CK435" s="337"/>
      <c r="CL435" s="337"/>
      <c r="CM435" s="337"/>
      <c r="CN435" s="337"/>
      <c r="CO435" s="337"/>
      <c r="CP435" s="95">
        <f t="shared" ref="CP435:CP454" si="163">SUM(BW435:CI435)*$Q435</f>
        <v>0</v>
      </c>
      <c r="CR435" s="137"/>
      <c r="CT435" s="99"/>
      <c r="CU435" s="37"/>
      <c r="CV435" s="133"/>
      <c r="CW435" s="132"/>
      <c r="CX435" s="132"/>
      <c r="CY435" s="132"/>
      <c r="CZ435" s="132"/>
      <c r="DA435" s="132"/>
      <c r="DB435" s="132"/>
      <c r="DC435" s="131"/>
      <c r="DD435" s="131"/>
      <c r="DE435" s="131"/>
      <c r="DF435" s="337"/>
      <c r="DG435" s="337"/>
      <c r="DH435" s="337"/>
      <c r="DI435" s="337"/>
      <c r="DJ435" s="337"/>
      <c r="DK435" s="337"/>
      <c r="DL435" s="337"/>
      <c r="DM435" s="337"/>
      <c r="DN435" s="337"/>
      <c r="DO435" s="95">
        <f t="shared" ref="DO435:DO454" si="164">SUM(CV435:DE435)*$Q435</f>
        <v>0</v>
      </c>
      <c r="DQ435" s="137"/>
    </row>
    <row r="436" spans="2:121" s="38" customFormat="1" ht="45" outlineLevel="1">
      <c r="B436" s="87"/>
      <c r="C436" s="88">
        <f>IF(ISERROR(I436+1)=TRUE,I436,IF(I436="","",MAX(C$15:C435)+1))</f>
        <v>286</v>
      </c>
      <c r="D436" s="87">
        <f t="shared" si="160"/>
        <v>1</v>
      </c>
      <c r="E436" s="3"/>
      <c r="G436" s="137"/>
      <c r="I436" s="94">
        <f t="shared" ref="I436:I453" si="165">+I435+1</f>
        <v>347</v>
      </c>
      <c r="J436" s="93" t="s">
        <v>698</v>
      </c>
      <c r="K436" s="92"/>
      <c r="L436" s="92"/>
      <c r="M436" s="92"/>
      <c r="N436" s="92"/>
      <c r="O436" s="91"/>
      <c r="P436" s="90" t="s">
        <v>162</v>
      </c>
      <c r="Q436" s="272"/>
      <c r="R436" s="89" t="s">
        <v>119</v>
      </c>
      <c r="S436" s="273"/>
      <c r="U436" s="137"/>
      <c r="W436" s="77"/>
      <c r="X436" s="37"/>
      <c r="Y436" s="114"/>
      <c r="Z436" s="113"/>
      <c r="AA436" s="115"/>
      <c r="AB436" s="113"/>
      <c r="AC436" s="115"/>
      <c r="AD436" s="113"/>
      <c r="AE436" s="113"/>
      <c r="AF436" s="113"/>
      <c r="AG436" s="113"/>
      <c r="AH436" s="113"/>
      <c r="AI436" s="113"/>
      <c r="AJ436" s="113"/>
      <c r="AK436" s="112"/>
      <c r="AL436" s="112"/>
      <c r="AM436" s="112"/>
      <c r="AN436" s="112"/>
      <c r="AO436" s="112"/>
      <c r="AP436" s="112"/>
      <c r="AQ436" s="112"/>
      <c r="AR436" s="73">
        <f t="shared" si="161"/>
        <v>0</v>
      </c>
      <c r="AT436" s="137"/>
      <c r="AV436" s="77"/>
      <c r="AW436" s="37"/>
      <c r="AX436" s="114"/>
      <c r="AY436" s="113"/>
      <c r="AZ436" s="113"/>
      <c r="BA436" s="113"/>
      <c r="BB436" s="113"/>
      <c r="BC436" s="113"/>
      <c r="BD436" s="113"/>
      <c r="BE436" s="113"/>
      <c r="BF436" s="113"/>
      <c r="BG436" s="113"/>
      <c r="BH436" s="113"/>
      <c r="BI436" s="113"/>
      <c r="BJ436" s="112"/>
      <c r="BK436" s="112"/>
      <c r="BL436" s="112"/>
      <c r="BM436" s="112"/>
      <c r="BN436" s="112"/>
      <c r="BO436" s="112"/>
      <c r="BP436" s="112"/>
      <c r="BQ436" s="73">
        <f t="shared" si="162"/>
        <v>0</v>
      </c>
      <c r="BS436" s="137"/>
      <c r="BU436" s="77"/>
      <c r="BV436" s="37"/>
      <c r="BW436" s="114"/>
      <c r="BX436" s="113"/>
      <c r="BY436" s="113"/>
      <c r="BZ436" s="113"/>
      <c r="CA436" s="113"/>
      <c r="CB436" s="113"/>
      <c r="CC436" s="113"/>
      <c r="CD436" s="113"/>
      <c r="CE436" s="113"/>
      <c r="CF436" s="113"/>
      <c r="CG436" s="113"/>
      <c r="CH436" s="113"/>
      <c r="CI436" s="112"/>
      <c r="CJ436" s="336"/>
      <c r="CK436" s="336"/>
      <c r="CL436" s="336"/>
      <c r="CM436" s="336"/>
      <c r="CN436" s="336"/>
      <c r="CO436" s="336"/>
      <c r="CP436" s="73">
        <f t="shared" si="163"/>
        <v>0</v>
      </c>
      <c r="CR436" s="137"/>
      <c r="CT436" s="77"/>
      <c r="CU436" s="37"/>
      <c r="CV436" s="114"/>
      <c r="CW436" s="113"/>
      <c r="CX436" s="113"/>
      <c r="CY436" s="113"/>
      <c r="CZ436" s="113"/>
      <c r="DA436" s="113"/>
      <c r="DB436" s="113"/>
      <c r="DC436" s="112"/>
      <c r="DD436" s="112"/>
      <c r="DE436" s="112"/>
      <c r="DF436" s="336"/>
      <c r="DG436" s="336"/>
      <c r="DH436" s="336"/>
      <c r="DI436" s="336"/>
      <c r="DJ436" s="336"/>
      <c r="DK436" s="336"/>
      <c r="DL436" s="336"/>
      <c r="DM436" s="336"/>
      <c r="DN436" s="336"/>
      <c r="DO436" s="73">
        <f t="shared" si="164"/>
        <v>0</v>
      </c>
      <c r="DQ436" s="137"/>
    </row>
    <row r="437" spans="2:121" s="38" customFormat="1" ht="45" outlineLevel="1">
      <c r="B437" s="87"/>
      <c r="C437" s="88">
        <f>IF(ISERROR(I437+1)=TRUE,I437,IF(I437="","",MAX(C$15:C436)+1))</f>
        <v>287</v>
      </c>
      <c r="D437" s="87">
        <f t="shared" si="160"/>
        <v>1</v>
      </c>
      <c r="E437" s="3"/>
      <c r="G437" s="137"/>
      <c r="I437" s="94">
        <f t="shared" si="165"/>
        <v>348</v>
      </c>
      <c r="J437" s="93" t="s">
        <v>174</v>
      </c>
      <c r="K437" s="92"/>
      <c r="L437" s="92"/>
      <c r="M437" s="92"/>
      <c r="N437" s="92"/>
      <c r="O437" s="91"/>
      <c r="P437" s="90" t="s">
        <v>162</v>
      </c>
      <c r="Q437" s="272"/>
      <c r="R437" s="89" t="s">
        <v>119</v>
      </c>
      <c r="S437" s="273"/>
      <c r="U437" s="137"/>
      <c r="W437" s="77"/>
      <c r="X437" s="37"/>
      <c r="Y437" s="114"/>
      <c r="Z437" s="113"/>
      <c r="AA437" s="115"/>
      <c r="AB437" s="113"/>
      <c r="AC437" s="115"/>
      <c r="AD437" s="113"/>
      <c r="AE437" s="113"/>
      <c r="AF437" s="113"/>
      <c r="AG437" s="113"/>
      <c r="AH437" s="113"/>
      <c r="AI437" s="113"/>
      <c r="AJ437" s="113"/>
      <c r="AK437" s="112"/>
      <c r="AL437" s="112"/>
      <c r="AM437" s="112"/>
      <c r="AN437" s="112"/>
      <c r="AO437" s="112"/>
      <c r="AP437" s="112"/>
      <c r="AQ437" s="112"/>
      <c r="AR437" s="73">
        <f t="shared" si="161"/>
        <v>0</v>
      </c>
      <c r="AT437" s="137"/>
      <c r="AV437" s="77"/>
      <c r="AW437" s="37"/>
      <c r="AX437" s="114"/>
      <c r="AY437" s="113"/>
      <c r="AZ437" s="113"/>
      <c r="BA437" s="113"/>
      <c r="BB437" s="113"/>
      <c r="BC437" s="113"/>
      <c r="BD437" s="113"/>
      <c r="BE437" s="113"/>
      <c r="BF437" s="113"/>
      <c r="BG437" s="113"/>
      <c r="BH437" s="113"/>
      <c r="BI437" s="113"/>
      <c r="BJ437" s="112"/>
      <c r="BK437" s="112"/>
      <c r="BL437" s="112"/>
      <c r="BM437" s="112"/>
      <c r="BN437" s="112"/>
      <c r="BO437" s="112"/>
      <c r="BP437" s="112"/>
      <c r="BQ437" s="73">
        <f t="shared" si="162"/>
        <v>0</v>
      </c>
      <c r="BS437" s="137"/>
      <c r="BU437" s="77"/>
      <c r="BV437" s="37"/>
      <c r="BW437" s="114"/>
      <c r="BX437" s="113"/>
      <c r="BY437" s="113"/>
      <c r="BZ437" s="113"/>
      <c r="CA437" s="113"/>
      <c r="CB437" s="113"/>
      <c r="CC437" s="113"/>
      <c r="CD437" s="113"/>
      <c r="CE437" s="113"/>
      <c r="CF437" s="113"/>
      <c r="CG437" s="113"/>
      <c r="CH437" s="113"/>
      <c r="CI437" s="112"/>
      <c r="CJ437" s="336"/>
      <c r="CK437" s="336"/>
      <c r="CL437" s="336"/>
      <c r="CM437" s="336"/>
      <c r="CN437" s="336"/>
      <c r="CO437" s="336"/>
      <c r="CP437" s="73">
        <f t="shared" si="163"/>
        <v>0</v>
      </c>
      <c r="CR437" s="137"/>
      <c r="CT437" s="77"/>
      <c r="CU437" s="37"/>
      <c r="CV437" s="114"/>
      <c r="CW437" s="113"/>
      <c r="CX437" s="113"/>
      <c r="CY437" s="113"/>
      <c r="CZ437" s="113"/>
      <c r="DA437" s="113"/>
      <c r="DB437" s="113"/>
      <c r="DC437" s="112"/>
      <c r="DD437" s="112"/>
      <c r="DE437" s="112"/>
      <c r="DF437" s="336"/>
      <c r="DG437" s="336"/>
      <c r="DH437" s="336"/>
      <c r="DI437" s="336"/>
      <c r="DJ437" s="336"/>
      <c r="DK437" s="336"/>
      <c r="DL437" s="336"/>
      <c r="DM437" s="336"/>
      <c r="DN437" s="336"/>
      <c r="DO437" s="73">
        <f t="shared" si="164"/>
        <v>0</v>
      </c>
      <c r="DQ437" s="137"/>
    </row>
    <row r="438" spans="2:121" s="38" customFormat="1" ht="45" outlineLevel="1">
      <c r="B438" s="87"/>
      <c r="C438" s="88">
        <f>IF(ISERROR(I438+1)=TRUE,I438,IF(I438="","",MAX(C$15:C437)+1))</f>
        <v>288</v>
      </c>
      <c r="D438" s="87">
        <f t="shared" si="160"/>
        <v>1</v>
      </c>
      <c r="E438" s="3"/>
      <c r="G438" s="137"/>
      <c r="I438" s="94">
        <f t="shared" si="165"/>
        <v>349</v>
      </c>
      <c r="J438" s="93" t="s">
        <v>699</v>
      </c>
      <c r="K438" s="92"/>
      <c r="L438" s="92"/>
      <c r="M438" s="92"/>
      <c r="N438" s="92"/>
      <c r="O438" s="91"/>
      <c r="P438" s="90" t="s">
        <v>162</v>
      </c>
      <c r="Q438" s="272"/>
      <c r="R438" s="89" t="s">
        <v>119</v>
      </c>
      <c r="S438" s="273"/>
      <c r="U438" s="137"/>
      <c r="W438" s="77"/>
      <c r="X438" s="37"/>
      <c r="Y438" s="114"/>
      <c r="Z438" s="113"/>
      <c r="AA438" s="115"/>
      <c r="AB438" s="113"/>
      <c r="AC438" s="115"/>
      <c r="AD438" s="113"/>
      <c r="AE438" s="113"/>
      <c r="AF438" s="113"/>
      <c r="AG438" s="113"/>
      <c r="AH438" s="113"/>
      <c r="AI438" s="113"/>
      <c r="AJ438" s="113"/>
      <c r="AK438" s="112"/>
      <c r="AL438" s="112"/>
      <c r="AM438" s="112"/>
      <c r="AN438" s="112"/>
      <c r="AO438" s="112"/>
      <c r="AP438" s="112"/>
      <c r="AQ438" s="112"/>
      <c r="AR438" s="73">
        <f t="shared" si="161"/>
        <v>0</v>
      </c>
      <c r="AT438" s="137"/>
      <c r="AV438" s="77"/>
      <c r="AW438" s="37"/>
      <c r="AX438" s="114"/>
      <c r="AY438" s="113"/>
      <c r="AZ438" s="113"/>
      <c r="BA438" s="113"/>
      <c r="BB438" s="113"/>
      <c r="BC438" s="113"/>
      <c r="BD438" s="113"/>
      <c r="BE438" s="113"/>
      <c r="BF438" s="113"/>
      <c r="BG438" s="113"/>
      <c r="BH438" s="113"/>
      <c r="BI438" s="113"/>
      <c r="BJ438" s="112"/>
      <c r="BK438" s="112"/>
      <c r="BL438" s="112"/>
      <c r="BM438" s="112"/>
      <c r="BN438" s="112"/>
      <c r="BO438" s="112"/>
      <c r="BP438" s="112"/>
      <c r="BQ438" s="73">
        <f t="shared" si="162"/>
        <v>0</v>
      </c>
      <c r="BS438" s="137"/>
      <c r="BU438" s="77"/>
      <c r="BV438" s="37"/>
      <c r="BW438" s="114"/>
      <c r="BX438" s="113"/>
      <c r="BY438" s="113"/>
      <c r="BZ438" s="113"/>
      <c r="CA438" s="113"/>
      <c r="CB438" s="113"/>
      <c r="CC438" s="113"/>
      <c r="CD438" s="113"/>
      <c r="CE438" s="113"/>
      <c r="CF438" s="113"/>
      <c r="CG438" s="113"/>
      <c r="CH438" s="113"/>
      <c r="CI438" s="112"/>
      <c r="CJ438" s="336"/>
      <c r="CK438" s="336"/>
      <c r="CL438" s="336"/>
      <c r="CM438" s="336"/>
      <c r="CN438" s="336"/>
      <c r="CO438" s="336"/>
      <c r="CP438" s="73">
        <f t="shared" si="163"/>
        <v>0</v>
      </c>
      <c r="CR438" s="137"/>
      <c r="CT438" s="77"/>
      <c r="CU438" s="37"/>
      <c r="CV438" s="114"/>
      <c r="CW438" s="113"/>
      <c r="CX438" s="113"/>
      <c r="CY438" s="113"/>
      <c r="CZ438" s="113"/>
      <c r="DA438" s="113"/>
      <c r="DB438" s="113"/>
      <c r="DC438" s="112"/>
      <c r="DD438" s="112"/>
      <c r="DE438" s="112"/>
      <c r="DF438" s="336"/>
      <c r="DG438" s="336"/>
      <c r="DH438" s="336"/>
      <c r="DI438" s="336"/>
      <c r="DJ438" s="336"/>
      <c r="DK438" s="336"/>
      <c r="DL438" s="336"/>
      <c r="DM438" s="336"/>
      <c r="DN438" s="336"/>
      <c r="DO438" s="73">
        <f t="shared" si="164"/>
        <v>0</v>
      </c>
      <c r="DQ438" s="137"/>
    </row>
    <row r="439" spans="2:121" s="38" customFormat="1" ht="45" outlineLevel="1">
      <c r="B439" s="87"/>
      <c r="C439" s="88">
        <f>IF(ISERROR(I439+1)=TRUE,I439,IF(I439="","",MAX(C$15:C438)+1))</f>
        <v>289</v>
      </c>
      <c r="D439" s="87">
        <f t="shared" si="160"/>
        <v>1</v>
      </c>
      <c r="E439" s="3"/>
      <c r="G439" s="137"/>
      <c r="I439" s="94">
        <f t="shared" si="165"/>
        <v>350</v>
      </c>
      <c r="J439" s="93" t="s">
        <v>700</v>
      </c>
      <c r="K439" s="92"/>
      <c r="L439" s="92"/>
      <c r="M439" s="92"/>
      <c r="N439" s="92"/>
      <c r="O439" s="91"/>
      <c r="P439" s="90" t="s">
        <v>162</v>
      </c>
      <c r="Q439" s="272"/>
      <c r="R439" s="89" t="s">
        <v>119</v>
      </c>
      <c r="S439" s="273"/>
      <c r="U439" s="137"/>
      <c r="W439" s="77"/>
      <c r="X439" s="37"/>
      <c r="Y439" s="114"/>
      <c r="Z439" s="113"/>
      <c r="AA439" s="115"/>
      <c r="AB439" s="113"/>
      <c r="AC439" s="115"/>
      <c r="AD439" s="113"/>
      <c r="AE439" s="113"/>
      <c r="AF439" s="113"/>
      <c r="AG439" s="113"/>
      <c r="AH439" s="113"/>
      <c r="AI439" s="113"/>
      <c r="AJ439" s="113"/>
      <c r="AK439" s="112"/>
      <c r="AL439" s="112"/>
      <c r="AM439" s="112"/>
      <c r="AN439" s="112"/>
      <c r="AO439" s="112"/>
      <c r="AP439" s="112"/>
      <c r="AQ439" s="112"/>
      <c r="AR439" s="73">
        <f t="shared" si="161"/>
        <v>0</v>
      </c>
      <c r="AT439" s="137"/>
      <c r="AV439" s="77"/>
      <c r="AW439" s="37"/>
      <c r="AX439" s="114"/>
      <c r="AY439" s="113"/>
      <c r="AZ439" s="113"/>
      <c r="BA439" s="113"/>
      <c r="BB439" s="113"/>
      <c r="BC439" s="113"/>
      <c r="BD439" s="113"/>
      <c r="BE439" s="113"/>
      <c r="BF439" s="113"/>
      <c r="BG439" s="113"/>
      <c r="BH439" s="113"/>
      <c r="BI439" s="113"/>
      <c r="BJ439" s="112"/>
      <c r="BK439" s="112"/>
      <c r="BL439" s="112"/>
      <c r="BM439" s="112"/>
      <c r="BN439" s="112"/>
      <c r="BO439" s="112"/>
      <c r="BP439" s="112"/>
      <c r="BQ439" s="73">
        <f t="shared" si="162"/>
        <v>0</v>
      </c>
      <c r="BS439" s="137"/>
      <c r="BU439" s="77"/>
      <c r="BV439" s="37"/>
      <c r="BW439" s="114"/>
      <c r="BX439" s="113"/>
      <c r="BY439" s="113"/>
      <c r="BZ439" s="113"/>
      <c r="CA439" s="113"/>
      <c r="CB439" s="113"/>
      <c r="CC439" s="113"/>
      <c r="CD439" s="113"/>
      <c r="CE439" s="113"/>
      <c r="CF439" s="113"/>
      <c r="CG439" s="113"/>
      <c r="CH439" s="113">
        <v>100000</v>
      </c>
      <c r="CI439" s="112"/>
      <c r="CJ439" s="336"/>
      <c r="CK439" s="336"/>
      <c r="CL439" s="336"/>
      <c r="CM439" s="336"/>
      <c r="CN439" s="336"/>
      <c r="CO439" s="336"/>
      <c r="CP439" s="73">
        <f t="shared" si="163"/>
        <v>0</v>
      </c>
      <c r="CR439" s="137"/>
      <c r="CT439" s="77"/>
      <c r="CU439" s="37"/>
      <c r="CV439" s="114"/>
      <c r="CW439" s="113"/>
      <c r="CX439" s="113"/>
      <c r="CY439" s="113"/>
      <c r="CZ439" s="113"/>
      <c r="DA439" s="113"/>
      <c r="DB439" s="113"/>
      <c r="DC439" s="112"/>
      <c r="DD439" s="112"/>
      <c r="DE439" s="112"/>
      <c r="DF439" s="336"/>
      <c r="DG439" s="336"/>
      <c r="DH439" s="336"/>
      <c r="DI439" s="336"/>
      <c r="DJ439" s="336"/>
      <c r="DK439" s="336"/>
      <c r="DL439" s="336"/>
      <c r="DM439" s="336"/>
      <c r="DN439" s="336"/>
      <c r="DO439" s="73">
        <f t="shared" si="164"/>
        <v>0</v>
      </c>
      <c r="DQ439" s="137"/>
    </row>
    <row r="440" spans="2:121" s="38" customFormat="1" ht="45" outlineLevel="1">
      <c r="B440" s="87"/>
      <c r="C440" s="88">
        <f>IF(ISERROR(I440+1)=TRUE,I440,IF(I440="","",MAX(C$15:C439)+1))</f>
        <v>290</v>
      </c>
      <c r="D440" s="87">
        <f t="shared" si="160"/>
        <v>1</v>
      </c>
      <c r="E440" s="3"/>
      <c r="G440" s="137"/>
      <c r="I440" s="94">
        <f t="shared" si="165"/>
        <v>351</v>
      </c>
      <c r="J440" s="93" t="s">
        <v>173</v>
      </c>
      <c r="K440" s="92"/>
      <c r="L440" s="92"/>
      <c r="M440" s="92"/>
      <c r="N440" s="92"/>
      <c r="O440" s="91"/>
      <c r="P440" s="90" t="s">
        <v>162</v>
      </c>
      <c r="Q440" s="272"/>
      <c r="R440" s="89" t="s">
        <v>119</v>
      </c>
      <c r="S440" s="273"/>
      <c r="U440" s="137"/>
      <c r="W440" s="77"/>
      <c r="X440" s="37"/>
      <c r="Y440" s="114"/>
      <c r="Z440" s="113"/>
      <c r="AA440" s="115"/>
      <c r="AB440" s="113"/>
      <c r="AC440" s="115"/>
      <c r="AD440" s="113"/>
      <c r="AE440" s="113"/>
      <c r="AF440" s="113"/>
      <c r="AG440" s="113"/>
      <c r="AH440" s="113"/>
      <c r="AI440" s="113"/>
      <c r="AJ440" s="113"/>
      <c r="AK440" s="112"/>
      <c r="AL440" s="112"/>
      <c r="AM440" s="112"/>
      <c r="AN440" s="112"/>
      <c r="AO440" s="112"/>
      <c r="AP440" s="112"/>
      <c r="AQ440" s="112"/>
      <c r="AR440" s="73">
        <f t="shared" si="161"/>
        <v>0</v>
      </c>
      <c r="AT440" s="137"/>
      <c r="AV440" s="77"/>
      <c r="AW440" s="37"/>
      <c r="AX440" s="114"/>
      <c r="AY440" s="113"/>
      <c r="AZ440" s="113"/>
      <c r="BA440" s="113"/>
      <c r="BB440" s="113"/>
      <c r="BC440" s="113"/>
      <c r="BD440" s="113"/>
      <c r="BE440" s="113"/>
      <c r="BF440" s="113"/>
      <c r="BG440" s="113"/>
      <c r="BH440" s="113"/>
      <c r="BI440" s="113"/>
      <c r="BJ440" s="112"/>
      <c r="BK440" s="112"/>
      <c r="BL440" s="112"/>
      <c r="BM440" s="112"/>
      <c r="BN440" s="112"/>
      <c r="BO440" s="112"/>
      <c r="BP440" s="112"/>
      <c r="BQ440" s="73">
        <f t="shared" si="162"/>
        <v>0</v>
      </c>
      <c r="BS440" s="137"/>
      <c r="BU440" s="77"/>
      <c r="BV440" s="37"/>
      <c r="BW440" s="114"/>
      <c r="BX440" s="113"/>
      <c r="BY440" s="113"/>
      <c r="BZ440" s="113"/>
      <c r="CA440" s="113"/>
      <c r="CB440" s="113"/>
      <c r="CC440" s="113"/>
      <c r="CD440" s="113"/>
      <c r="CE440" s="113"/>
      <c r="CF440" s="113"/>
      <c r="CG440" s="113"/>
      <c r="CH440" s="113"/>
      <c r="CI440" s="112"/>
      <c r="CJ440" s="336"/>
      <c r="CK440" s="336"/>
      <c r="CL440" s="336"/>
      <c r="CM440" s="336"/>
      <c r="CN440" s="336"/>
      <c r="CO440" s="336"/>
      <c r="CP440" s="73">
        <f t="shared" si="163"/>
        <v>0</v>
      </c>
      <c r="CR440" s="137"/>
      <c r="CT440" s="77"/>
      <c r="CU440" s="37"/>
      <c r="CV440" s="114"/>
      <c r="CW440" s="113"/>
      <c r="CX440" s="113"/>
      <c r="CY440" s="113"/>
      <c r="CZ440" s="113"/>
      <c r="DA440" s="113"/>
      <c r="DB440" s="113"/>
      <c r="DC440" s="112"/>
      <c r="DD440" s="112"/>
      <c r="DE440" s="112"/>
      <c r="DF440" s="336"/>
      <c r="DG440" s="336"/>
      <c r="DH440" s="336"/>
      <c r="DI440" s="336"/>
      <c r="DJ440" s="336"/>
      <c r="DK440" s="336"/>
      <c r="DL440" s="336"/>
      <c r="DM440" s="336"/>
      <c r="DN440" s="336"/>
      <c r="DO440" s="73">
        <f t="shared" si="164"/>
        <v>0</v>
      </c>
      <c r="DQ440" s="137"/>
    </row>
    <row r="441" spans="2:121" s="38" customFormat="1" outlineLevel="1">
      <c r="B441" s="87"/>
      <c r="C441" s="88"/>
      <c r="D441" s="87"/>
      <c r="E441" s="3"/>
      <c r="G441" s="137"/>
      <c r="I441" s="94">
        <f>+I440+1</f>
        <v>352</v>
      </c>
      <c r="J441" s="93" t="s">
        <v>172</v>
      </c>
      <c r="K441" s="92"/>
      <c r="L441" s="92"/>
      <c r="M441" s="92"/>
      <c r="N441" s="92"/>
      <c r="O441" s="91"/>
      <c r="P441" s="90" t="s">
        <v>164</v>
      </c>
      <c r="Q441" s="272"/>
      <c r="R441" s="89" t="s">
        <v>119</v>
      </c>
      <c r="S441" s="273"/>
      <c r="U441" s="137"/>
      <c r="W441" s="77"/>
      <c r="X441" s="37"/>
      <c r="Y441" s="114"/>
      <c r="Z441" s="113"/>
      <c r="AA441" s="115"/>
      <c r="AB441" s="113"/>
      <c r="AC441" s="115"/>
      <c r="AD441" s="113"/>
      <c r="AE441" s="113"/>
      <c r="AF441" s="113"/>
      <c r="AG441" s="113"/>
      <c r="AH441" s="113"/>
      <c r="AI441" s="113"/>
      <c r="AJ441" s="113"/>
      <c r="AK441" s="112"/>
      <c r="AL441" s="112"/>
      <c r="AM441" s="112"/>
      <c r="AN441" s="112"/>
      <c r="AO441" s="112"/>
      <c r="AP441" s="112"/>
      <c r="AQ441" s="112"/>
      <c r="AR441" s="73"/>
      <c r="AT441" s="137"/>
      <c r="AV441" s="77"/>
      <c r="AW441" s="37"/>
      <c r="AX441" s="114"/>
      <c r="AY441" s="113"/>
      <c r="AZ441" s="113"/>
      <c r="BA441" s="113"/>
      <c r="BB441" s="113"/>
      <c r="BC441" s="113"/>
      <c r="BD441" s="113"/>
      <c r="BE441" s="113"/>
      <c r="BF441" s="113"/>
      <c r="BG441" s="113"/>
      <c r="BH441" s="113"/>
      <c r="BI441" s="113"/>
      <c r="BJ441" s="112"/>
      <c r="BK441" s="112"/>
      <c r="BL441" s="112"/>
      <c r="BM441" s="112"/>
      <c r="BN441" s="112"/>
      <c r="BO441" s="112"/>
      <c r="BP441" s="112"/>
      <c r="BQ441" s="73"/>
      <c r="BS441" s="137"/>
      <c r="BU441" s="77"/>
      <c r="BV441" s="37"/>
      <c r="BW441" s="114"/>
      <c r="BX441" s="113"/>
      <c r="BY441" s="113"/>
      <c r="BZ441" s="113"/>
      <c r="CA441" s="113"/>
      <c r="CB441" s="113"/>
      <c r="CC441" s="113"/>
      <c r="CD441" s="113"/>
      <c r="CE441" s="113"/>
      <c r="CF441" s="113"/>
      <c r="CG441" s="113"/>
      <c r="CH441" s="113">
        <f>25*42</f>
        <v>1050</v>
      </c>
      <c r="CI441" s="112"/>
      <c r="CJ441" s="336"/>
      <c r="CK441" s="336"/>
      <c r="CL441" s="336"/>
      <c r="CM441" s="336"/>
      <c r="CN441" s="336"/>
      <c r="CO441" s="336"/>
      <c r="CP441" s="73">
        <f t="shared" si="163"/>
        <v>0</v>
      </c>
      <c r="CR441" s="137"/>
      <c r="CT441" s="77"/>
      <c r="CU441" s="37"/>
      <c r="CV441" s="114"/>
      <c r="CW441" s="113"/>
      <c r="CX441" s="113"/>
      <c r="CY441" s="113"/>
      <c r="CZ441" s="113"/>
      <c r="DA441" s="113"/>
      <c r="DB441" s="113"/>
      <c r="DC441" s="112"/>
      <c r="DD441" s="112"/>
      <c r="DE441" s="112"/>
      <c r="DF441" s="336"/>
      <c r="DG441" s="336"/>
      <c r="DH441" s="336"/>
      <c r="DI441" s="336"/>
      <c r="DJ441" s="336"/>
      <c r="DK441" s="336"/>
      <c r="DL441" s="336"/>
      <c r="DM441" s="336"/>
      <c r="DN441" s="336"/>
      <c r="DO441" s="73"/>
      <c r="DQ441" s="137"/>
    </row>
    <row r="442" spans="2:121" s="38" customFormat="1" outlineLevel="1">
      <c r="B442" s="87"/>
      <c r="C442" s="88"/>
      <c r="D442" s="87"/>
      <c r="E442" s="3"/>
      <c r="G442" s="137"/>
      <c r="I442" s="94">
        <f>+I441+1</f>
        <v>353</v>
      </c>
      <c r="J442" s="93" t="s">
        <v>171</v>
      </c>
      <c r="K442" s="92"/>
      <c r="L442" s="92"/>
      <c r="M442" s="92"/>
      <c r="N442" s="92"/>
      <c r="O442" s="91"/>
      <c r="P442" s="90" t="s">
        <v>164</v>
      </c>
      <c r="Q442" s="272"/>
      <c r="R442" s="89" t="s">
        <v>119</v>
      </c>
      <c r="S442" s="273"/>
      <c r="U442" s="137"/>
      <c r="W442" s="77"/>
      <c r="X442" s="37"/>
      <c r="Y442" s="114"/>
      <c r="Z442" s="113"/>
      <c r="AA442" s="115"/>
      <c r="AB442" s="113"/>
      <c r="AC442" s="115"/>
      <c r="AD442" s="113"/>
      <c r="AE442" s="113"/>
      <c r="AF442" s="113"/>
      <c r="AG442" s="113"/>
      <c r="AH442" s="113"/>
      <c r="AI442" s="113"/>
      <c r="AJ442" s="113"/>
      <c r="AK442" s="112"/>
      <c r="AL442" s="112"/>
      <c r="AM442" s="112"/>
      <c r="AN442" s="112"/>
      <c r="AO442" s="112"/>
      <c r="AP442" s="112"/>
      <c r="AQ442" s="112"/>
      <c r="AR442" s="73"/>
      <c r="AT442" s="137"/>
      <c r="AV442" s="77"/>
      <c r="AW442" s="37"/>
      <c r="AX442" s="114"/>
      <c r="AY442" s="113"/>
      <c r="AZ442" s="113"/>
      <c r="BA442" s="113"/>
      <c r="BB442" s="113"/>
      <c r="BC442" s="113"/>
      <c r="BD442" s="113"/>
      <c r="BE442" s="113"/>
      <c r="BF442" s="113"/>
      <c r="BG442" s="113"/>
      <c r="BH442" s="113"/>
      <c r="BI442" s="113"/>
      <c r="BJ442" s="112"/>
      <c r="BK442" s="112"/>
      <c r="BL442" s="112"/>
      <c r="BM442" s="112"/>
      <c r="BN442" s="112"/>
      <c r="BO442" s="112"/>
      <c r="BP442" s="112"/>
      <c r="BQ442" s="73"/>
      <c r="BS442" s="137"/>
      <c r="BU442" s="77"/>
      <c r="BV442" s="37"/>
      <c r="BW442" s="114"/>
      <c r="BX442" s="113"/>
      <c r="BY442" s="113"/>
      <c r="BZ442" s="113"/>
      <c r="CA442" s="113"/>
      <c r="CB442" s="113"/>
      <c r="CC442" s="113"/>
      <c r="CD442" s="113"/>
      <c r="CE442" s="113"/>
      <c r="CF442" s="113"/>
      <c r="CG442" s="113"/>
      <c r="CH442" s="113"/>
      <c r="CI442" s="112"/>
      <c r="CJ442" s="336"/>
      <c r="CK442" s="336"/>
      <c r="CL442" s="336"/>
      <c r="CM442" s="336"/>
      <c r="CN442" s="336"/>
      <c r="CO442" s="336"/>
      <c r="CP442" s="73">
        <f t="shared" si="163"/>
        <v>0</v>
      </c>
      <c r="CR442" s="137"/>
      <c r="CT442" s="77"/>
      <c r="CU442" s="37"/>
      <c r="CV442" s="114"/>
      <c r="CW442" s="113"/>
      <c r="CX442" s="113"/>
      <c r="CY442" s="113"/>
      <c r="CZ442" s="113"/>
      <c r="DA442" s="113"/>
      <c r="DB442" s="113"/>
      <c r="DC442" s="112"/>
      <c r="DD442" s="112"/>
      <c r="DE442" s="112"/>
      <c r="DF442" s="336"/>
      <c r="DG442" s="336"/>
      <c r="DH442" s="336"/>
      <c r="DI442" s="336"/>
      <c r="DJ442" s="336"/>
      <c r="DK442" s="336"/>
      <c r="DL442" s="336"/>
      <c r="DM442" s="336"/>
      <c r="DN442" s="336"/>
      <c r="DO442" s="73"/>
      <c r="DQ442" s="137"/>
    </row>
    <row r="443" spans="2:121" s="38" customFormat="1" outlineLevel="1">
      <c r="B443" s="87"/>
      <c r="C443" s="88"/>
      <c r="D443" s="87"/>
      <c r="E443" s="3"/>
      <c r="G443" s="137"/>
      <c r="I443" s="94">
        <f t="shared" ref="I443:I445" si="166">+I442+1</f>
        <v>354</v>
      </c>
      <c r="J443" s="93" t="s">
        <v>170</v>
      </c>
      <c r="K443" s="92"/>
      <c r="L443" s="92"/>
      <c r="M443" s="92"/>
      <c r="N443" s="92"/>
      <c r="O443" s="91"/>
      <c r="P443" s="90" t="s">
        <v>164</v>
      </c>
      <c r="Q443" s="272"/>
      <c r="R443" s="89" t="s">
        <v>119</v>
      </c>
      <c r="S443" s="273"/>
      <c r="U443" s="137"/>
      <c r="W443" s="77"/>
      <c r="X443" s="37"/>
      <c r="Y443" s="114"/>
      <c r="Z443" s="113"/>
      <c r="AA443" s="115"/>
      <c r="AB443" s="113"/>
      <c r="AC443" s="115"/>
      <c r="AD443" s="113"/>
      <c r="AE443" s="113"/>
      <c r="AF443" s="113"/>
      <c r="AG443" s="113"/>
      <c r="AH443" s="113"/>
      <c r="AI443" s="113"/>
      <c r="AJ443" s="113"/>
      <c r="AK443" s="112"/>
      <c r="AL443" s="112"/>
      <c r="AM443" s="112"/>
      <c r="AN443" s="112"/>
      <c r="AO443" s="112"/>
      <c r="AP443" s="112"/>
      <c r="AQ443" s="112"/>
      <c r="AR443" s="73"/>
      <c r="AT443" s="137"/>
      <c r="AV443" s="77"/>
      <c r="AW443" s="37"/>
      <c r="AX443" s="114"/>
      <c r="AY443" s="113"/>
      <c r="AZ443" s="113"/>
      <c r="BA443" s="113"/>
      <c r="BB443" s="113"/>
      <c r="BC443" s="113"/>
      <c r="BD443" s="113"/>
      <c r="BE443" s="113"/>
      <c r="BF443" s="113"/>
      <c r="BG443" s="113"/>
      <c r="BH443" s="113"/>
      <c r="BI443" s="113"/>
      <c r="BJ443" s="112"/>
      <c r="BK443" s="112"/>
      <c r="BL443" s="112"/>
      <c r="BM443" s="112"/>
      <c r="BN443" s="112"/>
      <c r="BO443" s="112"/>
      <c r="BP443" s="112"/>
      <c r="BQ443" s="73"/>
      <c r="BS443" s="137"/>
      <c r="BU443" s="77"/>
      <c r="BV443" s="37"/>
      <c r="BW443" s="114"/>
      <c r="BX443" s="113"/>
      <c r="BY443" s="113"/>
      <c r="BZ443" s="113"/>
      <c r="CA443" s="113"/>
      <c r="CB443" s="113"/>
      <c r="CC443" s="113"/>
      <c r="CD443" s="113"/>
      <c r="CE443" s="113"/>
      <c r="CF443" s="113"/>
      <c r="CG443" s="113"/>
      <c r="CH443" s="113"/>
      <c r="CI443" s="112"/>
      <c r="CJ443" s="336"/>
      <c r="CK443" s="336"/>
      <c r="CL443" s="336"/>
      <c r="CM443" s="336"/>
      <c r="CN443" s="336"/>
      <c r="CO443" s="336"/>
      <c r="CP443" s="73">
        <f t="shared" si="163"/>
        <v>0</v>
      </c>
      <c r="CR443" s="137"/>
      <c r="CT443" s="77"/>
      <c r="CU443" s="37"/>
      <c r="CV443" s="114"/>
      <c r="CW443" s="113"/>
      <c r="CX443" s="113"/>
      <c r="CY443" s="113"/>
      <c r="CZ443" s="113"/>
      <c r="DA443" s="113"/>
      <c r="DB443" s="113"/>
      <c r="DC443" s="112"/>
      <c r="DD443" s="112"/>
      <c r="DE443" s="112"/>
      <c r="DF443" s="336"/>
      <c r="DG443" s="336"/>
      <c r="DH443" s="336"/>
      <c r="DI443" s="336"/>
      <c r="DJ443" s="336"/>
      <c r="DK443" s="336"/>
      <c r="DL443" s="336"/>
      <c r="DM443" s="336"/>
      <c r="DN443" s="336"/>
      <c r="DO443" s="73"/>
      <c r="DQ443" s="137"/>
    </row>
    <row r="444" spans="2:121" s="38" customFormat="1" outlineLevel="1">
      <c r="B444" s="87"/>
      <c r="C444" s="88">
        <f>IF(ISERROR(I444+1)=TRUE,I444,IF(I444="","",MAX(C$15:C440)+1))</f>
        <v>291</v>
      </c>
      <c r="D444" s="87">
        <f t="shared" si="160"/>
        <v>1</v>
      </c>
      <c r="E444" s="3"/>
      <c r="G444" s="137"/>
      <c r="I444" s="94">
        <f t="shared" si="166"/>
        <v>355</v>
      </c>
      <c r="J444" s="93" t="s">
        <v>169</v>
      </c>
      <c r="K444" s="92"/>
      <c r="L444" s="92"/>
      <c r="M444" s="92"/>
      <c r="N444" s="92"/>
      <c r="O444" s="91"/>
      <c r="P444" s="90" t="s">
        <v>164</v>
      </c>
      <c r="Q444" s="272"/>
      <c r="R444" s="89" t="s">
        <v>119</v>
      </c>
      <c r="S444" s="273"/>
      <c r="U444" s="137"/>
      <c r="W444" s="77"/>
      <c r="X444" s="37"/>
      <c r="Y444" s="114"/>
      <c r="Z444" s="113"/>
      <c r="AA444" s="115"/>
      <c r="AB444" s="113"/>
      <c r="AC444" s="115"/>
      <c r="AD444" s="113"/>
      <c r="AE444" s="113"/>
      <c r="AF444" s="113"/>
      <c r="AG444" s="113"/>
      <c r="AH444" s="113"/>
      <c r="AI444" s="113"/>
      <c r="AJ444" s="113"/>
      <c r="AK444" s="112"/>
      <c r="AL444" s="112"/>
      <c r="AM444" s="112"/>
      <c r="AN444" s="112"/>
      <c r="AO444" s="112"/>
      <c r="AP444" s="112"/>
      <c r="AQ444" s="112"/>
      <c r="AR444" s="73">
        <f t="shared" si="161"/>
        <v>0</v>
      </c>
      <c r="AT444" s="137"/>
      <c r="AV444" s="77"/>
      <c r="AW444" s="37"/>
      <c r="AX444" s="114"/>
      <c r="AY444" s="113"/>
      <c r="AZ444" s="113"/>
      <c r="BA444" s="113"/>
      <c r="BB444" s="113"/>
      <c r="BC444" s="113"/>
      <c r="BD444" s="113"/>
      <c r="BE444" s="113"/>
      <c r="BF444" s="113"/>
      <c r="BG444" s="113"/>
      <c r="BH444" s="113"/>
      <c r="BI444" s="113"/>
      <c r="BJ444" s="112"/>
      <c r="BK444" s="112"/>
      <c r="BL444" s="112"/>
      <c r="BM444" s="112"/>
      <c r="BN444" s="112"/>
      <c r="BO444" s="112"/>
      <c r="BP444" s="112"/>
      <c r="BQ444" s="73">
        <f t="shared" si="162"/>
        <v>0</v>
      </c>
      <c r="BS444" s="137"/>
      <c r="BU444" s="77"/>
      <c r="BV444" s="37"/>
      <c r="BW444" s="114"/>
      <c r="BX444" s="113"/>
      <c r="BY444" s="113"/>
      <c r="BZ444" s="113"/>
      <c r="CA444" s="113"/>
      <c r="CB444" s="113"/>
      <c r="CC444" s="113"/>
      <c r="CD444" s="113"/>
      <c r="CE444" s="113"/>
      <c r="CF444" s="113"/>
      <c r="CG444" s="113"/>
      <c r="CH444" s="113"/>
      <c r="CI444" s="112"/>
      <c r="CJ444" s="336"/>
      <c r="CK444" s="336"/>
      <c r="CL444" s="336"/>
      <c r="CM444" s="336"/>
      <c r="CN444" s="336"/>
      <c r="CO444" s="336"/>
      <c r="CP444" s="73">
        <f t="shared" si="163"/>
        <v>0</v>
      </c>
      <c r="CR444" s="137"/>
      <c r="CT444" s="77"/>
      <c r="CU444" s="37"/>
      <c r="CV444" s="114"/>
      <c r="CW444" s="113"/>
      <c r="CX444" s="113"/>
      <c r="CY444" s="113"/>
      <c r="CZ444" s="113"/>
      <c r="DA444" s="113"/>
      <c r="DB444" s="113"/>
      <c r="DC444" s="112"/>
      <c r="DD444" s="112"/>
      <c r="DE444" s="112"/>
      <c r="DF444" s="336"/>
      <c r="DG444" s="336"/>
      <c r="DH444" s="336"/>
      <c r="DI444" s="336"/>
      <c r="DJ444" s="336"/>
      <c r="DK444" s="336"/>
      <c r="DL444" s="336"/>
      <c r="DM444" s="336"/>
      <c r="DN444" s="336"/>
      <c r="DO444" s="73">
        <f t="shared" si="164"/>
        <v>0</v>
      </c>
      <c r="DQ444" s="137"/>
    </row>
    <row r="445" spans="2:121" s="38" customFormat="1" ht="30" outlineLevel="1">
      <c r="B445" s="87"/>
      <c r="C445" s="88">
        <f>IF(ISERROR(I445+1)=TRUE,I445,IF(I445="","",MAX(C$15:C444)+1))</f>
        <v>292</v>
      </c>
      <c r="D445" s="87">
        <f t="shared" si="160"/>
        <v>1</v>
      </c>
      <c r="E445" s="3"/>
      <c r="G445" s="137"/>
      <c r="I445" s="94">
        <f t="shared" si="166"/>
        <v>356</v>
      </c>
      <c r="J445" s="93" t="s">
        <v>168</v>
      </c>
      <c r="K445" s="92"/>
      <c r="L445" s="92"/>
      <c r="M445" s="92"/>
      <c r="N445" s="92"/>
      <c r="O445" s="91"/>
      <c r="P445" s="90" t="s">
        <v>164</v>
      </c>
      <c r="Q445" s="272"/>
      <c r="R445" s="89" t="s">
        <v>119</v>
      </c>
      <c r="S445" s="273"/>
      <c r="U445" s="137"/>
      <c r="W445" s="77"/>
      <c r="X445" s="37"/>
      <c r="Y445" s="114"/>
      <c r="Z445" s="113"/>
      <c r="AA445" s="115"/>
      <c r="AB445" s="113"/>
      <c r="AC445" s="115"/>
      <c r="AD445" s="113"/>
      <c r="AE445" s="113"/>
      <c r="AF445" s="113"/>
      <c r="AG445" s="113"/>
      <c r="AH445" s="113"/>
      <c r="AI445" s="113"/>
      <c r="AJ445" s="113"/>
      <c r="AK445" s="112"/>
      <c r="AL445" s="112"/>
      <c r="AM445" s="112"/>
      <c r="AN445" s="112"/>
      <c r="AO445" s="112"/>
      <c r="AP445" s="112"/>
      <c r="AQ445" s="112"/>
      <c r="AR445" s="73">
        <f t="shared" si="161"/>
        <v>0</v>
      </c>
      <c r="AT445" s="137"/>
      <c r="AV445" s="77"/>
      <c r="AW445" s="37"/>
      <c r="AX445" s="114"/>
      <c r="AY445" s="113"/>
      <c r="AZ445" s="113"/>
      <c r="BA445" s="113"/>
      <c r="BB445" s="113"/>
      <c r="BC445" s="113"/>
      <c r="BD445" s="113"/>
      <c r="BE445" s="113"/>
      <c r="BF445" s="113"/>
      <c r="BG445" s="113"/>
      <c r="BH445" s="113"/>
      <c r="BI445" s="113"/>
      <c r="BJ445" s="112"/>
      <c r="BK445" s="112"/>
      <c r="BL445" s="112"/>
      <c r="BM445" s="112"/>
      <c r="BN445" s="112"/>
      <c r="BO445" s="112"/>
      <c r="BP445" s="112"/>
      <c r="BQ445" s="73">
        <f t="shared" si="162"/>
        <v>0</v>
      </c>
      <c r="BS445" s="137"/>
      <c r="BU445" s="77"/>
      <c r="BV445" s="37"/>
      <c r="BW445" s="114"/>
      <c r="BX445" s="113"/>
      <c r="BY445" s="113"/>
      <c r="BZ445" s="113"/>
      <c r="CA445" s="113"/>
      <c r="CB445" s="113"/>
      <c r="CC445" s="113"/>
      <c r="CD445" s="113"/>
      <c r="CE445" s="113"/>
      <c r="CF445" s="113"/>
      <c r="CG445" s="113"/>
      <c r="CH445" s="113">
        <v>1050</v>
      </c>
      <c r="CI445" s="112"/>
      <c r="CJ445" s="336"/>
      <c r="CK445" s="336"/>
      <c r="CL445" s="336"/>
      <c r="CM445" s="336"/>
      <c r="CN445" s="336"/>
      <c r="CO445" s="336"/>
      <c r="CP445" s="73">
        <f t="shared" si="163"/>
        <v>0</v>
      </c>
      <c r="CR445" s="137"/>
      <c r="CT445" s="77"/>
      <c r="CU445" s="37"/>
      <c r="CV445" s="114"/>
      <c r="CW445" s="113"/>
      <c r="CX445" s="113"/>
      <c r="CY445" s="113"/>
      <c r="CZ445" s="113"/>
      <c r="DA445" s="113"/>
      <c r="DB445" s="113"/>
      <c r="DC445" s="112"/>
      <c r="DD445" s="112"/>
      <c r="DE445" s="112"/>
      <c r="DF445" s="336"/>
      <c r="DG445" s="336"/>
      <c r="DH445" s="336"/>
      <c r="DI445" s="336"/>
      <c r="DJ445" s="336"/>
      <c r="DK445" s="336"/>
      <c r="DL445" s="336"/>
      <c r="DM445" s="336"/>
      <c r="DN445" s="336"/>
      <c r="DO445" s="73">
        <f t="shared" si="164"/>
        <v>0</v>
      </c>
      <c r="DQ445" s="137"/>
    </row>
    <row r="446" spans="2:121" s="38" customFormat="1" outlineLevel="1">
      <c r="B446" s="87"/>
      <c r="C446" s="88">
        <f>IF(ISERROR(I446+1)=TRUE,I446,IF(I446="","",MAX(C$15:C445)+1))</f>
        <v>293</v>
      </c>
      <c r="D446" s="87">
        <f t="shared" si="160"/>
        <v>1</v>
      </c>
      <c r="E446" s="3"/>
      <c r="G446" s="137"/>
      <c r="I446" s="94">
        <f t="shared" si="165"/>
        <v>357</v>
      </c>
      <c r="J446" s="93" t="s">
        <v>167</v>
      </c>
      <c r="K446" s="92"/>
      <c r="L446" s="92"/>
      <c r="M446" s="92"/>
      <c r="N446" s="92"/>
      <c r="O446" s="91"/>
      <c r="P446" s="90" t="s">
        <v>159</v>
      </c>
      <c r="Q446" s="272"/>
      <c r="R446" s="89" t="s">
        <v>119</v>
      </c>
      <c r="S446" s="273"/>
      <c r="U446" s="137"/>
      <c r="W446" s="77"/>
      <c r="X446" s="37"/>
      <c r="Y446" s="114"/>
      <c r="Z446" s="113"/>
      <c r="AA446" s="115"/>
      <c r="AB446" s="113"/>
      <c r="AC446" s="115"/>
      <c r="AD446" s="113"/>
      <c r="AE446" s="113"/>
      <c r="AF446" s="113"/>
      <c r="AG446" s="113"/>
      <c r="AH446" s="113"/>
      <c r="AI446" s="113"/>
      <c r="AJ446" s="113"/>
      <c r="AK446" s="112"/>
      <c r="AL446" s="112"/>
      <c r="AM446" s="112"/>
      <c r="AN446" s="112"/>
      <c r="AO446" s="112"/>
      <c r="AP446" s="112"/>
      <c r="AQ446" s="112"/>
      <c r="AR446" s="73">
        <f t="shared" si="161"/>
        <v>0</v>
      </c>
      <c r="AT446" s="137"/>
      <c r="AV446" s="77"/>
      <c r="AW446" s="37"/>
      <c r="AX446" s="114"/>
      <c r="AY446" s="113"/>
      <c r="AZ446" s="113"/>
      <c r="BA446" s="113"/>
      <c r="BB446" s="113"/>
      <c r="BC446" s="113"/>
      <c r="BD446" s="113"/>
      <c r="BE446" s="113"/>
      <c r="BF446" s="113"/>
      <c r="BG446" s="113"/>
      <c r="BH446" s="113"/>
      <c r="BI446" s="113"/>
      <c r="BJ446" s="112"/>
      <c r="BK446" s="112"/>
      <c r="BL446" s="112"/>
      <c r="BM446" s="112"/>
      <c r="BN446" s="112"/>
      <c r="BO446" s="112"/>
      <c r="BP446" s="112"/>
      <c r="BQ446" s="73">
        <f t="shared" si="162"/>
        <v>0</v>
      </c>
      <c r="BS446" s="137"/>
      <c r="BU446" s="77"/>
      <c r="BV446" s="37"/>
      <c r="BW446" s="114"/>
      <c r="BX446" s="113"/>
      <c r="BY446" s="113"/>
      <c r="BZ446" s="113"/>
      <c r="CA446" s="113"/>
      <c r="CB446" s="113"/>
      <c r="CC446" s="113"/>
      <c r="CD446" s="113"/>
      <c r="CE446" s="113"/>
      <c r="CF446" s="113"/>
      <c r="CG446" s="113"/>
      <c r="CH446" s="113">
        <v>500</v>
      </c>
      <c r="CI446" s="112"/>
      <c r="CJ446" s="336"/>
      <c r="CK446" s="336"/>
      <c r="CL446" s="336"/>
      <c r="CM446" s="336"/>
      <c r="CN446" s="336"/>
      <c r="CO446" s="336"/>
      <c r="CP446" s="73">
        <f t="shared" si="163"/>
        <v>0</v>
      </c>
      <c r="CR446" s="137"/>
      <c r="CT446" s="77"/>
      <c r="CU446" s="37"/>
      <c r="CV446" s="114"/>
      <c r="CW446" s="113"/>
      <c r="CX446" s="113"/>
      <c r="CY446" s="113"/>
      <c r="CZ446" s="113"/>
      <c r="DA446" s="113"/>
      <c r="DB446" s="113"/>
      <c r="DC446" s="112"/>
      <c r="DD446" s="112"/>
      <c r="DE446" s="112"/>
      <c r="DF446" s="336"/>
      <c r="DG446" s="336"/>
      <c r="DH446" s="336"/>
      <c r="DI446" s="336"/>
      <c r="DJ446" s="336"/>
      <c r="DK446" s="336"/>
      <c r="DL446" s="336"/>
      <c r="DM446" s="336"/>
      <c r="DN446" s="336"/>
      <c r="DO446" s="73">
        <f t="shared" si="164"/>
        <v>0</v>
      </c>
      <c r="DQ446" s="137"/>
    </row>
    <row r="447" spans="2:121" s="38" customFormat="1" outlineLevel="1">
      <c r="B447" s="87"/>
      <c r="C447" s="88">
        <f>IF(ISERROR(I447+1)=TRUE,I447,IF(I447="","",MAX(C$15:C446)+1))</f>
        <v>294</v>
      </c>
      <c r="D447" s="87">
        <f t="shared" si="160"/>
        <v>1</v>
      </c>
      <c r="E447" s="3"/>
      <c r="G447" s="137"/>
      <c r="I447" s="94">
        <f t="shared" si="165"/>
        <v>358</v>
      </c>
      <c r="J447" s="93" t="s">
        <v>166</v>
      </c>
      <c r="K447" s="92"/>
      <c r="L447" s="92"/>
      <c r="M447" s="92"/>
      <c r="N447" s="92"/>
      <c r="O447" s="91"/>
      <c r="P447" s="90" t="s">
        <v>159</v>
      </c>
      <c r="Q447" s="272"/>
      <c r="R447" s="89" t="s">
        <v>119</v>
      </c>
      <c r="S447" s="273"/>
      <c r="U447" s="137"/>
      <c r="W447" s="77"/>
      <c r="X447" s="37"/>
      <c r="Y447" s="114"/>
      <c r="Z447" s="113"/>
      <c r="AA447" s="115"/>
      <c r="AB447" s="113"/>
      <c r="AC447" s="115"/>
      <c r="AD447" s="113"/>
      <c r="AE447" s="113"/>
      <c r="AF447" s="113"/>
      <c r="AG447" s="113"/>
      <c r="AH447" s="113"/>
      <c r="AI447" s="113"/>
      <c r="AJ447" s="113"/>
      <c r="AK447" s="112"/>
      <c r="AL447" s="112"/>
      <c r="AM447" s="112"/>
      <c r="AN447" s="112"/>
      <c r="AO447" s="112"/>
      <c r="AP447" s="112"/>
      <c r="AQ447" s="112"/>
      <c r="AR447" s="73">
        <f t="shared" si="161"/>
        <v>0</v>
      </c>
      <c r="AT447" s="137"/>
      <c r="AV447" s="77"/>
      <c r="AW447" s="37"/>
      <c r="AX447" s="114"/>
      <c r="AY447" s="113"/>
      <c r="AZ447" s="113"/>
      <c r="BA447" s="113"/>
      <c r="BB447" s="113"/>
      <c r="BC447" s="113"/>
      <c r="BD447" s="113"/>
      <c r="BE447" s="113"/>
      <c r="BF447" s="113"/>
      <c r="BG447" s="113"/>
      <c r="BH447" s="113"/>
      <c r="BI447" s="113"/>
      <c r="BJ447" s="112"/>
      <c r="BK447" s="112"/>
      <c r="BL447" s="112"/>
      <c r="BM447" s="112"/>
      <c r="BN447" s="112"/>
      <c r="BO447" s="112"/>
      <c r="BP447" s="112"/>
      <c r="BQ447" s="73">
        <f t="shared" si="162"/>
        <v>0</v>
      </c>
      <c r="BS447" s="137"/>
      <c r="BU447" s="77"/>
      <c r="BV447" s="37"/>
      <c r="BW447" s="114"/>
      <c r="BX447" s="113"/>
      <c r="BY447" s="113"/>
      <c r="BZ447" s="113"/>
      <c r="CA447" s="113"/>
      <c r="CB447" s="113"/>
      <c r="CC447" s="113"/>
      <c r="CD447" s="113"/>
      <c r="CE447" s="113"/>
      <c r="CF447" s="113"/>
      <c r="CG447" s="113"/>
      <c r="CH447" s="113">
        <v>500</v>
      </c>
      <c r="CI447" s="112"/>
      <c r="CJ447" s="336"/>
      <c r="CK447" s="336"/>
      <c r="CL447" s="336"/>
      <c r="CM447" s="336"/>
      <c r="CN447" s="336"/>
      <c r="CO447" s="336"/>
      <c r="CP447" s="73">
        <f t="shared" si="163"/>
        <v>0</v>
      </c>
      <c r="CR447" s="137"/>
      <c r="CT447" s="77"/>
      <c r="CU447" s="37"/>
      <c r="CV447" s="114"/>
      <c r="CW447" s="113"/>
      <c r="CX447" s="113"/>
      <c r="CY447" s="113"/>
      <c r="CZ447" s="113"/>
      <c r="DA447" s="113"/>
      <c r="DB447" s="113"/>
      <c r="DC447" s="112"/>
      <c r="DD447" s="112"/>
      <c r="DE447" s="112"/>
      <c r="DF447" s="336"/>
      <c r="DG447" s="336"/>
      <c r="DH447" s="336"/>
      <c r="DI447" s="336"/>
      <c r="DJ447" s="336"/>
      <c r="DK447" s="336"/>
      <c r="DL447" s="336"/>
      <c r="DM447" s="336"/>
      <c r="DN447" s="336"/>
      <c r="DO447" s="73">
        <f t="shared" si="164"/>
        <v>0</v>
      </c>
      <c r="DQ447" s="137"/>
    </row>
    <row r="448" spans="2:121" s="38" customFormat="1" outlineLevel="1">
      <c r="B448" s="87"/>
      <c r="C448" s="88">
        <f>IF(ISERROR(I448+1)=TRUE,I448,IF(I448="","",MAX(C$15:C447)+1))</f>
        <v>295</v>
      </c>
      <c r="D448" s="87">
        <f t="shared" si="160"/>
        <v>1</v>
      </c>
      <c r="E448" s="3"/>
      <c r="G448" s="137"/>
      <c r="I448" s="94">
        <f t="shared" si="165"/>
        <v>359</v>
      </c>
      <c r="J448" s="93" t="s">
        <v>165</v>
      </c>
      <c r="K448" s="92"/>
      <c r="L448" s="92"/>
      <c r="M448" s="92"/>
      <c r="N448" s="92"/>
      <c r="O448" s="91"/>
      <c r="P448" s="90" t="s">
        <v>164</v>
      </c>
      <c r="Q448" s="272"/>
      <c r="R448" s="89" t="s">
        <v>119</v>
      </c>
      <c r="S448" s="273"/>
      <c r="U448" s="137"/>
      <c r="W448" s="77"/>
      <c r="X448" s="37"/>
      <c r="Y448" s="114"/>
      <c r="Z448" s="113"/>
      <c r="AA448" s="115"/>
      <c r="AB448" s="113"/>
      <c r="AC448" s="115"/>
      <c r="AD448" s="113"/>
      <c r="AE448" s="113"/>
      <c r="AF448" s="113"/>
      <c r="AG448" s="113"/>
      <c r="AH448" s="113"/>
      <c r="AI448" s="113"/>
      <c r="AJ448" s="113"/>
      <c r="AK448" s="112"/>
      <c r="AL448" s="112"/>
      <c r="AM448" s="112"/>
      <c r="AN448" s="112"/>
      <c r="AO448" s="112"/>
      <c r="AP448" s="112"/>
      <c r="AQ448" s="112"/>
      <c r="AR448" s="73">
        <f t="shared" si="161"/>
        <v>0</v>
      </c>
      <c r="AT448" s="137"/>
      <c r="AV448" s="77"/>
      <c r="AW448" s="37"/>
      <c r="AX448" s="114"/>
      <c r="AY448" s="113"/>
      <c r="AZ448" s="113"/>
      <c r="BA448" s="113"/>
      <c r="BB448" s="113"/>
      <c r="BC448" s="113"/>
      <c r="BD448" s="113"/>
      <c r="BE448" s="113"/>
      <c r="BF448" s="113"/>
      <c r="BG448" s="113"/>
      <c r="BH448" s="113"/>
      <c r="BI448" s="113"/>
      <c r="BJ448" s="112"/>
      <c r="BK448" s="112"/>
      <c r="BL448" s="112"/>
      <c r="BM448" s="112"/>
      <c r="BN448" s="112"/>
      <c r="BO448" s="112"/>
      <c r="BP448" s="112"/>
      <c r="BQ448" s="73">
        <f t="shared" si="162"/>
        <v>0</v>
      </c>
      <c r="BS448" s="137"/>
      <c r="BU448" s="77"/>
      <c r="BV448" s="37"/>
      <c r="BW448" s="114"/>
      <c r="BX448" s="113"/>
      <c r="BY448" s="113"/>
      <c r="BZ448" s="113"/>
      <c r="CA448" s="113"/>
      <c r="CB448" s="113"/>
      <c r="CC448" s="113"/>
      <c r="CD448" s="113"/>
      <c r="CE448" s="113"/>
      <c r="CF448" s="113"/>
      <c r="CG448" s="113"/>
      <c r="CH448" s="113">
        <v>428</v>
      </c>
      <c r="CI448" s="112"/>
      <c r="CJ448" s="336"/>
      <c r="CK448" s="336"/>
      <c r="CL448" s="336"/>
      <c r="CM448" s="336"/>
      <c r="CN448" s="336"/>
      <c r="CO448" s="336"/>
      <c r="CP448" s="73">
        <f t="shared" si="163"/>
        <v>0</v>
      </c>
      <c r="CR448" s="137"/>
      <c r="CT448" s="77"/>
      <c r="CU448" s="37"/>
      <c r="CV448" s="114"/>
      <c r="CW448" s="113"/>
      <c r="CX448" s="113"/>
      <c r="CY448" s="113"/>
      <c r="CZ448" s="113"/>
      <c r="DA448" s="113"/>
      <c r="DB448" s="113"/>
      <c r="DC448" s="112"/>
      <c r="DD448" s="112"/>
      <c r="DE448" s="112"/>
      <c r="DF448" s="336"/>
      <c r="DG448" s="336"/>
      <c r="DH448" s="336"/>
      <c r="DI448" s="336"/>
      <c r="DJ448" s="336"/>
      <c r="DK448" s="336"/>
      <c r="DL448" s="336"/>
      <c r="DM448" s="336"/>
      <c r="DN448" s="336"/>
      <c r="DO448" s="73">
        <f t="shared" si="164"/>
        <v>0</v>
      </c>
      <c r="DQ448" s="137"/>
    </row>
    <row r="449" spans="2:123" s="38" customFormat="1" outlineLevel="1">
      <c r="B449" s="87"/>
      <c r="C449" s="88">
        <f>IF(ISERROR(I449+1)=TRUE,I449,IF(I449="","",MAX(C$15:C448)+1))</f>
        <v>296</v>
      </c>
      <c r="D449" s="87">
        <f t="shared" si="160"/>
        <v>1</v>
      </c>
      <c r="E449" s="3"/>
      <c r="G449" s="137"/>
      <c r="I449" s="94">
        <f t="shared" si="165"/>
        <v>360</v>
      </c>
      <c r="J449" s="93" t="s">
        <v>163</v>
      </c>
      <c r="K449" s="92"/>
      <c r="L449" s="92"/>
      <c r="M449" s="92"/>
      <c r="N449" s="92"/>
      <c r="O449" s="91"/>
      <c r="P449" s="90" t="s">
        <v>162</v>
      </c>
      <c r="Q449" s="272"/>
      <c r="R449" s="89" t="s">
        <v>119</v>
      </c>
      <c r="S449" s="273"/>
      <c r="U449" s="137"/>
      <c r="W449" s="77"/>
      <c r="X449" s="37"/>
      <c r="Y449" s="114"/>
      <c r="Z449" s="113"/>
      <c r="AA449" s="115"/>
      <c r="AB449" s="113"/>
      <c r="AC449" s="115"/>
      <c r="AD449" s="113"/>
      <c r="AE449" s="113"/>
      <c r="AF449" s="113"/>
      <c r="AG449" s="113"/>
      <c r="AH449" s="113"/>
      <c r="AI449" s="113"/>
      <c r="AJ449" s="113"/>
      <c r="AK449" s="112"/>
      <c r="AL449" s="112"/>
      <c r="AM449" s="112"/>
      <c r="AN449" s="112"/>
      <c r="AO449" s="112"/>
      <c r="AP449" s="112"/>
      <c r="AQ449" s="112"/>
      <c r="AR449" s="73">
        <f t="shared" si="161"/>
        <v>0</v>
      </c>
      <c r="AT449" s="137"/>
      <c r="AV449" s="77"/>
      <c r="AW449" s="37"/>
      <c r="AX449" s="114"/>
      <c r="AY449" s="113"/>
      <c r="AZ449" s="113"/>
      <c r="BA449" s="113"/>
      <c r="BB449" s="113"/>
      <c r="BC449" s="113"/>
      <c r="BD449" s="113"/>
      <c r="BE449" s="113"/>
      <c r="BF449" s="113"/>
      <c r="BG449" s="113"/>
      <c r="BH449" s="113"/>
      <c r="BI449" s="113"/>
      <c r="BJ449" s="112"/>
      <c r="BK449" s="112"/>
      <c r="BL449" s="112"/>
      <c r="BM449" s="112"/>
      <c r="BN449" s="112"/>
      <c r="BO449" s="112"/>
      <c r="BP449" s="112"/>
      <c r="BQ449" s="73">
        <f t="shared" si="162"/>
        <v>0</v>
      </c>
      <c r="BS449" s="137"/>
      <c r="BU449" s="77"/>
      <c r="BV449" s="37"/>
      <c r="BW449" s="114"/>
      <c r="BX449" s="113"/>
      <c r="BY449" s="113"/>
      <c r="BZ449" s="113"/>
      <c r="CA449" s="113"/>
      <c r="CB449" s="113"/>
      <c r="CC449" s="113"/>
      <c r="CD449" s="113"/>
      <c r="CE449" s="113"/>
      <c r="CF449" s="113"/>
      <c r="CG449" s="113"/>
      <c r="CH449" s="113">
        <v>550</v>
      </c>
      <c r="CI449" s="112"/>
      <c r="CJ449" s="336"/>
      <c r="CK449" s="336"/>
      <c r="CL449" s="336"/>
      <c r="CM449" s="336"/>
      <c r="CN449" s="336"/>
      <c r="CO449" s="336"/>
      <c r="CP449" s="73">
        <f t="shared" si="163"/>
        <v>0</v>
      </c>
      <c r="CR449" s="137"/>
      <c r="CT449" s="77"/>
      <c r="CU449" s="37"/>
      <c r="CV449" s="114"/>
      <c r="CW449" s="113"/>
      <c r="CX449" s="113"/>
      <c r="CY449" s="113"/>
      <c r="CZ449" s="113"/>
      <c r="DA449" s="113"/>
      <c r="DB449" s="113"/>
      <c r="DC449" s="112"/>
      <c r="DD449" s="112"/>
      <c r="DE449" s="112"/>
      <c r="DF449" s="336"/>
      <c r="DG449" s="336"/>
      <c r="DH449" s="336"/>
      <c r="DI449" s="336"/>
      <c r="DJ449" s="336"/>
      <c r="DK449" s="336"/>
      <c r="DL449" s="336"/>
      <c r="DM449" s="336"/>
      <c r="DN449" s="336"/>
      <c r="DO449" s="73">
        <f t="shared" si="164"/>
        <v>0</v>
      </c>
      <c r="DQ449" s="137"/>
    </row>
    <row r="450" spans="2:123" s="38" customFormat="1" outlineLevel="1">
      <c r="B450" s="87"/>
      <c r="C450" s="88">
        <f>IF(ISERROR(I450+1)=TRUE,I450,IF(I450="","",MAX(C$15:C449)+1))</f>
        <v>297</v>
      </c>
      <c r="D450" s="87">
        <f t="shared" si="160"/>
        <v>1</v>
      </c>
      <c r="E450" s="3"/>
      <c r="G450" s="137"/>
      <c r="I450" s="94">
        <f t="shared" si="165"/>
        <v>361</v>
      </c>
      <c r="J450" s="93" t="s">
        <v>161</v>
      </c>
      <c r="K450" s="92"/>
      <c r="L450" s="92"/>
      <c r="M450" s="92"/>
      <c r="N450" s="92"/>
      <c r="O450" s="91"/>
      <c r="P450" s="90" t="s">
        <v>134</v>
      </c>
      <c r="Q450" s="272"/>
      <c r="R450" s="89" t="s">
        <v>119</v>
      </c>
      <c r="S450" s="273"/>
      <c r="U450" s="137"/>
      <c r="W450" s="77"/>
      <c r="X450" s="37"/>
      <c r="Y450" s="114"/>
      <c r="Z450" s="113"/>
      <c r="AA450" s="115"/>
      <c r="AB450" s="113"/>
      <c r="AC450" s="115"/>
      <c r="AD450" s="113"/>
      <c r="AE450" s="113"/>
      <c r="AF450" s="113"/>
      <c r="AG450" s="113"/>
      <c r="AH450" s="113"/>
      <c r="AI450" s="113"/>
      <c r="AJ450" s="113"/>
      <c r="AK450" s="112"/>
      <c r="AL450" s="112"/>
      <c r="AM450" s="112"/>
      <c r="AN450" s="112"/>
      <c r="AO450" s="112"/>
      <c r="AP450" s="112"/>
      <c r="AQ450" s="112"/>
      <c r="AR450" s="73">
        <f t="shared" si="161"/>
        <v>0</v>
      </c>
      <c r="AT450" s="137"/>
      <c r="AV450" s="77"/>
      <c r="AW450" s="37"/>
      <c r="AX450" s="114"/>
      <c r="AY450" s="113"/>
      <c r="AZ450" s="113"/>
      <c r="BA450" s="113"/>
      <c r="BB450" s="113"/>
      <c r="BC450" s="113"/>
      <c r="BD450" s="113"/>
      <c r="BE450" s="113"/>
      <c r="BF450" s="113"/>
      <c r="BG450" s="113"/>
      <c r="BH450" s="113"/>
      <c r="BI450" s="113"/>
      <c r="BJ450" s="112"/>
      <c r="BK450" s="112"/>
      <c r="BL450" s="112"/>
      <c r="BM450" s="112"/>
      <c r="BN450" s="112"/>
      <c r="BO450" s="112"/>
      <c r="BP450" s="112"/>
      <c r="BQ450" s="73">
        <f t="shared" si="162"/>
        <v>0</v>
      </c>
      <c r="BS450" s="137"/>
      <c r="BU450" s="77"/>
      <c r="BV450" s="37"/>
      <c r="BW450" s="114"/>
      <c r="BX450" s="113"/>
      <c r="BY450" s="113"/>
      <c r="BZ450" s="113"/>
      <c r="CA450" s="113"/>
      <c r="CB450" s="113"/>
      <c r="CC450" s="113"/>
      <c r="CD450" s="113"/>
      <c r="CE450" s="113"/>
      <c r="CF450" s="113"/>
      <c r="CG450" s="113"/>
      <c r="CH450" s="113">
        <v>300</v>
      </c>
      <c r="CI450" s="112"/>
      <c r="CJ450" s="336"/>
      <c r="CK450" s="336"/>
      <c r="CL450" s="336"/>
      <c r="CM450" s="336"/>
      <c r="CN450" s="336"/>
      <c r="CO450" s="336"/>
      <c r="CP450" s="73">
        <f t="shared" si="163"/>
        <v>0</v>
      </c>
      <c r="CR450" s="137"/>
      <c r="CT450" s="77"/>
      <c r="CU450" s="37"/>
      <c r="CV450" s="114"/>
      <c r="CW450" s="113"/>
      <c r="CX450" s="113"/>
      <c r="CY450" s="113"/>
      <c r="CZ450" s="113"/>
      <c r="DA450" s="113"/>
      <c r="DB450" s="113"/>
      <c r="DC450" s="112"/>
      <c r="DD450" s="112"/>
      <c r="DE450" s="112"/>
      <c r="DF450" s="336"/>
      <c r="DG450" s="336"/>
      <c r="DH450" s="336"/>
      <c r="DI450" s="336"/>
      <c r="DJ450" s="336"/>
      <c r="DK450" s="336"/>
      <c r="DL450" s="336"/>
      <c r="DM450" s="336"/>
      <c r="DN450" s="336"/>
      <c r="DO450" s="73">
        <f t="shared" si="164"/>
        <v>0</v>
      </c>
      <c r="DQ450" s="137"/>
    </row>
    <row r="451" spans="2:123" s="38" customFormat="1" outlineLevel="1">
      <c r="B451" s="87"/>
      <c r="C451" s="88">
        <f>IF(ISERROR(I451+1)=TRUE,I451,IF(I451="","",MAX(C$15:C450)+1))</f>
        <v>298</v>
      </c>
      <c r="D451" s="87">
        <f t="shared" si="160"/>
        <v>1</v>
      </c>
      <c r="E451" s="3"/>
      <c r="G451" s="137"/>
      <c r="I451" s="94">
        <f t="shared" si="165"/>
        <v>362</v>
      </c>
      <c r="J451" s="93" t="s">
        <v>701</v>
      </c>
      <c r="K451" s="92"/>
      <c r="L451" s="92"/>
      <c r="M451" s="92"/>
      <c r="N451" s="92"/>
      <c r="O451" s="91"/>
      <c r="P451" s="90" t="s">
        <v>159</v>
      </c>
      <c r="Q451" s="272"/>
      <c r="R451" s="89" t="s">
        <v>119</v>
      </c>
      <c r="S451" s="273"/>
      <c r="U451" s="137"/>
      <c r="W451" s="77"/>
      <c r="X451" s="37"/>
      <c r="Y451" s="114"/>
      <c r="Z451" s="113"/>
      <c r="AA451" s="115"/>
      <c r="AB451" s="113"/>
      <c r="AC451" s="115"/>
      <c r="AD451" s="113"/>
      <c r="AE451" s="113"/>
      <c r="AF451" s="113"/>
      <c r="AG451" s="113"/>
      <c r="AH451" s="113"/>
      <c r="AI451" s="113"/>
      <c r="AJ451" s="113"/>
      <c r="AK451" s="112"/>
      <c r="AL451" s="112"/>
      <c r="AM451" s="112"/>
      <c r="AN451" s="112"/>
      <c r="AO451" s="112"/>
      <c r="AP451" s="112"/>
      <c r="AQ451" s="112"/>
      <c r="AR451" s="73">
        <f t="shared" si="161"/>
        <v>0</v>
      </c>
      <c r="AT451" s="137"/>
      <c r="AV451" s="77"/>
      <c r="AW451" s="37"/>
      <c r="AX451" s="114"/>
      <c r="AY451" s="113"/>
      <c r="AZ451" s="113"/>
      <c r="BA451" s="113"/>
      <c r="BB451" s="113"/>
      <c r="BC451" s="113"/>
      <c r="BD451" s="113"/>
      <c r="BE451" s="113"/>
      <c r="BF451" s="113"/>
      <c r="BG451" s="113"/>
      <c r="BH451" s="113"/>
      <c r="BI451" s="113"/>
      <c r="BJ451" s="112"/>
      <c r="BK451" s="112"/>
      <c r="BL451" s="112"/>
      <c r="BM451" s="112"/>
      <c r="BN451" s="112"/>
      <c r="BO451" s="112"/>
      <c r="BP451" s="112"/>
      <c r="BQ451" s="73">
        <f t="shared" si="162"/>
        <v>0</v>
      </c>
      <c r="BS451" s="137"/>
      <c r="BU451" s="77"/>
      <c r="BV451" s="37"/>
      <c r="BW451" s="114"/>
      <c r="BX451" s="113"/>
      <c r="BY451" s="113"/>
      <c r="BZ451" s="113"/>
      <c r="CA451" s="113"/>
      <c r="CB451" s="113"/>
      <c r="CC451" s="113"/>
      <c r="CD451" s="113"/>
      <c r="CE451" s="113"/>
      <c r="CF451" s="113"/>
      <c r="CG451" s="113"/>
      <c r="CH451" s="113">
        <v>48</v>
      </c>
      <c r="CI451" s="112"/>
      <c r="CJ451" s="336"/>
      <c r="CK451" s="336"/>
      <c r="CL451" s="336"/>
      <c r="CM451" s="336"/>
      <c r="CN451" s="336"/>
      <c r="CO451" s="336"/>
      <c r="CP451" s="73">
        <f t="shared" si="163"/>
        <v>0</v>
      </c>
      <c r="CR451" s="137"/>
      <c r="CT451" s="77"/>
      <c r="CU451" s="37"/>
      <c r="CV451" s="114"/>
      <c r="CW451" s="113"/>
      <c r="CX451" s="113"/>
      <c r="CY451" s="113"/>
      <c r="CZ451" s="113"/>
      <c r="DA451" s="113"/>
      <c r="DB451" s="113"/>
      <c r="DC451" s="112"/>
      <c r="DD451" s="112"/>
      <c r="DE451" s="112"/>
      <c r="DF451" s="336"/>
      <c r="DG451" s="336"/>
      <c r="DH451" s="336"/>
      <c r="DI451" s="336"/>
      <c r="DJ451" s="336"/>
      <c r="DK451" s="336"/>
      <c r="DL451" s="336"/>
      <c r="DM451" s="336"/>
      <c r="DN451" s="336"/>
      <c r="DO451" s="73">
        <f t="shared" si="164"/>
        <v>0</v>
      </c>
      <c r="DQ451" s="137"/>
    </row>
    <row r="452" spans="2:123" s="38" customFormat="1" outlineLevel="1">
      <c r="B452" s="87"/>
      <c r="C452" s="88">
        <f>IF(ISERROR(I452+1)=TRUE,I452,IF(I452="","",MAX(C$15:C451)+1))</f>
        <v>299</v>
      </c>
      <c r="D452" s="87">
        <f t="shared" si="160"/>
        <v>1</v>
      </c>
      <c r="E452" s="3"/>
      <c r="G452" s="137"/>
      <c r="I452" s="94">
        <f t="shared" si="165"/>
        <v>363</v>
      </c>
      <c r="J452" s="93" t="s">
        <v>160</v>
      </c>
      <c r="K452" s="92"/>
      <c r="L452" s="92"/>
      <c r="M452" s="92"/>
      <c r="N452" s="92"/>
      <c r="O452" s="91"/>
      <c r="P452" s="90" t="s">
        <v>164</v>
      </c>
      <c r="Q452" s="272"/>
      <c r="R452" s="89" t="s">
        <v>119</v>
      </c>
      <c r="S452" s="273"/>
      <c r="U452" s="137"/>
      <c r="W452" s="77"/>
      <c r="X452" s="37"/>
      <c r="Y452" s="114"/>
      <c r="Z452" s="113"/>
      <c r="AA452" s="115"/>
      <c r="AB452" s="113"/>
      <c r="AC452" s="115"/>
      <c r="AD452" s="113"/>
      <c r="AE452" s="113"/>
      <c r="AF452" s="113"/>
      <c r="AG452" s="113"/>
      <c r="AH452" s="113"/>
      <c r="AI452" s="113"/>
      <c r="AJ452" s="113"/>
      <c r="AK452" s="112"/>
      <c r="AL452" s="112"/>
      <c r="AM452" s="112"/>
      <c r="AN452" s="112"/>
      <c r="AO452" s="112"/>
      <c r="AP452" s="112"/>
      <c r="AQ452" s="112"/>
      <c r="AR452" s="73">
        <f t="shared" si="161"/>
        <v>0</v>
      </c>
      <c r="AT452" s="137"/>
      <c r="AV452" s="77"/>
      <c r="AW452" s="37"/>
      <c r="AX452" s="114"/>
      <c r="AY452" s="113"/>
      <c r="AZ452" s="113"/>
      <c r="BA452" s="113"/>
      <c r="BB452" s="113"/>
      <c r="BC452" s="113"/>
      <c r="BD452" s="113"/>
      <c r="BE452" s="113"/>
      <c r="BF452" s="113"/>
      <c r="BG452" s="113"/>
      <c r="BH452" s="113"/>
      <c r="BI452" s="113"/>
      <c r="BJ452" s="112"/>
      <c r="BK452" s="112"/>
      <c r="BL452" s="112"/>
      <c r="BM452" s="112"/>
      <c r="BN452" s="112"/>
      <c r="BO452" s="112"/>
      <c r="BP452" s="112"/>
      <c r="BQ452" s="73">
        <f t="shared" si="162"/>
        <v>0</v>
      </c>
      <c r="BS452" s="137"/>
      <c r="BU452" s="77"/>
      <c r="BV452" s="37"/>
      <c r="BW452" s="114"/>
      <c r="BX452" s="113"/>
      <c r="BY452" s="113"/>
      <c r="BZ452" s="113"/>
      <c r="CA452" s="113"/>
      <c r="CB452" s="113"/>
      <c r="CC452" s="113"/>
      <c r="CD452" s="113"/>
      <c r="CE452" s="113"/>
      <c r="CF452" s="113"/>
      <c r="CG452" s="113"/>
      <c r="CH452" s="113">
        <v>30</v>
      </c>
      <c r="CI452" s="112"/>
      <c r="CJ452" s="336"/>
      <c r="CK452" s="336"/>
      <c r="CL452" s="336"/>
      <c r="CM452" s="336"/>
      <c r="CN452" s="336"/>
      <c r="CO452" s="336"/>
      <c r="CP452" s="73">
        <f t="shared" si="163"/>
        <v>0</v>
      </c>
      <c r="CR452" s="137"/>
      <c r="CT452" s="77"/>
      <c r="CU452" s="37"/>
      <c r="CV452" s="114"/>
      <c r="CW452" s="113"/>
      <c r="CX452" s="113"/>
      <c r="CY452" s="113"/>
      <c r="CZ452" s="113"/>
      <c r="DA452" s="113"/>
      <c r="DB452" s="113"/>
      <c r="DC452" s="112"/>
      <c r="DD452" s="112"/>
      <c r="DE452" s="112"/>
      <c r="DF452" s="336"/>
      <c r="DG452" s="336"/>
      <c r="DH452" s="336"/>
      <c r="DI452" s="336"/>
      <c r="DJ452" s="336"/>
      <c r="DK452" s="336"/>
      <c r="DL452" s="336"/>
      <c r="DM452" s="336"/>
      <c r="DN452" s="336"/>
      <c r="DO452" s="73">
        <f t="shared" si="164"/>
        <v>0</v>
      </c>
      <c r="DQ452" s="137"/>
    </row>
    <row r="453" spans="2:123" s="38" customFormat="1" outlineLevel="1">
      <c r="B453" s="87"/>
      <c r="C453" s="88">
        <f>IF(ISERROR(I453+1)=TRUE,I453,IF(I453="","",MAX(C$15:C452)+1))</f>
        <v>300</v>
      </c>
      <c r="D453" s="87">
        <f t="shared" si="160"/>
        <v>1</v>
      </c>
      <c r="E453" s="3"/>
      <c r="G453" s="137"/>
      <c r="I453" s="94">
        <f t="shared" si="165"/>
        <v>364</v>
      </c>
      <c r="J453" s="93" t="s">
        <v>158</v>
      </c>
      <c r="K453" s="92"/>
      <c r="L453" s="92"/>
      <c r="M453" s="92"/>
      <c r="N453" s="92"/>
      <c r="O453" s="91"/>
      <c r="P453" s="90" t="s">
        <v>159</v>
      </c>
      <c r="Q453" s="272"/>
      <c r="R453" s="89" t="s">
        <v>119</v>
      </c>
      <c r="S453" s="273"/>
      <c r="U453" s="137"/>
      <c r="W453" s="77"/>
      <c r="X453" s="37"/>
      <c r="Y453" s="114"/>
      <c r="Z453" s="113"/>
      <c r="AA453" s="115"/>
      <c r="AB453" s="113"/>
      <c r="AC453" s="115"/>
      <c r="AD453" s="113"/>
      <c r="AE453" s="113"/>
      <c r="AF453" s="113"/>
      <c r="AG453" s="113"/>
      <c r="AH453" s="113"/>
      <c r="AI453" s="113"/>
      <c r="AJ453" s="113"/>
      <c r="AK453" s="112"/>
      <c r="AL453" s="112"/>
      <c r="AM453" s="112"/>
      <c r="AN453" s="112"/>
      <c r="AO453" s="112"/>
      <c r="AP453" s="112"/>
      <c r="AQ453" s="112"/>
      <c r="AR453" s="73">
        <f t="shared" si="161"/>
        <v>0</v>
      </c>
      <c r="AT453" s="137"/>
      <c r="AV453" s="77"/>
      <c r="AW453" s="37"/>
      <c r="AX453" s="114"/>
      <c r="AY453" s="113"/>
      <c r="AZ453" s="113"/>
      <c r="BA453" s="113"/>
      <c r="BB453" s="113"/>
      <c r="BC453" s="113"/>
      <c r="BD453" s="113"/>
      <c r="BE453" s="113"/>
      <c r="BF453" s="113"/>
      <c r="BG453" s="113"/>
      <c r="BH453" s="113"/>
      <c r="BI453" s="113"/>
      <c r="BJ453" s="112"/>
      <c r="BK453" s="112"/>
      <c r="BL453" s="112"/>
      <c r="BM453" s="112"/>
      <c r="BN453" s="112"/>
      <c r="BO453" s="112"/>
      <c r="BP453" s="112"/>
      <c r="BQ453" s="73">
        <f t="shared" si="162"/>
        <v>0</v>
      </c>
      <c r="BS453" s="137"/>
      <c r="BU453" s="77"/>
      <c r="BV453" s="37"/>
      <c r="BW453" s="114"/>
      <c r="BX453" s="113"/>
      <c r="BY453" s="113"/>
      <c r="BZ453" s="113"/>
      <c r="CA453" s="113"/>
      <c r="CB453" s="113"/>
      <c r="CC453" s="113"/>
      <c r="CD453" s="113"/>
      <c r="CE453" s="113"/>
      <c r="CF453" s="113"/>
      <c r="CG453" s="113"/>
      <c r="CH453" s="113">
        <v>200</v>
      </c>
      <c r="CI453" s="112"/>
      <c r="CJ453" s="336"/>
      <c r="CK453" s="336"/>
      <c r="CL453" s="336"/>
      <c r="CM453" s="336"/>
      <c r="CN453" s="336"/>
      <c r="CO453" s="336"/>
      <c r="CP453" s="73">
        <f t="shared" si="163"/>
        <v>0</v>
      </c>
      <c r="CR453" s="137"/>
      <c r="CT453" s="77"/>
      <c r="CU453" s="37"/>
      <c r="CV453" s="114"/>
      <c r="CW453" s="113"/>
      <c r="CX453" s="113"/>
      <c r="CY453" s="113"/>
      <c r="CZ453" s="113"/>
      <c r="DA453" s="113"/>
      <c r="DB453" s="113"/>
      <c r="DC453" s="112"/>
      <c r="DD453" s="112"/>
      <c r="DE453" s="112"/>
      <c r="DF453" s="336"/>
      <c r="DG453" s="336"/>
      <c r="DH453" s="336"/>
      <c r="DI453" s="336"/>
      <c r="DJ453" s="336"/>
      <c r="DK453" s="336"/>
      <c r="DL453" s="336"/>
      <c r="DM453" s="336"/>
      <c r="DN453" s="336"/>
      <c r="DO453" s="73">
        <f t="shared" si="164"/>
        <v>0</v>
      </c>
      <c r="DQ453" s="137"/>
    </row>
    <row r="454" spans="2:123" s="38" customFormat="1" outlineLevel="1">
      <c r="B454" s="87"/>
      <c r="C454" s="88" t="str">
        <f>IF(ISERROR(I454+1)=TRUE,I454,IF(I454="","",MAX(C$15:C453)+1))</f>
        <v/>
      </c>
      <c r="D454" s="87" t="str">
        <f t="shared" si="160"/>
        <v/>
      </c>
      <c r="E454" s="3"/>
      <c r="G454" s="137"/>
      <c r="I454" s="142"/>
      <c r="J454" s="85"/>
      <c r="K454" s="84"/>
      <c r="L454" s="84"/>
      <c r="M454" s="84"/>
      <c r="N454" s="84"/>
      <c r="O454" s="83"/>
      <c r="P454" s="141"/>
      <c r="Q454" s="140"/>
      <c r="R454" s="80"/>
      <c r="S454" s="116"/>
      <c r="U454" s="137"/>
      <c r="W454" s="77"/>
      <c r="X454" s="37"/>
      <c r="Y454" s="114"/>
      <c r="Z454" s="113"/>
      <c r="AA454" s="115"/>
      <c r="AB454" s="113"/>
      <c r="AC454" s="115"/>
      <c r="AD454" s="113"/>
      <c r="AE454" s="113"/>
      <c r="AF454" s="113"/>
      <c r="AG454" s="113"/>
      <c r="AH454" s="113"/>
      <c r="AI454" s="113"/>
      <c r="AJ454" s="113"/>
      <c r="AK454" s="112"/>
      <c r="AL454" s="112"/>
      <c r="AM454" s="112"/>
      <c r="AN454" s="112"/>
      <c r="AO454" s="112"/>
      <c r="AP454" s="112"/>
      <c r="AQ454" s="112"/>
      <c r="AR454" s="73">
        <f t="shared" si="161"/>
        <v>0</v>
      </c>
      <c r="AT454" s="137"/>
      <c r="AV454" s="77"/>
      <c r="AW454" s="37"/>
      <c r="AX454" s="114"/>
      <c r="AY454" s="113"/>
      <c r="AZ454" s="113"/>
      <c r="BA454" s="113"/>
      <c r="BB454" s="113"/>
      <c r="BC454" s="113"/>
      <c r="BD454" s="113"/>
      <c r="BE454" s="113"/>
      <c r="BF454" s="113"/>
      <c r="BG454" s="113"/>
      <c r="BH454" s="113"/>
      <c r="BI454" s="113"/>
      <c r="BJ454" s="112"/>
      <c r="BK454" s="112"/>
      <c r="BL454" s="112"/>
      <c r="BM454" s="112"/>
      <c r="BN454" s="112"/>
      <c r="BO454" s="112"/>
      <c r="BP454" s="112"/>
      <c r="BQ454" s="73">
        <f t="shared" si="162"/>
        <v>0</v>
      </c>
      <c r="BS454" s="137"/>
      <c r="BU454" s="77"/>
      <c r="BV454" s="37"/>
      <c r="BW454" s="114"/>
      <c r="BX454" s="113"/>
      <c r="BY454" s="113"/>
      <c r="BZ454" s="113"/>
      <c r="CA454" s="113"/>
      <c r="CB454" s="113"/>
      <c r="CC454" s="113"/>
      <c r="CD454" s="113"/>
      <c r="CE454" s="113"/>
      <c r="CF454" s="113"/>
      <c r="CG454" s="113"/>
      <c r="CH454" s="113"/>
      <c r="CI454" s="112"/>
      <c r="CJ454" s="336"/>
      <c r="CK454" s="336"/>
      <c r="CL454" s="336"/>
      <c r="CM454" s="336"/>
      <c r="CN454" s="336"/>
      <c r="CO454" s="336"/>
      <c r="CP454" s="73">
        <f t="shared" si="163"/>
        <v>0</v>
      </c>
      <c r="CR454" s="137"/>
      <c r="CT454" s="77"/>
      <c r="CU454" s="37"/>
      <c r="CV454" s="114"/>
      <c r="CW454" s="113"/>
      <c r="CX454" s="113"/>
      <c r="CY454" s="113"/>
      <c r="CZ454" s="113"/>
      <c r="DA454" s="113"/>
      <c r="DB454" s="113"/>
      <c r="DC454" s="112"/>
      <c r="DD454" s="112"/>
      <c r="DE454" s="112"/>
      <c r="DF454" s="336"/>
      <c r="DG454" s="336"/>
      <c r="DH454" s="336"/>
      <c r="DI454" s="336"/>
      <c r="DJ454" s="336"/>
      <c r="DK454" s="336"/>
      <c r="DL454" s="336"/>
      <c r="DM454" s="336"/>
      <c r="DN454" s="336"/>
      <c r="DO454" s="73">
        <f t="shared" si="164"/>
        <v>0</v>
      </c>
      <c r="DQ454" s="137"/>
    </row>
    <row r="455" spans="2:123">
      <c r="B455" s="88" t="str">
        <f>I433</f>
        <v>6.1 | CONSUMIBLES</v>
      </c>
      <c r="C455" s="88" t="str">
        <f>IF(ISERROR(I455+1)=TRUE,I455,IF(I455="","",MAX(C$15:C454)+1))</f>
        <v/>
      </c>
      <c r="D455" s="87" t="str">
        <f t="shared" si="160"/>
        <v/>
      </c>
      <c r="E455" s="3"/>
      <c r="G455" s="137"/>
      <c r="I455" s="110" t="s">
        <v>112</v>
      </c>
      <c r="J455" s="108"/>
      <c r="K455" s="108"/>
      <c r="L455" s="108"/>
      <c r="M455" s="108"/>
      <c r="N455" s="108"/>
      <c r="O455" s="108"/>
      <c r="P455" s="108"/>
      <c r="Q455" s="108"/>
      <c r="R455" s="108"/>
      <c r="S455" s="107"/>
      <c r="U455" s="137"/>
      <c r="V455" s="41"/>
      <c r="W455" s="69" t="str">
        <f>+W428</f>
        <v>Total [US$]</v>
      </c>
      <c r="X455" s="68"/>
      <c r="Y455" s="67">
        <f t="shared" ref="Y455:AQ455" si="167">SUMPRODUCT(Y$435:Y$454,$Q$435:$Q$454)</f>
        <v>0</v>
      </c>
      <c r="Z455" s="67">
        <f t="shared" si="167"/>
        <v>0</v>
      </c>
      <c r="AA455" s="67">
        <f t="shared" si="167"/>
        <v>0</v>
      </c>
      <c r="AB455" s="67">
        <f t="shared" si="167"/>
        <v>0</v>
      </c>
      <c r="AC455" s="67">
        <f t="shared" si="167"/>
        <v>0</v>
      </c>
      <c r="AD455" s="67">
        <f t="shared" si="167"/>
        <v>0</v>
      </c>
      <c r="AE455" s="67">
        <f t="shared" si="167"/>
        <v>0</v>
      </c>
      <c r="AF455" s="67">
        <f t="shared" si="167"/>
        <v>0</v>
      </c>
      <c r="AG455" s="67">
        <f t="shared" si="167"/>
        <v>0</v>
      </c>
      <c r="AH455" s="67">
        <f t="shared" si="167"/>
        <v>0</v>
      </c>
      <c r="AI455" s="67">
        <f t="shared" si="167"/>
        <v>0</v>
      </c>
      <c r="AJ455" s="67">
        <f t="shared" si="167"/>
        <v>0</v>
      </c>
      <c r="AK455" s="67">
        <f t="shared" si="167"/>
        <v>0</v>
      </c>
      <c r="AL455" s="67">
        <f t="shared" si="167"/>
        <v>0</v>
      </c>
      <c r="AM455" s="67">
        <f t="shared" si="167"/>
        <v>0</v>
      </c>
      <c r="AN455" s="67">
        <f t="shared" si="167"/>
        <v>0</v>
      </c>
      <c r="AO455" s="67">
        <f t="shared" si="167"/>
        <v>0</v>
      </c>
      <c r="AP455" s="67">
        <f t="shared" si="167"/>
        <v>0</v>
      </c>
      <c r="AQ455" s="67">
        <f t="shared" si="167"/>
        <v>0</v>
      </c>
      <c r="AR455" s="66">
        <f>SUM(Y455:AQ455)</f>
        <v>0</v>
      </c>
      <c r="AT455" s="137"/>
      <c r="AV455" s="69" t="str">
        <f>+AV428</f>
        <v>Total [US$]</v>
      </c>
      <c r="AW455" s="68"/>
      <c r="AX455" s="67">
        <f t="shared" ref="AX455:BP455" si="168">SUMPRODUCT(AX$435:AX$454,$Q$435:$Q$454)</f>
        <v>0</v>
      </c>
      <c r="AY455" s="67">
        <f t="shared" si="168"/>
        <v>0</v>
      </c>
      <c r="AZ455" s="67">
        <f t="shared" si="168"/>
        <v>0</v>
      </c>
      <c r="BA455" s="67">
        <f t="shared" si="168"/>
        <v>0</v>
      </c>
      <c r="BB455" s="67">
        <f t="shared" si="168"/>
        <v>0</v>
      </c>
      <c r="BC455" s="67">
        <f t="shared" si="168"/>
        <v>0</v>
      </c>
      <c r="BD455" s="67">
        <f t="shared" si="168"/>
        <v>0</v>
      </c>
      <c r="BE455" s="67">
        <f t="shared" si="168"/>
        <v>0</v>
      </c>
      <c r="BF455" s="67">
        <f t="shared" si="168"/>
        <v>0</v>
      </c>
      <c r="BG455" s="67">
        <f t="shared" si="168"/>
        <v>0</v>
      </c>
      <c r="BH455" s="67">
        <f t="shared" si="168"/>
        <v>0</v>
      </c>
      <c r="BI455" s="67">
        <f t="shared" si="168"/>
        <v>0</v>
      </c>
      <c r="BJ455" s="67">
        <f t="shared" si="168"/>
        <v>0</v>
      </c>
      <c r="BK455" s="67">
        <f t="shared" si="168"/>
        <v>0</v>
      </c>
      <c r="BL455" s="67">
        <f t="shared" si="168"/>
        <v>0</v>
      </c>
      <c r="BM455" s="67">
        <f t="shared" si="168"/>
        <v>0</v>
      </c>
      <c r="BN455" s="67">
        <f t="shared" si="168"/>
        <v>0</v>
      </c>
      <c r="BO455" s="67">
        <f t="shared" si="168"/>
        <v>0</v>
      </c>
      <c r="BP455" s="67">
        <f t="shared" si="168"/>
        <v>0</v>
      </c>
      <c r="BQ455" s="66">
        <f>SUM(AX455:BP455)</f>
        <v>0</v>
      </c>
      <c r="BS455" s="137"/>
      <c r="BU455" s="69" t="str">
        <f>+BU428</f>
        <v>Total [US$]</v>
      </c>
      <c r="BV455" s="68"/>
      <c r="BW455" s="67">
        <f t="shared" ref="BW455:CI455" si="169">SUMPRODUCT(BW$435:BW$454,$Q$435:$Q$454)</f>
        <v>0</v>
      </c>
      <c r="BX455" s="67">
        <f t="shared" si="169"/>
        <v>0</v>
      </c>
      <c r="BY455" s="67">
        <f t="shared" si="169"/>
        <v>0</v>
      </c>
      <c r="BZ455" s="67">
        <f t="shared" si="169"/>
        <v>0</v>
      </c>
      <c r="CA455" s="67">
        <f t="shared" si="169"/>
        <v>0</v>
      </c>
      <c r="CB455" s="67">
        <f t="shared" si="169"/>
        <v>0</v>
      </c>
      <c r="CC455" s="67">
        <f t="shared" si="169"/>
        <v>0</v>
      </c>
      <c r="CD455" s="67">
        <f t="shared" si="169"/>
        <v>0</v>
      </c>
      <c r="CE455" s="67">
        <f t="shared" si="169"/>
        <v>0</v>
      </c>
      <c r="CF455" s="67">
        <f t="shared" si="169"/>
        <v>0</v>
      </c>
      <c r="CG455" s="67">
        <f t="shared" si="169"/>
        <v>0</v>
      </c>
      <c r="CH455" s="67">
        <f t="shared" si="169"/>
        <v>0</v>
      </c>
      <c r="CI455" s="67">
        <f t="shared" si="169"/>
        <v>0</v>
      </c>
      <c r="CJ455" s="67"/>
      <c r="CK455" s="67"/>
      <c r="CL455" s="67"/>
      <c r="CM455" s="67"/>
      <c r="CN455" s="67"/>
      <c r="CO455" s="67"/>
      <c r="CP455" s="66">
        <f>SUM(BW455:CI455)</f>
        <v>0</v>
      </c>
      <c r="CR455" s="137"/>
      <c r="CT455" s="69" t="str">
        <f>+CT428</f>
        <v>Total [US$]</v>
      </c>
      <c r="CU455" s="68"/>
      <c r="CV455" s="67">
        <f t="shared" ref="CV455:DE455" si="170">SUMPRODUCT(CV$435:CV$454,$Q$435:$Q$454)</f>
        <v>0</v>
      </c>
      <c r="CW455" s="67">
        <f t="shared" si="170"/>
        <v>0</v>
      </c>
      <c r="CX455" s="67">
        <f t="shared" si="170"/>
        <v>0</v>
      </c>
      <c r="CY455" s="67">
        <f t="shared" si="170"/>
        <v>0</v>
      </c>
      <c r="CZ455" s="67">
        <f t="shared" si="170"/>
        <v>0</v>
      </c>
      <c r="DA455" s="67">
        <f t="shared" si="170"/>
        <v>0</v>
      </c>
      <c r="DB455" s="67">
        <f t="shared" si="170"/>
        <v>0</v>
      </c>
      <c r="DC455" s="67">
        <f t="shared" si="170"/>
        <v>0</v>
      </c>
      <c r="DD455" s="67">
        <f t="shared" si="170"/>
        <v>0</v>
      </c>
      <c r="DE455" s="67">
        <f t="shared" si="170"/>
        <v>0</v>
      </c>
      <c r="DF455" s="67"/>
      <c r="DG455" s="67"/>
      <c r="DH455" s="67"/>
      <c r="DI455" s="67"/>
      <c r="DJ455" s="67"/>
      <c r="DK455" s="67"/>
      <c r="DL455" s="67"/>
      <c r="DM455" s="67"/>
      <c r="DN455" s="67"/>
      <c r="DO455" s="66">
        <f>SUM(CV455:DE455)</f>
        <v>0</v>
      </c>
      <c r="DQ455" s="137"/>
      <c r="DS455" s="137"/>
    </row>
    <row r="456" spans="2:123">
      <c r="B456" s="88"/>
      <c r="C456" s="88" t="str">
        <f>IF(ISERROR(I456+1)=TRUE,I456,IF(I456="","",MAX(C$15:C455)+1))</f>
        <v/>
      </c>
      <c r="D456" s="87" t="str">
        <f t="shared" si="160"/>
        <v/>
      </c>
      <c r="E456" s="3"/>
      <c r="F456" s="38"/>
      <c r="G456" s="137"/>
      <c r="I456" s="37" t="s">
        <v>112</v>
      </c>
      <c r="U456" s="137"/>
      <c r="AT456" s="137"/>
      <c r="BS456" s="137"/>
      <c r="CR456" s="137"/>
      <c r="DQ456" s="137"/>
    </row>
    <row r="457" spans="2:123">
      <c r="B457" s="88"/>
      <c r="C457" s="88" t="str">
        <f>IF(ISERROR(I457+1)=TRUE,I457,IF(I457="","",MAX(C$15:C456)+1))</f>
        <v>6.2 | HERRAMIENTAS DE ALQUILER</v>
      </c>
      <c r="D457" s="87" t="str">
        <f t="shared" si="160"/>
        <v/>
      </c>
      <c r="E457" s="3"/>
      <c r="G457" s="137"/>
      <c r="I457" s="138" t="s">
        <v>89</v>
      </c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U457" s="137"/>
      <c r="W457" s="138" t="str">
        <f>W$3</f>
        <v>POZO | XAXAMANI 3 DEL | CANTIDADES Y MONTOS</v>
      </c>
      <c r="X457" s="138"/>
      <c r="Y457" s="138"/>
      <c r="Z457" s="138"/>
      <c r="AA457" s="139"/>
      <c r="AB457" s="138"/>
      <c r="AC457" s="139"/>
      <c r="AD457" s="138"/>
      <c r="AE457" s="138"/>
      <c r="AF457" s="138"/>
      <c r="AG457" s="138"/>
      <c r="AH457" s="138"/>
      <c r="AI457" s="138"/>
      <c r="AJ457" s="138"/>
      <c r="AK457" s="138"/>
      <c r="AL457" s="138"/>
      <c r="AM457" s="138"/>
      <c r="AN457" s="138"/>
      <c r="AO457" s="138"/>
      <c r="AP457" s="138"/>
      <c r="AQ457" s="138"/>
      <c r="AR457" s="138"/>
      <c r="AT457" s="137"/>
      <c r="AV457" s="138" t="str">
        <f>AV$3</f>
        <v>POZO | XAXAMANI 4DEL | CANTIDADES Y MONTOS</v>
      </c>
      <c r="AW457" s="138"/>
      <c r="AX457" s="138"/>
      <c r="AY457" s="138"/>
      <c r="AZ457" s="138"/>
      <c r="BA457" s="138"/>
      <c r="BB457" s="138"/>
      <c r="BC457" s="138"/>
      <c r="BD457" s="138"/>
      <c r="BE457" s="138"/>
      <c r="BF457" s="138"/>
      <c r="BG457" s="138"/>
      <c r="BH457" s="138"/>
      <c r="BI457" s="138"/>
      <c r="BJ457" s="138"/>
      <c r="BK457" s="138"/>
      <c r="BL457" s="138"/>
      <c r="BM457" s="138"/>
      <c r="BN457" s="138"/>
      <c r="BO457" s="138"/>
      <c r="BP457" s="138"/>
      <c r="BQ457" s="138"/>
      <c r="BS457" s="137"/>
      <c r="BU457" s="138" t="str">
        <f>BU$3</f>
        <v>POZO | XAXAMANI 5DEL | CANTIDADES Y MONTOS</v>
      </c>
      <c r="BV457" s="138"/>
      <c r="BW457" s="138"/>
      <c r="BX457" s="138"/>
      <c r="BY457" s="138"/>
      <c r="BZ457" s="138"/>
      <c r="CA457" s="138"/>
      <c r="CB457" s="138"/>
      <c r="CC457" s="138"/>
      <c r="CD457" s="138"/>
      <c r="CE457" s="138"/>
      <c r="CF457" s="138"/>
      <c r="CG457" s="138"/>
      <c r="CH457" s="138"/>
      <c r="CI457" s="138"/>
      <c r="CJ457" s="138"/>
      <c r="CK457" s="138"/>
      <c r="CL457" s="138"/>
      <c r="CM457" s="138"/>
      <c r="CN457" s="138"/>
      <c r="CO457" s="138"/>
      <c r="CP457" s="138"/>
      <c r="CR457" s="137"/>
      <c r="CT457" s="138" t="str">
        <f>CT$3</f>
        <v>POZO | XAXAMANI 6DEL | CANTIDADES Y MONTOS</v>
      </c>
      <c r="CU457" s="138"/>
      <c r="CV457" s="138"/>
      <c r="CW457" s="138"/>
      <c r="CX457" s="138"/>
      <c r="CY457" s="138"/>
      <c r="CZ457" s="138"/>
      <c r="DA457" s="138"/>
      <c r="DB457" s="138"/>
      <c r="DC457" s="138"/>
      <c r="DD457" s="138"/>
      <c r="DE457" s="138"/>
      <c r="DF457" s="138"/>
      <c r="DG457" s="138"/>
      <c r="DH457" s="138"/>
      <c r="DI457" s="138"/>
      <c r="DJ457" s="138"/>
      <c r="DK457" s="138"/>
      <c r="DL457" s="138"/>
      <c r="DM457" s="138"/>
      <c r="DN457" s="138"/>
      <c r="DO457" s="138"/>
      <c r="DQ457" s="137"/>
    </row>
    <row r="458" spans="2:123">
      <c r="B458" s="88"/>
      <c r="C458" s="88" t="str">
        <f>IF(ISERROR(I458+1)=TRUE,I458,IF(I458="","",MAX(C$15:C457)+1))</f>
        <v/>
      </c>
      <c r="D458" s="87" t="str">
        <f t="shared" si="160"/>
        <v/>
      </c>
      <c r="E458" s="3"/>
      <c r="G458" s="137"/>
      <c r="I458" s="37" t="s">
        <v>112</v>
      </c>
      <c r="U458" s="137"/>
      <c r="AT458" s="137"/>
      <c r="BS458" s="137"/>
      <c r="CR458" s="137"/>
      <c r="DQ458" s="137"/>
    </row>
    <row r="459" spans="2:123" s="38" customFormat="1" ht="309" customHeight="1" outlineLevel="1">
      <c r="B459" s="87"/>
      <c r="C459" s="88">
        <f>IF(ISERROR(I459+1)=TRUE,I459,IF(I459="","",MAX(C$15:C458)+1))</f>
        <v>301</v>
      </c>
      <c r="D459" s="87">
        <f t="shared" si="160"/>
        <v>1</v>
      </c>
      <c r="E459" s="3"/>
      <c r="G459" s="137"/>
      <c r="I459" s="104">
        <f>+I453+1</f>
        <v>365</v>
      </c>
      <c r="J459" s="274" t="s">
        <v>702</v>
      </c>
      <c r="K459" s="275"/>
      <c r="L459" s="275"/>
      <c r="M459" s="275"/>
      <c r="N459" s="275"/>
      <c r="O459" s="276"/>
      <c r="P459" s="277" t="s">
        <v>134</v>
      </c>
      <c r="Q459" s="81"/>
      <c r="R459" s="103" t="s">
        <v>119</v>
      </c>
      <c r="S459" s="273"/>
      <c r="U459" s="137"/>
      <c r="W459" s="99"/>
      <c r="X459" s="37"/>
      <c r="Y459" s="98"/>
      <c r="Z459" s="97"/>
      <c r="AA459" s="100"/>
      <c r="AB459" s="97"/>
      <c r="AC459" s="100"/>
      <c r="AD459" s="97"/>
      <c r="AE459" s="97"/>
      <c r="AF459" s="97"/>
      <c r="AG459" s="97"/>
      <c r="AH459" s="97"/>
      <c r="AI459" s="97"/>
      <c r="AJ459" s="97"/>
      <c r="AK459" s="96"/>
      <c r="AL459" s="96"/>
      <c r="AM459" s="96"/>
      <c r="AN459" s="96"/>
      <c r="AO459" s="96"/>
      <c r="AP459" s="96"/>
      <c r="AQ459" s="96"/>
      <c r="AR459" s="95">
        <f>SUM(Y459:AQ459)*$Q459</f>
        <v>0</v>
      </c>
      <c r="AT459" s="137"/>
      <c r="AV459" s="99"/>
      <c r="AW459" s="37"/>
      <c r="AX459" s="98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6"/>
      <c r="BK459" s="96"/>
      <c r="BL459" s="96"/>
      <c r="BM459" s="96"/>
      <c r="BN459" s="96"/>
      <c r="BO459" s="96"/>
      <c r="BP459" s="96"/>
      <c r="BQ459" s="95">
        <f>SUM(AX459:BP459)*$Q459</f>
        <v>0</v>
      </c>
      <c r="BS459" s="137"/>
      <c r="BU459" s="99"/>
      <c r="BV459" s="37"/>
      <c r="BW459" s="98"/>
      <c r="BX459" s="97"/>
      <c r="BY459" s="97"/>
      <c r="BZ459" s="97"/>
      <c r="CA459" s="97"/>
      <c r="CB459" s="97"/>
      <c r="CC459" s="97"/>
      <c r="CD459" s="97"/>
      <c r="CE459" s="97"/>
      <c r="CF459" s="97"/>
      <c r="CG459" s="97"/>
      <c r="CH459" s="97">
        <v>1</v>
      </c>
      <c r="CI459" s="96"/>
      <c r="CJ459" s="327"/>
      <c r="CK459" s="327"/>
      <c r="CL459" s="327"/>
      <c r="CM459" s="327"/>
      <c r="CN459" s="327"/>
      <c r="CO459" s="327"/>
      <c r="CP459" s="95">
        <f>SUM(BW459:CI459)*$Q459</f>
        <v>0</v>
      </c>
      <c r="CR459" s="137"/>
      <c r="CT459" s="99"/>
      <c r="CU459" s="37"/>
      <c r="CV459" s="98"/>
      <c r="CW459" s="97"/>
      <c r="CX459" s="97"/>
      <c r="CY459" s="97"/>
      <c r="CZ459" s="97"/>
      <c r="DA459" s="97"/>
      <c r="DB459" s="97"/>
      <c r="DC459" s="96"/>
      <c r="DD459" s="96"/>
      <c r="DE459" s="96"/>
      <c r="DF459" s="327"/>
      <c r="DG459" s="327"/>
      <c r="DH459" s="327"/>
      <c r="DI459" s="327"/>
      <c r="DJ459" s="327"/>
      <c r="DK459" s="327"/>
      <c r="DL459" s="327"/>
      <c r="DM459" s="327"/>
      <c r="DN459" s="327"/>
      <c r="DO459" s="95">
        <f>SUM(CV459:DE459)*$Q459</f>
        <v>0</v>
      </c>
      <c r="DQ459" s="137"/>
    </row>
    <row r="460" spans="2:123" s="38" customFormat="1" outlineLevel="1">
      <c r="B460" s="87"/>
      <c r="C460" s="88" t="str">
        <f>IF(ISERROR(I460+1)=TRUE,I460,IF(I460="","",MAX(C$15:C459)+1))</f>
        <v/>
      </c>
      <c r="D460" s="87" t="str">
        <f t="shared" si="160"/>
        <v/>
      </c>
      <c r="E460" s="3"/>
      <c r="G460" s="137"/>
      <c r="I460" s="86"/>
      <c r="J460" s="85"/>
      <c r="K460" s="84"/>
      <c r="L460" s="84"/>
      <c r="M460" s="84"/>
      <c r="N460" s="84"/>
      <c r="O460" s="83"/>
      <c r="P460" s="82"/>
      <c r="Q460" s="81"/>
      <c r="R460" s="80"/>
      <c r="S460" s="79"/>
      <c r="U460" s="137"/>
      <c r="W460" s="77"/>
      <c r="X460" s="37"/>
      <c r="Y460" s="76"/>
      <c r="Z460" s="75"/>
      <c r="AA460" s="78"/>
      <c r="AB460" s="75"/>
      <c r="AC460" s="78"/>
      <c r="AD460" s="75"/>
      <c r="AE460" s="75"/>
      <c r="AF460" s="75"/>
      <c r="AG460" s="75"/>
      <c r="AH460" s="75"/>
      <c r="AI460" s="75"/>
      <c r="AJ460" s="75"/>
      <c r="AK460" s="74"/>
      <c r="AL460" s="74"/>
      <c r="AM460" s="74"/>
      <c r="AN460" s="74"/>
      <c r="AO460" s="74"/>
      <c r="AP460" s="74"/>
      <c r="AQ460" s="74"/>
      <c r="AR460" s="73">
        <f>SUM(Y460:AQ460)*$Q460</f>
        <v>0</v>
      </c>
      <c r="AT460" s="137"/>
      <c r="AV460" s="77"/>
      <c r="AW460" s="37"/>
      <c r="AX460" s="76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4"/>
      <c r="BK460" s="74"/>
      <c r="BL460" s="74"/>
      <c r="BM460" s="74"/>
      <c r="BN460" s="74"/>
      <c r="BO460" s="74"/>
      <c r="BP460" s="74"/>
      <c r="BQ460" s="73">
        <f>SUM(AX460:BP460)*$Q460</f>
        <v>0</v>
      </c>
      <c r="BS460" s="137"/>
      <c r="BU460" s="77"/>
      <c r="BV460" s="37"/>
      <c r="BW460" s="76"/>
      <c r="BX460" s="75"/>
      <c r="BY460" s="75"/>
      <c r="BZ460" s="75"/>
      <c r="CA460" s="75"/>
      <c r="CB460" s="75"/>
      <c r="CC460" s="75"/>
      <c r="CD460" s="75"/>
      <c r="CE460" s="75"/>
      <c r="CF460" s="75"/>
      <c r="CG460" s="75"/>
      <c r="CH460" s="75"/>
      <c r="CI460" s="74"/>
      <c r="CJ460" s="335"/>
      <c r="CK460" s="335"/>
      <c r="CL460" s="335"/>
      <c r="CM460" s="335"/>
      <c r="CN460" s="335"/>
      <c r="CO460" s="335"/>
      <c r="CP460" s="73">
        <f>SUM(BW460:CI460)*$Q460</f>
        <v>0</v>
      </c>
      <c r="CR460" s="137"/>
      <c r="CT460" s="77"/>
      <c r="CU460" s="37"/>
      <c r="CV460" s="76"/>
      <c r="CW460" s="75"/>
      <c r="CX460" s="75"/>
      <c r="CY460" s="75"/>
      <c r="CZ460" s="75"/>
      <c r="DA460" s="75"/>
      <c r="DB460" s="75"/>
      <c r="DC460" s="74"/>
      <c r="DD460" s="74"/>
      <c r="DE460" s="74"/>
      <c r="DF460" s="335"/>
      <c r="DG460" s="335"/>
      <c r="DH460" s="335"/>
      <c r="DI460" s="335"/>
      <c r="DJ460" s="335"/>
      <c r="DK460" s="335"/>
      <c r="DL460" s="335"/>
      <c r="DM460" s="335"/>
      <c r="DN460" s="335"/>
      <c r="DO460" s="73">
        <f>SUM(CV460:DE460)*$Q460</f>
        <v>0</v>
      </c>
      <c r="DQ460" s="137"/>
    </row>
    <row r="461" spans="2:123">
      <c r="B461" s="88" t="str">
        <f>I457</f>
        <v>6.2 | HERRAMIENTAS DE ALQUILER</v>
      </c>
      <c r="C461" s="88" t="str">
        <f>IF(ISERROR(I461+1)=TRUE,I461,IF(I461="","",MAX(C$15:C460)+1))</f>
        <v/>
      </c>
      <c r="D461" s="87" t="str">
        <f t="shared" si="160"/>
        <v/>
      </c>
      <c r="E461" s="3"/>
      <c r="G461" s="137"/>
      <c r="I461" s="110" t="s">
        <v>112</v>
      </c>
      <c r="J461" s="108"/>
      <c r="K461" s="108"/>
      <c r="L461" s="108"/>
      <c r="M461" s="108"/>
      <c r="N461" s="108"/>
      <c r="O461" s="108"/>
      <c r="P461" s="108"/>
      <c r="Q461" s="108"/>
      <c r="R461" s="108"/>
      <c r="S461" s="107"/>
      <c r="U461" s="137"/>
      <c r="V461" s="41"/>
      <c r="W461" s="69" t="str">
        <f>+W455</f>
        <v>Total [US$]</v>
      </c>
      <c r="X461" s="68"/>
      <c r="Y461" s="67">
        <f t="shared" ref="Y461:AQ461" si="171">SUMPRODUCT(Y$459:Y$460,$Q$459:$Q$460)</f>
        <v>0</v>
      </c>
      <c r="Z461" s="67">
        <f t="shared" si="171"/>
        <v>0</v>
      </c>
      <c r="AA461" s="67">
        <f t="shared" si="171"/>
        <v>0</v>
      </c>
      <c r="AB461" s="67">
        <f t="shared" si="171"/>
        <v>0</v>
      </c>
      <c r="AC461" s="67">
        <f t="shared" si="171"/>
        <v>0</v>
      </c>
      <c r="AD461" s="67">
        <f t="shared" si="171"/>
        <v>0</v>
      </c>
      <c r="AE461" s="67">
        <f t="shared" si="171"/>
        <v>0</v>
      </c>
      <c r="AF461" s="67">
        <f t="shared" si="171"/>
        <v>0</v>
      </c>
      <c r="AG461" s="67">
        <f t="shared" si="171"/>
        <v>0</v>
      </c>
      <c r="AH461" s="67">
        <f t="shared" si="171"/>
        <v>0</v>
      </c>
      <c r="AI461" s="67">
        <f t="shared" si="171"/>
        <v>0</v>
      </c>
      <c r="AJ461" s="67">
        <f t="shared" si="171"/>
        <v>0</v>
      </c>
      <c r="AK461" s="67">
        <f t="shared" si="171"/>
        <v>0</v>
      </c>
      <c r="AL461" s="67">
        <f t="shared" si="171"/>
        <v>0</v>
      </c>
      <c r="AM461" s="67">
        <f t="shared" si="171"/>
        <v>0</v>
      </c>
      <c r="AN461" s="67">
        <f t="shared" si="171"/>
        <v>0</v>
      </c>
      <c r="AO461" s="67">
        <f t="shared" si="171"/>
        <v>0</v>
      </c>
      <c r="AP461" s="67">
        <f t="shared" si="171"/>
        <v>0</v>
      </c>
      <c r="AQ461" s="67">
        <f t="shared" si="171"/>
        <v>0</v>
      </c>
      <c r="AR461" s="66">
        <f>SUM(Y461:AQ461)</f>
        <v>0</v>
      </c>
      <c r="AT461" s="137"/>
      <c r="AV461" s="69" t="str">
        <f>+AV455</f>
        <v>Total [US$]</v>
      </c>
      <c r="AW461" s="68"/>
      <c r="AX461" s="67">
        <f t="shared" ref="AX461:BP461" si="172">SUMPRODUCT(AX$459:AX$460,$Q$459:$Q$460)</f>
        <v>0</v>
      </c>
      <c r="AY461" s="67">
        <f t="shared" si="172"/>
        <v>0</v>
      </c>
      <c r="AZ461" s="67">
        <f t="shared" si="172"/>
        <v>0</v>
      </c>
      <c r="BA461" s="67">
        <f t="shared" si="172"/>
        <v>0</v>
      </c>
      <c r="BB461" s="67">
        <f t="shared" si="172"/>
        <v>0</v>
      </c>
      <c r="BC461" s="67">
        <f t="shared" si="172"/>
        <v>0</v>
      </c>
      <c r="BD461" s="67">
        <f t="shared" si="172"/>
        <v>0</v>
      </c>
      <c r="BE461" s="67">
        <f t="shared" si="172"/>
        <v>0</v>
      </c>
      <c r="BF461" s="67">
        <f t="shared" si="172"/>
        <v>0</v>
      </c>
      <c r="BG461" s="67">
        <f t="shared" si="172"/>
        <v>0</v>
      </c>
      <c r="BH461" s="67">
        <f t="shared" si="172"/>
        <v>0</v>
      </c>
      <c r="BI461" s="67">
        <f t="shared" si="172"/>
        <v>0</v>
      </c>
      <c r="BJ461" s="67">
        <f t="shared" si="172"/>
        <v>0</v>
      </c>
      <c r="BK461" s="67">
        <f t="shared" si="172"/>
        <v>0</v>
      </c>
      <c r="BL461" s="67">
        <f t="shared" si="172"/>
        <v>0</v>
      </c>
      <c r="BM461" s="67">
        <f t="shared" si="172"/>
        <v>0</v>
      </c>
      <c r="BN461" s="67">
        <f t="shared" si="172"/>
        <v>0</v>
      </c>
      <c r="BO461" s="67">
        <f t="shared" si="172"/>
        <v>0</v>
      </c>
      <c r="BP461" s="67">
        <f t="shared" si="172"/>
        <v>0</v>
      </c>
      <c r="BQ461" s="66">
        <f>SUM(AX461:BP461)</f>
        <v>0</v>
      </c>
      <c r="BS461" s="137"/>
      <c r="BU461" s="69" t="str">
        <f>+BU455</f>
        <v>Total [US$]</v>
      </c>
      <c r="BV461" s="68"/>
      <c r="BW461" s="67">
        <f t="shared" ref="BW461:CI461" si="173">SUMPRODUCT(BW$459:BW$460,$Q$459:$Q$460)</f>
        <v>0</v>
      </c>
      <c r="BX461" s="67">
        <f t="shared" si="173"/>
        <v>0</v>
      </c>
      <c r="BY461" s="67">
        <f t="shared" si="173"/>
        <v>0</v>
      </c>
      <c r="BZ461" s="67">
        <f t="shared" si="173"/>
        <v>0</v>
      </c>
      <c r="CA461" s="67">
        <f t="shared" si="173"/>
        <v>0</v>
      </c>
      <c r="CB461" s="67">
        <f t="shared" si="173"/>
        <v>0</v>
      </c>
      <c r="CC461" s="67">
        <f t="shared" si="173"/>
        <v>0</v>
      </c>
      <c r="CD461" s="67">
        <f t="shared" si="173"/>
        <v>0</v>
      </c>
      <c r="CE461" s="67">
        <f t="shared" si="173"/>
        <v>0</v>
      </c>
      <c r="CF461" s="67">
        <f t="shared" si="173"/>
        <v>0</v>
      </c>
      <c r="CG461" s="67">
        <f t="shared" si="173"/>
        <v>0</v>
      </c>
      <c r="CH461" s="67">
        <f t="shared" si="173"/>
        <v>0</v>
      </c>
      <c r="CI461" s="67">
        <f t="shared" si="173"/>
        <v>0</v>
      </c>
      <c r="CJ461" s="67"/>
      <c r="CK461" s="67"/>
      <c r="CL461" s="67"/>
      <c r="CM461" s="67"/>
      <c r="CN461" s="67"/>
      <c r="CO461" s="67"/>
      <c r="CP461" s="66">
        <f>SUM(BW461:CI461)</f>
        <v>0</v>
      </c>
      <c r="CR461" s="137"/>
      <c r="CT461" s="69" t="str">
        <f>+CT455</f>
        <v>Total [US$]</v>
      </c>
      <c r="CU461" s="68"/>
      <c r="CV461" s="67">
        <f t="shared" ref="CV461:DE461" si="174">SUMPRODUCT(CV$459:CV$460,$Q$459:$Q$460)</f>
        <v>0</v>
      </c>
      <c r="CW461" s="67">
        <f t="shared" si="174"/>
        <v>0</v>
      </c>
      <c r="CX461" s="67">
        <f t="shared" si="174"/>
        <v>0</v>
      </c>
      <c r="CY461" s="67">
        <f t="shared" si="174"/>
        <v>0</v>
      </c>
      <c r="CZ461" s="67">
        <f t="shared" si="174"/>
        <v>0</v>
      </c>
      <c r="DA461" s="67">
        <f t="shared" si="174"/>
        <v>0</v>
      </c>
      <c r="DB461" s="67">
        <f t="shared" si="174"/>
        <v>0</v>
      </c>
      <c r="DC461" s="67">
        <f t="shared" si="174"/>
        <v>0</v>
      </c>
      <c r="DD461" s="67">
        <f t="shared" si="174"/>
        <v>0</v>
      </c>
      <c r="DE461" s="67">
        <f t="shared" si="174"/>
        <v>0</v>
      </c>
      <c r="DF461" s="67"/>
      <c r="DG461" s="67"/>
      <c r="DH461" s="67"/>
      <c r="DI461" s="67"/>
      <c r="DJ461" s="67"/>
      <c r="DK461" s="67"/>
      <c r="DL461" s="67"/>
      <c r="DM461" s="67"/>
      <c r="DN461" s="67"/>
      <c r="DO461" s="66">
        <f>SUM(CV461:DE461)</f>
        <v>0</v>
      </c>
      <c r="DQ461" s="137"/>
      <c r="DS461" s="137"/>
    </row>
    <row r="462" spans="2:123">
      <c r="B462" s="88"/>
      <c r="C462" s="88" t="str">
        <f>IF(ISERROR(I462+1)=TRUE,I462,IF(I462="","",MAX(C$15:C461)+1))</f>
        <v/>
      </c>
      <c r="D462" s="87" t="str">
        <f t="shared" si="160"/>
        <v/>
      </c>
      <c r="E462" s="3"/>
      <c r="F462" s="38"/>
      <c r="G462" s="137"/>
      <c r="I462" s="37" t="s">
        <v>112</v>
      </c>
      <c r="U462" s="137"/>
      <c r="AT462" s="137"/>
      <c r="BS462" s="137"/>
      <c r="CR462" s="137"/>
      <c r="DQ462" s="137"/>
    </row>
    <row r="463" spans="2:123">
      <c r="B463" s="88"/>
      <c r="C463" s="88" t="str">
        <f>IF(ISERROR(I463+1)=TRUE,I463,IF(I463="","",MAX(C$15:C462)+1))</f>
        <v>6.3 | SERVICIOS - DIAS ADICIONALES</v>
      </c>
      <c r="D463" s="87" t="str">
        <f t="shared" si="160"/>
        <v/>
      </c>
      <c r="E463" s="3"/>
      <c r="G463" s="137"/>
      <c r="I463" s="138" t="s">
        <v>90</v>
      </c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U463" s="137"/>
      <c r="W463" s="138" t="str">
        <f>W$3</f>
        <v>POZO | XAXAMANI 3 DEL | CANTIDADES Y MONTOS</v>
      </c>
      <c r="X463" s="138"/>
      <c r="Y463" s="138"/>
      <c r="Z463" s="138"/>
      <c r="AA463" s="139"/>
      <c r="AB463" s="138"/>
      <c r="AC463" s="139"/>
      <c r="AD463" s="138"/>
      <c r="AE463" s="138"/>
      <c r="AF463" s="138"/>
      <c r="AG463" s="138"/>
      <c r="AH463" s="138"/>
      <c r="AI463" s="138"/>
      <c r="AJ463" s="138"/>
      <c r="AK463" s="138"/>
      <c r="AL463" s="138"/>
      <c r="AM463" s="138"/>
      <c r="AN463" s="138"/>
      <c r="AO463" s="138"/>
      <c r="AP463" s="138"/>
      <c r="AQ463" s="138"/>
      <c r="AR463" s="138"/>
      <c r="AT463" s="137"/>
      <c r="AV463" s="138" t="str">
        <f>AV$3</f>
        <v>POZO | XAXAMANI 4DEL | CANTIDADES Y MONTOS</v>
      </c>
      <c r="AW463" s="138"/>
      <c r="AX463" s="138"/>
      <c r="AY463" s="138"/>
      <c r="AZ463" s="138"/>
      <c r="BA463" s="138"/>
      <c r="BB463" s="138"/>
      <c r="BC463" s="138"/>
      <c r="BD463" s="138"/>
      <c r="BE463" s="138"/>
      <c r="BF463" s="138"/>
      <c r="BG463" s="138"/>
      <c r="BH463" s="138"/>
      <c r="BI463" s="138"/>
      <c r="BJ463" s="138"/>
      <c r="BK463" s="138"/>
      <c r="BL463" s="138"/>
      <c r="BM463" s="138"/>
      <c r="BN463" s="138"/>
      <c r="BO463" s="138"/>
      <c r="BP463" s="138"/>
      <c r="BQ463" s="138"/>
      <c r="BS463" s="137"/>
      <c r="BU463" s="138" t="str">
        <f>BU$3</f>
        <v>POZO | XAXAMANI 5DEL | CANTIDADES Y MONTOS</v>
      </c>
      <c r="BV463" s="138"/>
      <c r="BW463" s="138"/>
      <c r="BX463" s="138"/>
      <c r="BY463" s="138"/>
      <c r="BZ463" s="138"/>
      <c r="CA463" s="138"/>
      <c r="CB463" s="138"/>
      <c r="CC463" s="138"/>
      <c r="CD463" s="138"/>
      <c r="CE463" s="138"/>
      <c r="CF463" s="138"/>
      <c r="CG463" s="138"/>
      <c r="CH463" s="138"/>
      <c r="CI463" s="138"/>
      <c r="CJ463" s="138"/>
      <c r="CK463" s="138"/>
      <c r="CL463" s="138"/>
      <c r="CM463" s="138"/>
      <c r="CN463" s="138"/>
      <c r="CO463" s="138"/>
      <c r="CP463" s="138"/>
      <c r="CR463" s="137"/>
      <c r="CT463" s="138" t="str">
        <f>CT$3</f>
        <v>POZO | XAXAMANI 6DEL | CANTIDADES Y MONTOS</v>
      </c>
      <c r="CU463" s="138"/>
      <c r="CV463" s="138"/>
      <c r="CW463" s="138"/>
      <c r="CX463" s="138"/>
      <c r="CY463" s="138"/>
      <c r="CZ463" s="138"/>
      <c r="DA463" s="138"/>
      <c r="DB463" s="138"/>
      <c r="DC463" s="138"/>
      <c r="DD463" s="138"/>
      <c r="DE463" s="138"/>
      <c r="DF463" s="138"/>
      <c r="DG463" s="138"/>
      <c r="DH463" s="138"/>
      <c r="DI463" s="138"/>
      <c r="DJ463" s="138"/>
      <c r="DK463" s="138"/>
      <c r="DL463" s="138"/>
      <c r="DM463" s="138"/>
      <c r="DN463" s="138"/>
      <c r="DO463" s="138"/>
      <c r="DQ463" s="137"/>
    </row>
    <row r="464" spans="2:123">
      <c r="B464" s="88"/>
      <c r="C464" s="88" t="str">
        <f>IF(ISERROR(I464+1)=TRUE,I464,IF(I464="","",MAX(C$15:C463)+1))</f>
        <v/>
      </c>
      <c r="D464" s="87" t="str">
        <f t="shared" si="160"/>
        <v/>
      </c>
      <c r="E464" s="3"/>
      <c r="G464" s="137"/>
      <c r="I464" s="37" t="s">
        <v>112</v>
      </c>
      <c r="U464" s="137"/>
      <c r="AT464" s="137"/>
      <c r="BS464" s="137"/>
      <c r="CR464" s="137"/>
      <c r="DQ464" s="137"/>
    </row>
    <row r="465" spans="2:123" s="38" customFormat="1" outlineLevel="1">
      <c r="B465" s="87"/>
      <c r="C465" s="88">
        <f>IF(ISERROR(I465+1)=TRUE,I465,IF(I465="","",MAX(C$15:C464)+1))</f>
        <v>302</v>
      </c>
      <c r="D465" s="87">
        <f t="shared" si="160"/>
        <v>1</v>
      </c>
      <c r="E465" s="3"/>
      <c r="G465" s="137"/>
      <c r="I465" s="104">
        <f>+I459+1</f>
        <v>366</v>
      </c>
      <c r="J465" s="274" t="s">
        <v>703</v>
      </c>
      <c r="K465" s="275"/>
      <c r="L465" s="275"/>
      <c r="M465" s="275"/>
      <c r="N465" s="275"/>
      <c r="O465" s="276"/>
      <c r="P465" s="277" t="s">
        <v>133</v>
      </c>
      <c r="Q465" s="272"/>
      <c r="R465" s="103" t="s">
        <v>119</v>
      </c>
      <c r="S465" s="273"/>
      <c r="U465" s="137"/>
      <c r="W465" s="99"/>
      <c r="X465" s="37"/>
      <c r="Y465" s="98"/>
      <c r="Z465" s="97"/>
      <c r="AA465" s="100"/>
      <c r="AB465" s="97"/>
      <c r="AC465" s="100"/>
      <c r="AD465" s="97"/>
      <c r="AE465" s="97"/>
      <c r="AF465" s="97"/>
      <c r="AG465" s="97"/>
      <c r="AH465" s="97"/>
      <c r="AI465" s="97"/>
      <c r="AJ465" s="97"/>
      <c r="AK465" s="96"/>
      <c r="AL465" s="96"/>
      <c r="AM465" s="96"/>
      <c r="AN465" s="96"/>
      <c r="AO465" s="96"/>
      <c r="AP465" s="96"/>
      <c r="AQ465" s="96"/>
      <c r="AR465" s="95">
        <f>SUM(Y465:AQ465)*$Q465</f>
        <v>0</v>
      </c>
      <c r="AT465" s="137"/>
      <c r="AV465" s="99"/>
      <c r="AW465" s="37"/>
      <c r="AX465" s="98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6"/>
      <c r="BK465" s="96"/>
      <c r="BL465" s="96"/>
      <c r="BM465" s="96"/>
      <c r="BN465" s="96"/>
      <c r="BO465" s="96"/>
      <c r="BP465" s="96"/>
      <c r="BQ465" s="95">
        <f>SUM(AX465:BP465)*$Q465</f>
        <v>0</v>
      </c>
      <c r="BS465" s="137"/>
      <c r="BU465" s="99"/>
      <c r="BV465" s="37"/>
      <c r="BW465" s="98"/>
      <c r="BX465" s="97"/>
      <c r="BY465" s="97"/>
      <c r="BZ465" s="97"/>
      <c r="CA465" s="97"/>
      <c r="CB465" s="97"/>
      <c r="CC465" s="97"/>
      <c r="CD465" s="97"/>
      <c r="CE465" s="97"/>
      <c r="CF465" s="97"/>
      <c r="CG465" s="97"/>
      <c r="CH465" s="97">
        <v>5</v>
      </c>
      <c r="CI465" s="96"/>
      <c r="CJ465" s="327"/>
      <c r="CK465" s="327"/>
      <c r="CL465" s="327"/>
      <c r="CM465" s="327"/>
      <c r="CN465" s="327"/>
      <c r="CO465" s="327"/>
      <c r="CP465" s="95">
        <f>SUM(BW465:CI465)*$Q465</f>
        <v>0</v>
      </c>
      <c r="CR465" s="137"/>
      <c r="CT465" s="99"/>
      <c r="CU465" s="37"/>
      <c r="CV465" s="98"/>
      <c r="CW465" s="97"/>
      <c r="CX465" s="97"/>
      <c r="CY465" s="97"/>
      <c r="CZ465" s="97"/>
      <c r="DA465" s="97"/>
      <c r="DB465" s="97"/>
      <c r="DC465" s="96"/>
      <c r="DD465" s="96"/>
      <c r="DE465" s="96"/>
      <c r="DF465" s="327"/>
      <c r="DG465" s="327"/>
      <c r="DH465" s="327"/>
      <c r="DI465" s="327"/>
      <c r="DJ465" s="327"/>
      <c r="DK465" s="327"/>
      <c r="DL465" s="327"/>
      <c r="DM465" s="327"/>
      <c r="DN465" s="327"/>
      <c r="DO465" s="95">
        <f>SUM(CV465:DE465)*$Q465</f>
        <v>0</v>
      </c>
      <c r="DQ465" s="137"/>
    </row>
    <row r="466" spans="2:123" s="38" customFormat="1" outlineLevel="1">
      <c r="B466" s="87"/>
      <c r="C466" s="88">
        <f>IF(ISERROR(I466+1)=TRUE,I466,IF(I466="","",MAX(C$15:C465)+1))</f>
        <v>303</v>
      </c>
      <c r="D466" s="87">
        <f t="shared" si="160"/>
        <v>1</v>
      </c>
      <c r="E466" s="3"/>
      <c r="G466" s="137"/>
      <c r="I466" s="94">
        <f>+I465+1</f>
        <v>367</v>
      </c>
      <c r="J466" s="93" t="s">
        <v>157</v>
      </c>
      <c r="K466" s="92"/>
      <c r="L466" s="92"/>
      <c r="M466" s="92"/>
      <c r="N466" s="92"/>
      <c r="O466" s="91"/>
      <c r="P466" s="90" t="s">
        <v>133</v>
      </c>
      <c r="Q466" s="272"/>
      <c r="R466" s="89" t="s">
        <v>119</v>
      </c>
      <c r="S466" s="273"/>
      <c r="U466" s="137"/>
      <c r="W466" s="77"/>
      <c r="X466" s="37"/>
      <c r="Y466" s="76"/>
      <c r="Z466" s="75"/>
      <c r="AA466" s="78"/>
      <c r="AB466" s="75"/>
      <c r="AC466" s="78"/>
      <c r="AD466" s="75"/>
      <c r="AE466" s="75"/>
      <c r="AF466" s="75"/>
      <c r="AG466" s="75"/>
      <c r="AH466" s="75"/>
      <c r="AI466" s="75"/>
      <c r="AJ466" s="75"/>
      <c r="AK466" s="74"/>
      <c r="AL466" s="74"/>
      <c r="AM466" s="74"/>
      <c r="AN466" s="74"/>
      <c r="AO466" s="74"/>
      <c r="AP466" s="74"/>
      <c r="AQ466" s="74"/>
      <c r="AR466" s="73">
        <f>SUM(Y466:AQ466)*$Q466</f>
        <v>0</v>
      </c>
      <c r="AT466" s="137"/>
      <c r="AV466" s="77"/>
      <c r="AW466" s="37"/>
      <c r="AX466" s="76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4"/>
      <c r="BK466" s="74"/>
      <c r="BL466" s="74"/>
      <c r="BM466" s="74"/>
      <c r="BN466" s="74"/>
      <c r="BO466" s="74"/>
      <c r="BP466" s="74"/>
      <c r="BQ466" s="73">
        <f>SUM(AX466:BP466)*$Q466</f>
        <v>0</v>
      </c>
      <c r="BS466" s="137"/>
      <c r="BU466" s="77"/>
      <c r="BV466" s="37"/>
      <c r="BW466" s="76"/>
      <c r="BX466" s="75"/>
      <c r="BY466" s="75"/>
      <c r="BZ466" s="75"/>
      <c r="CA466" s="75"/>
      <c r="CB466" s="75"/>
      <c r="CC466" s="75"/>
      <c r="CD466" s="75"/>
      <c r="CE466" s="75"/>
      <c r="CF466" s="75"/>
      <c r="CG466" s="75"/>
      <c r="CH466" s="75">
        <v>5</v>
      </c>
      <c r="CI466" s="74"/>
      <c r="CJ466" s="335"/>
      <c r="CK466" s="335"/>
      <c r="CL466" s="335"/>
      <c r="CM466" s="335"/>
      <c r="CN466" s="335"/>
      <c r="CO466" s="335"/>
      <c r="CP466" s="73">
        <f>SUM(BW466:CI466)*$Q466</f>
        <v>0</v>
      </c>
      <c r="CR466" s="137"/>
      <c r="CT466" s="77"/>
      <c r="CU466" s="37"/>
      <c r="CV466" s="76"/>
      <c r="CW466" s="75"/>
      <c r="CX466" s="75"/>
      <c r="CY466" s="75"/>
      <c r="CZ466" s="75"/>
      <c r="DA466" s="75"/>
      <c r="DB466" s="75"/>
      <c r="DC466" s="74"/>
      <c r="DD466" s="74"/>
      <c r="DE466" s="74"/>
      <c r="DF466" s="335"/>
      <c r="DG466" s="335"/>
      <c r="DH466" s="335"/>
      <c r="DI466" s="335"/>
      <c r="DJ466" s="335"/>
      <c r="DK466" s="335"/>
      <c r="DL466" s="335"/>
      <c r="DM466" s="335"/>
      <c r="DN466" s="335"/>
      <c r="DO466" s="73">
        <f>SUM(CV466:DE466)*$Q466</f>
        <v>0</v>
      </c>
      <c r="DQ466" s="137"/>
    </row>
    <row r="467" spans="2:123" s="38" customFormat="1" outlineLevel="1">
      <c r="B467" s="87"/>
      <c r="C467" s="88">
        <f>IF(ISERROR(I467+1)=TRUE,I467,IF(I467="","",MAX(C$15:C466)+1))</f>
        <v>304</v>
      </c>
      <c r="D467" s="87">
        <f t="shared" si="160"/>
        <v>1</v>
      </c>
      <c r="E467" s="3"/>
      <c r="G467" s="137"/>
      <c r="I467" s="94">
        <f>+I466+1</f>
        <v>368</v>
      </c>
      <c r="J467" s="93" t="s">
        <v>156</v>
      </c>
      <c r="K467" s="92"/>
      <c r="L467" s="92"/>
      <c r="M467" s="92"/>
      <c r="N467" s="92"/>
      <c r="O467" s="91"/>
      <c r="P467" s="90" t="s">
        <v>133</v>
      </c>
      <c r="Q467" s="272"/>
      <c r="R467" s="89" t="s">
        <v>119</v>
      </c>
      <c r="S467" s="273"/>
      <c r="U467" s="137"/>
      <c r="W467" s="77"/>
      <c r="X467" s="37"/>
      <c r="Y467" s="76"/>
      <c r="Z467" s="75"/>
      <c r="AA467" s="78"/>
      <c r="AB467" s="75"/>
      <c r="AC467" s="78"/>
      <c r="AD467" s="75"/>
      <c r="AE467" s="75"/>
      <c r="AF467" s="75"/>
      <c r="AG467" s="75"/>
      <c r="AH467" s="75"/>
      <c r="AI467" s="75"/>
      <c r="AJ467" s="75"/>
      <c r="AK467" s="74"/>
      <c r="AL467" s="74"/>
      <c r="AM467" s="74"/>
      <c r="AN467" s="74"/>
      <c r="AO467" s="74"/>
      <c r="AP467" s="74"/>
      <c r="AQ467" s="74"/>
      <c r="AR467" s="73">
        <f>SUM(Y467:AQ467)*$Q467</f>
        <v>0</v>
      </c>
      <c r="AT467" s="137"/>
      <c r="AV467" s="77"/>
      <c r="AW467" s="37"/>
      <c r="AX467" s="76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4"/>
      <c r="BK467" s="74"/>
      <c r="BL467" s="74"/>
      <c r="BM467" s="74"/>
      <c r="BN467" s="74"/>
      <c r="BO467" s="74"/>
      <c r="BP467" s="74"/>
      <c r="BQ467" s="73">
        <f>SUM(AX467:BP467)*$Q467</f>
        <v>0</v>
      </c>
      <c r="BS467" s="137"/>
      <c r="BU467" s="77"/>
      <c r="BV467" s="37"/>
      <c r="BW467" s="76"/>
      <c r="BX467" s="75"/>
      <c r="BY467" s="75"/>
      <c r="BZ467" s="75"/>
      <c r="CA467" s="75"/>
      <c r="CB467" s="75"/>
      <c r="CC467" s="75"/>
      <c r="CD467" s="75"/>
      <c r="CE467" s="75"/>
      <c r="CF467" s="75"/>
      <c r="CG467" s="75"/>
      <c r="CH467" s="75">
        <v>5</v>
      </c>
      <c r="CI467" s="74"/>
      <c r="CJ467" s="335"/>
      <c r="CK467" s="335"/>
      <c r="CL467" s="335"/>
      <c r="CM467" s="335"/>
      <c r="CN467" s="335"/>
      <c r="CO467" s="335"/>
      <c r="CP467" s="73">
        <f>SUM(BW467:CI467)*$Q467</f>
        <v>0</v>
      </c>
      <c r="CR467" s="137"/>
      <c r="CT467" s="77"/>
      <c r="CU467" s="37"/>
      <c r="CV467" s="76"/>
      <c r="CW467" s="75"/>
      <c r="CX467" s="75"/>
      <c r="CY467" s="75"/>
      <c r="CZ467" s="75"/>
      <c r="DA467" s="75"/>
      <c r="DB467" s="75"/>
      <c r="DC467" s="74"/>
      <c r="DD467" s="74"/>
      <c r="DE467" s="74"/>
      <c r="DF467" s="335"/>
      <c r="DG467" s="335"/>
      <c r="DH467" s="335"/>
      <c r="DI467" s="335"/>
      <c r="DJ467" s="335"/>
      <c r="DK467" s="335"/>
      <c r="DL467" s="335"/>
      <c r="DM467" s="335"/>
      <c r="DN467" s="335"/>
      <c r="DO467" s="73">
        <f>SUM(CV467:DE467)*$Q467</f>
        <v>0</v>
      </c>
      <c r="DQ467" s="137"/>
    </row>
    <row r="468" spans="2:123" s="38" customFormat="1" outlineLevel="1">
      <c r="B468" s="87"/>
      <c r="C468" s="88" t="str">
        <f>IF(ISERROR(I468+1)=TRUE,I468,IF(I468="","",MAX(C$15:C467)+1))</f>
        <v/>
      </c>
      <c r="D468" s="87" t="str">
        <f t="shared" si="160"/>
        <v/>
      </c>
      <c r="E468" s="3"/>
      <c r="G468" s="137"/>
      <c r="I468" s="86"/>
      <c r="J468" s="85"/>
      <c r="K468" s="84"/>
      <c r="L468" s="84"/>
      <c r="M468" s="84"/>
      <c r="N468" s="84"/>
      <c r="O468" s="83"/>
      <c r="P468" s="82"/>
      <c r="Q468" s="81"/>
      <c r="R468" s="80"/>
      <c r="S468" s="79"/>
      <c r="U468" s="137"/>
      <c r="W468" s="77"/>
      <c r="X468" s="37"/>
      <c r="Y468" s="76"/>
      <c r="Z468" s="75"/>
      <c r="AA468" s="78"/>
      <c r="AB468" s="75"/>
      <c r="AC468" s="78"/>
      <c r="AD468" s="75"/>
      <c r="AE468" s="75"/>
      <c r="AF468" s="75"/>
      <c r="AG468" s="75"/>
      <c r="AH468" s="75"/>
      <c r="AI468" s="75"/>
      <c r="AJ468" s="75"/>
      <c r="AK468" s="74"/>
      <c r="AL468" s="74"/>
      <c r="AM468" s="74"/>
      <c r="AN468" s="74"/>
      <c r="AO468" s="74"/>
      <c r="AP468" s="74"/>
      <c r="AQ468" s="74"/>
      <c r="AR468" s="73">
        <f>SUM(Y468:AQ468)*$Q468</f>
        <v>0</v>
      </c>
      <c r="AT468" s="137"/>
      <c r="AV468" s="77"/>
      <c r="AW468" s="37"/>
      <c r="AX468" s="76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4"/>
      <c r="BK468" s="74"/>
      <c r="BL468" s="74"/>
      <c r="BM468" s="74"/>
      <c r="BN468" s="74"/>
      <c r="BO468" s="74"/>
      <c r="BP468" s="74"/>
      <c r="BQ468" s="73">
        <f>SUM(AX468:BP468)*$Q468</f>
        <v>0</v>
      </c>
      <c r="BS468" s="137"/>
      <c r="BU468" s="77"/>
      <c r="BV468" s="37"/>
      <c r="BW468" s="76"/>
      <c r="BX468" s="75"/>
      <c r="BY468" s="75"/>
      <c r="BZ468" s="75"/>
      <c r="CA468" s="75"/>
      <c r="CB468" s="75"/>
      <c r="CC468" s="75"/>
      <c r="CD468" s="75"/>
      <c r="CE468" s="75"/>
      <c r="CF468" s="75"/>
      <c r="CG468" s="75"/>
      <c r="CH468" s="75"/>
      <c r="CI468" s="74"/>
      <c r="CJ468" s="335"/>
      <c r="CK468" s="335"/>
      <c r="CL468" s="335"/>
      <c r="CM468" s="335"/>
      <c r="CN468" s="335"/>
      <c r="CO468" s="335"/>
      <c r="CP468" s="73">
        <f>SUM(BW468:CI468)*$Q468</f>
        <v>0</v>
      </c>
      <c r="CR468" s="137"/>
      <c r="CT468" s="77"/>
      <c r="CU468" s="37"/>
      <c r="CV468" s="76"/>
      <c r="CW468" s="75"/>
      <c r="CX468" s="75"/>
      <c r="CY468" s="75"/>
      <c r="CZ468" s="75"/>
      <c r="DA468" s="75"/>
      <c r="DB468" s="75"/>
      <c r="DC468" s="74"/>
      <c r="DD468" s="74"/>
      <c r="DE468" s="74"/>
      <c r="DF468" s="335"/>
      <c r="DG468" s="335"/>
      <c r="DH468" s="335"/>
      <c r="DI468" s="335"/>
      <c r="DJ468" s="335"/>
      <c r="DK468" s="335"/>
      <c r="DL468" s="335"/>
      <c r="DM468" s="335"/>
      <c r="DN468" s="335"/>
      <c r="DO468" s="73">
        <f>SUM(CV468:DE468)*$Q468</f>
        <v>0</v>
      </c>
      <c r="DQ468" s="137"/>
    </row>
    <row r="469" spans="2:123">
      <c r="B469" s="88" t="str">
        <f>I463</f>
        <v>6.3 | SERVICIOS - DIAS ADICIONALES</v>
      </c>
      <c r="C469" s="88" t="str">
        <f>IF(ISERROR(I469+1)=TRUE,I469,IF(I469="","",MAX(C$15:C468)+1))</f>
        <v/>
      </c>
      <c r="D469" s="87" t="str">
        <f t="shared" si="160"/>
        <v/>
      </c>
      <c r="E469" s="3"/>
      <c r="G469" s="137"/>
      <c r="I469" s="72" t="s">
        <v>112</v>
      </c>
      <c r="J469" s="108"/>
      <c r="K469" s="108"/>
      <c r="L469" s="108"/>
      <c r="M469" s="108"/>
      <c r="N469" s="108"/>
      <c r="O469" s="108"/>
      <c r="P469" s="108"/>
      <c r="Q469" s="108"/>
      <c r="R469" s="108"/>
      <c r="S469" s="107"/>
      <c r="U469" s="137"/>
      <c r="V469" s="41"/>
      <c r="W469" s="69" t="str">
        <f>+W461</f>
        <v>Total [US$]</v>
      </c>
      <c r="X469" s="68"/>
      <c r="Y469" s="67">
        <f t="shared" ref="Y469:AQ469" si="175">SUMPRODUCT(Y$465:Y$468,$Q$465:$Q$468)</f>
        <v>0</v>
      </c>
      <c r="Z469" s="67">
        <f t="shared" si="175"/>
        <v>0</v>
      </c>
      <c r="AA469" s="67">
        <f t="shared" si="175"/>
        <v>0</v>
      </c>
      <c r="AB469" s="67">
        <f t="shared" si="175"/>
        <v>0</v>
      </c>
      <c r="AC469" s="67">
        <f t="shared" si="175"/>
        <v>0</v>
      </c>
      <c r="AD469" s="67">
        <f t="shared" si="175"/>
        <v>0</v>
      </c>
      <c r="AE469" s="67">
        <f t="shared" si="175"/>
        <v>0</v>
      </c>
      <c r="AF469" s="67">
        <f t="shared" si="175"/>
        <v>0</v>
      </c>
      <c r="AG469" s="67">
        <f t="shared" si="175"/>
        <v>0</v>
      </c>
      <c r="AH469" s="67">
        <f t="shared" si="175"/>
        <v>0</v>
      </c>
      <c r="AI469" s="67">
        <f t="shared" si="175"/>
        <v>0</v>
      </c>
      <c r="AJ469" s="67">
        <f t="shared" si="175"/>
        <v>0</v>
      </c>
      <c r="AK469" s="67">
        <f t="shared" si="175"/>
        <v>0</v>
      </c>
      <c r="AL469" s="67">
        <f t="shared" si="175"/>
        <v>0</v>
      </c>
      <c r="AM469" s="67">
        <f t="shared" si="175"/>
        <v>0</v>
      </c>
      <c r="AN469" s="67">
        <f t="shared" si="175"/>
        <v>0</v>
      </c>
      <c r="AO469" s="67">
        <f t="shared" si="175"/>
        <v>0</v>
      </c>
      <c r="AP469" s="67">
        <f t="shared" si="175"/>
        <v>0</v>
      </c>
      <c r="AQ469" s="67">
        <f t="shared" si="175"/>
        <v>0</v>
      </c>
      <c r="AR469" s="66">
        <f>SUM(Y469:AQ469)</f>
        <v>0</v>
      </c>
      <c r="AT469" s="137"/>
      <c r="AV469" s="69" t="str">
        <f>+AV461</f>
        <v>Total [US$]</v>
      </c>
      <c r="AW469" s="68"/>
      <c r="AX469" s="67">
        <f t="shared" ref="AX469:BP469" si="176">SUMPRODUCT(AX$465:AX$468,$Q$465:$Q$468)</f>
        <v>0</v>
      </c>
      <c r="AY469" s="67">
        <f t="shared" si="176"/>
        <v>0</v>
      </c>
      <c r="AZ469" s="67">
        <f t="shared" si="176"/>
        <v>0</v>
      </c>
      <c r="BA469" s="67">
        <f t="shared" si="176"/>
        <v>0</v>
      </c>
      <c r="BB469" s="67">
        <f t="shared" si="176"/>
        <v>0</v>
      </c>
      <c r="BC469" s="67">
        <f t="shared" si="176"/>
        <v>0</v>
      </c>
      <c r="BD469" s="67">
        <f t="shared" si="176"/>
        <v>0</v>
      </c>
      <c r="BE469" s="67">
        <f t="shared" si="176"/>
        <v>0</v>
      </c>
      <c r="BF469" s="67">
        <f t="shared" si="176"/>
        <v>0</v>
      </c>
      <c r="BG469" s="67">
        <f t="shared" si="176"/>
        <v>0</v>
      </c>
      <c r="BH469" s="67">
        <f t="shared" si="176"/>
        <v>0</v>
      </c>
      <c r="BI469" s="67">
        <f t="shared" si="176"/>
        <v>0</v>
      </c>
      <c r="BJ469" s="67">
        <f t="shared" si="176"/>
        <v>0</v>
      </c>
      <c r="BK469" s="67">
        <f t="shared" si="176"/>
        <v>0</v>
      </c>
      <c r="BL469" s="67">
        <f t="shared" si="176"/>
        <v>0</v>
      </c>
      <c r="BM469" s="67">
        <f t="shared" si="176"/>
        <v>0</v>
      </c>
      <c r="BN469" s="67">
        <f t="shared" si="176"/>
        <v>0</v>
      </c>
      <c r="BO469" s="67">
        <f t="shared" si="176"/>
        <v>0</v>
      </c>
      <c r="BP469" s="67">
        <f t="shared" si="176"/>
        <v>0</v>
      </c>
      <c r="BQ469" s="66">
        <f>SUM(AX469:BP469)</f>
        <v>0</v>
      </c>
      <c r="BS469" s="137"/>
      <c r="BU469" s="69" t="str">
        <f>+BU461</f>
        <v>Total [US$]</v>
      </c>
      <c r="BV469" s="68"/>
      <c r="BW469" s="67">
        <f t="shared" ref="BW469:CI469" si="177">SUMPRODUCT(BW$465:BW$468,$Q$465:$Q$468)</f>
        <v>0</v>
      </c>
      <c r="BX469" s="67">
        <f t="shared" si="177"/>
        <v>0</v>
      </c>
      <c r="BY469" s="67">
        <f t="shared" si="177"/>
        <v>0</v>
      </c>
      <c r="BZ469" s="67">
        <f t="shared" si="177"/>
        <v>0</v>
      </c>
      <c r="CA469" s="67">
        <f t="shared" si="177"/>
        <v>0</v>
      </c>
      <c r="CB469" s="67">
        <f t="shared" si="177"/>
        <v>0</v>
      </c>
      <c r="CC469" s="67">
        <f t="shared" si="177"/>
        <v>0</v>
      </c>
      <c r="CD469" s="67">
        <f t="shared" si="177"/>
        <v>0</v>
      </c>
      <c r="CE469" s="67">
        <f t="shared" si="177"/>
        <v>0</v>
      </c>
      <c r="CF469" s="67">
        <f t="shared" si="177"/>
        <v>0</v>
      </c>
      <c r="CG469" s="67">
        <f t="shared" si="177"/>
        <v>0</v>
      </c>
      <c r="CH469" s="67">
        <f t="shared" si="177"/>
        <v>0</v>
      </c>
      <c r="CI469" s="67">
        <f t="shared" si="177"/>
        <v>0</v>
      </c>
      <c r="CJ469" s="67"/>
      <c r="CK469" s="67"/>
      <c r="CL469" s="67"/>
      <c r="CM469" s="67"/>
      <c r="CN469" s="67"/>
      <c r="CO469" s="67"/>
      <c r="CP469" s="66">
        <f>SUM(BW469:CI469)</f>
        <v>0</v>
      </c>
      <c r="CR469" s="137"/>
      <c r="CT469" s="69" t="str">
        <f>+CT461</f>
        <v>Total [US$]</v>
      </c>
      <c r="CU469" s="68"/>
      <c r="CV469" s="67">
        <f t="shared" ref="CV469:DE469" si="178">SUMPRODUCT(CV$465:CV$468,$Q$465:$Q$468)</f>
        <v>0</v>
      </c>
      <c r="CW469" s="67">
        <f t="shared" si="178"/>
        <v>0</v>
      </c>
      <c r="CX469" s="67">
        <f t="shared" si="178"/>
        <v>0</v>
      </c>
      <c r="CY469" s="67">
        <f t="shared" si="178"/>
        <v>0</v>
      </c>
      <c r="CZ469" s="67">
        <f t="shared" si="178"/>
        <v>0</v>
      </c>
      <c r="DA469" s="67">
        <f t="shared" si="178"/>
        <v>0</v>
      </c>
      <c r="DB469" s="67">
        <f t="shared" si="178"/>
        <v>0</v>
      </c>
      <c r="DC469" s="67">
        <f t="shared" si="178"/>
        <v>0</v>
      </c>
      <c r="DD469" s="67">
        <f t="shared" si="178"/>
        <v>0</v>
      </c>
      <c r="DE469" s="67">
        <f t="shared" si="178"/>
        <v>0</v>
      </c>
      <c r="DF469" s="67"/>
      <c r="DG469" s="67"/>
      <c r="DH469" s="67"/>
      <c r="DI469" s="67"/>
      <c r="DJ469" s="67"/>
      <c r="DK469" s="67"/>
      <c r="DL469" s="67"/>
      <c r="DM469" s="67"/>
      <c r="DN469" s="67"/>
      <c r="DO469" s="66">
        <f>SUM(CV469:DE469)</f>
        <v>0</v>
      </c>
      <c r="DQ469" s="137"/>
      <c r="DS469" s="137"/>
    </row>
    <row r="470" spans="2:123">
      <c r="B470" s="88"/>
      <c r="C470" s="88" t="str">
        <f>IF(ISERROR(I470+1)=TRUE,I470,IF(I470="","",MAX(C$15:C469)+1))</f>
        <v/>
      </c>
      <c r="D470" s="87" t="str">
        <f t="shared" si="160"/>
        <v/>
      </c>
      <c r="E470" s="3"/>
      <c r="F470" s="38"/>
      <c r="G470" s="137"/>
      <c r="I470" s="37" t="s">
        <v>112</v>
      </c>
      <c r="U470" s="137"/>
      <c r="AT470" s="137"/>
      <c r="BS470" s="137"/>
      <c r="CR470" s="137"/>
      <c r="DQ470" s="137"/>
    </row>
    <row r="471" spans="2:123">
      <c r="B471" s="88"/>
      <c r="C471" s="88" t="str">
        <f>IF(ISERROR(I471+1)=TRUE,I471,IF(I471="","",MAX(C$15:C470)+1))</f>
        <v/>
      </c>
      <c r="D471" s="87" t="str">
        <f t="shared" si="160"/>
        <v/>
      </c>
      <c r="E471" s="3"/>
      <c r="F471" s="38"/>
      <c r="G471" s="137"/>
      <c r="I471" s="37" t="s">
        <v>112</v>
      </c>
      <c r="U471" s="137"/>
      <c r="AT471" s="137"/>
      <c r="BS471" s="137"/>
      <c r="CR471" s="137"/>
      <c r="DQ471" s="137"/>
    </row>
    <row r="472" spans="2:123">
      <c r="B472" s="88"/>
      <c r="C472" s="88" t="str">
        <f>IF(ISERROR(I472+1)=TRUE,I472,IF(I472="","",MAX(C$15:C471)+1))</f>
        <v>6.5 | OTROS SERVICIOS Y HERRAMIENTAS</v>
      </c>
      <c r="D472" s="87" t="str">
        <f t="shared" si="160"/>
        <v/>
      </c>
      <c r="E472" s="3"/>
      <c r="G472" s="137"/>
      <c r="I472" s="138" t="s">
        <v>91</v>
      </c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U472" s="137"/>
      <c r="W472" s="138" t="str">
        <f>W$3</f>
        <v>POZO | XAXAMANI 3 DEL | CANTIDADES Y MONTOS</v>
      </c>
      <c r="X472" s="138"/>
      <c r="Y472" s="138"/>
      <c r="Z472" s="138"/>
      <c r="AA472" s="139"/>
      <c r="AB472" s="138"/>
      <c r="AC472" s="139"/>
      <c r="AD472" s="138"/>
      <c r="AE472" s="138"/>
      <c r="AF472" s="138"/>
      <c r="AG472" s="138"/>
      <c r="AH472" s="138"/>
      <c r="AI472" s="138"/>
      <c r="AJ472" s="138"/>
      <c r="AK472" s="138"/>
      <c r="AL472" s="138"/>
      <c r="AM472" s="138"/>
      <c r="AN472" s="138"/>
      <c r="AO472" s="138"/>
      <c r="AP472" s="138"/>
      <c r="AQ472" s="138"/>
      <c r="AR472" s="138"/>
      <c r="AT472" s="137"/>
      <c r="AV472" s="138" t="str">
        <f>AV$3</f>
        <v>POZO | XAXAMANI 4DEL | CANTIDADES Y MONTOS</v>
      </c>
      <c r="AW472" s="138"/>
      <c r="AX472" s="138"/>
      <c r="AY472" s="138"/>
      <c r="AZ472" s="138"/>
      <c r="BA472" s="138"/>
      <c r="BB472" s="138"/>
      <c r="BC472" s="138"/>
      <c r="BD472" s="138"/>
      <c r="BE472" s="138"/>
      <c r="BF472" s="138"/>
      <c r="BG472" s="138"/>
      <c r="BH472" s="138"/>
      <c r="BI472" s="138"/>
      <c r="BJ472" s="138"/>
      <c r="BK472" s="138"/>
      <c r="BL472" s="138"/>
      <c r="BM472" s="138"/>
      <c r="BN472" s="138"/>
      <c r="BO472" s="138"/>
      <c r="BP472" s="138"/>
      <c r="BQ472" s="138"/>
      <c r="BS472" s="137"/>
      <c r="BU472" s="138" t="str">
        <f>BU$3</f>
        <v>POZO | XAXAMANI 5DEL | CANTIDADES Y MONTOS</v>
      </c>
      <c r="BV472" s="138"/>
      <c r="BW472" s="138"/>
      <c r="BX472" s="138"/>
      <c r="BY472" s="138"/>
      <c r="BZ472" s="138"/>
      <c r="CA472" s="138"/>
      <c r="CB472" s="138"/>
      <c r="CC472" s="138"/>
      <c r="CD472" s="138"/>
      <c r="CE472" s="138"/>
      <c r="CF472" s="138"/>
      <c r="CG472" s="138"/>
      <c r="CH472" s="138"/>
      <c r="CI472" s="138"/>
      <c r="CJ472" s="138"/>
      <c r="CK472" s="138"/>
      <c r="CL472" s="138"/>
      <c r="CM472" s="138"/>
      <c r="CN472" s="138"/>
      <c r="CO472" s="138"/>
      <c r="CP472" s="138"/>
      <c r="CR472" s="137"/>
      <c r="CT472" s="138" t="str">
        <f>CT$3</f>
        <v>POZO | XAXAMANI 6DEL | CANTIDADES Y MONTOS</v>
      </c>
      <c r="CU472" s="138"/>
      <c r="CV472" s="138"/>
      <c r="CW472" s="138"/>
      <c r="CX472" s="138"/>
      <c r="CY472" s="138"/>
      <c r="CZ472" s="138"/>
      <c r="DA472" s="138"/>
      <c r="DB472" s="138"/>
      <c r="DC472" s="138"/>
      <c r="DD472" s="138"/>
      <c r="DE472" s="138"/>
      <c r="DF472" s="138"/>
      <c r="DG472" s="138"/>
      <c r="DH472" s="138"/>
      <c r="DI472" s="138"/>
      <c r="DJ472" s="138"/>
      <c r="DK472" s="138"/>
      <c r="DL472" s="138"/>
      <c r="DM472" s="138"/>
      <c r="DN472" s="138"/>
      <c r="DO472" s="138"/>
      <c r="DQ472" s="137"/>
    </row>
    <row r="473" spans="2:123">
      <c r="B473" s="88"/>
      <c r="C473" s="88" t="str">
        <f>IF(ISERROR(I473+1)=TRUE,I473,IF(I473="","",MAX(C$15:C472)+1))</f>
        <v/>
      </c>
      <c r="D473" s="87" t="str">
        <f t="shared" si="160"/>
        <v/>
      </c>
      <c r="E473" s="3"/>
      <c r="G473" s="137"/>
      <c r="I473" s="37" t="s">
        <v>112</v>
      </c>
      <c r="J473" s="38"/>
      <c r="K473" s="38"/>
      <c r="L473" s="38"/>
      <c r="M473" s="38"/>
      <c r="N473" s="38"/>
      <c r="O473" s="38"/>
      <c r="P473" s="38"/>
      <c r="U473" s="137"/>
      <c r="AT473" s="137"/>
      <c r="BS473" s="137"/>
      <c r="CR473" s="137"/>
      <c r="DQ473" s="137"/>
    </row>
    <row r="474" spans="2:123" s="38" customFormat="1" outlineLevel="1">
      <c r="B474" s="87"/>
      <c r="C474" s="88">
        <f>IF(ISERROR(I474+1)=TRUE,I474,IF(I474="","",MAX(C$15:C473)+1))</f>
        <v>305</v>
      </c>
      <c r="D474" s="87">
        <f t="shared" si="160"/>
        <v>1</v>
      </c>
      <c r="E474" s="3"/>
      <c r="G474" s="137"/>
      <c r="I474" s="104">
        <f>+I467+1</f>
        <v>369</v>
      </c>
      <c r="J474" s="93" t="s">
        <v>155</v>
      </c>
      <c r="K474" s="275"/>
      <c r="L474" s="275"/>
      <c r="M474" s="275"/>
      <c r="N474" s="275"/>
      <c r="O474" s="276"/>
      <c r="P474" s="277" t="s">
        <v>134</v>
      </c>
      <c r="Q474" s="272"/>
      <c r="R474" s="103" t="s">
        <v>119</v>
      </c>
      <c r="S474" s="273"/>
      <c r="U474" s="137"/>
      <c r="W474" s="99"/>
      <c r="X474" s="37"/>
      <c r="Y474" s="98"/>
      <c r="Z474" s="97"/>
      <c r="AA474" s="100"/>
      <c r="AB474" s="97"/>
      <c r="AC474" s="100"/>
      <c r="AD474" s="97"/>
      <c r="AE474" s="97"/>
      <c r="AF474" s="97"/>
      <c r="AG474" s="97"/>
      <c r="AH474" s="97"/>
      <c r="AI474" s="97"/>
      <c r="AJ474" s="97"/>
      <c r="AK474" s="96"/>
      <c r="AL474" s="96"/>
      <c r="AM474" s="96"/>
      <c r="AN474" s="96"/>
      <c r="AO474" s="96"/>
      <c r="AP474" s="96"/>
      <c r="AQ474" s="96"/>
      <c r="AR474" s="95">
        <f t="shared" ref="AR474:AR488" si="179">SUM(Y474:AQ474)*$Q474</f>
        <v>0</v>
      </c>
      <c r="AT474" s="137"/>
      <c r="AV474" s="99"/>
      <c r="AW474" s="37"/>
      <c r="AX474" s="98"/>
      <c r="AY474" s="97"/>
      <c r="AZ474" s="97"/>
      <c r="BA474" s="97"/>
      <c r="BB474" s="97"/>
      <c r="BC474" s="97"/>
      <c r="BD474" s="97"/>
      <c r="BE474" s="97"/>
      <c r="BF474" s="97"/>
      <c r="BG474" s="97"/>
      <c r="BH474" s="97"/>
      <c r="BI474" s="97"/>
      <c r="BJ474" s="96"/>
      <c r="BK474" s="96"/>
      <c r="BL474" s="96"/>
      <c r="BM474" s="96"/>
      <c r="BN474" s="96"/>
      <c r="BO474" s="96"/>
      <c r="BP474" s="96"/>
      <c r="BQ474" s="95">
        <f t="shared" ref="BQ474:BQ488" si="180">SUM(AX474:BP474)*$Q474</f>
        <v>0</v>
      </c>
      <c r="BS474" s="137"/>
      <c r="BU474" s="99"/>
      <c r="BV474" s="37"/>
      <c r="BW474" s="98"/>
      <c r="BX474" s="97"/>
      <c r="BY474" s="97"/>
      <c r="BZ474" s="97"/>
      <c r="CA474" s="97"/>
      <c r="CB474" s="97"/>
      <c r="CC474" s="97"/>
      <c r="CD474" s="97"/>
      <c r="CE474" s="97"/>
      <c r="CF474" s="97"/>
      <c r="CG474" s="97"/>
      <c r="CH474" s="97"/>
      <c r="CI474" s="96"/>
      <c r="CJ474" s="327"/>
      <c r="CK474" s="327"/>
      <c r="CL474" s="327"/>
      <c r="CM474" s="327"/>
      <c r="CN474" s="327"/>
      <c r="CO474" s="327"/>
      <c r="CP474" s="95">
        <f t="shared" ref="CP474:CP488" si="181">SUM(BW474:CI474)*$Q474</f>
        <v>0</v>
      </c>
      <c r="CR474" s="137"/>
      <c r="CT474" s="99"/>
      <c r="CU474" s="37"/>
      <c r="CV474" s="98"/>
      <c r="CW474" s="97"/>
      <c r="CX474" s="97"/>
      <c r="CY474" s="97"/>
      <c r="CZ474" s="97"/>
      <c r="DA474" s="97"/>
      <c r="DB474" s="97"/>
      <c r="DC474" s="96"/>
      <c r="DD474" s="96"/>
      <c r="DE474" s="96"/>
      <c r="DF474" s="327"/>
      <c r="DG474" s="327"/>
      <c r="DH474" s="327"/>
      <c r="DI474" s="327"/>
      <c r="DJ474" s="327"/>
      <c r="DK474" s="327"/>
      <c r="DL474" s="327"/>
      <c r="DM474" s="327"/>
      <c r="DN474" s="327"/>
      <c r="DO474" s="95">
        <f t="shared" ref="DO474:DO488" si="182">SUM(CV474:DE474)*$Q474</f>
        <v>0</v>
      </c>
      <c r="DQ474" s="137"/>
    </row>
    <row r="475" spans="2:123" s="38" customFormat="1" outlineLevel="1">
      <c r="B475" s="87"/>
      <c r="C475" s="88" t="str">
        <f>IF(ISERROR(I475+1)=TRUE,I475,IF(I475="","",MAX(C$15:C474)+1))</f>
        <v/>
      </c>
      <c r="D475" s="87" t="str">
        <f t="shared" si="160"/>
        <v/>
      </c>
      <c r="E475" s="3"/>
      <c r="G475" s="137"/>
      <c r="I475" s="94"/>
      <c r="J475" s="93"/>
      <c r="K475" s="92"/>
      <c r="L475" s="92"/>
      <c r="M475" s="92"/>
      <c r="N475" s="92"/>
      <c r="O475" s="91"/>
      <c r="P475" s="90"/>
      <c r="Q475" s="272"/>
      <c r="R475" s="89"/>
      <c r="S475" s="273"/>
      <c r="U475" s="137"/>
      <c r="W475" s="77"/>
      <c r="X475" s="37"/>
      <c r="Y475" s="76"/>
      <c r="Z475" s="75"/>
      <c r="AA475" s="78"/>
      <c r="AB475" s="75"/>
      <c r="AC475" s="78"/>
      <c r="AD475" s="75"/>
      <c r="AE475" s="75"/>
      <c r="AF475" s="75"/>
      <c r="AG475" s="75"/>
      <c r="AH475" s="75"/>
      <c r="AI475" s="75"/>
      <c r="AJ475" s="75"/>
      <c r="AK475" s="74"/>
      <c r="AL475" s="74"/>
      <c r="AM475" s="74"/>
      <c r="AN475" s="74"/>
      <c r="AO475" s="74"/>
      <c r="AP475" s="74"/>
      <c r="AQ475" s="74"/>
      <c r="AR475" s="73">
        <f t="shared" si="179"/>
        <v>0</v>
      </c>
      <c r="AT475" s="137"/>
      <c r="AV475" s="77"/>
      <c r="AW475" s="37"/>
      <c r="AX475" s="76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4"/>
      <c r="BK475" s="74"/>
      <c r="BL475" s="74"/>
      <c r="BM475" s="74"/>
      <c r="BN475" s="74"/>
      <c r="BO475" s="74"/>
      <c r="BP475" s="74"/>
      <c r="BQ475" s="73">
        <f t="shared" si="180"/>
        <v>0</v>
      </c>
      <c r="BS475" s="137"/>
      <c r="BU475" s="77"/>
      <c r="BV475" s="37"/>
      <c r="BW475" s="76"/>
      <c r="BX475" s="75"/>
      <c r="BY475" s="75"/>
      <c r="BZ475" s="75"/>
      <c r="CA475" s="75"/>
      <c r="CB475" s="75"/>
      <c r="CC475" s="75"/>
      <c r="CD475" s="75"/>
      <c r="CE475" s="75"/>
      <c r="CF475" s="75"/>
      <c r="CG475" s="75"/>
      <c r="CH475" s="75"/>
      <c r="CI475" s="74"/>
      <c r="CJ475" s="335"/>
      <c r="CK475" s="335"/>
      <c r="CL475" s="335"/>
      <c r="CM475" s="335"/>
      <c r="CN475" s="335"/>
      <c r="CO475" s="335"/>
      <c r="CP475" s="73">
        <f t="shared" si="181"/>
        <v>0</v>
      </c>
      <c r="CR475" s="137"/>
      <c r="CT475" s="77"/>
      <c r="CU475" s="37"/>
      <c r="CV475" s="76"/>
      <c r="CW475" s="75"/>
      <c r="CX475" s="75"/>
      <c r="CY475" s="75"/>
      <c r="CZ475" s="75"/>
      <c r="DA475" s="75"/>
      <c r="DB475" s="75"/>
      <c r="DC475" s="74"/>
      <c r="DD475" s="74"/>
      <c r="DE475" s="74"/>
      <c r="DF475" s="335"/>
      <c r="DG475" s="335"/>
      <c r="DH475" s="335"/>
      <c r="DI475" s="335"/>
      <c r="DJ475" s="335"/>
      <c r="DK475" s="335"/>
      <c r="DL475" s="335"/>
      <c r="DM475" s="335"/>
      <c r="DN475" s="335"/>
      <c r="DO475" s="73">
        <f t="shared" si="182"/>
        <v>0</v>
      </c>
      <c r="DQ475" s="137"/>
    </row>
    <row r="476" spans="2:123" s="38" customFormat="1" outlineLevel="1">
      <c r="B476" s="87"/>
      <c r="C476" s="88" t="str">
        <f>IF(ISERROR(I476+1)=TRUE,I476,IF(I476="","",MAX(C$15:C475)+1))</f>
        <v/>
      </c>
      <c r="D476" s="87" t="str">
        <f t="shared" si="160"/>
        <v/>
      </c>
      <c r="E476" s="3"/>
      <c r="G476" s="137"/>
      <c r="I476" s="94"/>
      <c r="J476" s="93"/>
      <c r="K476" s="92"/>
      <c r="L476" s="92"/>
      <c r="M476" s="92"/>
      <c r="N476" s="92"/>
      <c r="O476" s="91"/>
      <c r="P476" s="90"/>
      <c r="Q476" s="272"/>
      <c r="R476" s="89"/>
      <c r="S476" s="273"/>
      <c r="U476" s="137"/>
      <c r="W476" s="77"/>
      <c r="X476" s="37"/>
      <c r="Y476" s="76"/>
      <c r="Z476" s="75"/>
      <c r="AA476" s="78"/>
      <c r="AB476" s="75"/>
      <c r="AC476" s="78"/>
      <c r="AD476" s="75"/>
      <c r="AE476" s="75"/>
      <c r="AF476" s="75"/>
      <c r="AG476" s="75"/>
      <c r="AH476" s="75"/>
      <c r="AI476" s="75"/>
      <c r="AJ476" s="75"/>
      <c r="AK476" s="74"/>
      <c r="AL476" s="74"/>
      <c r="AM476" s="74"/>
      <c r="AN476" s="74"/>
      <c r="AO476" s="74"/>
      <c r="AP476" s="74"/>
      <c r="AQ476" s="74"/>
      <c r="AR476" s="73">
        <f t="shared" si="179"/>
        <v>0</v>
      </c>
      <c r="AT476" s="137"/>
      <c r="AV476" s="77"/>
      <c r="AW476" s="37"/>
      <c r="AX476" s="76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4"/>
      <c r="BK476" s="74"/>
      <c r="BL476" s="74"/>
      <c r="BM476" s="74"/>
      <c r="BN476" s="74"/>
      <c r="BO476" s="74"/>
      <c r="BP476" s="74"/>
      <c r="BQ476" s="73">
        <f t="shared" si="180"/>
        <v>0</v>
      </c>
      <c r="BS476" s="137"/>
      <c r="BU476" s="77"/>
      <c r="BV476" s="37"/>
      <c r="BW476" s="76"/>
      <c r="BX476" s="75"/>
      <c r="BY476" s="75"/>
      <c r="BZ476" s="75"/>
      <c r="CA476" s="75"/>
      <c r="CB476" s="75"/>
      <c r="CC476" s="75"/>
      <c r="CD476" s="75"/>
      <c r="CE476" s="75"/>
      <c r="CF476" s="75"/>
      <c r="CG476" s="75"/>
      <c r="CH476" s="75"/>
      <c r="CI476" s="74"/>
      <c r="CJ476" s="335"/>
      <c r="CK476" s="335"/>
      <c r="CL476" s="335"/>
      <c r="CM476" s="335"/>
      <c r="CN476" s="335"/>
      <c r="CO476" s="335"/>
      <c r="CP476" s="73">
        <f t="shared" si="181"/>
        <v>0</v>
      </c>
      <c r="CR476" s="137"/>
      <c r="CT476" s="77"/>
      <c r="CU476" s="37"/>
      <c r="CV476" s="76"/>
      <c r="CW476" s="75"/>
      <c r="CX476" s="75"/>
      <c r="CY476" s="75"/>
      <c r="CZ476" s="75"/>
      <c r="DA476" s="75"/>
      <c r="DB476" s="75"/>
      <c r="DC476" s="74"/>
      <c r="DD476" s="74"/>
      <c r="DE476" s="74"/>
      <c r="DF476" s="335"/>
      <c r="DG476" s="335"/>
      <c r="DH476" s="335"/>
      <c r="DI476" s="335"/>
      <c r="DJ476" s="335"/>
      <c r="DK476" s="335"/>
      <c r="DL476" s="335"/>
      <c r="DM476" s="335"/>
      <c r="DN476" s="335"/>
      <c r="DO476" s="73">
        <f t="shared" si="182"/>
        <v>0</v>
      </c>
      <c r="DQ476" s="137"/>
    </row>
    <row r="477" spans="2:123" s="38" customFormat="1" outlineLevel="1">
      <c r="B477" s="87"/>
      <c r="C477" s="88" t="str">
        <f>IF(ISERROR(I477+1)=TRUE,I477,IF(I477="","",MAX(C$15:C476)+1))</f>
        <v/>
      </c>
      <c r="D477" s="87" t="str">
        <f t="shared" si="160"/>
        <v/>
      </c>
      <c r="E477" s="3"/>
      <c r="G477" s="137"/>
      <c r="I477" s="94"/>
      <c r="J477" s="93"/>
      <c r="K477" s="92"/>
      <c r="L477" s="92"/>
      <c r="M477" s="92"/>
      <c r="N477" s="92"/>
      <c r="O477" s="91"/>
      <c r="P477" s="90"/>
      <c r="Q477" s="272"/>
      <c r="R477" s="89"/>
      <c r="S477" s="273"/>
      <c r="U477" s="137"/>
      <c r="W477" s="77"/>
      <c r="X477" s="37"/>
      <c r="Y477" s="76"/>
      <c r="Z477" s="75"/>
      <c r="AA477" s="78"/>
      <c r="AB477" s="75"/>
      <c r="AC477" s="78"/>
      <c r="AD477" s="75"/>
      <c r="AE477" s="75"/>
      <c r="AF477" s="75"/>
      <c r="AG477" s="75"/>
      <c r="AH477" s="75"/>
      <c r="AI477" s="75"/>
      <c r="AJ477" s="75"/>
      <c r="AK477" s="74"/>
      <c r="AL477" s="74"/>
      <c r="AM477" s="74"/>
      <c r="AN477" s="74"/>
      <c r="AO477" s="74"/>
      <c r="AP477" s="74"/>
      <c r="AQ477" s="74"/>
      <c r="AR477" s="73">
        <f t="shared" si="179"/>
        <v>0</v>
      </c>
      <c r="AT477" s="137"/>
      <c r="AV477" s="77"/>
      <c r="AW477" s="37"/>
      <c r="AX477" s="76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4"/>
      <c r="BK477" s="74"/>
      <c r="BL477" s="74"/>
      <c r="BM477" s="74"/>
      <c r="BN477" s="74"/>
      <c r="BO477" s="74"/>
      <c r="BP477" s="74"/>
      <c r="BQ477" s="73">
        <f t="shared" si="180"/>
        <v>0</v>
      </c>
      <c r="BS477" s="137"/>
      <c r="BU477" s="77"/>
      <c r="BV477" s="37"/>
      <c r="BW477" s="76"/>
      <c r="BX477" s="75"/>
      <c r="BY477" s="75"/>
      <c r="BZ477" s="75"/>
      <c r="CA477" s="75"/>
      <c r="CB477" s="75"/>
      <c r="CC477" s="75"/>
      <c r="CD477" s="75"/>
      <c r="CE477" s="75"/>
      <c r="CF477" s="75"/>
      <c r="CG477" s="75"/>
      <c r="CH477" s="75"/>
      <c r="CI477" s="74"/>
      <c r="CJ477" s="335"/>
      <c r="CK477" s="335"/>
      <c r="CL477" s="335"/>
      <c r="CM477" s="335"/>
      <c r="CN477" s="335"/>
      <c r="CO477" s="335"/>
      <c r="CP477" s="73">
        <f t="shared" si="181"/>
        <v>0</v>
      </c>
      <c r="CR477" s="137"/>
      <c r="CT477" s="77"/>
      <c r="CU477" s="37"/>
      <c r="CV477" s="76"/>
      <c r="CW477" s="75"/>
      <c r="CX477" s="75"/>
      <c r="CY477" s="75"/>
      <c r="CZ477" s="75"/>
      <c r="DA477" s="75"/>
      <c r="DB477" s="75"/>
      <c r="DC477" s="74"/>
      <c r="DD477" s="74"/>
      <c r="DE477" s="74"/>
      <c r="DF477" s="335"/>
      <c r="DG477" s="335"/>
      <c r="DH477" s="335"/>
      <c r="DI477" s="335"/>
      <c r="DJ477" s="335"/>
      <c r="DK477" s="335"/>
      <c r="DL477" s="335"/>
      <c r="DM477" s="335"/>
      <c r="DN477" s="335"/>
      <c r="DO477" s="73">
        <f t="shared" si="182"/>
        <v>0</v>
      </c>
      <c r="DQ477" s="137"/>
    </row>
    <row r="478" spans="2:123" s="38" customFormat="1" outlineLevel="1">
      <c r="B478" s="87"/>
      <c r="C478" s="88" t="str">
        <f>IF(ISERROR(I478+1)=TRUE,I478,IF(I478="","",MAX(C$15:C477)+1))</f>
        <v/>
      </c>
      <c r="D478" s="87" t="str">
        <f t="shared" si="160"/>
        <v/>
      </c>
      <c r="E478" s="3"/>
      <c r="G478" s="137"/>
      <c r="I478" s="94"/>
      <c r="J478" s="93"/>
      <c r="K478" s="92"/>
      <c r="L478" s="92"/>
      <c r="M478" s="92"/>
      <c r="N478" s="92"/>
      <c r="O478" s="91"/>
      <c r="P478" s="90"/>
      <c r="Q478" s="272"/>
      <c r="R478" s="89"/>
      <c r="S478" s="273"/>
      <c r="U478" s="137"/>
      <c r="W478" s="77"/>
      <c r="X478" s="37"/>
      <c r="Y478" s="76"/>
      <c r="Z478" s="75"/>
      <c r="AA478" s="78"/>
      <c r="AB478" s="75"/>
      <c r="AC478" s="78"/>
      <c r="AD478" s="75"/>
      <c r="AE478" s="75"/>
      <c r="AF478" s="75"/>
      <c r="AG478" s="75"/>
      <c r="AH478" s="75"/>
      <c r="AI478" s="75"/>
      <c r="AJ478" s="75"/>
      <c r="AK478" s="74"/>
      <c r="AL478" s="74"/>
      <c r="AM478" s="74"/>
      <c r="AN478" s="74"/>
      <c r="AO478" s="74"/>
      <c r="AP478" s="74"/>
      <c r="AQ478" s="74"/>
      <c r="AR478" s="73">
        <f t="shared" si="179"/>
        <v>0</v>
      </c>
      <c r="AT478" s="137"/>
      <c r="AV478" s="77"/>
      <c r="AW478" s="37"/>
      <c r="AX478" s="76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4"/>
      <c r="BK478" s="74"/>
      <c r="BL478" s="74"/>
      <c r="BM478" s="74"/>
      <c r="BN478" s="74"/>
      <c r="BO478" s="74"/>
      <c r="BP478" s="74"/>
      <c r="BQ478" s="73">
        <f t="shared" si="180"/>
        <v>0</v>
      </c>
      <c r="BS478" s="137"/>
      <c r="BU478" s="77"/>
      <c r="BV478" s="37"/>
      <c r="BW478" s="76"/>
      <c r="BX478" s="75"/>
      <c r="BY478" s="75"/>
      <c r="BZ478" s="75"/>
      <c r="CA478" s="75"/>
      <c r="CB478" s="75"/>
      <c r="CC478" s="75"/>
      <c r="CD478" s="75"/>
      <c r="CE478" s="75"/>
      <c r="CF478" s="75"/>
      <c r="CG478" s="75"/>
      <c r="CH478" s="75"/>
      <c r="CI478" s="74"/>
      <c r="CJ478" s="335"/>
      <c r="CK478" s="335"/>
      <c r="CL478" s="335"/>
      <c r="CM478" s="335"/>
      <c r="CN478" s="335"/>
      <c r="CO478" s="335"/>
      <c r="CP478" s="73">
        <f t="shared" si="181"/>
        <v>0</v>
      </c>
      <c r="CR478" s="137"/>
      <c r="CT478" s="77"/>
      <c r="CU478" s="37"/>
      <c r="CV478" s="76"/>
      <c r="CW478" s="75"/>
      <c r="CX478" s="75"/>
      <c r="CY478" s="75"/>
      <c r="CZ478" s="75"/>
      <c r="DA478" s="75"/>
      <c r="DB478" s="75"/>
      <c r="DC478" s="74"/>
      <c r="DD478" s="74"/>
      <c r="DE478" s="74"/>
      <c r="DF478" s="335"/>
      <c r="DG478" s="335"/>
      <c r="DH478" s="335"/>
      <c r="DI478" s="335"/>
      <c r="DJ478" s="335"/>
      <c r="DK478" s="335"/>
      <c r="DL478" s="335"/>
      <c r="DM478" s="335"/>
      <c r="DN478" s="335"/>
      <c r="DO478" s="73">
        <f t="shared" si="182"/>
        <v>0</v>
      </c>
      <c r="DQ478" s="137"/>
    </row>
    <row r="479" spans="2:123" s="38" customFormat="1" outlineLevel="1">
      <c r="B479" s="87"/>
      <c r="C479" s="88" t="str">
        <f>IF(ISERROR(I479+1)=TRUE,I479,IF(I479="","",MAX(C$15:C478)+1))</f>
        <v/>
      </c>
      <c r="D479" s="87" t="str">
        <f t="shared" si="160"/>
        <v/>
      </c>
      <c r="E479" s="3"/>
      <c r="G479" s="137"/>
      <c r="I479" s="94"/>
      <c r="J479" s="93"/>
      <c r="K479" s="92"/>
      <c r="L479" s="92"/>
      <c r="M479" s="92"/>
      <c r="N479" s="92"/>
      <c r="O479" s="91"/>
      <c r="P479" s="90"/>
      <c r="Q479" s="272"/>
      <c r="R479" s="89"/>
      <c r="S479" s="273"/>
      <c r="U479" s="137"/>
      <c r="W479" s="77"/>
      <c r="X479" s="37"/>
      <c r="Y479" s="76"/>
      <c r="Z479" s="75"/>
      <c r="AA479" s="78"/>
      <c r="AB479" s="75"/>
      <c r="AC479" s="78"/>
      <c r="AD479" s="75"/>
      <c r="AE479" s="75"/>
      <c r="AF479" s="75"/>
      <c r="AG479" s="75"/>
      <c r="AH479" s="75"/>
      <c r="AI479" s="75"/>
      <c r="AJ479" s="75"/>
      <c r="AK479" s="74"/>
      <c r="AL479" s="74"/>
      <c r="AM479" s="74"/>
      <c r="AN479" s="74"/>
      <c r="AO479" s="74"/>
      <c r="AP479" s="74"/>
      <c r="AQ479" s="74"/>
      <c r="AR479" s="73">
        <f t="shared" si="179"/>
        <v>0</v>
      </c>
      <c r="AT479" s="137"/>
      <c r="AV479" s="77"/>
      <c r="AW479" s="37"/>
      <c r="AX479" s="76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4"/>
      <c r="BK479" s="74"/>
      <c r="BL479" s="74"/>
      <c r="BM479" s="74"/>
      <c r="BN479" s="74"/>
      <c r="BO479" s="74"/>
      <c r="BP479" s="74"/>
      <c r="BQ479" s="73">
        <f t="shared" si="180"/>
        <v>0</v>
      </c>
      <c r="BS479" s="137"/>
      <c r="BU479" s="77"/>
      <c r="BV479" s="37"/>
      <c r="BW479" s="76"/>
      <c r="BX479" s="75"/>
      <c r="BY479" s="75"/>
      <c r="BZ479" s="75"/>
      <c r="CA479" s="75"/>
      <c r="CB479" s="75"/>
      <c r="CC479" s="75"/>
      <c r="CD479" s="75"/>
      <c r="CE479" s="75"/>
      <c r="CF479" s="75"/>
      <c r="CG479" s="75"/>
      <c r="CH479" s="75"/>
      <c r="CI479" s="74"/>
      <c r="CJ479" s="335"/>
      <c r="CK479" s="335"/>
      <c r="CL479" s="335"/>
      <c r="CM479" s="335"/>
      <c r="CN479" s="335"/>
      <c r="CO479" s="335"/>
      <c r="CP479" s="73">
        <f t="shared" si="181"/>
        <v>0</v>
      </c>
      <c r="CR479" s="137"/>
      <c r="CT479" s="77"/>
      <c r="CU479" s="37"/>
      <c r="CV479" s="76"/>
      <c r="CW479" s="75"/>
      <c r="CX479" s="75"/>
      <c r="CY479" s="75"/>
      <c r="CZ479" s="75"/>
      <c r="DA479" s="75"/>
      <c r="DB479" s="75"/>
      <c r="DC479" s="74"/>
      <c r="DD479" s="74"/>
      <c r="DE479" s="74"/>
      <c r="DF479" s="335"/>
      <c r="DG479" s="335"/>
      <c r="DH479" s="335"/>
      <c r="DI479" s="335"/>
      <c r="DJ479" s="335"/>
      <c r="DK479" s="335"/>
      <c r="DL479" s="335"/>
      <c r="DM479" s="335"/>
      <c r="DN479" s="335"/>
      <c r="DO479" s="73">
        <f t="shared" si="182"/>
        <v>0</v>
      </c>
      <c r="DQ479" s="137"/>
    </row>
    <row r="480" spans="2:123" s="38" customFormat="1" outlineLevel="1">
      <c r="B480" s="87"/>
      <c r="C480" s="88" t="str">
        <f>IF(ISERROR(I480+1)=TRUE,I480,IF(I480="","",MAX(C$15:C479)+1))</f>
        <v/>
      </c>
      <c r="D480" s="87" t="str">
        <f t="shared" si="160"/>
        <v/>
      </c>
      <c r="E480" s="3"/>
      <c r="G480" s="137"/>
      <c r="I480" s="94"/>
      <c r="J480" s="93"/>
      <c r="K480" s="92"/>
      <c r="L480" s="92"/>
      <c r="M480" s="92"/>
      <c r="N480" s="92"/>
      <c r="O480" s="91"/>
      <c r="P480" s="90"/>
      <c r="Q480" s="272"/>
      <c r="R480" s="89"/>
      <c r="S480" s="273"/>
      <c r="U480" s="137"/>
      <c r="W480" s="77"/>
      <c r="X480" s="37"/>
      <c r="Y480" s="76"/>
      <c r="Z480" s="75"/>
      <c r="AA480" s="78"/>
      <c r="AB480" s="75"/>
      <c r="AC480" s="78"/>
      <c r="AD480" s="75"/>
      <c r="AE480" s="75"/>
      <c r="AF480" s="75"/>
      <c r="AG480" s="75"/>
      <c r="AH480" s="75"/>
      <c r="AI480" s="75"/>
      <c r="AJ480" s="75"/>
      <c r="AK480" s="74"/>
      <c r="AL480" s="74"/>
      <c r="AM480" s="74"/>
      <c r="AN480" s="74"/>
      <c r="AO480" s="74"/>
      <c r="AP480" s="74"/>
      <c r="AQ480" s="74"/>
      <c r="AR480" s="73">
        <f t="shared" si="179"/>
        <v>0</v>
      </c>
      <c r="AT480" s="137"/>
      <c r="AV480" s="77"/>
      <c r="AW480" s="37"/>
      <c r="AX480" s="76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4"/>
      <c r="BK480" s="74"/>
      <c r="BL480" s="74"/>
      <c r="BM480" s="74"/>
      <c r="BN480" s="74"/>
      <c r="BO480" s="74"/>
      <c r="BP480" s="74"/>
      <c r="BQ480" s="73">
        <f t="shared" si="180"/>
        <v>0</v>
      </c>
      <c r="BS480" s="137"/>
      <c r="BU480" s="77"/>
      <c r="BV480" s="37"/>
      <c r="BW480" s="76"/>
      <c r="BX480" s="75"/>
      <c r="BY480" s="75"/>
      <c r="BZ480" s="75"/>
      <c r="CA480" s="75"/>
      <c r="CB480" s="75"/>
      <c r="CC480" s="75"/>
      <c r="CD480" s="75"/>
      <c r="CE480" s="75"/>
      <c r="CF480" s="75"/>
      <c r="CG480" s="75"/>
      <c r="CH480" s="75"/>
      <c r="CI480" s="74"/>
      <c r="CJ480" s="335"/>
      <c r="CK480" s="335"/>
      <c r="CL480" s="335"/>
      <c r="CM480" s="335"/>
      <c r="CN480" s="335"/>
      <c r="CO480" s="335"/>
      <c r="CP480" s="73">
        <f t="shared" si="181"/>
        <v>0</v>
      </c>
      <c r="CR480" s="137"/>
      <c r="CT480" s="77"/>
      <c r="CU480" s="37"/>
      <c r="CV480" s="76"/>
      <c r="CW480" s="75"/>
      <c r="CX480" s="75"/>
      <c r="CY480" s="75"/>
      <c r="CZ480" s="75"/>
      <c r="DA480" s="75"/>
      <c r="DB480" s="75"/>
      <c r="DC480" s="74"/>
      <c r="DD480" s="74"/>
      <c r="DE480" s="74"/>
      <c r="DF480" s="335"/>
      <c r="DG480" s="335"/>
      <c r="DH480" s="335"/>
      <c r="DI480" s="335"/>
      <c r="DJ480" s="335"/>
      <c r="DK480" s="335"/>
      <c r="DL480" s="335"/>
      <c r="DM480" s="335"/>
      <c r="DN480" s="335"/>
      <c r="DO480" s="73">
        <f t="shared" si="182"/>
        <v>0</v>
      </c>
      <c r="DQ480" s="137"/>
    </row>
    <row r="481" spans="2:123" s="38" customFormat="1" outlineLevel="1">
      <c r="B481" s="87"/>
      <c r="C481" s="88" t="str">
        <f>IF(ISERROR(I481+1)=TRUE,I481,IF(I481="","",MAX(C$15:C480)+1))</f>
        <v/>
      </c>
      <c r="D481" s="87" t="str">
        <f t="shared" si="160"/>
        <v/>
      </c>
      <c r="E481" s="3"/>
      <c r="G481" s="137"/>
      <c r="I481" s="94"/>
      <c r="J481" s="93"/>
      <c r="K481" s="92"/>
      <c r="L481" s="92"/>
      <c r="M481" s="92"/>
      <c r="N481" s="92"/>
      <c r="O481" s="91"/>
      <c r="P481" s="90"/>
      <c r="Q481" s="272"/>
      <c r="R481" s="89"/>
      <c r="S481" s="273"/>
      <c r="U481" s="137"/>
      <c r="W481" s="77"/>
      <c r="X481" s="37"/>
      <c r="Y481" s="76"/>
      <c r="Z481" s="75"/>
      <c r="AA481" s="78"/>
      <c r="AB481" s="75"/>
      <c r="AC481" s="78"/>
      <c r="AD481" s="75"/>
      <c r="AE481" s="75"/>
      <c r="AF481" s="75"/>
      <c r="AG481" s="75"/>
      <c r="AH481" s="75"/>
      <c r="AI481" s="75"/>
      <c r="AJ481" s="75"/>
      <c r="AK481" s="74"/>
      <c r="AL481" s="74"/>
      <c r="AM481" s="74"/>
      <c r="AN481" s="74"/>
      <c r="AO481" s="74"/>
      <c r="AP481" s="74"/>
      <c r="AQ481" s="74"/>
      <c r="AR481" s="73">
        <f t="shared" si="179"/>
        <v>0</v>
      </c>
      <c r="AT481" s="137"/>
      <c r="AV481" s="77"/>
      <c r="AW481" s="37"/>
      <c r="AX481" s="76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4"/>
      <c r="BK481" s="74"/>
      <c r="BL481" s="74"/>
      <c r="BM481" s="74"/>
      <c r="BN481" s="74"/>
      <c r="BO481" s="74"/>
      <c r="BP481" s="74"/>
      <c r="BQ481" s="73">
        <f t="shared" si="180"/>
        <v>0</v>
      </c>
      <c r="BS481" s="137"/>
      <c r="BU481" s="77"/>
      <c r="BV481" s="37"/>
      <c r="BW481" s="76"/>
      <c r="BX481" s="75"/>
      <c r="BY481" s="75"/>
      <c r="BZ481" s="75"/>
      <c r="CA481" s="75"/>
      <c r="CB481" s="75"/>
      <c r="CC481" s="75"/>
      <c r="CD481" s="75"/>
      <c r="CE481" s="75"/>
      <c r="CF481" s="75"/>
      <c r="CG481" s="75"/>
      <c r="CH481" s="75"/>
      <c r="CI481" s="74"/>
      <c r="CJ481" s="335"/>
      <c r="CK481" s="335"/>
      <c r="CL481" s="335"/>
      <c r="CM481" s="335"/>
      <c r="CN481" s="335"/>
      <c r="CO481" s="335"/>
      <c r="CP481" s="73">
        <f t="shared" si="181"/>
        <v>0</v>
      </c>
      <c r="CR481" s="137"/>
      <c r="CT481" s="77"/>
      <c r="CU481" s="37"/>
      <c r="CV481" s="76"/>
      <c r="CW481" s="75"/>
      <c r="CX481" s="75"/>
      <c r="CY481" s="75"/>
      <c r="CZ481" s="75"/>
      <c r="DA481" s="75"/>
      <c r="DB481" s="75"/>
      <c r="DC481" s="74"/>
      <c r="DD481" s="74"/>
      <c r="DE481" s="74"/>
      <c r="DF481" s="335"/>
      <c r="DG481" s="335"/>
      <c r="DH481" s="335"/>
      <c r="DI481" s="335"/>
      <c r="DJ481" s="335"/>
      <c r="DK481" s="335"/>
      <c r="DL481" s="335"/>
      <c r="DM481" s="335"/>
      <c r="DN481" s="335"/>
      <c r="DO481" s="73">
        <f t="shared" si="182"/>
        <v>0</v>
      </c>
      <c r="DQ481" s="137"/>
    </row>
    <row r="482" spans="2:123" s="38" customFormat="1" outlineLevel="1">
      <c r="B482" s="87"/>
      <c r="C482" s="88" t="str">
        <f>IF(ISERROR(I482+1)=TRUE,I482,IF(I482="","",MAX(C$15:C481)+1))</f>
        <v/>
      </c>
      <c r="D482" s="87" t="str">
        <f t="shared" si="160"/>
        <v/>
      </c>
      <c r="E482" s="3"/>
      <c r="G482" s="137"/>
      <c r="I482" s="94"/>
      <c r="J482" s="93"/>
      <c r="K482" s="92"/>
      <c r="L482" s="92"/>
      <c r="M482" s="92"/>
      <c r="N482" s="92"/>
      <c r="O482" s="91"/>
      <c r="P482" s="90"/>
      <c r="Q482" s="272"/>
      <c r="R482" s="89"/>
      <c r="S482" s="273"/>
      <c r="U482" s="137"/>
      <c r="W482" s="77"/>
      <c r="X482" s="37"/>
      <c r="Y482" s="76"/>
      <c r="Z482" s="75"/>
      <c r="AA482" s="78"/>
      <c r="AB482" s="75"/>
      <c r="AC482" s="78"/>
      <c r="AD482" s="75"/>
      <c r="AE482" s="75"/>
      <c r="AF482" s="75"/>
      <c r="AG482" s="75"/>
      <c r="AH482" s="75"/>
      <c r="AI482" s="75"/>
      <c r="AJ482" s="75"/>
      <c r="AK482" s="74"/>
      <c r="AL482" s="74"/>
      <c r="AM482" s="74"/>
      <c r="AN482" s="74"/>
      <c r="AO482" s="74"/>
      <c r="AP482" s="74"/>
      <c r="AQ482" s="74"/>
      <c r="AR482" s="73">
        <f t="shared" si="179"/>
        <v>0</v>
      </c>
      <c r="AT482" s="137"/>
      <c r="AV482" s="77"/>
      <c r="AW482" s="37"/>
      <c r="AX482" s="76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4"/>
      <c r="BK482" s="74"/>
      <c r="BL482" s="74"/>
      <c r="BM482" s="74"/>
      <c r="BN482" s="74"/>
      <c r="BO482" s="74"/>
      <c r="BP482" s="74"/>
      <c r="BQ482" s="73">
        <f t="shared" si="180"/>
        <v>0</v>
      </c>
      <c r="BS482" s="137"/>
      <c r="BU482" s="77"/>
      <c r="BV482" s="37"/>
      <c r="BW482" s="76"/>
      <c r="BX482" s="75"/>
      <c r="BY482" s="75"/>
      <c r="BZ482" s="75"/>
      <c r="CA482" s="75"/>
      <c r="CB482" s="75"/>
      <c r="CC482" s="75"/>
      <c r="CD482" s="75"/>
      <c r="CE482" s="75"/>
      <c r="CF482" s="75"/>
      <c r="CG482" s="75"/>
      <c r="CH482" s="75"/>
      <c r="CI482" s="74"/>
      <c r="CJ482" s="335"/>
      <c r="CK482" s="335"/>
      <c r="CL482" s="335"/>
      <c r="CM482" s="335"/>
      <c r="CN482" s="335"/>
      <c r="CO482" s="335"/>
      <c r="CP482" s="73">
        <f t="shared" si="181"/>
        <v>0</v>
      </c>
      <c r="CR482" s="137"/>
      <c r="CT482" s="77"/>
      <c r="CU482" s="37"/>
      <c r="CV482" s="76"/>
      <c r="CW482" s="75"/>
      <c r="CX482" s="75"/>
      <c r="CY482" s="75"/>
      <c r="CZ482" s="75"/>
      <c r="DA482" s="75"/>
      <c r="DB482" s="75"/>
      <c r="DC482" s="74"/>
      <c r="DD482" s="74"/>
      <c r="DE482" s="74"/>
      <c r="DF482" s="335"/>
      <c r="DG482" s="335"/>
      <c r="DH482" s="335"/>
      <c r="DI482" s="335"/>
      <c r="DJ482" s="335"/>
      <c r="DK482" s="335"/>
      <c r="DL482" s="335"/>
      <c r="DM482" s="335"/>
      <c r="DN482" s="335"/>
      <c r="DO482" s="73">
        <f t="shared" si="182"/>
        <v>0</v>
      </c>
      <c r="DQ482" s="137"/>
    </row>
    <row r="483" spans="2:123" s="38" customFormat="1" outlineLevel="1">
      <c r="B483" s="87"/>
      <c r="C483" s="88" t="str">
        <f>IF(ISERROR(I483+1)=TRUE,I483,IF(I483="","",MAX(C$15:C482)+1))</f>
        <v/>
      </c>
      <c r="D483" s="87" t="str">
        <f t="shared" si="160"/>
        <v/>
      </c>
      <c r="E483" s="3"/>
      <c r="G483" s="137"/>
      <c r="I483" s="94"/>
      <c r="J483" s="93"/>
      <c r="K483" s="92"/>
      <c r="L483" s="92"/>
      <c r="M483" s="92"/>
      <c r="N483" s="92"/>
      <c r="O483" s="91"/>
      <c r="P483" s="90"/>
      <c r="Q483" s="272"/>
      <c r="R483" s="89"/>
      <c r="S483" s="273"/>
      <c r="U483" s="137"/>
      <c r="W483" s="77"/>
      <c r="X483" s="37"/>
      <c r="Y483" s="76"/>
      <c r="Z483" s="75"/>
      <c r="AA483" s="78"/>
      <c r="AB483" s="75"/>
      <c r="AC483" s="78"/>
      <c r="AD483" s="75"/>
      <c r="AE483" s="75"/>
      <c r="AF483" s="75"/>
      <c r="AG483" s="75"/>
      <c r="AH483" s="75"/>
      <c r="AI483" s="75"/>
      <c r="AJ483" s="75"/>
      <c r="AK483" s="74"/>
      <c r="AL483" s="74"/>
      <c r="AM483" s="74"/>
      <c r="AN483" s="74"/>
      <c r="AO483" s="74"/>
      <c r="AP483" s="74"/>
      <c r="AQ483" s="74"/>
      <c r="AR483" s="73">
        <f t="shared" si="179"/>
        <v>0</v>
      </c>
      <c r="AT483" s="137"/>
      <c r="AV483" s="77"/>
      <c r="AW483" s="37"/>
      <c r="AX483" s="76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4"/>
      <c r="BK483" s="74"/>
      <c r="BL483" s="74"/>
      <c r="BM483" s="74"/>
      <c r="BN483" s="74"/>
      <c r="BO483" s="74"/>
      <c r="BP483" s="74"/>
      <c r="BQ483" s="73">
        <f t="shared" si="180"/>
        <v>0</v>
      </c>
      <c r="BS483" s="137"/>
      <c r="BU483" s="77"/>
      <c r="BV483" s="37"/>
      <c r="BW483" s="76"/>
      <c r="BX483" s="75"/>
      <c r="BY483" s="75"/>
      <c r="BZ483" s="75"/>
      <c r="CA483" s="75"/>
      <c r="CB483" s="75"/>
      <c r="CC483" s="75"/>
      <c r="CD483" s="75"/>
      <c r="CE483" s="75"/>
      <c r="CF483" s="75"/>
      <c r="CG483" s="75"/>
      <c r="CH483" s="75"/>
      <c r="CI483" s="74"/>
      <c r="CJ483" s="335"/>
      <c r="CK483" s="335"/>
      <c r="CL483" s="335"/>
      <c r="CM483" s="335"/>
      <c r="CN483" s="335"/>
      <c r="CO483" s="335"/>
      <c r="CP483" s="73">
        <f t="shared" si="181"/>
        <v>0</v>
      </c>
      <c r="CR483" s="137"/>
      <c r="CT483" s="77"/>
      <c r="CU483" s="37"/>
      <c r="CV483" s="76"/>
      <c r="CW483" s="75"/>
      <c r="CX483" s="75"/>
      <c r="CY483" s="75"/>
      <c r="CZ483" s="75"/>
      <c r="DA483" s="75"/>
      <c r="DB483" s="75"/>
      <c r="DC483" s="74"/>
      <c r="DD483" s="74"/>
      <c r="DE483" s="74"/>
      <c r="DF483" s="335"/>
      <c r="DG483" s="335"/>
      <c r="DH483" s="335"/>
      <c r="DI483" s="335"/>
      <c r="DJ483" s="335"/>
      <c r="DK483" s="335"/>
      <c r="DL483" s="335"/>
      <c r="DM483" s="335"/>
      <c r="DN483" s="335"/>
      <c r="DO483" s="73">
        <f t="shared" si="182"/>
        <v>0</v>
      </c>
      <c r="DQ483" s="137"/>
    </row>
    <row r="484" spans="2:123" s="38" customFormat="1" outlineLevel="1">
      <c r="B484" s="87"/>
      <c r="C484" s="88" t="str">
        <f>IF(ISERROR(I484+1)=TRUE,I484,IF(I484="","",MAX(C$15:C483)+1))</f>
        <v/>
      </c>
      <c r="D484" s="87" t="str">
        <f t="shared" si="160"/>
        <v/>
      </c>
      <c r="E484" s="3"/>
      <c r="G484" s="137"/>
      <c r="I484" s="94"/>
      <c r="J484" s="93"/>
      <c r="K484" s="92"/>
      <c r="L484" s="92"/>
      <c r="M484" s="92"/>
      <c r="N484" s="92"/>
      <c r="O484" s="91"/>
      <c r="P484" s="90"/>
      <c r="Q484" s="272"/>
      <c r="R484" s="89"/>
      <c r="S484" s="273"/>
      <c r="U484" s="137"/>
      <c r="W484" s="77"/>
      <c r="X484" s="37"/>
      <c r="Y484" s="76"/>
      <c r="Z484" s="75"/>
      <c r="AA484" s="78"/>
      <c r="AB484" s="75"/>
      <c r="AC484" s="78"/>
      <c r="AD484" s="75"/>
      <c r="AE484" s="75"/>
      <c r="AF484" s="75"/>
      <c r="AG484" s="75"/>
      <c r="AH484" s="75"/>
      <c r="AI484" s="75"/>
      <c r="AJ484" s="75"/>
      <c r="AK484" s="74"/>
      <c r="AL484" s="74"/>
      <c r="AM484" s="74"/>
      <c r="AN484" s="74"/>
      <c r="AO484" s="74"/>
      <c r="AP484" s="74"/>
      <c r="AQ484" s="74"/>
      <c r="AR484" s="73">
        <f t="shared" si="179"/>
        <v>0</v>
      </c>
      <c r="AT484" s="137"/>
      <c r="AV484" s="77"/>
      <c r="AW484" s="37"/>
      <c r="AX484" s="76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4"/>
      <c r="BK484" s="74"/>
      <c r="BL484" s="74"/>
      <c r="BM484" s="74"/>
      <c r="BN484" s="74"/>
      <c r="BO484" s="74"/>
      <c r="BP484" s="74"/>
      <c r="BQ484" s="73">
        <f t="shared" si="180"/>
        <v>0</v>
      </c>
      <c r="BS484" s="137"/>
      <c r="BU484" s="77"/>
      <c r="BV484" s="37"/>
      <c r="BW484" s="76"/>
      <c r="BX484" s="75"/>
      <c r="BY484" s="75"/>
      <c r="BZ484" s="75"/>
      <c r="CA484" s="75"/>
      <c r="CB484" s="75"/>
      <c r="CC484" s="75"/>
      <c r="CD484" s="75"/>
      <c r="CE484" s="75"/>
      <c r="CF484" s="75"/>
      <c r="CG484" s="75"/>
      <c r="CH484" s="75"/>
      <c r="CI484" s="74"/>
      <c r="CJ484" s="335"/>
      <c r="CK484" s="335"/>
      <c r="CL484" s="335"/>
      <c r="CM484" s="335"/>
      <c r="CN484" s="335"/>
      <c r="CO484" s="335"/>
      <c r="CP484" s="73">
        <f t="shared" si="181"/>
        <v>0</v>
      </c>
      <c r="CR484" s="137"/>
      <c r="CT484" s="77"/>
      <c r="CU484" s="37"/>
      <c r="CV484" s="76"/>
      <c r="CW484" s="75"/>
      <c r="CX484" s="75"/>
      <c r="CY484" s="75"/>
      <c r="CZ484" s="75"/>
      <c r="DA484" s="75"/>
      <c r="DB484" s="75"/>
      <c r="DC484" s="74"/>
      <c r="DD484" s="74"/>
      <c r="DE484" s="74"/>
      <c r="DF484" s="335"/>
      <c r="DG484" s="335"/>
      <c r="DH484" s="335"/>
      <c r="DI484" s="335"/>
      <c r="DJ484" s="335"/>
      <c r="DK484" s="335"/>
      <c r="DL484" s="335"/>
      <c r="DM484" s="335"/>
      <c r="DN484" s="335"/>
      <c r="DO484" s="73">
        <f t="shared" si="182"/>
        <v>0</v>
      </c>
      <c r="DQ484" s="137"/>
    </row>
    <row r="485" spans="2:123" s="38" customFormat="1" outlineLevel="1">
      <c r="B485" s="87"/>
      <c r="C485" s="88" t="str">
        <f>IF(ISERROR(I485+1)=TRUE,I485,IF(I485="","",MAX(C$15:C484)+1))</f>
        <v/>
      </c>
      <c r="D485" s="87" t="str">
        <f t="shared" si="160"/>
        <v/>
      </c>
      <c r="E485" s="3"/>
      <c r="G485" s="137"/>
      <c r="I485" s="94"/>
      <c r="J485" s="93"/>
      <c r="K485" s="92"/>
      <c r="L485" s="92"/>
      <c r="M485" s="92"/>
      <c r="N485" s="92"/>
      <c r="O485" s="91"/>
      <c r="P485" s="90"/>
      <c r="Q485" s="272"/>
      <c r="R485" s="89"/>
      <c r="S485" s="273"/>
      <c r="U485" s="137"/>
      <c r="W485" s="77"/>
      <c r="X485" s="37"/>
      <c r="Y485" s="76"/>
      <c r="Z485" s="75"/>
      <c r="AA485" s="78"/>
      <c r="AB485" s="75"/>
      <c r="AC485" s="78"/>
      <c r="AD485" s="75"/>
      <c r="AE485" s="75"/>
      <c r="AF485" s="75"/>
      <c r="AG485" s="75"/>
      <c r="AH485" s="75"/>
      <c r="AI485" s="75"/>
      <c r="AJ485" s="75"/>
      <c r="AK485" s="74"/>
      <c r="AL485" s="74"/>
      <c r="AM485" s="74"/>
      <c r="AN485" s="74"/>
      <c r="AO485" s="74"/>
      <c r="AP485" s="74"/>
      <c r="AQ485" s="74"/>
      <c r="AR485" s="73">
        <f t="shared" si="179"/>
        <v>0</v>
      </c>
      <c r="AT485" s="137"/>
      <c r="AV485" s="77"/>
      <c r="AW485" s="37"/>
      <c r="AX485" s="76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4"/>
      <c r="BK485" s="74"/>
      <c r="BL485" s="74"/>
      <c r="BM485" s="74"/>
      <c r="BN485" s="74"/>
      <c r="BO485" s="74"/>
      <c r="BP485" s="74"/>
      <c r="BQ485" s="73">
        <f t="shared" si="180"/>
        <v>0</v>
      </c>
      <c r="BS485" s="137"/>
      <c r="BU485" s="77"/>
      <c r="BV485" s="37"/>
      <c r="BW485" s="76"/>
      <c r="BX485" s="75"/>
      <c r="BY485" s="75"/>
      <c r="BZ485" s="75"/>
      <c r="CA485" s="75"/>
      <c r="CB485" s="75"/>
      <c r="CC485" s="75"/>
      <c r="CD485" s="75"/>
      <c r="CE485" s="75"/>
      <c r="CF485" s="75"/>
      <c r="CG485" s="75"/>
      <c r="CH485" s="75"/>
      <c r="CI485" s="74"/>
      <c r="CJ485" s="335"/>
      <c r="CK485" s="335"/>
      <c r="CL485" s="335"/>
      <c r="CM485" s="335"/>
      <c r="CN485" s="335"/>
      <c r="CO485" s="335"/>
      <c r="CP485" s="73">
        <f t="shared" si="181"/>
        <v>0</v>
      </c>
      <c r="CR485" s="137"/>
      <c r="CT485" s="77"/>
      <c r="CU485" s="37"/>
      <c r="CV485" s="76"/>
      <c r="CW485" s="75"/>
      <c r="CX485" s="75"/>
      <c r="CY485" s="75"/>
      <c r="CZ485" s="75"/>
      <c r="DA485" s="75"/>
      <c r="DB485" s="75"/>
      <c r="DC485" s="74"/>
      <c r="DD485" s="74"/>
      <c r="DE485" s="74"/>
      <c r="DF485" s="335"/>
      <c r="DG485" s="335"/>
      <c r="DH485" s="335"/>
      <c r="DI485" s="335"/>
      <c r="DJ485" s="335"/>
      <c r="DK485" s="335"/>
      <c r="DL485" s="335"/>
      <c r="DM485" s="335"/>
      <c r="DN485" s="335"/>
      <c r="DO485" s="73">
        <f t="shared" si="182"/>
        <v>0</v>
      </c>
      <c r="DQ485" s="137"/>
    </row>
    <row r="486" spans="2:123" s="38" customFormat="1" outlineLevel="1">
      <c r="B486" s="87"/>
      <c r="C486" s="88" t="str">
        <f>IF(ISERROR(I486+1)=TRUE,I486,IF(I486="","",MAX(C$15:C485)+1))</f>
        <v/>
      </c>
      <c r="D486" s="87" t="str">
        <f t="shared" si="160"/>
        <v/>
      </c>
      <c r="E486" s="3"/>
      <c r="G486" s="137"/>
      <c r="I486" s="94"/>
      <c r="J486" s="93"/>
      <c r="K486" s="92"/>
      <c r="L486" s="92"/>
      <c r="M486" s="92"/>
      <c r="N486" s="92"/>
      <c r="O486" s="91"/>
      <c r="P486" s="90"/>
      <c r="Q486" s="272"/>
      <c r="R486" s="89"/>
      <c r="S486" s="273"/>
      <c r="U486" s="137"/>
      <c r="W486" s="77"/>
      <c r="X486" s="37"/>
      <c r="Y486" s="76"/>
      <c r="Z486" s="75"/>
      <c r="AA486" s="78"/>
      <c r="AB486" s="75"/>
      <c r="AC486" s="78"/>
      <c r="AD486" s="75"/>
      <c r="AE486" s="75"/>
      <c r="AF486" s="75"/>
      <c r="AG486" s="75"/>
      <c r="AH486" s="75"/>
      <c r="AI486" s="75"/>
      <c r="AJ486" s="75"/>
      <c r="AK486" s="74"/>
      <c r="AL486" s="74"/>
      <c r="AM486" s="74"/>
      <c r="AN486" s="74"/>
      <c r="AO486" s="74"/>
      <c r="AP486" s="74"/>
      <c r="AQ486" s="74"/>
      <c r="AR486" s="73">
        <f t="shared" si="179"/>
        <v>0</v>
      </c>
      <c r="AT486" s="137"/>
      <c r="AV486" s="77"/>
      <c r="AW486" s="37"/>
      <c r="AX486" s="76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4"/>
      <c r="BK486" s="74"/>
      <c r="BL486" s="74"/>
      <c r="BM486" s="74"/>
      <c r="BN486" s="74"/>
      <c r="BO486" s="74"/>
      <c r="BP486" s="74"/>
      <c r="BQ486" s="73">
        <f t="shared" si="180"/>
        <v>0</v>
      </c>
      <c r="BS486" s="137"/>
      <c r="BU486" s="77"/>
      <c r="BV486" s="37"/>
      <c r="BW486" s="76"/>
      <c r="BX486" s="75"/>
      <c r="BY486" s="75"/>
      <c r="BZ486" s="75"/>
      <c r="CA486" s="75"/>
      <c r="CB486" s="75"/>
      <c r="CC486" s="75"/>
      <c r="CD486" s="75"/>
      <c r="CE486" s="75"/>
      <c r="CF486" s="75"/>
      <c r="CG486" s="75"/>
      <c r="CH486" s="75"/>
      <c r="CI486" s="74"/>
      <c r="CJ486" s="335"/>
      <c r="CK486" s="335"/>
      <c r="CL486" s="335"/>
      <c r="CM486" s="335"/>
      <c r="CN486" s="335"/>
      <c r="CO486" s="335"/>
      <c r="CP486" s="73">
        <f t="shared" si="181"/>
        <v>0</v>
      </c>
      <c r="CR486" s="137"/>
      <c r="CT486" s="77"/>
      <c r="CU486" s="37"/>
      <c r="CV486" s="76"/>
      <c r="CW486" s="75"/>
      <c r="CX486" s="75"/>
      <c r="CY486" s="75"/>
      <c r="CZ486" s="75"/>
      <c r="DA486" s="75"/>
      <c r="DB486" s="75"/>
      <c r="DC486" s="74"/>
      <c r="DD486" s="74"/>
      <c r="DE486" s="74"/>
      <c r="DF486" s="335"/>
      <c r="DG486" s="335"/>
      <c r="DH486" s="335"/>
      <c r="DI486" s="335"/>
      <c r="DJ486" s="335"/>
      <c r="DK486" s="335"/>
      <c r="DL486" s="335"/>
      <c r="DM486" s="335"/>
      <c r="DN486" s="335"/>
      <c r="DO486" s="73">
        <f t="shared" si="182"/>
        <v>0</v>
      </c>
      <c r="DQ486" s="137"/>
    </row>
    <row r="487" spans="2:123" s="38" customFormat="1" outlineLevel="1">
      <c r="B487" s="87"/>
      <c r="C487" s="88" t="str">
        <f>IF(ISERROR(I487+1)=TRUE,I487,IF(I487="","",MAX(C$15:C486)+1))</f>
        <v/>
      </c>
      <c r="D487" s="87" t="str">
        <f t="shared" si="160"/>
        <v/>
      </c>
      <c r="E487" s="3"/>
      <c r="G487" s="137"/>
      <c r="I487" s="94"/>
      <c r="J487" s="93"/>
      <c r="K487" s="92"/>
      <c r="L487" s="92"/>
      <c r="M487" s="92"/>
      <c r="N487" s="92"/>
      <c r="O487" s="91"/>
      <c r="P487" s="90"/>
      <c r="Q487" s="272"/>
      <c r="R487" s="89"/>
      <c r="S487" s="273"/>
      <c r="U487" s="137"/>
      <c r="W487" s="77"/>
      <c r="X487" s="37"/>
      <c r="Y487" s="76"/>
      <c r="Z487" s="75"/>
      <c r="AA487" s="78"/>
      <c r="AB487" s="75"/>
      <c r="AC487" s="78"/>
      <c r="AD487" s="75"/>
      <c r="AE487" s="75"/>
      <c r="AF487" s="75"/>
      <c r="AG487" s="75"/>
      <c r="AH487" s="75"/>
      <c r="AI487" s="75"/>
      <c r="AJ487" s="75"/>
      <c r="AK487" s="74"/>
      <c r="AL487" s="74"/>
      <c r="AM487" s="74"/>
      <c r="AN487" s="74"/>
      <c r="AO487" s="74"/>
      <c r="AP487" s="74"/>
      <c r="AQ487" s="74"/>
      <c r="AR487" s="73">
        <f t="shared" si="179"/>
        <v>0</v>
      </c>
      <c r="AT487" s="137"/>
      <c r="AV487" s="77"/>
      <c r="AW487" s="37"/>
      <c r="AX487" s="76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4"/>
      <c r="BK487" s="74"/>
      <c r="BL487" s="74"/>
      <c r="BM487" s="74"/>
      <c r="BN487" s="74"/>
      <c r="BO487" s="74"/>
      <c r="BP487" s="74"/>
      <c r="BQ487" s="73">
        <f t="shared" si="180"/>
        <v>0</v>
      </c>
      <c r="BS487" s="137"/>
      <c r="BU487" s="77"/>
      <c r="BV487" s="37"/>
      <c r="BW487" s="76"/>
      <c r="BX487" s="75"/>
      <c r="BY487" s="75"/>
      <c r="BZ487" s="75"/>
      <c r="CA487" s="75"/>
      <c r="CB487" s="75"/>
      <c r="CC487" s="75"/>
      <c r="CD487" s="75"/>
      <c r="CE487" s="75"/>
      <c r="CF487" s="75"/>
      <c r="CG487" s="75"/>
      <c r="CH487" s="75"/>
      <c r="CI487" s="74"/>
      <c r="CJ487" s="335"/>
      <c r="CK487" s="335"/>
      <c r="CL487" s="335"/>
      <c r="CM487" s="335"/>
      <c r="CN487" s="335"/>
      <c r="CO487" s="335"/>
      <c r="CP487" s="73">
        <f t="shared" si="181"/>
        <v>0</v>
      </c>
      <c r="CR487" s="137"/>
      <c r="CT487" s="77"/>
      <c r="CU487" s="37"/>
      <c r="CV487" s="76"/>
      <c r="CW487" s="75"/>
      <c r="CX487" s="75"/>
      <c r="CY487" s="75"/>
      <c r="CZ487" s="75"/>
      <c r="DA487" s="75"/>
      <c r="DB487" s="75"/>
      <c r="DC487" s="74"/>
      <c r="DD487" s="74"/>
      <c r="DE487" s="74"/>
      <c r="DF487" s="335"/>
      <c r="DG487" s="335"/>
      <c r="DH487" s="335"/>
      <c r="DI487" s="335"/>
      <c r="DJ487" s="335"/>
      <c r="DK487" s="335"/>
      <c r="DL487" s="335"/>
      <c r="DM487" s="335"/>
      <c r="DN487" s="335"/>
      <c r="DO487" s="73">
        <f t="shared" si="182"/>
        <v>0</v>
      </c>
      <c r="DQ487" s="137"/>
    </row>
    <row r="488" spans="2:123" s="38" customFormat="1" outlineLevel="1">
      <c r="B488" s="87"/>
      <c r="C488" s="88" t="str">
        <f>IF(ISERROR(I488+1)=TRUE,I488,IF(I488="","",MAX(C$15:C487)+1))</f>
        <v/>
      </c>
      <c r="D488" s="87" t="str">
        <f t="shared" si="160"/>
        <v/>
      </c>
      <c r="E488" s="3"/>
      <c r="G488" s="137"/>
      <c r="I488" s="94"/>
      <c r="J488" s="93"/>
      <c r="K488" s="92"/>
      <c r="L488" s="92"/>
      <c r="M488" s="92"/>
      <c r="N488" s="92"/>
      <c r="O488" s="91"/>
      <c r="P488" s="90"/>
      <c r="Q488" s="272"/>
      <c r="R488" s="89"/>
      <c r="S488" s="273"/>
      <c r="U488" s="137"/>
      <c r="W488" s="77"/>
      <c r="X488" s="37"/>
      <c r="Y488" s="76"/>
      <c r="Z488" s="75"/>
      <c r="AA488" s="78"/>
      <c r="AB488" s="75"/>
      <c r="AC488" s="78"/>
      <c r="AD488" s="75"/>
      <c r="AE488" s="75"/>
      <c r="AF488" s="75"/>
      <c r="AG488" s="75"/>
      <c r="AH488" s="75"/>
      <c r="AI488" s="75"/>
      <c r="AJ488" s="75"/>
      <c r="AK488" s="74"/>
      <c r="AL488" s="74"/>
      <c r="AM488" s="74"/>
      <c r="AN488" s="74"/>
      <c r="AO488" s="74"/>
      <c r="AP488" s="74"/>
      <c r="AQ488" s="74"/>
      <c r="AR488" s="73">
        <f t="shared" si="179"/>
        <v>0</v>
      </c>
      <c r="AT488" s="137"/>
      <c r="AV488" s="77"/>
      <c r="AW488" s="37"/>
      <c r="AX488" s="76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4"/>
      <c r="BK488" s="74"/>
      <c r="BL488" s="74"/>
      <c r="BM488" s="74"/>
      <c r="BN488" s="74"/>
      <c r="BO488" s="74"/>
      <c r="BP488" s="74"/>
      <c r="BQ488" s="73">
        <f t="shared" si="180"/>
        <v>0</v>
      </c>
      <c r="BS488" s="137"/>
      <c r="BU488" s="77"/>
      <c r="BV488" s="37"/>
      <c r="BW488" s="76"/>
      <c r="BX488" s="75"/>
      <c r="BY488" s="75"/>
      <c r="BZ488" s="75"/>
      <c r="CA488" s="75"/>
      <c r="CB488" s="75"/>
      <c r="CC488" s="75"/>
      <c r="CD488" s="75"/>
      <c r="CE488" s="75"/>
      <c r="CF488" s="75"/>
      <c r="CG488" s="75"/>
      <c r="CH488" s="75"/>
      <c r="CI488" s="74"/>
      <c r="CJ488" s="335"/>
      <c r="CK488" s="335"/>
      <c r="CL488" s="335"/>
      <c r="CM488" s="335"/>
      <c r="CN488" s="335"/>
      <c r="CO488" s="335"/>
      <c r="CP488" s="73">
        <f t="shared" si="181"/>
        <v>0</v>
      </c>
      <c r="CR488" s="137"/>
      <c r="CT488" s="77"/>
      <c r="CU488" s="37"/>
      <c r="CV488" s="76"/>
      <c r="CW488" s="75"/>
      <c r="CX488" s="75"/>
      <c r="CY488" s="75"/>
      <c r="CZ488" s="75"/>
      <c r="DA488" s="75"/>
      <c r="DB488" s="75"/>
      <c r="DC488" s="74"/>
      <c r="DD488" s="74"/>
      <c r="DE488" s="74"/>
      <c r="DF488" s="335"/>
      <c r="DG488" s="335"/>
      <c r="DH488" s="335"/>
      <c r="DI488" s="335"/>
      <c r="DJ488" s="335"/>
      <c r="DK488" s="335"/>
      <c r="DL488" s="335"/>
      <c r="DM488" s="335"/>
      <c r="DN488" s="335"/>
      <c r="DO488" s="73">
        <f t="shared" si="182"/>
        <v>0</v>
      </c>
      <c r="DQ488" s="137"/>
    </row>
    <row r="489" spans="2:123">
      <c r="B489" s="88" t="str">
        <f>I472</f>
        <v>6.5 | OTROS SERVICIOS Y HERRAMIENTAS</v>
      </c>
      <c r="C489" s="88" t="str">
        <f>IF(ISERROR(I489+1)=TRUE,I489,IF(I489="","",MAX(C$15:C488)+1))</f>
        <v/>
      </c>
      <c r="D489" s="87" t="str">
        <f t="shared" si="160"/>
        <v/>
      </c>
      <c r="E489" s="3"/>
      <c r="G489" s="137"/>
      <c r="I489" s="72" t="s">
        <v>112</v>
      </c>
      <c r="J489" s="108"/>
      <c r="K489" s="108"/>
      <c r="L489" s="108"/>
      <c r="M489" s="108"/>
      <c r="N489" s="108"/>
      <c r="O489" s="108"/>
      <c r="P489" s="108"/>
      <c r="Q489" s="108"/>
      <c r="R489" s="108"/>
      <c r="S489" s="107"/>
      <c r="U489" s="137"/>
      <c r="V489" s="41"/>
      <c r="W489" s="69" t="str">
        <f>+W469</f>
        <v>Total [US$]</v>
      </c>
      <c r="X489" s="68"/>
      <c r="Y489" s="67">
        <f t="shared" ref="Y489:AQ489" si="183">SUMPRODUCT(Y$474:Y$488,$Q$474:$Q$488)</f>
        <v>0</v>
      </c>
      <c r="Z489" s="67">
        <f t="shared" si="183"/>
        <v>0</v>
      </c>
      <c r="AA489" s="67">
        <f t="shared" si="183"/>
        <v>0</v>
      </c>
      <c r="AB489" s="67">
        <f t="shared" si="183"/>
        <v>0</v>
      </c>
      <c r="AC489" s="67">
        <f t="shared" si="183"/>
        <v>0</v>
      </c>
      <c r="AD489" s="67">
        <f t="shared" si="183"/>
        <v>0</v>
      </c>
      <c r="AE489" s="67">
        <f t="shared" si="183"/>
        <v>0</v>
      </c>
      <c r="AF489" s="67">
        <f t="shared" si="183"/>
        <v>0</v>
      </c>
      <c r="AG489" s="67">
        <f t="shared" si="183"/>
        <v>0</v>
      </c>
      <c r="AH489" s="67">
        <f t="shared" si="183"/>
        <v>0</v>
      </c>
      <c r="AI489" s="67">
        <f t="shared" si="183"/>
        <v>0</v>
      </c>
      <c r="AJ489" s="67">
        <f t="shared" si="183"/>
        <v>0</v>
      </c>
      <c r="AK489" s="67">
        <f t="shared" si="183"/>
        <v>0</v>
      </c>
      <c r="AL489" s="67">
        <f t="shared" si="183"/>
        <v>0</v>
      </c>
      <c r="AM489" s="67">
        <f t="shared" si="183"/>
        <v>0</v>
      </c>
      <c r="AN489" s="67">
        <f t="shared" si="183"/>
        <v>0</v>
      </c>
      <c r="AO489" s="67">
        <f t="shared" si="183"/>
        <v>0</v>
      </c>
      <c r="AP489" s="67">
        <f t="shared" si="183"/>
        <v>0</v>
      </c>
      <c r="AQ489" s="67">
        <f t="shared" si="183"/>
        <v>0</v>
      </c>
      <c r="AR489" s="66">
        <f>SUM(Y489:AQ489)</f>
        <v>0</v>
      </c>
      <c r="AT489" s="137"/>
      <c r="AV489" s="69" t="str">
        <f>+AV469</f>
        <v>Total [US$]</v>
      </c>
      <c r="AW489" s="68"/>
      <c r="AX489" s="67">
        <f t="shared" ref="AX489:BP489" si="184">SUMPRODUCT(AX$474:AX$488,$Q$474:$Q$488)</f>
        <v>0</v>
      </c>
      <c r="AY489" s="67">
        <f t="shared" si="184"/>
        <v>0</v>
      </c>
      <c r="AZ489" s="67">
        <f t="shared" si="184"/>
        <v>0</v>
      </c>
      <c r="BA489" s="67">
        <f t="shared" si="184"/>
        <v>0</v>
      </c>
      <c r="BB489" s="67">
        <f t="shared" si="184"/>
        <v>0</v>
      </c>
      <c r="BC489" s="67">
        <f t="shared" si="184"/>
        <v>0</v>
      </c>
      <c r="BD489" s="67">
        <f t="shared" si="184"/>
        <v>0</v>
      </c>
      <c r="BE489" s="67">
        <f t="shared" si="184"/>
        <v>0</v>
      </c>
      <c r="BF489" s="67">
        <f t="shared" si="184"/>
        <v>0</v>
      </c>
      <c r="BG489" s="67">
        <f t="shared" si="184"/>
        <v>0</v>
      </c>
      <c r="BH489" s="67">
        <f t="shared" si="184"/>
        <v>0</v>
      </c>
      <c r="BI489" s="67">
        <f t="shared" si="184"/>
        <v>0</v>
      </c>
      <c r="BJ489" s="67">
        <f t="shared" si="184"/>
        <v>0</v>
      </c>
      <c r="BK489" s="67">
        <f t="shared" si="184"/>
        <v>0</v>
      </c>
      <c r="BL489" s="67">
        <f t="shared" si="184"/>
        <v>0</v>
      </c>
      <c r="BM489" s="67">
        <f t="shared" si="184"/>
        <v>0</v>
      </c>
      <c r="BN489" s="67">
        <f t="shared" si="184"/>
        <v>0</v>
      </c>
      <c r="BO489" s="67">
        <f t="shared" si="184"/>
        <v>0</v>
      </c>
      <c r="BP489" s="67">
        <f t="shared" si="184"/>
        <v>0</v>
      </c>
      <c r="BQ489" s="66">
        <f>SUM(AX489:BP489)</f>
        <v>0</v>
      </c>
      <c r="BS489" s="137"/>
      <c r="BU489" s="69" t="str">
        <f>+BU469</f>
        <v>Total [US$]</v>
      </c>
      <c r="BV489" s="68"/>
      <c r="BW489" s="67">
        <f t="shared" ref="BW489:CI489" si="185">SUMPRODUCT(BW$474:BW$488,$Q$474:$Q$488)</f>
        <v>0</v>
      </c>
      <c r="BX489" s="67">
        <f t="shared" si="185"/>
        <v>0</v>
      </c>
      <c r="BY489" s="67">
        <f t="shared" si="185"/>
        <v>0</v>
      </c>
      <c r="BZ489" s="67">
        <f t="shared" si="185"/>
        <v>0</v>
      </c>
      <c r="CA489" s="67">
        <f t="shared" si="185"/>
        <v>0</v>
      </c>
      <c r="CB489" s="67">
        <f t="shared" si="185"/>
        <v>0</v>
      </c>
      <c r="CC489" s="67">
        <f t="shared" si="185"/>
        <v>0</v>
      </c>
      <c r="CD489" s="67">
        <f t="shared" si="185"/>
        <v>0</v>
      </c>
      <c r="CE489" s="67">
        <f t="shared" si="185"/>
        <v>0</v>
      </c>
      <c r="CF489" s="67">
        <f t="shared" si="185"/>
        <v>0</v>
      </c>
      <c r="CG489" s="67">
        <f t="shared" si="185"/>
        <v>0</v>
      </c>
      <c r="CH489" s="67">
        <f t="shared" si="185"/>
        <v>0</v>
      </c>
      <c r="CI489" s="67">
        <f t="shared" si="185"/>
        <v>0</v>
      </c>
      <c r="CJ489" s="67"/>
      <c r="CK489" s="67"/>
      <c r="CL489" s="67"/>
      <c r="CM489" s="67"/>
      <c r="CN489" s="67"/>
      <c r="CO489" s="67"/>
      <c r="CP489" s="66">
        <f>SUM(BW489:CI489)</f>
        <v>0</v>
      </c>
      <c r="CR489" s="137"/>
      <c r="CT489" s="69" t="str">
        <f>+CT469</f>
        <v>Total [US$]</v>
      </c>
      <c r="CU489" s="68"/>
      <c r="CV489" s="67">
        <f t="shared" ref="CV489:DE489" si="186">SUMPRODUCT(CV$474:CV$488,$Q$474:$Q$488)</f>
        <v>0</v>
      </c>
      <c r="CW489" s="67">
        <f t="shared" si="186"/>
        <v>0</v>
      </c>
      <c r="CX489" s="67">
        <f t="shared" si="186"/>
        <v>0</v>
      </c>
      <c r="CY489" s="67">
        <f t="shared" si="186"/>
        <v>0</v>
      </c>
      <c r="CZ489" s="67">
        <f t="shared" si="186"/>
        <v>0</v>
      </c>
      <c r="DA489" s="67">
        <f t="shared" si="186"/>
        <v>0</v>
      </c>
      <c r="DB489" s="67">
        <f t="shared" si="186"/>
        <v>0</v>
      </c>
      <c r="DC489" s="67">
        <f t="shared" si="186"/>
        <v>0</v>
      </c>
      <c r="DD489" s="67">
        <f t="shared" si="186"/>
        <v>0</v>
      </c>
      <c r="DE489" s="67">
        <f t="shared" si="186"/>
        <v>0</v>
      </c>
      <c r="DF489" s="67"/>
      <c r="DG489" s="67"/>
      <c r="DH489" s="67"/>
      <c r="DI489" s="67"/>
      <c r="DJ489" s="67"/>
      <c r="DK489" s="67"/>
      <c r="DL489" s="67"/>
      <c r="DM489" s="67"/>
      <c r="DN489" s="67"/>
      <c r="DO489" s="66">
        <f>SUM(CV489:DE489)</f>
        <v>0</v>
      </c>
      <c r="DQ489" s="137"/>
      <c r="DS489" s="137"/>
    </row>
    <row r="490" spans="2:123">
      <c r="B490" s="88"/>
      <c r="C490" s="88" t="str">
        <f>IF(ISERROR(I490+1)=TRUE,I490,IF(I490="","",MAX(C$15:C489)+1))</f>
        <v/>
      </c>
      <c r="D490" s="87" t="str">
        <f t="shared" si="160"/>
        <v/>
      </c>
      <c r="E490" s="3"/>
      <c r="F490" s="38"/>
      <c r="G490" s="137"/>
      <c r="I490" s="37" t="s">
        <v>112</v>
      </c>
      <c r="U490" s="137"/>
      <c r="AT490" s="137"/>
      <c r="BS490" s="137"/>
      <c r="CR490" s="137"/>
      <c r="DQ490" s="137"/>
    </row>
    <row r="491" spans="2:123">
      <c r="B491" s="88"/>
      <c r="C491" s="88" t="str">
        <f>IF(ISERROR(I491+1)=TRUE,I491,IF(I491="","",MAX(C$15:C490)+1))</f>
        <v/>
      </c>
      <c r="D491" s="87" t="str">
        <f t="shared" si="160"/>
        <v/>
      </c>
      <c r="E491" s="3"/>
      <c r="I491" s="37" t="s">
        <v>112</v>
      </c>
    </row>
    <row r="492" spans="2:123">
      <c r="B492" s="88"/>
      <c r="C492" s="88" t="str">
        <f>IF(ISERROR(I492+1)=TRUE,I492,IF(I492="","",MAX(C$15:C491)+1))</f>
        <v>7. CAÑONEO</v>
      </c>
      <c r="D492" s="87" t="str">
        <f t="shared" si="160"/>
        <v/>
      </c>
      <c r="E492" s="3"/>
      <c r="G492" s="111"/>
      <c r="H492" s="111"/>
      <c r="I492" s="135" t="s">
        <v>154</v>
      </c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11"/>
      <c r="U492" s="111"/>
    </row>
    <row r="493" spans="2:123">
      <c r="B493" s="88"/>
      <c r="C493" s="88" t="str">
        <f>IF(ISERROR(I493+1)=TRUE,I493,IF(I493="","",MAX(C$15:C492)+1))</f>
        <v/>
      </c>
      <c r="D493" s="87" t="str">
        <f t="shared" si="160"/>
        <v/>
      </c>
      <c r="E493" s="3"/>
      <c r="G493" s="111"/>
      <c r="I493" s="37" t="s">
        <v>112</v>
      </c>
      <c r="U493" s="111"/>
      <c r="W493" s="3"/>
      <c r="X493" s="3"/>
      <c r="Y493" s="3"/>
      <c r="Z493" s="3"/>
      <c r="AA493" s="106"/>
      <c r="AB493" s="3"/>
      <c r="AC493" s="106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</row>
    <row r="494" spans="2:123">
      <c r="B494" s="88"/>
      <c r="C494" s="88" t="str">
        <f>IF(ISERROR(I494+1)=TRUE,I494,IF(I494="","",MAX(C$15:C493)+1))</f>
        <v>7.1 | TCP</v>
      </c>
      <c r="D494" s="87" t="str">
        <f t="shared" si="160"/>
        <v/>
      </c>
      <c r="E494" s="3"/>
      <c r="G494" s="111"/>
      <c r="I494" s="135" t="s">
        <v>92</v>
      </c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U494" s="111"/>
      <c r="W494" s="135" t="str">
        <f>W$3</f>
        <v>POZO | XAXAMANI 3 DEL | CANTIDADES Y MONTOS</v>
      </c>
      <c r="X494" s="135"/>
      <c r="Y494" s="135"/>
      <c r="Z494" s="135"/>
      <c r="AA494" s="136"/>
      <c r="AB494" s="135"/>
      <c r="AC494" s="136"/>
      <c r="AD494" s="135"/>
      <c r="AE494" s="135"/>
      <c r="AF494" s="135"/>
      <c r="AG494" s="135"/>
      <c r="AH494" s="135"/>
      <c r="AI494" s="135"/>
      <c r="AJ494" s="135"/>
      <c r="AK494" s="135"/>
      <c r="AL494" s="135"/>
      <c r="AM494" s="135"/>
      <c r="AN494" s="135"/>
      <c r="AO494" s="135"/>
      <c r="AP494" s="135"/>
      <c r="AQ494" s="135"/>
      <c r="AR494" s="135"/>
      <c r="AT494" s="111"/>
      <c r="AV494" s="135" t="str">
        <f>AV$3</f>
        <v>POZO | XAXAMANI 4DEL | CANTIDADES Y MONTOS</v>
      </c>
      <c r="AW494" s="135"/>
      <c r="AX494" s="135"/>
      <c r="AY494" s="135"/>
      <c r="AZ494" s="135"/>
      <c r="BA494" s="135"/>
      <c r="BB494" s="135"/>
      <c r="BC494" s="135"/>
      <c r="BD494" s="135"/>
      <c r="BE494" s="135"/>
      <c r="BF494" s="135"/>
      <c r="BG494" s="135"/>
      <c r="BH494" s="135"/>
      <c r="BI494" s="135"/>
      <c r="BJ494" s="135"/>
      <c r="BK494" s="135"/>
      <c r="BL494" s="135"/>
      <c r="BM494" s="135"/>
      <c r="BN494" s="135"/>
      <c r="BO494" s="135"/>
      <c r="BP494" s="135"/>
      <c r="BQ494" s="135"/>
      <c r="BS494" s="111"/>
      <c r="BU494" s="135" t="str">
        <f>BU$3</f>
        <v>POZO | XAXAMANI 5DEL | CANTIDADES Y MONTOS</v>
      </c>
      <c r="BV494" s="135"/>
      <c r="BW494" s="135"/>
      <c r="BX494" s="135"/>
      <c r="BY494" s="135"/>
      <c r="BZ494" s="135"/>
      <c r="CA494" s="135"/>
      <c r="CB494" s="135"/>
      <c r="CC494" s="135"/>
      <c r="CD494" s="135"/>
      <c r="CE494" s="135"/>
      <c r="CF494" s="135"/>
      <c r="CG494" s="135"/>
      <c r="CH494" s="135"/>
      <c r="CI494" s="135"/>
      <c r="CJ494" s="135"/>
      <c r="CK494" s="135"/>
      <c r="CL494" s="135"/>
      <c r="CM494" s="135"/>
      <c r="CN494" s="135"/>
      <c r="CO494" s="135"/>
      <c r="CP494" s="135"/>
      <c r="CR494" s="111"/>
      <c r="CT494" s="135" t="str">
        <f>CT$3</f>
        <v>POZO | XAXAMANI 6DEL | CANTIDADES Y MONTOS</v>
      </c>
      <c r="CU494" s="135"/>
      <c r="CV494" s="135"/>
      <c r="CW494" s="135"/>
      <c r="CX494" s="135"/>
      <c r="CY494" s="135"/>
      <c r="CZ494" s="135"/>
      <c r="DA494" s="135"/>
      <c r="DB494" s="135"/>
      <c r="DC494" s="135"/>
      <c r="DD494" s="135"/>
      <c r="DE494" s="135"/>
      <c r="DF494" s="135"/>
      <c r="DG494" s="135"/>
      <c r="DH494" s="135"/>
      <c r="DI494" s="135"/>
      <c r="DJ494" s="135"/>
      <c r="DK494" s="135"/>
      <c r="DL494" s="135"/>
      <c r="DM494" s="135"/>
      <c r="DN494" s="135"/>
      <c r="DO494" s="135"/>
      <c r="DQ494" s="111"/>
    </row>
    <row r="495" spans="2:123">
      <c r="B495" s="88"/>
      <c r="C495" s="88" t="str">
        <f>IF(ISERROR(I495+1)=TRUE,I495,IF(I495="","",MAX(C$15:C494)+1))</f>
        <v/>
      </c>
      <c r="D495" s="87" t="str">
        <f t="shared" si="160"/>
        <v/>
      </c>
      <c r="E495" s="3"/>
      <c r="G495" s="111"/>
      <c r="I495" s="37" t="s">
        <v>112</v>
      </c>
      <c r="U495" s="111"/>
      <c r="AT495" s="111"/>
      <c r="BS495" s="111"/>
      <c r="CR495" s="111"/>
      <c r="DQ495" s="111"/>
    </row>
    <row r="496" spans="2:123" s="38" customFormat="1" outlineLevel="1">
      <c r="B496" s="87"/>
      <c r="C496" s="88">
        <f>IF(ISERROR(I496+1)=TRUE,I496,IF(I496="","",MAX(C$15:C495)+1))</f>
        <v>306</v>
      </c>
      <c r="D496" s="87">
        <f t="shared" si="160"/>
        <v>1</v>
      </c>
      <c r="E496" s="3"/>
      <c r="G496" s="111"/>
      <c r="I496" s="104">
        <f>+I474+1</f>
        <v>370</v>
      </c>
      <c r="J496" s="274" t="s">
        <v>763</v>
      </c>
      <c r="K496" s="275"/>
      <c r="L496" s="275"/>
      <c r="M496" s="275"/>
      <c r="N496" s="275"/>
      <c r="O496" s="276"/>
      <c r="P496" s="277" t="s">
        <v>120</v>
      </c>
      <c r="Q496" s="272"/>
      <c r="R496" s="103" t="s">
        <v>119</v>
      </c>
      <c r="S496" s="273"/>
      <c r="U496" s="111"/>
      <c r="W496" s="99"/>
      <c r="X496" s="37"/>
      <c r="Y496" s="133"/>
      <c r="Z496" s="132"/>
      <c r="AA496" s="134"/>
      <c r="AB496" s="132"/>
      <c r="AC496" s="134"/>
      <c r="AD496" s="132"/>
      <c r="AE496" s="132"/>
      <c r="AF496" s="132"/>
      <c r="AG496" s="132"/>
      <c r="AH496" s="132"/>
      <c r="AI496" s="132"/>
      <c r="AJ496" s="132"/>
      <c r="AK496" s="131"/>
      <c r="AL496" s="131"/>
      <c r="AM496" s="131"/>
      <c r="AN496" s="131"/>
      <c r="AO496" s="131"/>
      <c r="AP496" s="131"/>
      <c r="AQ496" s="131"/>
      <c r="AR496" s="95">
        <f t="shared" ref="AR496:AR506" si="187">SUM(Y496:AQ496)*$Q496</f>
        <v>0</v>
      </c>
      <c r="AT496" s="111"/>
      <c r="AV496" s="99"/>
      <c r="AW496" s="37"/>
      <c r="AX496" s="133"/>
      <c r="AY496" s="132"/>
      <c r="AZ496" s="132"/>
      <c r="BA496" s="132"/>
      <c r="BB496" s="132"/>
      <c r="BC496" s="132"/>
      <c r="BD496" s="132"/>
      <c r="BE496" s="132"/>
      <c r="BF496" s="132"/>
      <c r="BG496" s="132"/>
      <c r="BH496" s="132"/>
      <c r="BI496" s="132"/>
      <c r="BJ496" s="131"/>
      <c r="BK496" s="131"/>
      <c r="BL496" s="131"/>
      <c r="BM496" s="131"/>
      <c r="BN496" s="131"/>
      <c r="BO496" s="131"/>
      <c r="BP496" s="131"/>
      <c r="BQ496" s="95">
        <f t="shared" ref="BQ496:BQ506" si="188">SUM(AX496:BP496)*$Q496</f>
        <v>0</v>
      </c>
      <c r="BS496" s="111"/>
      <c r="BU496" s="99"/>
      <c r="BV496" s="37"/>
      <c r="BW496" s="133"/>
      <c r="BX496" s="132"/>
      <c r="BY496" s="132"/>
      <c r="BZ496" s="132"/>
      <c r="CA496" s="132"/>
      <c r="CB496" s="132"/>
      <c r="CC496" s="132"/>
      <c r="CD496" s="132"/>
      <c r="CE496" s="132"/>
      <c r="CF496" s="132"/>
      <c r="CG496" s="132"/>
      <c r="CH496" s="132"/>
      <c r="CI496" s="131"/>
      <c r="CJ496" s="337"/>
      <c r="CK496" s="337"/>
      <c r="CL496" s="337"/>
      <c r="CM496" s="337"/>
      <c r="CN496" s="337"/>
      <c r="CO496" s="337"/>
      <c r="CP496" s="95">
        <f t="shared" ref="CP496:CP505" si="189">SUM(BW496:CI496)*$Q496</f>
        <v>0</v>
      </c>
      <c r="CR496" s="111"/>
      <c r="CT496" s="99"/>
      <c r="CU496" s="37"/>
      <c r="CV496" s="133"/>
      <c r="CW496" s="132"/>
      <c r="CX496" s="132"/>
      <c r="CY496" s="132"/>
      <c r="CZ496" s="132"/>
      <c r="DA496" s="132"/>
      <c r="DB496" s="132"/>
      <c r="DC496" s="131"/>
      <c r="DD496" s="131"/>
      <c r="DE496" s="131"/>
      <c r="DF496" s="337"/>
      <c r="DG496" s="337"/>
      <c r="DH496" s="337"/>
      <c r="DI496" s="337"/>
      <c r="DJ496" s="337"/>
      <c r="DK496" s="337"/>
      <c r="DL496" s="337"/>
      <c r="DM496" s="337"/>
      <c r="DN496" s="337"/>
      <c r="DO496" s="95">
        <f t="shared" ref="DO496:DO505" si="190">SUM(CV496:DE496)*$Q496</f>
        <v>0</v>
      </c>
      <c r="DQ496" s="111"/>
    </row>
    <row r="497" spans="2:123" s="38" customFormat="1" outlineLevel="1">
      <c r="B497" s="87"/>
      <c r="C497" s="88">
        <f>IF(ISERROR(I497+1)=TRUE,I497,IF(I497="","",MAX(C$15:C496)+1))</f>
        <v>307</v>
      </c>
      <c r="D497" s="87">
        <f t="shared" si="160"/>
        <v>1</v>
      </c>
      <c r="E497" s="3"/>
      <c r="G497" s="111"/>
      <c r="I497" s="94">
        <f t="shared" ref="I497:I505" si="191">+I496+1</f>
        <v>371</v>
      </c>
      <c r="J497" s="93" t="s">
        <v>764</v>
      </c>
      <c r="K497" s="92"/>
      <c r="L497" s="92"/>
      <c r="M497" s="92"/>
      <c r="N497" s="92"/>
      <c r="O497" s="91"/>
      <c r="P497" s="90" t="s">
        <v>120</v>
      </c>
      <c r="Q497" s="272"/>
      <c r="R497" s="89" t="s">
        <v>119</v>
      </c>
      <c r="S497" s="273"/>
      <c r="U497" s="111"/>
      <c r="W497" s="129"/>
      <c r="X497" s="37"/>
      <c r="Y497" s="128"/>
      <c r="Z497" s="127"/>
      <c r="AA497" s="130"/>
      <c r="AB497" s="127"/>
      <c r="AC497" s="130"/>
      <c r="AD497" s="127"/>
      <c r="AE497" s="127"/>
      <c r="AF497" s="127"/>
      <c r="AG497" s="127"/>
      <c r="AH497" s="127"/>
      <c r="AI497" s="127"/>
      <c r="AJ497" s="127"/>
      <c r="AK497" s="126"/>
      <c r="AL497" s="126"/>
      <c r="AM497" s="126"/>
      <c r="AN497" s="126"/>
      <c r="AO497" s="126"/>
      <c r="AP497" s="126"/>
      <c r="AQ497" s="126"/>
      <c r="AR497" s="125">
        <f t="shared" si="187"/>
        <v>0</v>
      </c>
      <c r="AT497" s="111"/>
      <c r="AV497" s="129"/>
      <c r="AW497" s="37"/>
      <c r="AX497" s="128"/>
      <c r="AY497" s="127"/>
      <c r="AZ497" s="127"/>
      <c r="BA497" s="127"/>
      <c r="BB497" s="127"/>
      <c r="BC497" s="127"/>
      <c r="BD497" s="127"/>
      <c r="BE497" s="127"/>
      <c r="BF497" s="127"/>
      <c r="BG497" s="127"/>
      <c r="BH497" s="127"/>
      <c r="BI497" s="127"/>
      <c r="BJ497" s="126"/>
      <c r="BK497" s="126"/>
      <c r="BL497" s="126"/>
      <c r="BM497" s="126"/>
      <c r="BN497" s="126"/>
      <c r="BO497" s="126"/>
      <c r="BP497" s="126"/>
      <c r="BQ497" s="125">
        <f t="shared" si="188"/>
        <v>0</v>
      </c>
      <c r="BS497" s="111"/>
      <c r="BU497" s="129"/>
      <c r="BV497" s="37"/>
      <c r="BW497" s="128"/>
      <c r="BX497" s="127"/>
      <c r="BY497" s="127"/>
      <c r="BZ497" s="127"/>
      <c r="CA497" s="127"/>
      <c r="CB497" s="127"/>
      <c r="CC497" s="127"/>
      <c r="CD497" s="127"/>
      <c r="CE497" s="127"/>
      <c r="CF497" s="127"/>
      <c r="CG497" s="127"/>
      <c r="CH497" s="127"/>
      <c r="CI497" s="126"/>
      <c r="CJ497" s="338"/>
      <c r="CK497" s="338"/>
      <c r="CL497" s="338"/>
      <c r="CM497" s="338"/>
      <c r="CN497" s="338"/>
      <c r="CO497" s="338"/>
      <c r="CP497" s="125">
        <f t="shared" si="189"/>
        <v>0</v>
      </c>
      <c r="CR497" s="111"/>
      <c r="CT497" s="129"/>
      <c r="CU497" s="37"/>
      <c r="CV497" s="128"/>
      <c r="CW497" s="127"/>
      <c r="CX497" s="127"/>
      <c r="CY497" s="127"/>
      <c r="CZ497" s="127"/>
      <c r="DA497" s="127"/>
      <c r="DB497" s="127"/>
      <c r="DC497" s="126"/>
      <c r="DD497" s="126"/>
      <c r="DE497" s="126"/>
      <c r="DF497" s="338"/>
      <c r="DG497" s="338"/>
      <c r="DH497" s="338"/>
      <c r="DI497" s="338"/>
      <c r="DJ497" s="338"/>
      <c r="DK497" s="338"/>
      <c r="DL497" s="338"/>
      <c r="DM497" s="338"/>
      <c r="DN497" s="338"/>
      <c r="DO497" s="125">
        <f t="shared" si="190"/>
        <v>0</v>
      </c>
      <c r="DQ497" s="111"/>
    </row>
    <row r="498" spans="2:123" s="38" customFormat="1" outlineLevel="1">
      <c r="B498" s="87"/>
      <c r="C498" s="88">
        <f>IF(ISERROR(I498+1)=TRUE,I498,IF(I498="","",MAX(C$15:C497)+1))</f>
        <v>308</v>
      </c>
      <c r="D498" s="87">
        <f t="shared" si="160"/>
        <v>1</v>
      </c>
      <c r="E498" s="3"/>
      <c r="G498" s="111"/>
      <c r="I498" s="94">
        <f t="shared" si="191"/>
        <v>372</v>
      </c>
      <c r="J498" s="93" t="s">
        <v>765</v>
      </c>
      <c r="K498" s="92"/>
      <c r="L498" s="92"/>
      <c r="M498" s="92"/>
      <c r="N498" s="92"/>
      <c r="O498" s="91"/>
      <c r="P498" s="90" t="s">
        <v>120</v>
      </c>
      <c r="Q498" s="272"/>
      <c r="R498" s="89" t="s">
        <v>119</v>
      </c>
      <c r="S498" s="273"/>
      <c r="U498" s="111"/>
      <c r="W498" s="77"/>
      <c r="X498" s="37"/>
      <c r="Y498" s="114"/>
      <c r="Z498" s="113"/>
      <c r="AA498" s="115"/>
      <c r="AB498" s="113"/>
      <c r="AC498" s="115"/>
      <c r="AD498" s="113"/>
      <c r="AE498" s="113"/>
      <c r="AF498" s="113"/>
      <c r="AG498" s="113"/>
      <c r="AH498" s="113"/>
      <c r="AI498" s="113"/>
      <c r="AJ498" s="113"/>
      <c r="AK498" s="112"/>
      <c r="AL498" s="112"/>
      <c r="AM498" s="112"/>
      <c r="AN498" s="112"/>
      <c r="AO498" s="112"/>
      <c r="AP498" s="112"/>
      <c r="AQ498" s="112"/>
      <c r="AR498" s="73">
        <f t="shared" si="187"/>
        <v>0</v>
      </c>
      <c r="AT498" s="111"/>
      <c r="AV498" s="77"/>
      <c r="AW498" s="37"/>
      <c r="AX498" s="114"/>
      <c r="AY498" s="113"/>
      <c r="AZ498" s="113"/>
      <c r="BA498" s="113"/>
      <c r="BB498" s="113"/>
      <c r="BC498" s="113"/>
      <c r="BD498" s="113"/>
      <c r="BE498" s="113"/>
      <c r="BF498" s="113"/>
      <c r="BG498" s="113"/>
      <c r="BH498" s="113"/>
      <c r="BI498" s="113"/>
      <c r="BJ498" s="112"/>
      <c r="BK498" s="112"/>
      <c r="BL498" s="112"/>
      <c r="BM498" s="112"/>
      <c r="BN498" s="112"/>
      <c r="BO498" s="112"/>
      <c r="BP498" s="112"/>
      <c r="BQ498" s="73">
        <f t="shared" si="188"/>
        <v>0</v>
      </c>
      <c r="BS498" s="111"/>
      <c r="BU498" s="77"/>
      <c r="BV498" s="37"/>
      <c r="BW498" s="114"/>
      <c r="BX498" s="113"/>
      <c r="BY498" s="113"/>
      <c r="BZ498" s="113"/>
      <c r="CA498" s="113"/>
      <c r="CB498" s="113"/>
      <c r="CC498" s="113"/>
      <c r="CD498" s="113"/>
      <c r="CE498" s="113"/>
      <c r="CF498" s="113"/>
      <c r="CG498" s="113"/>
      <c r="CH498" s="113">
        <v>1</v>
      </c>
      <c r="CI498" s="112"/>
      <c r="CJ498" s="336"/>
      <c r="CK498" s="336"/>
      <c r="CL498" s="336"/>
      <c r="CM498" s="336"/>
      <c r="CN498" s="336"/>
      <c r="CO498" s="336"/>
      <c r="CP498" s="73">
        <f t="shared" si="189"/>
        <v>0</v>
      </c>
      <c r="CR498" s="111"/>
      <c r="CT498" s="77"/>
      <c r="CU498" s="37"/>
      <c r="CV498" s="114"/>
      <c r="CW498" s="113"/>
      <c r="CX498" s="113"/>
      <c r="CY498" s="113"/>
      <c r="CZ498" s="113"/>
      <c r="DA498" s="113"/>
      <c r="DB498" s="113"/>
      <c r="DC498" s="112"/>
      <c r="DD498" s="112"/>
      <c r="DE498" s="112"/>
      <c r="DF498" s="336"/>
      <c r="DG498" s="336"/>
      <c r="DH498" s="336"/>
      <c r="DI498" s="336"/>
      <c r="DJ498" s="336"/>
      <c r="DK498" s="336"/>
      <c r="DL498" s="336"/>
      <c r="DM498" s="336"/>
      <c r="DN498" s="336"/>
      <c r="DO498" s="73">
        <f t="shared" si="190"/>
        <v>0</v>
      </c>
      <c r="DQ498" s="111"/>
    </row>
    <row r="499" spans="2:123" s="38" customFormat="1" outlineLevel="1">
      <c r="B499" s="87"/>
      <c r="C499" s="88">
        <f>IF(ISERROR(I499+1)=TRUE,I499,IF(I499="","",MAX(C$15:C498)+1))</f>
        <v>309</v>
      </c>
      <c r="D499" s="87">
        <f t="shared" si="160"/>
        <v>1</v>
      </c>
      <c r="E499" s="3"/>
      <c r="G499" s="111"/>
      <c r="I499" s="94">
        <f t="shared" si="191"/>
        <v>373</v>
      </c>
      <c r="J499" s="93" t="s">
        <v>766</v>
      </c>
      <c r="K499" s="92"/>
      <c r="L499" s="92"/>
      <c r="M499" s="92"/>
      <c r="N499" s="92"/>
      <c r="O499" s="91"/>
      <c r="P499" s="90" t="s">
        <v>120</v>
      </c>
      <c r="Q499" s="272"/>
      <c r="R499" s="89" t="s">
        <v>119</v>
      </c>
      <c r="S499" s="273"/>
      <c r="U499" s="111"/>
      <c r="W499" s="77"/>
      <c r="X499" s="37"/>
      <c r="Y499" s="114"/>
      <c r="Z499" s="113"/>
      <c r="AA499" s="115"/>
      <c r="AB499" s="113"/>
      <c r="AC499" s="115"/>
      <c r="AD499" s="113"/>
      <c r="AE499" s="113"/>
      <c r="AF499" s="113"/>
      <c r="AG499" s="113"/>
      <c r="AH499" s="113"/>
      <c r="AI499" s="113"/>
      <c r="AJ499" s="113"/>
      <c r="AK499" s="112"/>
      <c r="AL499" s="112"/>
      <c r="AM499" s="112"/>
      <c r="AN499" s="112"/>
      <c r="AO499" s="112"/>
      <c r="AP499" s="112"/>
      <c r="AQ499" s="112"/>
      <c r="AR499" s="73">
        <f t="shared" si="187"/>
        <v>0</v>
      </c>
      <c r="AT499" s="111"/>
      <c r="AV499" s="77"/>
      <c r="AW499" s="37"/>
      <c r="AX499" s="114"/>
      <c r="AY499" s="113"/>
      <c r="AZ499" s="113"/>
      <c r="BA499" s="113"/>
      <c r="BB499" s="113"/>
      <c r="BC499" s="113"/>
      <c r="BD499" s="113"/>
      <c r="BE499" s="113"/>
      <c r="BF499" s="113"/>
      <c r="BG499" s="113"/>
      <c r="BH499" s="113"/>
      <c r="BI499" s="113"/>
      <c r="BJ499" s="112"/>
      <c r="BK499" s="112"/>
      <c r="BL499" s="112"/>
      <c r="BM499" s="112"/>
      <c r="BN499" s="112"/>
      <c r="BO499" s="112"/>
      <c r="BP499" s="112"/>
      <c r="BQ499" s="73">
        <f t="shared" si="188"/>
        <v>0</v>
      </c>
      <c r="BS499" s="111"/>
      <c r="BU499" s="77"/>
      <c r="BV499" s="37"/>
      <c r="BW499" s="114"/>
      <c r="BX499" s="113"/>
      <c r="BY499" s="113"/>
      <c r="BZ499" s="113"/>
      <c r="CA499" s="113"/>
      <c r="CB499" s="113"/>
      <c r="CC499" s="113"/>
      <c r="CD499" s="113"/>
      <c r="CE499" s="113"/>
      <c r="CF499" s="113"/>
      <c r="CG499" s="113"/>
      <c r="CH499" s="113"/>
      <c r="CI499" s="112"/>
      <c r="CJ499" s="336"/>
      <c r="CK499" s="336"/>
      <c r="CL499" s="336"/>
      <c r="CM499" s="336"/>
      <c r="CN499" s="336"/>
      <c r="CO499" s="336"/>
      <c r="CP499" s="73">
        <f t="shared" si="189"/>
        <v>0</v>
      </c>
      <c r="CR499" s="111"/>
      <c r="CT499" s="77"/>
      <c r="CU499" s="37"/>
      <c r="CV499" s="114"/>
      <c r="CW499" s="113"/>
      <c r="CX499" s="113"/>
      <c r="CY499" s="113"/>
      <c r="CZ499" s="113"/>
      <c r="DA499" s="113"/>
      <c r="DB499" s="113"/>
      <c r="DC499" s="112"/>
      <c r="DD499" s="112"/>
      <c r="DE499" s="112"/>
      <c r="DF499" s="336"/>
      <c r="DG499" s="336"/>
      <c r="DH499" s="336"/>
      <c r="DI499" s="336"/>
      <c r="DJ499" s="336"/>
      <c r="DK499" s="336"/>
      <c r="DL499" s="336"/>
      <c r="DM499" s="336"/>
      <c r="DN499" s="336"/>
      <c r="DO499" s="73">
        <f t="shared" si="190"/>
        <v>0</v>
      </c>
      <c r="DQ499" s="111"/>
    </row>
    <row r="500" spans="2:123" s="38" customFormat="1" outlineLevel="1">
      <c r="B500" s="87"/>
      <c r="C500" s="88">
        <f>IF(ISERROR(I500+1)=TRUE,I500,IF(I500="","",MAX(C$15:C499)+1))</f>
        <v>310</v>
      </c>
      <c r="D500" s="87">
        <f t="shared" ref="D500:D512" si="192">IF(I500="","",IF(ISERROR(I500+1)=TRUE,"",1))</f>
        <v>1</v>
      </c>
      <c r="E500" s="3"/>
      <c r="G500" s="111"/>
      <c r="I500" s="94">
        <f t="shared" si="191"/>
        <v>374</v>
      </c>
      <c r="J500" s="93" t="s">
        <v>704</v>
      </c>
      <c r="K500" s="92"/>
      <c r="L500" s="92"/>
      <c r="M500" s="92"/>
      <c r="N500" s="92"/>
      <c r="O500" s="91"/>
      <c r="P500" s="90" t="s">
        <v>131</v>
      </c>
      <c r="Q500" s="272"/>
      <c r="R500" s="89" t="s">
        <v>119</v>
      </c>
      <c r="S500" s="273"/>
      <c r="U500" s="111"/>
      <c r="W500" s="77"/>
      <c r="X500" s="37"/>
      <c r="Y500" s="114"/>
      <c r="Z500" s="113"/>
      <c r="AA500" s="115"/>
      <c r="AB500" s="113"/>
      <c r="AC500" s="115"/>
      <c r="AD500" s="113"/>
      <c r="AE500" s="113"/>
      <c r="AF500" s="113"/>
      <c r="AG500" s="113"/>
      <c r="AH500" s="113"/>
      <c r="AI500" s="113"/>
      <c r="AJ500" s="113"/>
      <c r="AK500" s="112"/>
      <c r="AL500" s="112"/>
      <c r="AM500" s="112"/>
      <c r="AN500" s="112"/>
      <c r="AO500" s="112"/>
      <c r="AP500" s="112"/>
      <c r="AQ500" s="112"/>
      <c r="AR500" s="73">
        <f t="shared" si="187"/>
        <v>0</v>
      </c>
      <c r="AT500" s="111"/>
      <c r="AV500" s="77"/>
      <c r="AW500" s="37"/>
      <c r="AX500" s="114"/>
      <c r="AY500" s="113"/>
      <c r="AZ500" s="113"/>
      <c r="BA500" s="113"/>
      <c r="BB500" s="113"/>
      <c r="BC500" s="113"/>
      <c r="BD500" s="113"/>
      <c r="BE500" s="113"/>
      <c r="BF500" s="113"/>
      <c r="BG500" s="113"/>
      <c r="BH500" s="113"/>
      <c r="BI500" s="113"/>
      <c r="BJ500" s="112"/>
      <c r="BK500" s="112"/>
      <c r="BL500" s="112"/>
      <c r="BM500" s="112"/>
      <c r="BN500" s="112"/>
      <c r="BO500" s="112"/>
      <c r="BP500" s="112"/>
      <c r="BQ500" s="73">
        <f t="shared" si="188"/>
        <v>0</v>
      </c>
      <c r="BS500" s="111"/>
      <c r="BU500" s="77"/>
      <c r="BV500" s="37"/>
      <c r="BW500" s="114"/>
      <c r="BX500" s="113"/>
      <c r="BY500" s="113"/>
      <c r="BZ500" s="113"/>
      <c r="CA500" s="113"/>
      <c r="CB500" s="113"/>
      <c r="CC500" s="113"/>
      <c r="CD500" s="113"/>
      <c r="CE500" s="113"/>
      <c r="CF500" s="113"/>
      <c r="CG500" s="113"/>
      <c r="CH500" s="113">
        <v>60</v>
      </c>
      <c r="CI500" s="112"/>
      <c r="CJ500" s="336"/>
      <c r="CK500" s="336"/>
      <c r="CL500" s="336"/>
      <c r="CM500" s="336"/>
      <c r="CN500" s="336"/>
      <c r="CO500" s="336"/>
      <c r="CP500" s="73">
        <f t="shared" si="189"/>
        <v>0</v>
      </c>
      <c r="CR500" s="111"/>
      <c r="CT500" s="77"/>
      <c r="CU500" s="37"/>
      <c r="CV500" s="114"/>
      <c r="CW500" s="113"/>
      <c r="CX500" s="113"/>
      <c r="CY500" s="113"/>
      <c r="CZ500" s="113"/>
      <c r="DA500" s="113"/>
      <c r="DB500" s="113"/>
      <c r="DC500" s="112"/>
      <c r="DD500" s="112"/>
      <c r="DE500" s="112"/>
      <c r="DF500" s="336"/>
      <c r="DG500" s="336"/>
      <c r="DH500" s="336"/>
      <c r="DI500" s="336"/>
      <c r="DJ500" s="336"/>
      <c r="DK500" s="336"/>
      <c r="DL500" s="336"/>
      <c r="DM500" s="336"/>
      <c r="DN500" s="336"/>
      <c r="DO500" s="73">
        <f t="shared" si="190"/>
        <v>0</v>
      </c>
      <c r="DQ500" s="111"/>
    </row>
    <row r="501" spans="2:123" s="38" customFormat="1" outlineLevel="1">
      <c r="B501" s="87"/>
      <c r="C501" s="88">
        <f>IF(ISERROR(I501+1)=TRUE,I501,IF(I501="","",MAX(C$15:C500)+1))</f>
        <v>311</v>
      </c>
      <c r="D501" s="87">
        <f t="shared" si="192"/>
        <v>1</v>
      </c>
      <c r="E501" s="3"/>
      <c r="G501" s="111"/>
      <c r="I501" s="94">
        <f t="shared" si="191"/>
        <v>375</v>
      </c>
      <c r="J501" s="93" t="s">
        <v>705</v>
      </c>
      <c r="K501" s="92"/>
      <c r="L501" s="92"/>
      <c r="M501" s="92"/>
      <c r="N501" s="92"/>
      <c r="O501" s="91"/>
      <c r="P501" s="90" t="s">
        <v>131</v>
      </c>
      <c r="Q501" s="272"/>
      <c r="R501" s="89" t="s">
        <v>119</v>
      </c>
      <c r="S501" s="273"/>
      <c r="U501" s="111"/>
      <c r="W501" s="77"/>
      <c r="X501" s="37"/>
      <c r="Y501" s="114"/>
      <c r="Z501" s="113"/>
      <c r="AA501" s="115"/>
      <c r="AB501" s="113"/>
      <c r="AC501" s="115"/>
      <c r="AD501" s="113"/>
      <c r="AE501" s="113"/>
      <c r="AF501" s="113"/>
      <c r="AG501" s="113"/>
      <c r="AH501" s="113"/>
      <c r="AI501" s="113"/>
      <c r="AJ501" s="113"/>
      <c r="AK501" s="112"/>
      <c r="AL501" s="112"/>
      <c r="AM501" s="112"/>
      <c r="AN501" s="112"/>
      <c r="AO501" s="112"/>
      <c r="AP501" s="112"/>
      <c r="AQ501" s="112"/>
      <c r="AR501" s="73">
        <f t="shared" si="187"/>
        <v>0</v>
      </c>
      <c r="AT501" s="111"/>
      <c r="AV501" s="77"/>
      <c r="AW501" s="37"/>
      <c r="AX501" s="114"/>
      <c r="AY501" s="113"/>
      <c r="AZ501" s="113"/>
      <c r="BA501" s="113"/>
      <c r="BB501" s="113"/>
      <c r="BC501" s="113"/>
      <c r="BD501" s="113"/>
      <c r="BE501" s="113"/>
      <c r="BF501" s="113"/>
      <c r="BG501" s="113"/>
      <c r="BH501" s="113"/>
      <c r="BI501" s="113"/>
      <c r="BJ501" s="112"/>
      <c r="BK501" s="112"/>
      <c r="BL501" s="112"/>
      <c r="BM501" s="112"/>
      <c r="BN501" s="112"/>
      <c r="BO501" s="112"/>
      <c r="BP501" s="112"/>
      <c r="BQ501" s="73">
        <f t="shared" si="188"/>
        <v>0</v>
      </c>
      <c r="BS501" s="111"/>
      <c r="BU501" s="77"/>
      <c r="BV501" s="37"/>
      <c r="BW501" s="114"/>
      <c r="BX501" s="113"/>
      <c r="BY501" s="113"/>
      <c r="BZ501" s="113"/>
      <c r="CA501" s="113"/>
      <c r="CB501" s="113"/>
      <c r="CC501" s="113"/>
      <c r="CD501" s="113"/>
      <c r="CE501" s="113"/>
      <c r="CF501" s="113"/>
      <c r="CG501" s="113"/>
      <c r="CH501" s="113"/>
      <c r="CI501" s="112"/>
      <c r="CJ501" s="336"/>
      <c r="CK501" s="336"/>
      <c r="CL501" s="336"/>
      <c r="CM501" s="336"/>
      <c r="CN501" s="336"/>
      <c r="CO501" s="336"/>
      <c r="CP501" s="73">
        <f t="shared" si="189"/>
        <v>0</v>
      </c>
      <c r="CR501" s="111"/>
      <c r="CT501" s="77"/>
      <c r="CU501" s="37"/>
      <c r="CV501" s="114"/>
      <c r="CW501" s="113"/>
      <c r="CX501" s="113"/>
      <c r="CY501" s="113"/>
      <c r="CZ501" s="113"/>
      <c r="DA501" s="113"/>
      <c r="DB501" s="113"/>
      <c r="DC501" s="112"/>
      <c r="DD501" s="112"/>
      <c r="DE501" s="112"/>
      <c r="DF501" s="336"/>
      <c r="DG501" s="336"/>
      <c r="DH501" s="336"/>
      <c r="DI501" s="336"/>
      <c r="DJ501" s="336"/>
      <c r="DK501" s="336"/>
      <c r="DL501" s="336"/>
      <c r="DM501" s="336"/>
      <c r="DN501" s="336"/>
      <c r="DO501" s="73">
        <f t="shared" si="190"/>
        <v>0</v>
      </c>
      <c r="DQ501" s="111"/>
    </row>
    <row r="502" spans="2:123" s="38" customFormat="1" outlineLevel="1">
      <c r="B502" s="87"/>
      <c r="C502" s="88">
        <f>IF(ISERROR(I502+1)=TRUE,I502,IF(I502="","",MAX(C$15:C501)+1))</f>
        <v>312</v>
      </c>
      <c r="D502" s="87">
        <f t="shared" si="192"/>
        <v>1</v>
      </c>
      <c r="E502" s="3"/>
      <c r="G502" s="111"/>
      <c r="I502" s="94">
        <f t="shared" si="191"/>
        <v>376</v>
      </c>
      <c r="J502" s="93" t="s">
        <v>706</v>
      </c>
      <c r="K502" s="92"/>
      <c r="L502" s="92"/>
      <c r="M502" s="92"/>
      <c r="N502" s="92"/>
      <c r="O502" s="91"/>
      <c r="P502" s="90" t="s">
        <v>131</v>
      </c>
      <c r="Q502" s="272"/>
      <c r="R502" s="89" t="s">
        <v>119</v>
      </c>
      <c r="S502" s="273"/>
      <c r="U502" s="111"/>
      <c r="W502" s="77"/>
      <c r="X502" s="37"/>
      <c r="Y502" s="114"/>
      <c r="Z502" s="113"/>
      <c r="AA502" s="115"/>
      <c r="AB502" s="113"/>
      <c r="AC502" s="115"/>
      <c r="AD502" s="113"/>
      <c r="AE502" s="113"/>
      <c r="AF502" s="113"/>
      <c r="AG502" s="113"/>
      <c r="AH502" s="113"/>
      <c r="AI502" s="113"/>
      <c r="AJ502" s="113"/>
      <c r="AK502" s="112"/>
      <c r="AL502" s="112"/>
      <c r="AM502" s="112"/>
      <c r="AN502" s="112"/>
      <c r="AO502" s="112"/>
      <c r="AP502" s="112"/>
      <c r="AQ502" s="112"/>
      <c r="AR502" s="73">
        <f t="shared" si="187"/>
        <v>0</v>
      </c>
      <c r="AT502" s="111"/>
      <c r="AV502" s="77"/>
      <c r="AW502" s="37"/>
      <c r="AX502" s="114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2"/>
      <c r="BK502" s="112"/>
      <c r="BL502" s="112"/>
      <c r="BM502" s="112"/>
      <c r="BN502" s="112"/>
      <c r="BO502" s="112"/>
      <c r="BP502" s="112"/>
      <c r="BQ502" s="73">
        <f t="shared" si="188"/>
        <v>0</v>
      </c>
      <c r="BS502" s="111"/>
      <c r="BU502" s="77"/>
      <c r="BV502" s="37"/>
      <c r="BW502" s="114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2"/>
      <c r="CJ502" s="336"/>
      <c r="CK502" s="336"/>
      <c r="CL502" s="336"/>
      <c r="CM502" s="336"/>
      <c r="CN502" s="336"/>
      <c r="CO502" s="336"/>
      <c r="CP502" s="73">
        <f t="shared" si="189"/>
        <v>0</v>
      </c>
      <c r="CR502" s="111"/>
      <c r="CT502" s="77"/>
      <c r="CU502" s="37"/>
      <c r="CV502" s="114"/>
      <c r="CW502" s="113"/>
      <c r="CX502" s="113"/>
      <c r="CY502" s="113"/>
      <c r="CZ502" s="113"/>
      <c r="DA502" s="113"/>
      <c r="DB502" s="113"/>
      <c r="DC502" s="112"/>
      <c r="DD502" s="112"/>
      <c r="DE502" s="112"/>
      <c r="DF502" s="336"/>
      <c r="DG502" s="336"/>
      <c r="DH502" s="336"/>
      <c r="DI502" s="336"/>
      <c r="DJ502" s="336"/>
      <c r="DK502" s="336"/>
      <c r="DL502" s="336"/>
      <c r="DM502" s="336"/>
      <c r="DN502" s="336"/>
      <c r="DO502" s="73">
        <f t="shared" si="190"/>
        <v>0</v>
      </c>
      <c r="DQ502" s="111"/>
    </row>
    <row r="503" spans="2:123" s="38" customFormat="1" outlineLevel="1">
      <c r="B503" s="87"/>
      <c r="C503" s="88">
        <f>IF(ISERROR(I503+1)=TRUE,I503,IF(I503="","",MAX(C$15:C502)+1))</f>
        <v>313</v>
      </c>
      <c r="D503" s="87">
        <f t="shared" si="192"/>
        <v>1</v>
      </c>
      <c r="E503" s="3"/>
      <c r="G503" s="111"/>
      <c r="I503" s="94">
        <f t="shared" si="191"/>
        <v>377</v>
      </c>
      <c r="J503" s="93" t="s">
        <v>707</v>
      </c>
      <c r="K503" s="92"/>
      <c r="L503" s="92"/>
      <c r="M503" s="92"/>
      <c r="N503" s="92"/>
      <c r="O503" s="91"/>
      <c r="P503" s="90" t="s">
        <v>131</v>
      </c>
      <c r="Q503" s="272"/>
      <c r="R503" s="89" t="s">
        <v>119</v>
      </c>
      <c r="S503" s="273"/>
      <c r="U503" s="111"/>
      <c r="W503" s="77"/>
      <c r="X503" s="37"/>
      <c r="Y503" s="114"/>
      <c r="Z503" s="113"/>
      <c r="AA503" s="115"/>
      <c r="AB503" s="113"/>
      <c r="AC503" s="115"/>
      <c r="AD503" s="113"/>
      <c r="AE503" s="113"/>
      <c r="AF503" s="113"/>
      <c r="AG503" s="113"/>
      <c r="AH503" s="113"/>
      <c r="AI503" s="113"/>
      <c r="AJ503" s="113"/>
      <c r="AK503" s="112"/>
      <c r="AL503" s="112"/>
      <c r="AM503" s="112"/>
      <c r="AN503" s="112"/>
      <c r="AO503" s="112"/>
      <c r="AP503" s="112"/>
      <c r="AQ503" s="112"/>
      <c r="AR503" s="73">
        <f t="shared" si="187"/>
        <v>0</v>
      </c>
      <c r="AT503" s="111"/>
      <c r="AV503" s="77"/>
      <c r="AW503" s="37"/>
      <c r="AX503" s="114"/>
      <c r="AY503" s="113"/>
      <c r="AZ503" s="113"/>
      <c r="BA503" s="113"/>
      <c r="BB503" s="113"/>
      <c r="BC503" s="113"/>
      <c r="BD503" s="113"/>
      <c r="BE503" s="113"/>
      <c r="BF503" s="113"/>
      <c r="BG503" s="113"/>
      <c r="BH503" s="113"/>
      <c r="BI503" s="113"/>
      <c r="BJ503" s="112"/>
      <c r="BK503" s="112"/>
      <c r="BL503" s="112"/>
      <c r="BM503" s="112"/>
      <c r="BN503" s="112"/>
      <c r="BO503" s="112"/>
      <c r="BP503" s="112"/>
      <c r="BQ503" s="73">
        <f t="shared" si="188"/>
        <v>0</v>
      </c>
      <c r="BS503" s="111"/>
      <c r="BU503" s="77"/>
      <c r="BV503" s="37"/>
      <c r="BW503" s="114"/>
      <c r="BX503" s="113"/>
      <c r="BY503" s="113"/>
      <c r="BZ503" s="113"/>
      <c r="CA503" s="113"/>
      <c r="CB503" s="113"/>
      <c r="CC503" s="113"/>
      <c r="CD503" s="113"/>
      <c r="CE503" s="113"/>
      <c r="CF503" s="113"/>
      <c r="CG503" s="113"/>
      <c r="CH503" s="113"/>
      <c r="CI503" s="112"/>
      <c r="CJ503" s="336"/>
      <c r="CK503" s="336"/>
      <c r="CL503" s="336"/>
      <c r="CM503" s="336"/>
      <c r="CN503" s="336"/>
      <c r="CO503" s="336"/>
      <c r="CP503" s="73">
        <f t="shared" si="189"/>
        <v>0</v>
      </c>
      <c r="CR503" s="111"/>
      <c r="CT503" s="77"/>
      <c r="CU503" s="37"/>
      <c r="CV503" s="114"/>
      <c r="CW503" s="113"/>
      <c r="CX503" s="113"/>
      <c r="CY503" s="113"/>
      <c r="CZ503" s="113"/>
      <c r="DA503" s="113"/>
      <c r="DB503" s="113"/>
      <c r="DC503" s="112"/>
      <c r="DD503" s="112"/>
      <c r="DE503" s="112"/>
      <c r="DF503" s="336"/>
      <c r="DG503" s="336"/>
      <c r="DH503" s="336"/>
      <c r="DI503" s="336"/>
      <c r="DJ503" s="336"/>
      <c r="DK503" s="336"/>
      <c r="DL503" s="336"/>
      <c r="DM503" s="336"/>
      <c r="DN503" s="336"/>
      <c r="DO503" s="73">
        <f t="shared" si="190"/>
        <v>0</v>
      </c>
      <c r="DQ503" s="111"/>
    </row>
    <row r="504" spans="2:123" s="38" customFormat="1" outlineLevel="1">
      <c r="B504" s="87"/>
      <c r="C504" s="88">
        <f>IF(ISERROR(I504+1)=TRUE,I504,IF(I504="","",MAX(C$15:C503)+1))</f>
        <v>314</v>
      </c>
      <c r="D504" s="87">
        <f t="shared" si="192"/>
        <v>1</v>
      </c>
      <c r="E504" s="3"/>
      <c r="G504" s="111"/>
      <c r="I504" s="94">
        <f t="shared" si="191"/>
        <v>378</v>
      </c>
      <c r="J504" s="93" t="s">
        <v>153</v>
      </c>
      <c r="K504" s="92"/>
      <c r="L504" s="92"/>
      <c r="M504" s="92"/>
      <c r="N504" s="92"/>
      <c r="O504" s="91"/>
      <c r="P504" s="90" t="s">
        <v>134</v>
      </c>
      <c r="Q504" s="272"/>
      <c r="R504" s="89" t="s">
        <v>119</v>
      </c>
      <c r="S504" s="273"/>
      <c r="U504" s="111"/>
      <c r="W504" s="77"/>
      <c r="X504" s="37"/>
      <c r="Y504" s="114"/>
      <c r="Z504" s="113"/>
      <c r="AA504" s="115"/>
      <c r="AB504" s="113"/>
      <c r="AC504" s="115"/>
      <c r="AD504" s="113"/>
      <c r="AE504" s="113"/>
      <c r="AF504" s="113"/>
      <c r="AG504" s="113"/>
      <c r="AH504" s="113"/>
      <c r="AI504" s="113"/>
      <c r="AJ504" s="113"/>
      <c r="AK504" s="112"/>
      <c r="AL504" s="112"/>
      <c r="AM504" s="112"/>
      <c r="AN504" s="112"/>
      <c r="AO504" s="112"/>
      <c r="AP504" s="112"/>
      <c r="AQ504" s="112"/>
      <c r="AR504" s="73">
        <f t="shared" si="187"/>
        <v>0</v>
      </c>
      <c r="AT504" s="111"/>
      <c r="AV504" s="77"/>
      <c r="AW504" s="37"/>
      <c r="AX504" s="114"/>
      <c r="AY504" s="113"/>
      <c r="AZ504" s="113"/>
      <c r="BA504" s="113"/>
      <c r="BB504" s="113"/>
      <c r="BC504" s="113"/>
      <c r="BD504" s="113"/>
      <c r="BE504" s="113"/>
      <c r="BF504" s="113"/>
      <c r="BG504" s="113"/>
      <c r="BH504" s="113"/>
      <c r="BI504" s="113"/>
      <c r="BJ504" s="112"/>
      <c r="BK504" s="112"/>
      <c r="BL504" s="112"/>
      <c r="BM504" s="112"/>
      <c r="BN504" s="112"/>
      <c r="BO504" s="112"/>
      <c r="BP504" s="112"/>
      <c r="BQ504" s="73">
        <f t="shared" si="188"/>
        <v>0</v>
      </c>
      <c r="BS504" s="111"/>
      <c r="BU504" s="77"/>
      <c r="BV504" s="37"/>
      <c r="BW504" s="114"/>
      <c r="BX504" s="113"/>
      <c r="BY504" s="113"/>
      <c r="BZ504" s="113"/>
      <c r="CA504" s="113"/>
      <c r="CB504" s="113"/>
      <c r="CC504" s="113"/>
      <c r="CD504" s="113"/>
      <c r="CE504" s="113"/>
      <c r="CF504" s="113"/>
      <c r="CG504" s="113"/>
      <c r="CH504" s="113"/>
      <c r="CI504" s="112"/>
      <c r="CJ504" s="336"/>
      <c r="CK504" s="336"/>
      <c r="CL504" s="336"/>
      <c r="CM504" s="336"/>
      <c r="CN504" s="336"/>
      <c r="CO504" s="336"/>
      <c r="CP504" s="73">
        <f t="shared" si="189"/>
        <v>0</v>
      </c>
      <c r="CR504" s="111"/>
      <c r="CT504" s="77"/>
      <c r="CU504" s="37"/>
      <c r="CV504" s="114"/>
      <c r="CW504" s="113"/>
      <c r="CX504" s="113"/>
      <c r="CY504" s="113"/>
      <c r="CZ504" s="113"/>
      <c r="DA504" s="113"/>
      <c r="DB504" s="113"/>
      <c r="DC504" s="112"/>
      <c r="DD504" s="112"/>
      <c r="DE504" s="112"/>
      <c r="DF504" s="336"/>
      <c r="DG504" s="336"/>
      <c r="DH504" s="336"/>
      <c r="DI504" s="336"/>
      <c r="DJ504" s="336"/>
      <c r="DK504" s="336"/>
      <c r="DL504" s="336"/>
      <c r="DM504" s="336"/>
      <c r="DN504" s="336"/>
      <c r="DO504" s="73">
        <f t="shared" si="190"/>
        <v>0</v>
      </c>
      <c r="DQ504" s="111"/>
    </row>
    <row r="505" spans="2:123" s="38" customFormat="1" outlineLevel="1">
      <c r="B505" s="87"/>
      <c r="C505" s="88">
        <f>IF(ISERROR(I505+1)=TRUE,I505,IF(I505="","",MAX(C$15:C504)+1))</f>
        <v>315</v>
      </c>
      <c r="D505" s="87">
        <f t="shared" si="192"/>
        <v>1</v>
      </c>
      <c r="E505" s="3"/>
      <c r="G505" s="111"/>
      <c r="I505" s="94">
        <f t="shared" si="191"/>
        <v>379</v>
      </c>
      <c r="J505" s="93" t="s">
        <v>152</v>
      </c>
      <c r="K505" s="92"/>
      <c r="L505" s="92"/>
      <c r="M505" s="92"/>
      <c r="N505" s="92"/>
      <c r="O505" s="91"/>
      <c r="P505" s="90" t="s">
        <v>133</v>
      </c>
      <c r="Q505" s="272"/>
      <c r="R505" s="89" t="s">
        <v>119</v>
      </c>
      <c r="S505" s="273"/>
      <c r="U505" s="111"/>
      <c r="W505" s="77"/>
      <c r="X505" s="37"/>
      <c r="Y505" s="114"/>
      <c r="Z505" s="113"/>
      <c r="AA505" s="115"/>
      <c r="AB505" s="113"/>
      <c r="AC505" s="115"/>
      <c r="AD505" s="113"/>
      <c r="AE505" s="113"/>
      <c r="AF505" s="113"/>
      <c r="AG505" s="113"/>
      <c r="AH505" s="113"/>
      <c r="AI505" s="113"/>
      <c r="AJ505" s="113"/>
      <c r="AK505" s="112"/>
      <c r="AL505" s="112"/>
      <c r="AM505" s="112"/>
      <c r="AN505" s="112"/>
      <c r="AO505" s="112"/>
      <c r="AP505" s="112"/>
      <c r="AQ505" s="112"/>
      <c r="AR505" s="73">
        <f t="shared" si="187"/>
        <v>0</v>
      </c>
      <c r="AT505" s="111"/>
      <c r="AV505" s="77"/>
      <c r="AW505" s="37"/>
      <c r="AX505" s="114"/>
      <c r="AY505" s="113"/>
      <c r="AZ505" s="113"/>
      <c r="BA505" s="113"/>
      <c r="BB505" s="113"/>
      <c r="BC505" s="113"/>
      <c r="BD505" s="113"/>
      <c r="BE505" s="113"/>
      <c r="BF505" s="113"/>
      <c r="BG505" s="113"/>
      <c r="BH505" s="113"/>
      <c r="BI505" s="113"/>
      <c r="BJ505" s="112"/>
      <c r="BK505" s="112"/>
      <c r="BL505" s="112"/>
      <c r="BM505" s="112"/>
      <c r="BN505" s="112"/>
      <c r="BO505" s="112"/>
      <c r="BP505" s="112"/>
      <c r="BQ505" s="73">
        <f t="shared" si="188"/>
        <v>0</v>
      </c>
      <c r="BS505" s="111"/>
      <c r="BU505" s="77"/>
      <c r="BV505" s="37"/>
      <c r="BW505" s="114"/>
      <c r="BX505" s="113"/>
      <c r="BY505" s="113"/>
      <c r="BZ505" s="113"/>
      <c r="CA505" s="113"/>
      <c r="CB505" s="113"/>
      <c r="CC505" s="113"/>
      <c r="CD505" s="113"/>
      <c r="CE505" s="113"/>
      <c r="CF505" s="113"/>
      <c r="CG505" s="113"/>
      <c r="CH505" s="113"/>
      <c r="CI505" s="112"/>
      <c r="CJ505" s="336"/>
      <c r="CK505" s="336"/>
      <c r="CL505" s="336"/>
      <c r="CM505" s="336"/>
      <c r="CN505" s="336"/>
      <c r="CO505" s="336"/>
      <c r="CP505" s="73">
        <f t="shared" si="189"/>
        <v>0</v>
      </c>
      <c r="CR505" s="111"/>
      <c r="CT505" s="77"/>
      <c r="CU505" s="37"/>
      <c r="CV505" s="114"/>
      <c r="CW505" s="113"/>
      <c r="CX505" s="113"/>
      <c r="CY505" s="113"/>
      <c r="CZ505" s="113"/>
      <c r="DA505" s="113"/>
      <c r="DB505" s="113"/>
      <c r="DC505" s="112"/>
      <c r="DD505" s="112"/>
      <c r="DE505" s="112"/>
      <c r="DF505" s="336"/>
      <c r="DG505" s="336"/>
      <c r="DH505" s="336"/>
      <c r="DI505" s="336"/>
      <c r="DJ505" s="336"/>
      <c r="DK505" s="336"/>
      <c r="DL505" s="336"/>
      <c r="DM505" s="336"/>
      <c r="DN505" s="336"/>
      <c r="DO505" s="73">
        <f t="shared" si="190"/>
        <v>0</v>
      </c>
      <c r="DQ505" s="111"/>
    </row>
    <row r="506" spans="2:123" s="38" customFormat="1" outlineLevel="1">
      <c r="B506" s="87"/>
      <c r="C506" s="88" t="str">
        <f>IF(ISERROR(I506+1)=TRUE,I506,IF(I506="","",MAX(C$15:C505)+1))</f>
        <v/>
      </c>
      <c r="D506" s="87" t="str">
        <f t="shared" si="192"/>
        <v/>
      </c>
      <c r="E506" s="3"/>
      <c r="G506" s="111"/>
      <c r="I506" s="123"/>
      <c r="J506" s="122"/>
      <c r="K506" s="121"/>
      <c r="L506" s="121"/>
      <c r="M506" s="121"/>
      <c r="N506" s="121"/>
      <c r="O506" s="120"/>
      <c r="P506" s="119"/>
      <c r="Q506" s="118"/>
      <c r="R506" s="117"/>
      <c r="S506" s="116"/>
      <c r="U506" s="111"/>
      <c r="W506" s="77"/>
      <c r="X506" s="37"/>
      <c r="Y506" s="114"/>
      <c r="Z506" s="113"/>
      <c r="AA506" s="115"/>
      <c r="AB506" s="113"/>
      <c r="AC506" s="115"/>
      <c r="AD506" s="113"/>
      <c r="AE506" s="113"/>
      <c r="AF506" s="113"/>
      <c r="AG506" s="113"/>
      <c r="AH506" s="113"/>
      <c r="AI506" s="113"/>
      <c r="AJ506" s="113"/>
      <c r="AK506" s="112"/>
      <c r="AL506" s="112"/>
      <c r="AM506" s="112"/>
      <c r="AN506" s="112"/>
      <c r="AO506" s="112"/>
      <c r="AP506" s="112"/>
      <c r="AQ506" s="112"/>
      <c r="AR506" s="73">
        <f t="shared" si="187"/>
        <v>0</v>
      </c>
      <c r="AT506" s="111"/>
      <c r="AV506" s="77"/>
      <c r="AW506" s="37"/>
      <c r="AX506" s="114"/>
      <c r="AY506" s="113"/>
      <c r="AZ506" s="113"/>
      <c r="BA506" s="113"/>
      <c r="BB506" s="113"/>
      <c r="BC506" s="113"/>
      <c r="BD506" s="113"/>
      <c r="BE506" s="113"/>
      <c r="BF506" s="113"/>
      <c r="BG506" s="113"/>
      <c r="BH506" s="113"/>
      <c r="BI506" s="113"/>
      <c r="BJ506" s="112"/>
      <c r="BK506" s="112"/>
      <c r="BL506" s="112"/>
      <c r="BM506" s="112"/>
      <c r="BN506" s="112"/>
      <c r="BO506" s="112"/>
      <c r="BP506" s="112"/>
      <c r="BQ506" s="73">
        <f t="shared" si="188"/>
        <v>0</v>
      </c>
      <c r="BS506" s="111"/>
      <c r="BU506" s="77"/>
      <c r="BV506" s="37"/>
      <c r="BW506" s="114"/>
      <c r="BX506" s="113"/>
      <c r="BY506" s="113"/>
      <c r="BZ506" s="113"/>
      <c r="CA506" s="113"/>
      <c r="CB506" s="113"/>
      <c r="CC506" s="113"/>
      <c r="CD506" s="113"/>
      <c r="CE506" s="113"/>
      <c r="CF506" s="113"/>
      <c r="CG506" s="113"/>
      <c r="CH506" s="113"/>
      <c r="CI506" s="112"/>
      <c r="CJ506" s="336"/>
      <c r="CK506" s="336"/>
      <c r="CL506" s="336"/>
      <c r="CM506" s="336"/>
      <c r="CN506" s="336"/>
      <c r="CO506" s="336"/>
      <c r="CP506" s="73">
        <f t="shared" ref="CP506" si="193">SUM(BW506:CI506)*$Q506</f>
        <v>0</v>
      </c>
      <c r="CR506" s="111"/>
      <c r="CT506" s="77"/>
      <c r="CU506" s="37"/>
      <c r="CV506" s="114"/>
      <c r="CW506" s="113"/>
      <c r="CX506" s="113"/>
      <c r="CY506" s="113"/>
      <c r="CZ506" s="113"/>
      <c r="DA506" s="113"/>
      <c r="DB506" s="113"/>
      <c r="DC506" s="112"/>
      <c r="DD506" s="112"/>
      <c r="DE506" s="112"/>
      <c r="DF506" s="336"/>
      <c r="DG506" s="336"/>
      <c r="DH506" s="336"/>
      <c r="DI506" s="336"/>
      <c r="DJ506" s="336"/>
      <c r="DK506" s="336"/>
      <c r="DL506" s="336"/>
      <c r="DM506" s="336"/>
      <c r="DN506" s="336"/>
      <c r="DO506" s="73">
        <f>SUM(CV506:DE506)*$Q506</f>
        <v>0</v>
      </c>
      <c r="DQ506" s="111"/>
    </row>
    <row r="507" spans="2:123">
      <c r="B507" s="88" t="str">
        <f>I494</f>
        <v>7.1 | TCP</v>
      </c>
      <c r="C507" s="88" t="str">
        <f>IF(ISERROR(I507+1)=TRUE,I507,IF(I507="","",MAX(C$15:C506)+1))</f>
        <v/>
      </c>
      <c r="D507" s="87" t="str">
        <f t="shared" si="192"/>
        <v/>
      </c>
      <c r="E507" s="3"/>
      <c r="G507" s="111"/>
      <c r="I507" s="110" t="s">
        <v>112</v>
      </c>
      <c r="J507" s="108"/>
      <c r="K507" s="108"/>
      <c r="L507" s="108"/>
      <c r="M507" s="108"/>
      <c r="N507" s="108"/>
      <c r="O507" s="108"/>
      <c r="P507" s="108"/>
      <c r="Q507" s="108"/>
      <c r="R507" s="108"/>
      <c r="S507" s="107"/>
      <c r="U507" s="111"/>
      <c r="V507" s="41"/>
      <c r="W507" s="69" t="str">
        <f>+W489</f>
        <v>Total [US$]</v>
      </c>
      <c r="X507" s="68"/>
      <c r="Y507" s="67">
        <f t="shared" ref="Y507:AQ507" si="194">SUMPRODUCT(Y$496:Y$506,$Q$496:$Q$506)</f>
        <v>0</v>
      </c>
      <c r="Z507" s="67">
        <f t="shared" si="194"/>
        <v>0</v>
      </c>
      <c r="AA507" s="67">
        <f t="shared" si="194"/>
        <v>0</v>
      </c>
      <c r="AB507" s="67">
        <f t="shared" si="194"/>
        <v>0</v>
      </c>
      <c r="AC507" s="67">
        <f t="shared" si="194"/>
        <v>0</v>
      </c>
      <c r="AD507" s="67">
        <f t="shared" si="194"/>
        <v>0</v>
      </c>
      <c r="AE507" s="67">
        <f t="shared" si="194"/>
        <v>0</v>
      </c>
      <c r="AF507" s="67">
        <f t="shared" si="194"/>
        <v>0</v>
      </c>
      <c r="AG507" s="67">
        <f t="shared" si="194"/>
        <v>0</v>
      </c>
      <c r="AH507" s="67">
        <f t="shared" si="194"/>
        <v>0</v>
      </c>
      <c r="AI507" s="67">
        <f t="shared" si="194"/>
        <v>0</v>
      </c>
      <c r="AJ507" s="67">
        <f t="shared" si="194"/>
        <v>0</v>
      </c>
      <c r="AK507" s="67">
        <f t="shared" si="194"/>
        <v>0</v>
      </c>
      <c r="AL507" s="67">
        <f t="shared" si="194"/>
        <v>0</v>
      </c>
      <c r="AM507" s="67">
        <f t="shared" si="194"/>
        <v>0</v>
      </c>
      <c r="AN507" s="67">
        <f t="shared" si="194"/>
        <v>0</v>
      </c>
      <c r="AO507" s="67">
        <f t="shared" si="194"/>
        <v>0</v>
      </c>
      <c r="AP507" s="67">
        <f t="shared" si="194"/>
        <v>0</v>
      </c>
      <c r="AQ507" s="67">
        <f t="shared" si="194"/>
        <v>0</v>
      </c>
      <c r="AR507" s="66">
        <f>SUM(Y507:AQ507)</f>
        <v>0</v>
      </c>
      <c r="AT507" s="111"/>
      <c r="AV507" s="69" t="str">
        <f>+AV489</f>
        <v>Total [US$]</v>
      </c>
      <c r="AW507" s="68"/>
      <c r="AX507" s="67">
        <f t="shared" ref="AX507:BP507" si="195">SUMPRODUCT(AX$496:AX$506,$Q$496:$Q$506)</f>
        <v>0</v>
      </c>
      <c r="AY507" s="67">
        <f t="shared" si="195"/>
        <v>0</v>
      </c>
      <c r="AZ507" s="67">
        <f t="shared" si="195"/>
        <v>0</v>
      </c>
      <c r="BA507" s="67">
        <f t="shared" si="195"/>
        <v>0</v>
      </c>
      <c r="BB507" s="67">
        <f t="shared" si="195"/>
        <v>0</v>
      </c>
      <c r="BC507" s="67">
        <f t="shared" si="195"/>
        <v>0</v>
      </c>
      <c r="BD507" s="67">
        <f t="shared" si="195"/>
        <v>0</v>
      </c>
      <c r="BE507" s="67">
        <f t="shared" si="195"/>
        <v>0</v>
      </c>
      <c r="BF507" s="67">
        <f t="shared" si="195"/>
        <v>0</v>
      </c>
      <c r="BG507" s="67">
        <f t="shared" si="195"/>
        <v>0</v>
      </c>
      <c r="BH507" s="67">
        <f t="shared" si="195"/>
        <v>0</v>
      </c>
      <c r="BI507" s="67">
        <f t="shared" si="195"/>
        <v>0</v>
      </c>
      <c r="BJ507" s="67">
        <f t="shared" si="195"/>
        <v>0</v>
      </c>
      <c r="BK507" s="67">
        <f t="shared" si="195"/>
        <v>0</v>
      </c>
      <c r="BL507" s="67">
        <f t="shared" si="195"/>
        <v>0</v>
      </c>
      <c r="BM507" s="67">
        <f t="shared" si="195"/>
        <v>0</v>
      </c>
      <c r="BN507" s="67">
        <f t="shared" si="195"/>
        <v>0</v>
      </c>
      <c r="BO507" s="67">
        <f t="shared" si="195"/>
        <v>0</v>
      </c>
      <c r="BP507" s="67">
        <f t="shared" si="195"/>
        <v>0</v>
      </c>
      <c r="BQ507" s="66">
        <f>SUM(AX507:BP507)</f>
        <v>0</v>
      </c>
      <c r="BS507" s="111"/>
      <c r="BU507" s="69" t="str">
        <f>+BU489</f>
        <v>Total [US$]</v>
      </c>
      <c r="BV507" s="68"/>
      <c r="BW507" s="67">
        <f t="shared" ref="BW507:CI507" si="196">SUMPRODUCT(BW$496:BW$506,$Q$496:$Q$506)</f>
        <v>0</v>
      </c>
      <c r="BX507" s="67">
        <f t="shared" si="196"/>
        <v>0</v>
      </c>
      <c r="BY507" s="67">
        <f t="shared" si="196"/>
        <v>0</v>
      </c>
      <c r="BZ507" s="67">
        <f t="shared" si="196"/>
        <v>0</v>
      </c>
      <c r="CA507" s="67">
        <f t="shared" si="196"/>
        <v>0</v>
      </c>
      <c r="CB507" s="67">
        <f t="shared" si="196"/>
        <v>0</v>
      </c>
      <c r="CC507" s="67">
        <f t="shared" si="196"/>
        <v>0</v>
      </c>
      <c r="CD507" s="67">
        <f t="shared" si="196"/>
        <v>0</v>
      </c>
      <c r="CE507" s="67">
        <f t="shared" si="196"/>
        <v>0</v>
      </c>
      <c r="CF507" s="67">
        <f t="shared" si="196"/>
        <v>0</v>
      </c>
      <c r="CG507" s="67">
        <f t="shared" si="196"/>
        <v>0</v>
      </c>
      <c r="CH507" s="67">
        <f t="shared" si="196"/>
        <v>0</v>
      </c>
      <c r="CI507" s="67">
        <f t="shared" si="196"/>
        <v>0</v>
      </c>
      <c r="CJ507" s="67"/>
      <c r="CK507" s="67"/>
      <c r="CL507" s="67"/>
      <c r="CM507" s="67"/>
      <c r="CN507" s="67"/>
      <c r="CO507" s="67"/>
      <c r="CP507" s="66">
        <f>SUM(BW507:CI507)</f>
        <v>0</v>
      </c>
      <c r="CR507" s="111"/>
      <c r="CT507" s="69" t="str">
        <f>+CT489</f>
        <v>Total [US$]</v>
      </c>
      <c r="CU507" s="68"/>
      <c r="CV507" s="67">
        <f t="shared" ref="CV507:DE507" si="197">SUMPRODUCT(CV$496:CV$506,$Q$496:$Q$506)</f>
        <v>0</v>
      </c>
      <c r="CW507" s="67">
        <f t="shared" si="197"/>
        <v>0</v>
      </c>
      <c r="CX507" s="67">
        <f t="shared" si="197"/>
        <v>0</v>
      </c>
      <c r="CY507" s="67">
        <f t="shared" si="197"/>
        <v>0</v>
      </c>
      <c r="CZ507" s="67">
        <f t="shared" si="197"/>
        <v>0</v>
      </c>
      <c r="DA507" s="67">
        <f t="shared" si="197"/>
        <v>0</v>
      </c>
      <c r="DB507" s="67">
        <f t="shared" si="197"/>
        <v>0</v>
      </c>
      <c r="DC507" s="67">
        <f t="shared" si="197"/>
        <v>0</v>
      </c>
      <c r="DD507" s="67">
        <f t="shared" si="197"/>
        <v>0</v>
      </c>
      <c r="DE507" s="67">
        <f t="shared" si="197"/>
        <v>0</v>
      </c>
      <c r="DF507" s="67"/>
      <c r="DG507" s="67"/>
      <c r="DH507" s="67"/>
      <c r="DI507" s="67"/>
      <c r="DJ507" s="67"/>
      <c r="DK507" s="67"/>
      <c r="DL507" s="67"/>
      <c r="DM507" s="67"/>
      <c r="DN507" s="67"/>
      <c r="DO507" s="66">
        <f>SUM(CV507:DE507)</f>
        <v>0</v>
      </c>
      <c r="DQ507" s="111"/>
      <c r="DS507" s="111"/>
    </row>
    <row r="508" spans="2:123">
      <c r="B508" s="88"/>
      <c r="C508" s="88" t="str">
        <f>IF(ISERROR(I508+1)=TRUE,I508,IF(I508="","",MAX(C$15:C507)+1))</f>
        <v/>
      </c>
      <c r="D508" s="87" t="str">
        <f t="shared" si="192"/>
        <v/>
      </c>
      <c r="E508" s="3"/>
      <c r="F508" s="38"/>
      <c r="G508" s="111"/>
      <c r="I508" s="37" t="s">
        <v>112</v>
      </c>
      <c r="U508" s="111"/>
      <c r="AT508" s="111"/>
      <c r="BS508" s="111"/>
      <c r="CR508" s="111"/>
      <c r="DQ508" s="111"/>
    </row>
    <row r="509" spans="2:123">
      <c r="B509" s="88"/>
      <c r="C509" s="88" t="str">
        <f>IF(ISERROR(I509+1)=TRUE,I509,IF(I509="","",MAX(C$15:C508)+1))</f>
        <v/>
      </c>
      <c r="D509" s="87" t="str">
        <f t="shared" si="192"/>
        <v/>
      </c>
      <c r="E509" s="3"/>
      <c r="I509" s="37" t="s">
        <v>112</v>
      </c>
    </row>
    <row r="510" spans="2:123">
      <c r="B510" s="88"/>
      <c r="C510" s="88" t="str">
        <f>IF(ISERROR(I510+1)=TRUE,I510,IF(I510="","",MAX(C$15:C509)+1))</f>
        <v>8. | PESCA</v>
      </c>
      <c r="D510" s="87" t="str">
        <f t="shared" si="192"/>
        <v/>
      </c>
      <c r="E510" s="3"/>
      <c r="G510" s="40"/>
      <c r="H510" s="40"/>
      <c r="I510" s="40" t="s">
        <v>93</v>
      </c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</row>
    <row r="511" spans="2:123">
      <c r="B511" s="88"/>
      <c r="C511" s="88" t="str">
        <f>IF(ISERROR(I511+1)=TRUE,I511,IF(I511="","",MAX(C$15:C510)+1))</f>
        <v/>
      </c>
      <c r="D511" s="87" t="str">
        <f t="shared" si="192"/>
        <v/>
      </c>
      <c r="E511" s="3"/>
      <c r="G511" s="40"/>
      <c r="I511" s="37" t="s">
        <v>112</v>
      </c>
      <c r="U511" s="40"/>
      <c r="W511" s="3"/>
      <c r="X511" s="3"/>
      <c r="Y511" s="3"/>
      <c r="Z511" s="3"/>
      <c r="AA511" s="106"/>
      <c r="AB511" s="3"/>
      <c r="AC511" s="106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</row>
    <row r="512" spans="2:123">
      <c r="B512" s="88"/>
      <c r="C512" s="88" t="str">
        <f>IF(ISERROR(I512+1)=TRUE,I512,IF(I512="","",MAX(C$15:C511)+1))</f>
        <v>8.1 | TARIFAS SERVICIOS DE PESCA</v>
      </c>
      <c r="D512" s="87" t="str">
        <f t="shared" si="192"/>
        <v/>
      </c>
      <c r="E512" s="3"/>
      <c r="G512" s="40"/>
      <c r="I512" s="40" t="s">
        <v>94</v>
      </c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U512" s="40"/>
      <c r="W512" s="40" t="str">
        <f>W$3</f>
        <v>POZO | XAXAMANI 3 DEL | CANTIDADES Y MONTOS</v>
      </c>
      <c r="X512" s="40"/>
      <c r="Y512" s="40"/>
      <c r="Z512" s="40"/>
      <c r="AA512" s="105"/>
      <c r="AB512" s="40"/>
      <c r="AC512" s="105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T512" s="40"/>
      <c r="AV512" s="40" t="str">
        <f>AV$3</f>
        <v>POZO | XAXAMANI 4DEL | CANTIDADES Y MONTOS</v>
      </c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40"/>
      <c r="BQ512" s="40"/>
      <c r="BS512" s="40"/>
      <c r="BU512" s="40" t="str">
        <f>BU$3</f>
        <v>POZO | XAXAMANI 5DEL | CANTIDADES Y MONTOS</v>
      </c>
      <c r="BV512" s="40"/>
      <c r="BW512" s="40"/>
      <c r="BX512" s="40"/>
      <c r="BY512" s="40"/>
      <c r="BZ512" s="40"/>
      <c r="CA512" s="40"/>
      <c r="CB512" s="40"/>
      <c r="CC512" s="40"/>
      <c r="CD512" s="40"/>
      <c r="CE512" s="40"/>
      <c r="CF512" s="40"/>
      <c r="CG512" s="40"/>
      <c r="CH512" s="40"/>
      <c r="CI512" s="40"/>
      <c r="CJ512" s="40"/>
      <c r="CK512" s="40"/>
      <c r="CL512" s="40"/>
      <c r="CM512" s="40"/>
      <c r="CN512" s="40"/>
      <c r="CO512" s="40"/>
      <c r="CP512" s="40"/>
      <c r="CR512" s="40"/>
      <c r="CT512" s="40" t="str">
        <f>CT$3</f>
        <v>POZO | XAXAMANI 6DEL | CANTIDADES Y MONTOS</v>
      </c>
      <c r="CU512" s="40"/>
      <c r="CV512" s="40"/>
      <c r="CW512" s="40"/>
      <c r="CX512" s="40"/>
      <c r="CY512" s="40"/>
      <c r="CZ512" s="40"/>
      <c r="DA512" s="40"/>
      <c r="DB512" s="40"/>
      <c r="DC512" s="40"/>
      <c r="DD512" s="40"/>
      <c r="DE512" s="40"/>
      <c r="DF512" s="40"/>
      <c r="DG512" s="40"/>
      <c r="DH512" s="40"/>
      <c r="DI512" s="40"/>
      <c r="DJ512" s="40"/>
      <c r="DK512" s="40"/>
      <c r="DL512" s="40"/>
      <c r="DM512" s="40"/>
      <c r="DN512" s="40"/>
      <c r="DO512" s="40"/>
      <c r="DQ512" s="40"/>
    </row>
    <row r="513" spans="2:121">
      <c r="B513" s="88"/>
      <c r="C513" s="88">
        <f>IF(ISERROR(I513+1)=TRUE,I513,IF(I513="","",MAX(C$15:C512)+1))</f>
        <v>316</v>
      </c>
      <c r="D513" s="87">
        <f>IF(I513="","",IF(ISERROR(I513+1)=TRUE,"",1))</f>
        <v>1</v>
      </c>
      <c r="E513" s="3"/>
      <c r="G513" s="40"/>
      <c r="I513" s="104">
        <f>+I505+1</f>
        <v>380</v>
      </c>
      <c r="J513" s="274" t="s">
        <v>552</v>
      </c>
      <c r="K513" s="275"/>
      <c r="L513" s="275"/>
      <c r="M513" s="275"/>
      <c r="N513" s="275"/>
      <c r="O513" s="276"/>
      <c r="P513" s="277" t="s">
        <v>132</v>
      </c>
      <c r="Q513" s="272"/>
      <c r="R513" s="103" t="s">
        <v>119</v>
      </c>
      <c r="S513" s="273"/>
      <c r="U513" s="40"/>
      <c r="W513" s="99"/>
      <c r="Y513" s="76"/>
      <c r="Z513" s="75"/>
      <c r="AA513" s="78"/>
      <c r="AB513" s="75"/>
      <c r="AC513" s="78"/>
      <c r="AD513" s="75"/>
      <c r="AE513" s="75"/>
      <c r="AF513" s="75"/>
      <c r="AG513" s="75"/>
      <c r="AH513" s="75"/>
      <c r="AI513" s="75"/>
      <c r="AJ513" s="75"/>
      <c r="AK513" s="74"/>
      <c r="AL513" s="74"/>
      <c r="AM513" s="74"/>
      <c r="AN513" s="74"/>
      <c r="AO513" s="74"/>
      <c r="AP513" s="74"/>
      <c r="AQ513" s="74"/>
      <c r="AR513" s="73">
        <f>SUM(Y513:AQ513)*$Q513</f>
        <v>0</v>
      </c>
      <c r="AT513" s="40"/>
      <c r="AV513" s="99"/>
      <c r="AX513" s="76"/>
      <c r="AY513" s="75"/>
      <c r="AZ513" s="75"/>
      <c r="BA513" s="75"/>
      <c r="BB513" s="75"/>
      <c r="BC513" s="75"/>
      <c r="BD513" s="75"/>
      <c r="BE513" s="75"/>
      <c r="BF513" s="75"/>
      <c r="BG513" s="75"/>
      <c r="BH513" s="75"/>
      <c r="BI513" s="75"/>
      <c r="BJ513" s="74"/>
      <c r="BK513" s="74"/>
      <c r="BL513" s="74"/>
      <c r="BM513" s="74"/>
      <c r="BN513" s="74"/>
      <c r="BO513" s="74"/>
      <c r="BP513" s="74"/>
      <c r="BQ513" s="73">
        <f>SUM(AX513:BP513)*$Q513</f>
        <v>0</v>
      </c>
      <c r="BS513" s="40"/>
      <c r="BU513" s="77"/>
      <c r="BW513" s="98"/>
      <c r="BX513" s="97"/>
      <c r="BY513" s="97"/>
      <c r="BZ513" s="97"/>
      <c r="CA513" s="97"/>
      <c r="CB513" s="97"/>
      <c r="CC513" s="97"/>
      <c r="CD513" s="97"/>
      <c r="CE513" s="97"/>
      <c r="CF513" s="97"/>
      <c r="CG513" s="97"/>
      <c r="CH513" s="97"/>
      <c r="CI513" s="96"/>
      <c r="CJ513" s="327"/>
      <c r="CK513" s="327"/>
      <c r="CL513" s="327"/>
      <c r="CM513" s="327"/>
      <c r="CN513" s="327"/>
      <c r="CO513" s="327"/>
      <c r="CP513" s="95">
        <f>SUM(BW513:CI513)*Q513</f>
        <v>0</v>
      </c>
      <c r="CR513" s="40"/>
      <c r="CT513" s="77"/>
      <c r="CV513" s="76"/>
      <c r="CW513" s="75"/>
      <c r="CX513" s="75"/>
      <c r="CY513" s="75"/>
      <c r="CZ513" s="75"/>
      <c r="DA513" s="75"/>
      <c r="DB513" s="75"/>
      <c r="DC513" s="74"/>
      <c r="DD513" s="74"/>
      <c r="DE513" s="74"/>
      <c r="DF513" s="335"/>
      <c r="DG513" s="335"/>
      <c r="DH513" s="335"/>
      <c r="DI513" s="335"/>
      <c r="DJ513" s="335"/>
      <c r="DK513" s="335"/>
      <c r="DL513" s="335"/>
      <c r="DM513" s="335"/>
      <c r="DN513" s="335"/>
      <c r="DO513" s="73">
        <f>SUM(CV513:DE513)*Q513</f>
        <v>0</v>
      </c>
      <c r="DQ513" s="40"/>
    </row>
    <row r="514" spans="2:121">
      <c r="B514" s="88"/>
      <c r="C514" s="88"/>
      <c r="D514" s="87"/>
      <c r="E514" s="3"/>
      <c r="G514" s="40"/>
      <c r="I514" s="94">
        <f>+I513+1</f>
        <v>381</v>
      </c>
      <c r="J514" s="93" t="s">
        <v>553</v>
      </c>
      <c r="K514" s="92"/>
      <c r="L514" s="92"/>
      <c r="M514" s="92"/>
      <c r="N514" s="92"/>
      <c r="O514" s="91"/>
      <c r="P514" s="90" t="s">
        <v>132</v>
      </c>
      <c r="Q514" s="272"/>
      <c r="R514" s="89" t="s">
        <v>119</v>
      </c>
      <c r="S514" s="273"/>
      <c r="U514" s="40"/>
      <c r="W514" s="99"/>
      <c r="Y514" s="76"/>
      <c r="Z514" s="75"/>
      <c r="AA514" s="78"/>
      <c r="AB514" s="75"/>
      <c r="AC514" s="78"/>
      <c r="AD514" s="75"/>
      <c r="AE514" s="75"/>
      <c r="AF514" s="75"/>
      <c r="AG514" s="75"/>
      <c r="AH514" s="75"/>
      <c r="AI514" s="75"/>
      <c r="AJ514" s="75"/>
      <c r="AK514" s="74"/>
      <c r="AL514" s="74"/>
      <c r="AM514" s="74"/>
      <c r="AN514" s="74"/>
      <c r="AO514" s="74"/>
      <c r="AP514" s="74"/>
      <c r="AQ514" s="74"/>
      <c r="AR514" s="73">
        <f>SUM(Y514:AQ514)*$Q514</f>
        <v>0</v>
      </c>
      <c r="AT514" s="40"/>
      <c r="AV514" s="99"/>
      <c r="AX514" s="76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75"/>
      <c r="BJ514" s="74"/>
      <c r="BK514" s="74"/>
      <c r="BL514" s="74"/>
      <c r="BM514" s="74"/>
      <c r="BN514" s="74"/>
      <c r="BO514" s="74"/>
      <c r="BP514" s="74"/>
      <c r="BQ514" s="73">
        <f t="shared" ref="BQ514:BQ577" si="198">SUM(AX514:BP514)*$Q514</f>
        <v>0</v>
      </c>
      <c r="BS514" s="40"/>
      <c r="BU514" s="77"/>
      <c r="BW514" s="98"/>
      <c r="BX514" s="97"/>
      <c r="BY514" s="97"/>
      <c r="BZ514" s="97"/>
      <c r="CA514" s="97"/>
      <c r="CB514" s="97"/>
      <c r="CC514" s="97"/>
      <c r="CD514" s="97"/>
      <c r="CE514" s="97"/>
      <c r="CF514" s="97"/>
      <c r="CG514" s="97"/>
      <c r="CH514" s="97"/>
      <c r="CI514" s="96"/>
      <c r="CJ514" s="327"/>
      <c r="CK514" s="327"/>
      <c r="CL514" s="327"/>
      <c r="CM514" s="327"/>
      <c r="CN514" s="327"/>
      <c r="CO514" s="327"/>
      <c r="CP514" s="95">
        <f t="shared" ref="CP514:CP577" si="199">SUM(BW514:CI514)*Q514</f>
        <v>0</v>
      </c>
      <c r="CR514" s="40"/>
      <c r="CT514" s="77"/>
      <c r="CV514" s="76"/>
      <c r="CW514" s="75"/>
      <c r="CX514" s="75"/>
      <c r="CY514" s="75"/>
      <c r="CZ514" s="75"/>
      <c r="DA514" s="75"/>
      <c r="DB514" s="75"/>
      <c r="DC514" s="74"/>
      <c r="DD514" s="74"/>
      <c r="DE514" s="74"/>
      <c r="DF514" s="335"/>
      <c r="DG514" s="335"/>
      <c r="DH514" s="335"/>
      <c r="DI514" s="335"/>
      <c r="DJ514" s="335"/>
      <c r="DK514" s="335"/>
      <c r="DL514" s="335"/>
      <c r="DM514" s="335"/>
      <c r="DN514" s="335"/>
      <c r="DO514" s="73">
        <f t="shared" ref="DO514:DO577" si="200">SUM(CV514:DE514)*Q514</f>
        <v>0</v>
      </c>
      <c r="DQ514" s="40"/>
    </row>
    <row r="515" spans="2:121">
      <c r="B515" s="88"/>
      <c r="C515" s="88"/>
      <c r="D515" s="87"/>
      <c r="E515" s="3"/>
      <c r="G515" s="40"/>
      <c r="I515" s="94">
        <f t="shared" ref="I515:I578" si="201">+I514+1</f>
        <v>382</v>
      </c>
      <c r="J515" s="93" t="s">
        <v>554</v>
      </c>
      <c r="K515" s="92"/>
      <c r="L515" s="92"/>
      <c r="M515" s="92"/>
      <c r="N515" s="92"/>
      <c r="O515" s="91"/>
      <c r="P515" s="90" t="s">
        <v>132</v>
      </c>
      <c r="Q515" s="272"/>
      <c r="R515" s="89" t="s">
        <v>119</v>
      </c>
      <c r="S515" s="273"/>
      <c r="U515" s="40"/>
      <c r="W515" s="99"/>
      <c r="Y515" s="76"/>
      <c r="Z515" s="75"/>
      <c r="AA515" s="78"/>
      <c r="AB515" s="75"/>
      <c r="AC515" s="78"/>
      <c r="AD515" s="75"/>
      <c r="AE515" s="75"/>
      <c r="AF515" s="75"/>
      <c r="AG515" s="75"/>
      <c r="AH515" s="75"/>
      <c r="AI515" s="75"/>
      <c r="AJ515" s="75"/>
      <c r="AK515" s="74"/>
      <c r="AL515" s="74"/>
      <c r="AM515" s="74"/>
      <c r="AN515" s="74"/>
      <c r="AO515" s="74"/>
      <c r="AP515" s="74"/>
      <c r="AQ515" s="74"/>
      <c r="AR515" s="73">
        <f t="shared" ref="AR515:AR578" si="202">SUM(Y515:AQ515)*$Q515</f>
        <v>0</v>
      </c>
      <c r="AT515" s="40"/>
      <c r="AV515" s="99"/>
      <c r="AX515" s="76"/>
      <c r="AY515" s="75"/>
      <c r="AZ515" s="75"/>
      <c r="BA515" s="75"/>
      <c r="BB515" s="75"/>
      <c r="BC515" s="75"/>
      <c r="BD515" s="75"/>
      <c r="BE515" s="75"/>
      <c r="BF515" s="75"/>
      <c r="BG515" s="75"/>
      <c r="BH515" s="75"/>
      <c r="BI515" s="75"/>
      <c r="BJ515" s="74"/>
      <c r="BK515" s="74"/>
      <c r="BL515" s="74"/>
      <c r="BM515" s="74"/>
      <c r="BN515" s="74"/>
      <c r="BO515" s="74"/>
      <c r="BP515" s="74"/>
      <c r="BQ515" s="73">
        <f t="shared" si="198"/>
        <v>0</v>
      </c>
      <c r="BS515" s="40"/>
      <c r="BU515" s="77"/>
      <c r="BW515" s="98"/>
      <c r="BX515" s="97"/>
      <c r="BY515" s="97"/>
      <c r="BZ515" s="97"/>
      <c r="CA515" s="97"/>
      <c r="CB515" s="97"/>
      <c r="CC515" s="97"/>
      <c r="CD515" s="97"/>
      <c r="CE515" s="97"/>
      <c r="CF515" s="97"/>
      <c r="CG515" s="97"/>
      <c r="CH515" s="97"/>
      <c r="CI515" s="96"/>
      <c r="CJ515" s="327"/>
      <c r="CK515" s="327"/>
      <c r="CL515" s="327"/>
      <c r="CM515" s="327"/>
      <c r="CN515" s="327"/>
      <c r="CO515" s="327"/>
      <c r="CP515" s="95">
        <f t="shared" si="199"/>
        <v>0</v>
      </c>
      <c r="CR515" s="40"/>
      <c r="CT515" s="77"/>
      <c r="CV515" s="76"/>
      <c r="CW515" s="75"/>
      <c r="CX515" s="75"/>
      <c r="CY515" s="75"/>
      <c r="CZ515" s="75"/>
      <c r="DA515" s="75"/>
      <c r="DB515" s="75"/>
      <c r="DC515" s="74"/>
      <c r="DD515" s="74"/>
      <c r="DE515" s="74"/>
      <c r="DF515" s="335"/>
      <c r="DG515" s="335"/>
      <c r="DH515" s="335"/>
      <c r="DI515" s="335"/>
      <c r="DJ515" s="335"/>
      <c r="DK515" s="335"/>
      <c r="DL515" s="335"/>
      <c r="DM515" s="335"/>
      <c r="DN515" s="335"/>
      <c r="DO515" s="73">
        <f t="shared" si="200"/>
        <v>0</v>
      </c>
      <c r="DQ515" s="40"/>
    </row>
    <row r="516" spans="2:121">
      <c r="B516" s="88"/>
      <c r="C516" s="88"/>
      <c r="D516" s="87"/>
      <c r="E516" s="3"/>
      <c r="G516" s="40"/>
      <c r="I516" s="94">
        <f t="shared" si="201"/>
        <v>383</v>
      </c>
      <c r="J516" s="93" t="s">
        <v>555</v>
      </c>
      <c r="K516" s="92"/>
      <c r="L516" s="92"/>
      <c r="M516" s="92"/>
      <c r="N516" s="92"/>
      <c r="O516" s="91"/>
      <c r="P516" s="90" t="s">
        <v>132</v>
      </c>
      <c r="Q516" s="272"/>
      <c r="R516" s="89" t="s">
        <v>119</v>
      </c>
      <c r="S516" s="273"/>
      <c r="U516" s="40"/>
      <c r="W516" s="99"/>
      <c r="Y516" s="76"/>
      <c r="Z516" s="75"/>
      <c r="AA516" s="78"/>
      <c r="AB516" s="75"/>
      <c r="AC516" s="78"/>
      <c r="AD516" s="75"/>
      <c r="AE516" s="75"/>
      <c r="AF516" s="75"/>
      <c r="AG516" s="75"/>
      <c r="AH516" s="75"/>
      <c r="AI516" s="75"/>
      <c r="AJ516" s="75"/>
      <c r="AK516" s="74"/>
      <c r="AL516" s="74"/>
      <c r="AM516" s="74"/>
      <c r="AN516" s="74"/>
      <c r="AO516" s="74"/>
      <c r="AP516" s="74"/>
      <c r="AQ516" s="74"/>
      <c r="AR516" s="73">
        <f t="shared" si="202"/>
        <v>0</v>
      </c>
      <c r="AT516" s="40"/>
      <c r="AV516" s="99"/>
      <c r="AX516" s="76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75"/>
      <c r="BJ516" s="74"/>
      <c r="BK516" s="74"/>
      <c r="BL516" s="74"/>
      <c r="BM516" s="74"/>
      <c r="BN516" s="74"/>
      <c r="BO516" s="74"/>
      <c r="BP516" s="74"/>
      <c r="BQ516" s="73">
        <f t="shared" si="198"/>
        <v>0</v>
      </c>
      <c r="BS516" s="40"/>
      <c r="BU516" s="77"/>
      <c r="BW516" s="98"/>
      <c r="BX516" s="97"/>
      <c r="BY516" s="97"/>
      <c r="BZ516" s="97"/>
      <c r="CA516" s="97"/>
      <c r="CB516" s="97"/>
      <c r="CC516" s="97"/>
      <c r="CD516" s="97"/>
      <c r="CE516" s="97"/>
      <c r="CF516" s="97"/>
      <c r="CG516" s="97"/>
      <c r="CH516" s="97"/>
      <c r="CI516" s="96"/>
      <c r="CJ516" s="327"/>
      <c r="CK516" s="327"/>
      <c r="CL516" s="327"/>
      <c r="CM516" s="327"/>
      <c r="CN516" s="327"/>
      <c r="CO516" s="327"/>
      <c r="CP516" s="95">
        <f t="shared" si="199"/>
        <v>0</v>
      </c>
      <c r="CR516" s="40"/>
      <c r="CT516" s="77"/>
      <c r="CV516" s="76"/>
      <c r="CW516" s="75"/>
      <c r="CX516" s="75"/>
      <c r="CY516" s="75"/>
      <c r="CZ516" s="75"/>
      <c r="DA516" s="75"/>
      <c r="DB516" s="75"/>
      <c r="DC516" s="74"/>
      <c r="DD516" s="74"/>
      <c r="DE516" s="74"/>
      <c r="DF516" s="335"/>
      <c r="DG516" s="335"/>
      <c r="DH516" s="335"/>
      <c r="DI516" s="335"/>
      <c r="DJ516" s="335"/>
      <c r="DK516" s="335"/>
      <c r="DL516" s="335"/>
      <c r="DM516" s="335"/>
      <c r="DN516" s="335"/>
      <c r="DO516" s="73">
        <f t="shared" si="200"/>
        <v>0</v>
      </c>
      <c r="DQ516" s="40"/>
    </row>
    <row r="517" spans="2:121">
      <c r="B517" s="88"/>
      <c r="C517" s="88"/>
      <c r="D517" s="87"/>
      <c r="E517" s="3"/>
      <c r="G517" s="40"/>
      <c r="I517" s="94">
        <f t="shared" si="201"/>
        <v>384</v>
      </c>
      <c r="J517" s="93" t="s">
        <v>556</v>
      </c>
      <c r="K517" s="92"/>
      <c r="L517" s="92"/>
      <c r="M517" s="92"/>
      <c r="N517" s="92"/>
      <c r="O517" s="91"/>
      <c r="P517" s="90" t="s">
        <v>132</v>
      </c>
      <c r="Q517" s="272"/>
      <c r="R517" s="89" t="s">
        <v>119</v>
      </c>
      <c r="S517" s="273"/>
      <c r="U517" s="40"/>
      <c r="W517" s="99"/>
      <c r="Y517" s="76"/>
      <c r="Z517" s="75"/>
      <c r="AA517" s="78"/>
      <c r="AB517" s="75"/>
      <c r="AC517" s="78"/>
      <c r="AD517" s="75"/>
      <c r="AE517" s="75"/>
      <c r="AF517" s="75"/>
      <c r="AG517" s="75"/>
      <c r="AH517" s="75"/>
      <c r="AI517" s="75"/>
      <c r="AJ517" s="75"/>
      <c r="AK517" s="74"/>
      <c r="AL517" s="74"/>
      <c r="AM517" s="74"/>
      <c r="AN517" s="74"/>
      <c r="AO517" s="74"/>
      <c r="AP517" s="74"/>
      <c r="AQ517" s="74"/>
      <c r="AR517" s="73">
        <f t="shared" si="202"/>
        <v>0</v>
      </c>
      <c r="AT517" s="40"/>
      <c r="AV517" s="99"/>
      <c r="AX517" s="76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75"/>
      <c r="BJ517" s="74"/>
      <c r="BK517" s="74"/>
      <c r="BL517" s="74"/>
      <c r="BM517" s="74"/>
      <c r="BN517" s="74"/>
      <c r="BO517" s="74"/>
      <c r="BP517" s="74"/>
      <c r="BQ517" s="73">
        <f t="shared" si="198"/>
        <v>0</v>
      </c>
      <c r="BS517" s="40"/>
      <c r="BU517" s="77"/>
      <c r="BW517" s="98"/>
      <c r="BX517" s="97"/>
      <c r="BY517" s="97"/>
      <c r="BZ517" s="97"/>
      <c r="CA517" s="97"/>
      <c r="CB517" s="97"/>
      <c r="CC517" s="97"/>
      <c r="CD517" s="97"/>
      <c r="CE517" s="97"/>
      <c r="CF517" s="97"/>
      <c r="CG517" s="97"/>
      <c r="CH517" s="97"/>
      <c r="CI517" s="96"/>
      <c r="CJ517" s="327"/>
      <c r="CK517" s="327"/>
      <c r="CL517" s="327"/>
      <c r="CM517" s="327"/>
      <c r="CN517" s="327"/>
      <c r="CO517" s="327"/>
      <c r="CP517" s="95">
        <f t="shared" si="199"/>
        <v>0</v>
      </c>
      <c r="CR517" s="40"/>
      <c r="CT517" s="77"/>
      <c r="CV517" s="76"/>
      <c r="CW517" s="75"/>
      <c r="CX517" s="75"/>
      <c r="CY517" s="75"/>
      <c r="CZ517" s="75"/>
      <c r="DA517" s="75"/>
      <c r="DB517" s="75"/>
      <c r="DC517" s="74"/>
      <c r="DD517" s="74"/>
      <c r="DE517" s="74"/>
      <c r="DF517" s="335"/>
      <c r="DG517" s="335"/>
      <c r="DH517" s="335"/>
      <c r="DI517" s="335"/>
      <c r="DJ517" s="335"/>
      <c r="DK517" s="335"/>
      <c r="DL517" s="335"/>
      <c r="DM517" s="335"/>
      <c r="DN517" s="335"/>
      <c r="DO517" s="73">
        <f t="shared" si="200"/>
        <v>0</v>
      </c>
      <c r="DQ517" s="40"/>
    </row>
    <row r="518" spans="2:121">
      <c r="B518" s="88"/>
      <c r="C518" s="88"/>
      <c r="D518" s="87"/>
      <c r="E518" s="3"/>
      <c r="G518" s="40"/>
      <c r="I518" s="94">
        <f t="shared" si="201"/>
        <v>385</v>
      </c>
      <c r="J518" s="93" t="s">
        <v>557</v>
      </c>
      <c r="K518" s="92"/>
      <c r="L518" s="92"/>
      <c r="M518" s="92"/>
      <c r="N518" s="92"/>
      <c r="O518" s="91"/>
      <c r="P518" s="90" t="s">
        <v>132</v>
      </c>
      <c r="Q518" s="272"/>
      <c r="R518" s="89" t="s">
        <v>119</v>
      </c>
      <c r="S518" s="273"/>
      <c r="U518" s="40"/>
      <c r="W518" s="99"/>
      <c r="Y518" s="76"/>
      <c r="Z518" s="75"/>
      <c r="AA518" s="78"/>
      <c r="AB518" s="75"/>
      <c r="AC518" s="78"/>
      <c r="AD518" s="75"/>
      <c r="AE518" s="75"/>
      <c r="AF518" s="75"/>
      <c r="AG518" s="75"/>
      <c r="AH518" s="75"/>
      <c r="AI518" s="75"/>
      <c r="AJ518" s="75"/>
      <c r="AK518" s="74"/>
      <c r="AL518" s="74"/>
      <c r="AM518" s="74"/>
      <c r="AN518" s="74"/>
      <c r="AO518" s="74"/>
      <c r="AP518" s="74"/>
      <c r="AQ518" s="74"/>
      <c r="AR518" s="73">
        <f t="shared" si="202"/>
        <v>0</v>
      </c>
      <c r="AT518" s="40"/>
      <c r="AV518" s="99"/>
      <c r="AX518" s="76"/>
      <c r="AY518" s="75"/>
      <c r="AZ518" s="75"/>
      <c r="BA518" s="75"/>
      <c r="BB518" s="75"/>
      <c r="BC518" s="75"/>
      <c r="BD518" s="75"/>
      <c r="BE518" s="75"/>
      <c r="BF518" s="75"/>
      <c r="BG518" s="75"/>
      <c r="BH518" s="75"/>
      <c r="BI518" s="75"/>
      <c r="BJ518" s="74"/>
      <c r="BK518" s="74"/>
      <c r="BL518" s="74"/>
      <c r="BM518" s="74"/>
      <c r="BN518" s="74"/>
      <c r="BO518" s="74"/>
      <c r="BP518" s="74"/>
      <c r="BQ518" s="73">
        <f t="shared" si="198"/>
        <v>0</v>
      </c>
      <c r="BS518" s="40"/>
      <c r="BU518" s="77"/>
      <c r="BW518" s="98"/>
      <c r="BX518" s="97"/>
      <c r="BY518" s="97"/>
      <c r="BZ518" s="97"/>
      <c r="CA518" s="97"/>
      <c r="CB518" s="97"/>
      <c r="CC518" s="97"/>
      <c r="CD518" s="97"/>
      <c r="CE518" s="97"/>
      <c r="CF518" s="97"/>
      <c r="CG518" s="97"/>
      <c r="CH518" s="97"/>
      <c r="CI518" s="96"/>
      <c r="CJ518" s="327"/>
      <c r="CK518" s="327"/>
      <c r="CL518" s="327"/>
      <c r="CM518" s="327"/>
      <c r="CN518" s="327"/>
      <c r="CO518" s="327"/>
      <c r="CP518" s="95">
        <f t="shared" si="199"/>
        <v>0</v>
      </c>
      <c r="CR518" s="40"/>
      <c r="CT518" s="77"/>
      <c r="CV518" s="76"/>
      <c r="CW518" s="75"/>
      <c r="CX518" s="75"/>
      <c r="CY518" s="75"/>
      <c r="CZ518" s="75"/>
      <c r="DA518" s="75"/>
      <c r="DB518" s="75"/>
      <c r="DC518" s="74"/>
      <c r="DD518" s="74"/>
      <c r="DE518" s="74"/>
      <c r="DF518" s="335"/>
      <c r="DG518" s="335"/>
      <c r="DH518" s="335"/>
      <c r="DI518" s="335"/>
      <c r="DJ518" s="335"/>
      <c r="DK518" s="335"/>
      <c r="DL518" s="335"/>
      <c r="DM518" s="335"/>
      <c r="DN518" s="335"/>
      <c r="DO518" s="73">
        <f t="shared" si="200"/>
        <v>0</v>
      </c>
      <c r="DQ518" s="40"/>
    </row>
    <row r="519" spans="2:121">
      <c r="B519" s="88"/>
      <c r="C519" s="88"/>
      <c r="D519" s="87"/>
      <c r="E519" s="3"/>
      <c r="G519" s="40"/>
      <c r="I519" s="94">
        <f t="shared" si="201"/>
        <v>386</v>
      </c>
      <c r="J519" s="93" t="s">
        <v>558</v>
      </c>
      <c r="K519" s="92"/>
      <c r="L519" s="92"/>
      <c r="M519" s="92"/>
      <c r="N519" s="92"/>
      <c r="O519" s="91"/>
      <c r="P519" s="90" t="s">
        <v>132</v>
      </c>
      <c r="Q519" s="272"/>
      <c r="R519" s="89" t="s">
        <v>119</v>
      </c>
      <c r="S519" s="273"/>
      <c r="U519" s="40"/>
      <c r="W519" s="99"/>
      <c r="Y519" s="76"/>
      <c r="Z519" s="75"/>
      <c r="AA519" s="78"/>
      <c r="AB519" s="75"/>
      <c r="AC519" s="78"/>
      <c r="AD519" s="75"/>
      <c r="AE519" s="75"/>
      <c r="AF519" s="75"/>
      <c r="AG519" s="75"/>
      <c r="AH519" s="75"/>
      <c r="AI519" s="75"/>
      <c r="AJ519" s="75"/>
      <c r="AK519" s="74"/>
      <c r="AL519" s="74"/>
      <c r="AM519" s="74"/>
      <c r="AN519" s="74"/>
      <c r="AO519" s="74"/>
      <c r="AP519" s="74"/>
      <c r="AQ519" s="74"/>
      <c r="AR519" s="73">
        <f t="shared" si="202"/>
        <v>0</v>
      </c>
      <c r="AT519" s="40"/>
      <c r="AV519" s="99"/>
      <c r="AX519" s="76"/>
      <c r="AY519" s="75"/>
      <c r="AZ519" s="75"/>
      <c r="BA519" s="75"/>
      <c r="BB519" s="75"/>
      <c r="BC519" s="75"/>
      <c r="BD519" s="75"/>
      <c r="BE519" s="75"/>
      <c r="BF519" s="75"/>
      <c r="BG519" s="75"/>
      <c r="BH519" s="75"/>
      <c r="BI519" s="75"/>
      <c r="BJ519" s="74"/>
      <c r="BK519" s="74"/>
      <c r="BL519" s="74"/>
      <c r="BM519" s="74"/>
      <c r="BN519" s="74"/>
      <c r="BO519" s="74"/>
      <c r="BP519" s="74"/>
      <c r="BQ519" s="73">
        <f t="shared" si="198"/>
        <v>0</v>
      </c>
      <c r="BS519" s="40"/>
      <c r="BU519" s="77"/>
      <c r="BW519" s="98"/>
      <c r="BX519" s="97"/>
      <c r="BY519" s="97"/>
      <c r="BZ519" s="97"/>
      <c r="CA519" s="97"/>
      <c r="CB519" s="97"/>
      <c r="CC519" s="97"/>
      <c r="CD519" s="97"/>
      <c r="CE519" s="97"/>
      <c r="CF519" s="97"/>
      <c r="CG519" s="97"/>
      <c r="CH519" s="97"/>
      <c r="CI519" s="96"/>
      <c r="CJ519" s="327"/>
      <c r="CK519" s="327"/>
      <c r="CL519" s="327"/>
      <c r="CM519" s="327"/>
      <c r="CN519" s="327"/>
      <c r="CO519" s="327"/>
      <c r="CP519" s="95">
        <f t="shared" si="199"/>
        <v>0</v>
      </c>
      <c r="CR519" s="40"/>
      <c r="CT519" s="77"/>
      <c r="CV519" s="76"/>
      <c r="CW519" s="75"/>
      <c r="CX519" s="75"/>
      <c r="CY519" s="75"/>
      <c r="CZ519" s="75"/>
      <c r="DA519" s="75"/>
      <c r="DB519" s="75"/>
      <c r="DC519" s="74"/>
      <c r="DD519" s="74"/>
      <c r="DE519" s="74"/>
      <c r="DF519" s="335"/>
      <c r="DG519" s="335"/>
      <c r="DH519" s="335"/>
      <c r="DI519" s="335"/>
      <c r="DJ519" s="335"/>
      <c r="DK519" s="335"/>
      <c r="DL519" s="335"/>
      <c r="DM519" s="335"/>
      <c r="DN519" s="335"/>
      <c r="DO519" s="73">
        <f t="shared" si="200"/>
        <v>0</v>
      </c>
      <c r="DQ519" s="40"/>
    </row>
    <row r="520" spans="2:121">
      <c r="B520" s="88"/>
      <c r="C520" s="88"/>
      <c r="D520" s="87"/>
      <c r="E520" s="3"/>
      <c r="G520" s="40"/>
      <c r="I520" s="94">
        <f t="shared" si="201"/>
        <v>387</v>
      </c>
      <c r="J520" s="93" t="s">
        <v>559</v>
      </c>
      <c r="K520" s="92"/>
      <c r="L520" s="92"/>
      <c r="M520" s="92"/>
      <c r="N520" s="92"/>
      <c r="O520" s="91"/>
      <c r="P520" s="90" t="s">
        <v>132</v>
      </c>
      <c r="Q520" s="272"/>
      <c r="R520" s="89" t="s">
        <v>119</v>
      </c>
      <c r="S520" s="273"/>
      <c r="U520" s="40"/>
      <c r="W520" s="99"/>
      <c r="Y520" s="76"/>
      <c r="Z520" s="75"/>
      <c r="AA520" s="78"/>
      <c r="AB520" s="75"/>
      <c r="AC520" s="78"/>
      <c r="AD520" s="75"/>
      <c r="AE520" s="75"/>
      <c r="AF520" s="75"/>
      <c r="AG520" s="75"/>
      <c r="AH520" s="75"/>
      <c r="AI520" s="75"/>
      <c r="AJ520" s="75"/>
      <c r="AK520" s="74"/>
      <c r="AL520" s="74"/>
      <c r="AM520" s="74"/>
      <c r="AN520" s="74"/>
      <c r="AO520" s="74"/>
      <c r="AP520" s="74"/>
      <c r="AQ520" s="74"/>
      <c r="AR520" s="73">
        <f t="shared" si="202"/>
        <v>0</v>
      </c>
      <c r="AT520" s="40"/>
      <c r="AV520" s="99"/>
      <c r="AX520" s="76"/>
      <c r="AY520" s="75"/>
      <c r="AZ520" s="75"/>
      <c r="BA520" s="75"/>
      <c r="BB520" s="75"/>
      <c r="BC520" s="75"/>
      <c r="BD520" s="75"/>
      <c r="BE520" s="75"/>
      <c r="BF520" s="75"/>
      <c r="BG520" s="75"/>
      <c r="BH520" s="75"/>
      <c r="BI520" s="75"/>
      <c r="BJ520" s="74"/>
      <c r="BK520" s="74"/>
      <c r="BL520" s="74"/>
      <c r="BM520" s="74"/>
      <c r="BN520" s="74"/>
      <c r="BO520" s="74"/>
      <c r="BP520" s="74"/>
      <c r="BQ520" s="73">
        <f t="shared" si="198"/>
        <v>0</v>
      </c>
      <c r="BS520" s="40"/>
      <c r="BU520" s="77"/>
      <c r="BW520" s="98"/>
      <c r="BX520" s="97"/>
      <c r="BY520" s="97"/>
      <c r="BZ520" s="97"/>
      <c r="CA520" s="97"/>
      <c r="CB520" s="97"/>
      <c r="CC520" s="97"/>
      <c r="CD520" s="97"/>
      <c r="CE520" s="97"/>
      <c r="CF520" s="97"/>
      <c r="CG520" s="97"/>
      <c r="CH520" s="97"/>
      <c r="CI520" s="96"/>
      <c r="CJ520" s="327"/>
      <c r="CK520" s="327"/>
      <c r="CL520" s="327"/>
      <c r="CM520" s="327"/>
      <c r="CN520" s="327"/>
      <c r="CO520" s="327"/>
      <c r="CP520" s="95">
        <f t="shared" si="199"/>
        <v>0</v>
      </c>
      <c r="CR520" s="40"/>
      <c r="CT520" s="77"/>
      <c r="CV520" s="76"/>
      <c r="CW520" s="75"/>
      <c r="CX520" s="75"/>
      <c r="CY520" s="75"/>
      <c r="CZ520" s="75"/>
      <c r="DA520" s="75"/>
      <c r="DB520" s="75"/>
      <c r="DC520" s="74"/>
      <c r="DD520" s="74"/>
      <c r="DE520" s="74"/>
      <c r="DF520" s="335"/>
      <c r="DG520" s="335"/>
      <c r="DH520" s="335"/>
      <c r="DI520" s="335"/>
      <c r="DJ520" s="335"/>
      <c r="DK520" s="335"/>
      <c r="DL520" s="335"/>
      <c r="DM520" s="335"/>
      <c r="DN520" s="335"/>
      <c r="DO520" s="73">
        <f t="shared" si="200"/>
        <v>0</v>
      </c>
      <c r="DQ520" s="40"/>
    </row>
    <row r="521" spans="2:121">
      <c r="B521" s="88"/>
      <c r="C521" s="88"/>
      <c r="D521" s="87"/>
      <c r="E521" s="3"/>
      <c r="G521" s="40"/>
      <c r="I521" s="94">
        <f t="shared" si="201"/>
        <v>388</v>
      </c>
      <c r="J521" s="93" t="s">
        <v>560</v>
      </c>
      <c r="K521" s="92"/>
      <c r="L521" s="92"/>
      <c r="M521" s="92"/>
      <c r="N521" s="92"/>
      <c r="O521" s="91"/>
      <c r="P521" s="90" t="s">
        <v>132</v>
      </c>
      <c r="Q521" s="272"/>
      <c r="R521" s="89" t="s">
        <v>119</v>
      </c>
      <c r="S521" s="273"/>
      <c r="U521" s="40"/>
      <c r="W521" s="99"/>
      <c r="Y521" s="76"/>
      <c r="Z521" s="75"/>
      <c r="AA521" s="78"/>
      <c r="AB521" s="75"/>
      <c r="AC521" s="78"/>
      <c r="AD521" s="75"/>
      <c r="AE521" s="75"/>
      <c r="AF521" s="75"/>
      <c r="AG521" s="75"/>
      <c r="AH521" s="75"/>
      <c r="AI521" s="75"/>
      <c r="AJ521" s="75"/>
      <c r="AK521" s="74"/>
      <c r="AL521" s="74"/>
      <c r="AM521" s="74"/>
      <c r="AN521" s="74"/>
      <c r="AO521" s="74"/>
      <c r="AP521" s="74"/>
      <c r="AQ521" s="74"/>
      <c r="AR521" s="73">
        <f t="shared" si="202"/>
        <v>0</v>
      </c>
      <c r="AT521" s="40"/>
      <c r="AV521" s="99"/>
      <c r="AX521" s="76"/>
      <c r="AY521" s="75"/>
      <c r="AZ521" s="75"/>
      <c r="BA521" s="75"/>
      <c r="BB521" s="75"/>
      <c r="BC521" s="75"/>
      <c r="BD521" s="75"/>
      <c r="BE521" s="75"/>
      <c r="BF521" s="75"/>
      <c r="BG521" s="75"/>
      <c r="BH521" s="75"/>
      <c r="BI521" s="75"/>
      <c r="BJ521" s="74"/>
      <c r="BK521" s="74"/>
      <c r="BL521" s="74"/>
      <c r="BM521" s="74"/>
      <c r="BN521" s="74"/>
      <c r="BO521" s="74"/>
      <c r="BP521" s="74"/>
      <c r="BQ521" s="73">
        <f t="shared" si="198"/>
        <v>0</v>
      </c>
      <c r="BS521" s="40"/>
      <c r="BU521" s="77"/>
      <c r="BW521" s="98"/>
      <c r="BX521" s="97"/>
      <c r="BY521" s="97"/>
      <c r="BZ521" s="97"/>
      <c r="CA521" s="97"/>
      <c r="CB521" s="97"/>
      <c r="CC521" s="97"/>
      <c r="CD521" s="97"/>
      <c r="CE521" s="97"/>
      <c r="CF521" s="97"/>
      <c r="CG521" s="97"/>
      <c r="CH521" s="97"/>
      <c r="CI521" s="96"/>
      <c r="CJ521" s="327"/>
      <c r="CK521" s="327"/>
      <c r="CL521" s="327"/>
      <c r="CM521" s="327"/>
      <c r="CN521" s="327"/>
      <c r="CO521" s="327"/>
      <c r="CP521" s="95">
        <f t="shared" si="199"/>
        <v>0</v>
      </c>
      <c r="CR521" s="40"/>
      <c r="CT521" s="77"/>
      <c r="CV521" s="76"/>
      <c r="CW521" s="75"/>
      <c r="CX521" s="75"/>
      <c r="CY521" s="75"/>
      <c r="CZ521" s="75"/>
      <c r="DA521" s="75"/>
      <c r="DB521" s="75"/>
      <c r="DC521" s="74"/>
      <c r="DD521" s="74"/>
      <c r="DE521" s="74"/>
      <c r="DF521" s="335"/>
      <c r="DG521" s="335"/>
      <c r="DH521" s="335"/>
      <c r="DI521" s="335"/>
      <c r="DJ521" s="335"/>
      <c r="DK521" s="335"/>
      <c r="DL521" s="335"/>
      <c r="DM521" s="335"/>
      <c r="DN521" s="335"/>
      <c r="DO521" s="73">
        <f t="shared" si="200"/>
        <v>0</v>
      </c>
      <c r="DQ521" s="40"/>
    </row>
    <row r="522" spans="2:121">
      <c r="B522" s="88"/>
      <c r="C522" s="88"/>
      <c r="D522" s="87"/>
      <c r="E522" s="3"/>
      <c r="G522" s="40"/>
      <c r="I522" s="94">
        <f t="shared" si="201"/>
        <v>389</v>
      </c>
      <c r="J522" s="93" t="s">
        <v>561</v>
      </c>
      <c r="K522" s="92"/>
      <c r="L522" s="92"/>
      <c r="M522" s="92"/>
      <c r="N522" s="92"/>
      <c r="O522" s="91"/>
      <c r="P522" s="90" t="s">
        <v>132</v>
      </c>
      <c r="Q522" s="272"/>
      <c r="R522" s="89" t="s">
        <v>119</v>
      </c>
      <c r="S522" s="273"/>
      <c r="U522" s="40"/>
      <c r="W522" s="99"/>
      <c r="Y522" s="76"/>
      <c r="Z522" s="75"/>
      <c r="AA522" s="78"/>
      <c r="AB522" s="75"/>
      <c r="AC522" s="78"/>
      <c r="AD522" s="75"/>
      <c r="AE522" s="75"/>
      <c r="AF522" s="75"/>
      <c r="AG522" s="75"/>
      <c r="AH522" s="75"/>
      <c r="AI522" s="75"/>
      <c r="AJ522" s="75"/>
      <c r="AK522" s="74"/>
      <c r="AL522" s="74"/>
      <c r="AM522" s="74"/>
      <c r="AN522" s="74"/>
      <c r="AO522" s="74"/>
      <c r="AP522" s="74"/>
      <c r="AQ522" s="74"/>
      <c r="AR522" s="73">
        <f t="shared" si="202"/>
        <v>0</v>
      </c>
      <c r="AT522" s="40"/>
      <c r="AV522" s="99"/>
      <c r="AX522" s="76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75"/>
      <c r="BJ522" s="74"/>
      <c r="BK522" s="74"/>
      <c r="BL522" s="74"/>
      <c r="BM522" s="74"/>
      <c r="BN522" s="74"/>
      <c r="BO522" s="74"/>
      <c r="BP522" s="74"/>
      <c r="BQ522" s="73">
        <f t="shared" si="198"/>
        <v>0</v>
      </c>
      <c r="BS522" s="40"/>
      <c r="BU522" s="77"/>
      <c r="BW522" s="98"/>
      <c r="BX522" s="97"/>
      <c r="BY522" s="97"/>
      <c r="BZ522" s="97"/>
      <c r="CA522" s="97"/>
      <c r="CB522" s="97"/>
      <c r="CC522" s="97"/>
      <c r="CD522" s="97"/>
      <c r="CE522" s="97"/>
      <c r="CF522" s="97"/>
      <c r="CG522" s="97"/>
      <c r="CH522" s="97"/>
      <c r="CI522" s="96"/>
      <c r="CJ522" s="327"/>
      <c r="CK522" s="327"/>
      <c r="CL522" s="327"/>
      <c r="CM522" s="327"/>
      <c r="CN522" s="327"/>
      <c r="CO522" s="327"/>
      <c r="CP522" s="95">
        <f t="shared" si="199"/>
        <v>0</v>
      </c>
      <c r="CR522" s="40"/>
      <c r="CT522" s="77"/>
      <c r="CV522" s="76"/>
      <c r="CW522" s="75"/>
      <c r="CX522" s="75"/>
      <c r="CY522" s="75"/>
      <c r="CZ522" s="75"/>
      <c r="DA522" s="75"/>
      <c r="DB522" s="75"/>
      <c r="DC522" s="74"/>
      <c r="DD522" s="74"/>
      <c r="DE522" s="74"/>
      <c r="DF522" s="335"/>
      <c r="DG522" s="335"/>
      <c r="DH522" s="335"/>
      <c r="DI522" s="335"/>
      <c r="DJ522" s="335"/>
      <c r="DK522" s="335"/>
      <c r="DL522" s="335"/>
      <c r="DM522" s="335"/>
      <c r="DN522" s="335"/>
      <c r="DO522" s="73">
        <f t="shared" si="200"/>
        <v>0</v>
      </c>
      <c r="DQ522" s="40"/>
    </row>
    <row r="523" spans="2:121">
      <c r="B523" s="88"/>
      <c r="C523" s="88"/>
      <c r="D523" s="87"/>
      <c r="E523" s="3"/>
      <c r="G523" s="40"/>
      <c r="I523" s="94">
        <f t="shared" si="201"/>
        <v>390</v>
      </c>
      <c r="J523" s="93" t="s">
        <v>562</v>
      </c>
      <c r="K523" s="92"/>
      <c r="L523" s="92"/>
      <c r="M523" s="92"/>
      <c r="N523" s="92"/>
      <c r="O523" s="91"/>
      <c r="P523" s="90" t="s">
        <v>132</v>
      </c>
      <c r="Q523" s="272"/>
      <c r="R523" s="89" t="s">
        <v>119</v>
      </c>
      <c r="S523" s="273"/>
      <c r="U523" s="40"/>
      <c r="W523" s="99"/>
      <c r="Y523" s="76"/>
      <c r="Z523" s="75"/>
      <c r="AA523" s="78"/>
      <c r="AB523" s="75"/>
      <c r="AC523" s="78"/>
      <c r="AD523" s="75"/>
      <c r="AE523" s="75"/>
      <c r="AF523" s="75"/>
      <c r="AG523" s="75"/>
      <c r="AH523" s="75"/>
      <c r="AI523" s="75"/>
      <c r="AJ523" s="75"/>
      <c r="AK523" s="74"/>
      <c r="AL523" s="74"/>
      <c r="AM523" s="74"/>
      <c r="AN523" s="74"/>
      <c r="AO523" s="74"/>
      <c r="AP523" s="74"/>
      <c r="AQ523" s="74"/>
      <c r="AR523" s="73">
        <f t="shared" si="202"/>
        <v>0</v>
      </c>
      <c r="AT523" s="40"/>
      <c r="AV523" s="99"/>
      <c r="AX523" s="76"/>
      <c r="AY523" s="75"/>
      <c r="AZ523" s="75"/>
      <c r="BA523" s="75"/>
      <c r="BB523" s="75"/>
      <c r="BC523" s="75"/>
      <c r="BD523" s="75"/>
      <c r="BE523" s="75"/>
      <c r="BF523" s="75"/>
      <c r="BG523" s="75"/>
      <c r="BH523" s="75"/>
      <c r="BI523" s="75"/>
      <c r="BJ523" s="74"/>
      <c r="BK523" s="74"/>
      <c r="BL523" s="74"/>
      <c r="BM523" s="74"/>
      <c r="BN523" s="74"/>
      <c r="BO523" s="74"/>
      <c r="BP523" s="74"/>
      <c r="BQ523" s="73">
        <f t="shared" si="198"/>
        <v>0</v>
      </c>
      <c r="BS523" s="40"/>
      <c r="BU523" s="77"/>
      <c r="BW523" s="98"/>
      <c r="BX523" s="97"/>
      <c r="BY523" s="97"/>
      <c r="BZ523" s="97"/>
      <c r="CA523" s="97"/>
      <c r="CB523" s="97"/>
      <c r="CC523" s="97"/>
      <c r="CD523" s="97"/>
      <c r="CE523" s="97"/>
      <c r="CF523" s="97"/>
      <c r="CG523" s="97"/>
      <c r="CH523" s="97"/>
      <c r="CI523" s="96"/>
      <c r="CJ523" s="327"/>
      <c r="CK523" s="327"/>
      <c r="CL523" s="327"/>
      <c r="CM523" s="327"/>
      <c r="CN523" s="327"/>
      <c r="CO523" s="327"/>
      <c r="CP523" s="95">
        <f t="shared" si="199"/>
        <v>0</v>
      </c>
      <c r="CR523" s="40"/>
      <c r="CT523" s="77"/>
      <c r="CV523" s="76"/>
      <c r="CW523" s="75"/>
      <c r="CX523" s="75"/>
      <c r="CY523" s="75"/>
      <c r="CZ523" s="75"/>
      <c r="DA523" s="75"/>
      <c r="DB523" s="75"/>
      <c r="DC523" s="74"/>
      <c r="DD523" s="74"/>
      <c r="DE523" s="74"/>
      <c r="DF523" s="335"/>
      <c r="DG523" s="335"/>
      <c r="DH523" s="335"/>
      <c r="DI523" s="335"/>
      <c r="DJ523" s="335"/>
      <c r="DK523" s="335"/>
      <c r="DL523" s="335"/>
      <c r="DM523" s="335"/>
      <c r="DN523" s="335"/>
      <c r="DO523" s="73">
        <f t="shared" si="200"/>
        <v>0</v>
      </c>
      <c r="DQ523" s="40"/>
    </row>
    <row r="524" spans="2:121">
      <c r="B524" s="88"/>
      <c r="C524" s="88"/>
      <c r="D524" s="87"/>
      <c r="E524" s="3"/>
      <c r="G524" s="40"/>
      <c r="I524" s="94">
        <f t="shared" si="201"/>
        <v>391</v>
      </c>
      <c r="J524" s="93" t="s">
        <v>563</v>
      </c>
      <c r="K524" s="92"/>
      <c r="L524" s="92"/>
      <c r="M524" s="92"/>
      <c r="N524" s="92"/>
      <c r="O524" s="91"/>
      <c r="P524" s="90" t="s">
        <v>132</v>
      </c>
      <c r="Q524" s="272"/>
      <c r="R524" s="89" t="s">
        <v>119</v>
      </c>
      <c r="S524" s="273"/>
      <c r="U524" s="40"/>
      <c r="W524" s="99"/>
      <c r="Y524" s="76"/>
      <c r="Z524" s="75"/>
      <c r="AA524" s="78"/>
      <c r="AB524" s="75"/>
      <c r="AC524" s="78"/>
      <c r="AD524" s="75"/>
      <c r="AE524" s="75"/>
      <c r="AF524" s="75"/>
      <c r="AG524" s="75"/>
      <c r="AH524" s="75"/>
      <c r="AI524" s="75"/>
      <c r="AJ524" s="75"/>
      <c r="AK524" s="74"/>
      <c r="AL524" s="74"/>
      <c r="AM524" s="74"/>
      <c r="AN524" s="74"/>
      <c r="AO524" s="74"/>
      <c r="AP524" s="74"/>
      <c r="AQ524" s="74"/>
      <c r="AR524" s="73">
        <f t="shared" si="202"/>
        <v>0</v>
      </c>
      <c r="AT524" s="40"/>
      <c r="AV524" s="99"/>
      <c r="AX524" s="76"/>
      <c r="AY524" s="75"/>
      <c r="AZ524" s="75"/>
      <c r="BA524" s="75"/>
      <c r="BB524" s="75"/>
      <c r="BC524" s="75"/>
      <c r="BD524" s="75"/>
      <c r="BE524" s="75"/>
      <c r="BF524" s="75"/>
      <c r="BG524" s="75"/>
      <c r="BH524" s="75"/>
      <c r="BI524" s="75"/>
      <c r="BJ524" s="74"/>
      <c r="BK524" s="74"/>
      <c r="BL524" s="74"/>
      <c r="BM524" s="74"/>
      <c r="BN524" s="74"/>
      <c r="BO524" s="74"/>
      <c r="BP524" s="74"/>
      <c r="BQ524" s="73">
        <f t="shared" si="198"/>
        <v>0</v>
      </c>
      <c r="BS524" s="40"/>
      <c r="BU524" s="77"/>
      <c r="BW524" s="98"/>
      <c r="BX524" s="97"/>
      <c r="BY524" s="97"/>
      <c r="BZ524" s="97"/>
      <c r="CA524" s="97"/>
      <c r="CB524" s="97"/>
      <c r="CC524" s="97"/>
      <c r="CD524" s="97"/>
      <c r="CE524" s="97"/>
      <c r="CF524" s="97"/>
      <c r="CG524" s="97"/>
      <c r="CH524" s="97"/>
      <c r="CI524" s="96"/>
      <c r="CJ524" s="327"/>
      <c r="CK524" s="327"/>
      <c r="CL524" s="327"/>
      <c r="CM524" s="327"/>
      <c r="CN524" s="327"/>
      <c r="CO524" s="327"/>
      <c r="CP524" s="95">
        <f t="shared" si="199"/>
        <v>0</v>
      </c>
      <c r="CR524" s="40"/>
      <c r="CT524" s="77"/>
      <c r="CV524" s="76"/>
      <c r="CW524" s="75"/>
      <c r="CX524" s="75"/>
      <c r="CY524" s="75"/>
      <c r="CZ524" s="75"/>
      <c r="DA524" s="75"/>
      <c r="DB524" s="75"/>
      <c r="DC524" s="74"/>
      <c r="DD524" s="74"/>
      <c r="DE524" s="74"/>
      <c r="DF524" s="335"/>
      <c r="DG524" s="335"/>
      <c r="DH524" s="335"/>
      <c r="DI524" s="335"/>
      <c r="DJ524" s="335"/>
      <c r="DK524" s="335"/>
      <c r="DL524" s="335"/>
      <c r="DM524" s="335"/>
      <c r="DN524" s="335"/>
      <c r="DO524" s="73">
        <f t="shared" si="200"/>
        <v>0</v>
      </c>
      <c r="DQ524" s="40"/>
    </row>
    <row r="525" spans="2:121">
      <c r="B525" s="88"/>
      <c r="C525" s="88"/>
      <c r="D525" s="87"/>
      <c r="E525" s="3"/>
      <c r="G525" s="40"/>
      <c r="I525" s="94">
        <f t="shared" si="201"/>
        <v>392</v>
      </c>
      <c r="J525" s="93" t="s">
        <v>564</v>
      </c>
      <c r="K525" s="92"/>
      <c r="L525" s="92"/>
      <c r="M525" s="92"/>
      <c r="N525" s="92"/>
      <c r="O525" s="91"/>
      <c r="P525" s="90" t="s">
        <v>132</v>
      </c>
      <c r="Q525" s="272"/>
      <c r="R525" s="89" t="s">
        <v>119</v>
      </c>
      <c r="S525" s="273"/>
      <c r="U525" s="40"/>
      <c r="W525" s="99"/>
      <c r="Y525" s="76"/>
      <c r="Z525" s="75"/>
      <c r="AA525" s="78"/>
      <c r="AB525" s="75"/>
      <c r="AC525" s="78"/>
      <c r="AD525" s="75"/>
      <c r="AE525" s="75"/>
      <c r="AF525" s="75"/>
      <c r="AG525" s="75"/>
      <c r="AH525" s="75"/>
      <c r="AI525" s="75"/>
      <c r="AJ525" s="75"/>
      <c r="AK525" s="74"/>
      <c r="AL525" s="74"/>
      <c r="AM525" s="74"/>
      <c r="AN525" s="74"/>
      <c r="AO525" s="74"/>
      <c r="AP525" s="74"/>
      <c r="AQ525" s="74"/>
      <c r="AR525" s="73">
        <f t="shared" si="202"/>
        <v>0</v>
      </c>
      <c r="AT525" s="40"/>
      <c r="AV525" s="99"/>
      <c r="AX525" s="76"/>
      <c r="AY525" s="75"/>
      <c r="AZ525" s="75"/>
      <c r="BA525" s="75"/>
      <c r="BB525" s="75"/>
      <c r="BC525" s="75"/>
      <c r="BD525" s="75"/>
      <c r="BE525" s="75"/>
      <c r="BF525" s="75"/>
      <c r="BG525" s="75"/>
      <c r="BH525" s="75"/>
      <c r="BI525" s="75"/>
      <c r="BJ525" s="74"/>
      <c r="BK525" s="74"/>
      <c r="BL525" s="74"/>
      <c r="BM525" s="74"/>
      <c r="BN525" s="74"/>
      <c r="BO525" s="74"/>
      <c r="BP525" s="74"/>
      <c r="BQ525" s="73">
        <f t="shared" si="198"/>
        <v>0</v>
      </c>
      <c r="BS525" s="40"/>
      <c r="BU525" s="77"/>
      <c r="BW525" s="98"/>
      <c r="BX525" s="97"/>
      <c r="BY525" s="97"/>
      <c r="BZ525" s="97"/>
      <c r="CA525" s="97"/>
      <c r="CB525" s="97"/>
      <c r="CC525" s="97"/>
      <c r="CD525" s="97"/>
      <c r="CE525" s="97"/>
      <c r="CF525" s="97"/>
      <c r="CG525" s="97"/>
      <c r="CH525" s="97"/>
      <c r="CI525" s="96"/>
      <c r="CJ525" s="327"/>
      <c r="CK525" s="327"/>
      <c r="CL525" s="327"/>
      <c r="CM525" s="327"/>
      <c r="CN525" s="327"/>
      <c r="CO525" s="327"/>
      <c r="CP525" s="95">
        <f t="shared" si="199"/>
        <v>0</v>
      </c>
      <c r="CR525" s="40"/>
      <c r="CT525" s="77"/>
      <c r="CV525" s="76"/>
      <c r="CW525" s="75"/>
      <c r="CX525" s="75"/>
      <c r="CY525" s="75"/>
      <c r="CZ525" s="75"/>
      <c r="DA525" s="75"/>
      <c r="DB525" s="75"/>
      <c r="DC525" s="74"/>
      <c r="DD525" s="74"/>
      <c r="DE525" s="74"/>
      <c r="DF525" s="335"/>
      <c r="DG525" s="335"/>
      <c r="DH525" s="335"/>
      <c r="DI525" s="335"/>
      <c r="DJ525" s="335"/>
      <c r="DK525" s="335"/>
      <c r="DL525" s="335"/>
      <c r="DM525" s="335"/>
      <c r="DN525" s="335"/>
      <c r="DO525" s="73">
        <f t="shared" si="200"/>
        <v>0</v>
      </c>
      <c r="DQ525" s="40"/>
    </row>
    <row r="526" spans="2:121">
      <c r="B526" s="88"/>
      <c r="C526" s="88"/>
      <c r="D526" s="87"/>
      <c r="E526" s="3"/>
      <c r="G526" s="40"/>
      <c r="I526" s="94">
        <f t="shared" si="201"/>
        <v>393</v>
      </c>
      <c r="J526" s="93" t="s">
        <v>565</v>
      </c>
      <c r="K526" s="92"/>
      <c r="L526" s="92"/>
      <c r="M526" s="92"/>
      <c r="N526" s="92"/>
      <c r="O526" s="91"/>
      <c r="P526" s="90" t="s">
        <v>132</v>
      </c>
      <c r="Q526" s="272"/>
      <c r="R526" s="89" t="s">
        <v>119</v>
      </c>
      <c r="S526" s="273"/>
      <c r="U526" s="40"/>
      <c r="W526" s="99"/>
      <c r="Y526" s="76"/>
      <c r="Z526" s="75"/>
      <c r="AA526" s="78"/>
      <c r="AB526" s="75"/>
      <c r="AC526" s="78"/>
      <c r="AD526" s="75"/>
      <c r="AE526" s="75"/>
      <c r="AF526" s="75"/>
      <c r="AG526" s="75"/>
      <c r="AH526" s="75"/>
      <c r="AI526" s="75"/>
      <c r="AJ526" s="75"/>
      <c r="AK526" s="74"/>
      <c r="AL526" s="74"/>
      <c r="AM526" s="74"/>
      <c r="AN526" s="74"/>
      <c r="AO526" s="74"/>
      <c r="AP526" s="74"/>
      <c r="AQ526" s="74"/>
      <c r="AR526" s="73">
        <f t="shared" si="202"/>
        <v>0</v>
      </c>
      <c r="AT526" s="40"/>
      <c r="AV526" s="99"/>
      <c r="AX526" s="76"/>
      <c r="AY526" s="75"/>
      <c r="AZ526" s="75"/>
      <c r="BA526" s="75"/>
      <c r="BB526" s="75"/>
      <c r="BC526" s="75"/>
      <c r="BD526" s="75"/>
      <c r="BE526" s="75"/>
      <c r="BF526" s="75"/>
      <c r="BG526" s="75"/>
      <c r="BH526" s="75"/>
      <c r="BI526" s="75"/>
      <c r="BJ526" s="74"/>
      <c r="BK526" s="74"/>
      <c r="BL526" s="74"/>
      <c r="BM526" s="74"/>
      <c r="BN526" s="74"/>
      <c r="BO526" s="74"/>
      <c r="BP526" s="74"/>
      <c r="BQ526" s="73">
        <f t="shared" si="198"/>
        <v>0</v>
      </c>
      <c r="BS526" s="40"/>
      <c r="BU526" s="77"/>
      <c r="BW526" s="98"/>
      <c r="BX526" s="97"/>
      <c r="BY526" s="97"/>
      <c r="BZ526" s="97"/>
      <c r="CA526" s="97"/>
      <c r="CB526" s="97"/>
      <c r="CC526" s="97"/>
      <c r="CD526" s="97"/>
      <c r="CE526" s="97"/>
      <c r="CF526" s="97"/>
      <c r="CG526" s="97"/>
      <c r="CH526" s="97"/>
      <c r="CI526" s="96"/>
      <c r="CJ526" s="327"/>
      <c r="CK526" s="327"/>
      <c r="CL526" s="327"/>
      <c r="CM526" s="327"/>
      <c r="CN526" s="327"/>
      <c r="CO526" s="327"/>
      <c r="CP526" s="95">
        <f t="shared" si="199"/>
        <v>0</v>
      </c>
      <c r="CR526" s="40"/>
      <c r="CT526" s="77"/>
      <c r="CV526" s="76"/>
      <c r="CW526" s="75"/>
      <c r="CX526" s="75"/>
      <c r="CY526" s="75"/>
      <c r="CZ526" s="75"/>
      <c r="DA526" s="75"/>
      <c r="DB526" s="75"/>
      <c r="DC526" s="74"/>
      <c r="DD526" s="74"/>
      <c r="DE526" s="74"/>
      <c r="DF526" s="335"/>
      <c r="DG526" s="335"/>
      <c r="DH526" s="335"/>
      <c r="DI526" s="335"/>
      <c r="DJ526" s="335"/>
      <c r="DK526" s="335"/>
      <c r="DL526" s="335"/>
      <c r="DM526" s="335"/>
      <c r="DN526" s="335"/>
      <c r="DO526" s="73">
        <f t="shared" si="200"/>
        <v>0</v>
      </c>
      <c r="DQ526" s="40"/>
    </row>
    <row r="527" spans="2:121">
      <c r="B527" s="88"/>
      <c r="C527" s="88"/>
      <c r="D527" s="87"/>
      <c r="E527" s="3"/>
      <c r="G527" s="40"/>
      <c r="I527" s="94">
        <f t="shared" si="201"/>
        <v>394</v>
      </c>
      <c r="J527" s="93" t="s">
        <v>566</v>
      </c>
      <c r="K527" s="92"/>
      <c r="L527" s="92"/>
      <c r="M527" s="92"/>
      <c r="N527" s="92"/>
      <c r="O527" s="91"/>
      <c r="P527" s="90" t="s">
        <v>132</v>
      </c>
      <c r="Q527" s="272"/>
      <c r="R527" s="89" t="s">
        <v>119</v>
      </c>
      <c r="S527" s="273"/>
      <c r="U527" s="40"/>
      <c r="W527" s="99"/>
      <c r="Y527" s="76"/>
      <c r="Z527" s="75"/>
      <c r="AA527" s="78"/>
      <c r="AB527" s="75"/>
      <c r="AC527" s="78"/>
      <c r="AD527" s="75"/>
      <c r="AE527" s="75"/>
      <c r="AF527" s="75"/>
      <c r="AG527" s="75"/>
      <c r="AH527" s="75"/>
      <c r="AI527" s="75"/>
      <c r="AJ527" s="75"/>
      <c r="AK527" s="74"/>
      <c r="AL527" s="74"/>
      <c r="AM527" s="74"/>
      <c r="AN527" s="74"/>
      <c r="AO527" s="74"/>
      <c r="AP527" s="74"/>
      <c r="AQ527" s="74"/>
      <c r="AR527" s="73">
        <f t="shared" si="202"/>
        <v>0</v>
      </c>
      <c r="AT527" s="40"/>
      <c r="AV527" s="99"/>
      <c r="AX527" s="76"/>
      <c r="AY527" s="75"/>
      <c r="AZ527" s="75"/>
      <c r="BA527" s="75"/>
      <c r="BB527" s="75"/>
      <c r="BC527" s="75"/>
      <c r="BD527" s="75"/>
      <c r="BE527" s="75"/>
      <c r="BF527" s="75"/>
      <c r="BG527" s="75"/>
      <c r="BH527" s="75"/>
      <c r="BI527" s="75"/>
      <c r="BJ527" s="74"/>
      <c r="BK527" s="74"/>
      <c r="BL527" s="74"/>
      <c r="BM527" s="74"/>
      <c r="BN527" s="74"/>
      <c r="BO527" s="74"/>
      <c r="BP527" s="74"/>
      <c r="BQ527" s="73">
        <f t="shared" si="198"/>
        <v>0</v>
      </c>
      <c r="BS527" s="40"/>
      <c r="BU527" s="77"/>
      <c r="BW527" s="98"/>
      <c r="BX527" s="97"/>
      <c r="BY527" s="97"/>
      <c r="BZ527" s="97"/>
      <c r="CA527" s="97"/>
      <c r="CB527" s="97"/>
      <c r="CC527" s="97"/>
      <c r="CD527" s="97"/>
      <c r="CE527" s="97"/>
      <c r="CF527" s="97"/>
      <c r="CG527" s="97"/>
      <c r="CH527" s="97"/>
      <c r="CI527" s="96"/>
      <c r="CJ527" s="327"/>
      <c r="CK527" s="327"/>
      <c r="CL527" s="327"/>
      <c r="CM527" s="327"/>
      <c r="CN527" s="327"/>
      <c r="CO527" s="327"/>
      <c r="CP527" s="95">
        <f t="shared" si="199"/>
        <v>0</v>
      </c>
      <c r="CR527" s="40"/>
      <c r="CT527" s="77"/>
      <c r="CV527" s="76"/>
      <c r="CW527" s="75"/>
      <c r="CX527" s="75"/>
      <c r="CY527" s="75"/>
      <c r="CZ527" s="75"/>
      <c r="DA527" s="75"/>
      <c r="DB527" s="75"/>
      <c r="DC527" s="74"/>
      <c r="DD527" s="74"/>
      <c r="DE527" s="74"/>
      <c r="DF527" s="335"/>
      <c r="DG527" s="335"/>
      <c r="DH527" s="335"/>
      <c r="DI527" s="335"/>
      <c r="DJ527" s="335"/>
      <c r="DK527" s="335"/>
      <c r="DL527" s="335"/>
      <c r="DM527" s="335"/>
      <c r="DN527" s="335"/>
      <c r="DO527" s="73">
        <f t="shared" si="200"/>
        <v>0</v>
      </c>
      <c r="DQ527" s="40"/>
    </row>
    <row r="528" spans="2:121">
      <c r="B528" s="88"/>
      <c r="C528" s="88"/>
      <c r="D528" s="87"/>
      <c r="E528" s="3"/>
      <c r="G528" s="40"/>
      <c r="I528" s="94">
        <f t="shared" si="201"/>
        <v>395</v>
      </c>
      <c r="J528" s="93" t="s">
        <v>567</v>
      </c>
      <c r="K528" s="92"/>
      <c r="L528" s="92"/>
      <c r="M528" s="92"/>
      <c r="N528" s="92"/>
      <c r="O528" s="91"/>
      <c r="P528" s="90" t="s">
        <v>132</v>
      </c>
      <c r="Q528" s="272"/>
      <c r="R528" s="89" t="s">
        <v>119</v>
      </c>
      <c r="S528" s="273"/>
      <c r="U528" s="40"/>
      <c r="W528" s="99"/>
      <c r="Y528" s="76"/>
      <c r="Z528" s="75"/>
      <c r="AA528" s="78"/>
      <c r="AB528" s="75"/>
      <c r="AC528" s="78"/>
      <c r="AD528" s="75"/>
      <c r="AE528" s="75"/>
      <c r="AF528" s="75"/>
      <c r="AG528" s="75"/>
      <c r="AH528" s="75"/>
      <c r="AI528" s="75"/>
      <c r="AJ528" s="75"/>
      <c r="AK528" s="74"/>
      <c r="AL528" s="74"/>
      <c r="AM528" s="74"/>
      <c r="AN528" s="74"/>
      <c r="AO528" s="74"/>
      <c r="AP528" s="74"/>
      <c r="AQ528" s="74"/>
      <c r="AR528" s="73">
        <f t="shared" si="202"/>
        <v>0</v>
      </c>
      <c r="AT528" s="40"/>
      <c r="AV528" s="99"/>
      <c r="AX528" s="76"/>
      <c r="AY528" s="75"/>
      <c r="AZ528" s="75"/>
      <c r="BA528" s="75"/>
      <c r="BB528" s="75"/>
      <c r="BC528" s="75"/>
      <c r="BD528" s="75"/>
      <c r="BE528" s="75"/>
      <c r="BF528" s="75"/>
      <c r="BG528" s="75"/>
      <c r="BH528" s="75"/>
      <c r="BI528" s="75"/>
      <c r="BJ528" s="74"/>
      <c r="BK528" s="74"/>
      <c r="BL528" s="74"/>
      <c r="BM528" s="74"/>
      <c r="BN528" s="74"/>
      <c r="BO528" s="74"/>
      <c r="BP528" s="74"/>
      <c r="BQ528" s="73">
        <f t="shared" si="198"/>
        <v>0</v>
      </c>
      <c r="BS528" s="40"/>
      <c r="BU528" s="77"/>
      <c r="BW528" s="98"/>
      <c r="BX528" s="97"/>
      <c r="BY528" s="97"/>
      <c r="BZ528" s="97"/>
      <c r="CA528" s="97"/>
      <c r="CB528" s="97"/>
      <c r="CC528" s="97"/>
      <c r="CD528" s="97"/>
      <c r="CE528" s="97"/>
      <c r="CF528" s="97"/>
      <c r="CG528" s="97"/>
      <c r="CH528" s="97"/>
      <c r="CI528" s="96"/>
      <c r="CJ528" s="327"/>
      <c r="CK528" s="327"/>
      <c r="CL528" s="327"/>
      <c r="CM528" s="327"/>
      <c r="CN528" s="327"/>
      <c r="CO528" s="327"/>
      <c r="CP528" s="95">
        <f t="shared" si="199"/>
        <v>0</v>
      </c>
      <c r="CR528" s="40"/>
      <c r="CT528" s="77"/>
      <c r="CV528" s="76"/>
      <c r="CW528" s="75"/>
      <c r="CX528" s="75"/>
      <c r="CY528" s="75"/>
      <c r="CZ528" s="75"/>
      <c r="DA528" s="75"/>
      <c r="DB528" s="75"/>
      <c r="DC528" s="74"/>
      <c r="DD528" s="74"/>
      <c r="DE528" s="74"/>
      <c r="DF528" s="335"/>
      <c r="DG528" s="335"/>
      <c r="DH528" s="335"/>
      <c r="DI528" s="335"/>
      <c r="DJ528" s="335"/>
      <c r="DK528" s="335"/>
      <c r="DL528" s="335"/>
      <c r="DM528" s="335"/>
      <c r="DN528" s="335"/>
      <c r="DO528" s="73">
        <f t="shared" si="200"/>
        <v>0</v>
      </c>
      <c r="DQ528" s="40"/>
    </row>
    <row r="529" spans="2:121">
      <c r="B529" s="88"/>
      <c r="C529" s="88"/>
      <c r="D529" s="87"/>
      <c r="E529" s="3"/>
      <c r="G529" s="40"/>
      <c r="I529" s="94">
        <f t="shared" si="201"/>
        <v>396</v>
      </c>
      <c r="J529" s="93" t="s">
        <v>568</v>
      </c>
      <c r="K529" s="92"/>
      <c r="L529" s="92"/>
      <c r="M529" s="92"/>
      <c r="N529" s="92"/>
      <c r="O529" s="91"/>
      <c r="P529" s="90" t="s">
        <v>132</v>
      </c>
      <c r="Q529" s="272"/>
      <c r="R529" s="89" t="s">
        <v>119</v>
      </c>
      <c r="S529" s="273"/>
      <c r="U529" s="40"/>
      <c r="W529" s="99"/>
      <c r="Y529" s="76"/>
      <c r="Z529" s="75"/>
      <c r="AA529" s="78"/>
      <c r="AB529" s="75"/>
      <c r="AC529" s="78"/>
      <c r="AD529" s="75"/>
      <c r="AE529" s="75"/>
      <c r="AF529" s="75"/>
      <c r="AG529" s="75"/>
      <c r="AH529" s="75"/>
      <c r="AI529" s="75"/>
      <c r="AJ529" s="75"/>
      <c r="AK529" s="74"/>
      <c r="AL529" s="74"/>
      <c r="AM529" s="74"/>
      <c r="AN529" s="74"/>
      <c r="AO529" s="74"/>
      <c r="AP529" s="74"/>
      <c r="AQ529" s="74"/>
      <c r="AR529" s="73">
        <f t="shared" si="202"/>
        <v>0</v>
      </c>
      <c r="AT529" s="40"/>
      <c r="AV529" s="99"/>
      <c r="AX529" s="76"/>
      <c r="AY529" s="75"/>
      <c r="AZ529" s="75"/>
      <c r="BA529" s="75"/>
      <c r="BB529" s="75"/>
      <c r="BC529" s="75"/>
      <c r="BD529" s="75"/>
      <c r="BE529" s="75"/>
      <c r="BF529" s="75"/>
      <c r="BG529" s="75"/>
      <c r="BH529" s="75"/>
      <c r="BI529" s="75"/>
      <c r="BJ529" s="74"/>
      <c r="BK529" s="74"/>
      <c r="BL529" s="74"/>
      <c r="BM529" s="74"/>
      <c r="BN529" s="74"/>
      <c r="BO529" s="74"/>
      <c r="BP529" s="74"/>
      <c r="BQ529" s="73">
        <f t="shared" si="198"/>
        <v>0</v>
      </c>
      <c r="BS529" s="40"/>
      <c r="BU529" s="77"/>
      <c r="BW529" s="98"/>
      <c r="BX529" s="97"/>
      <c r="BY529" s="97"/>
      <c r="BZ529" s="97"/>
      <c r="CA529" s="97"/>
      <c r="CB529" s="97"/>
      <c r="CC529" s="97"/>
      <c r="CD529" s="97"/>
      <c r="CE529" s="97"/>
      <c r="CF529" s="97"/>
      <c r="CG529" s="97"/>
      <c r="CH529" s="97"/>
      <c r="CI529" s="96"/>
      <c r="CJ529" s="327"/>
      <c r="CK529" s="327"/>
      <c r="CL529" s="327"/>
      <c r="CM529" s="327"/>
      <c r="CN529" s="327"/>
      <c r="CO529" s="327"/>
      <c r="CP529" s="95">
        <f t="shared" si="199"/>
        <v>0</v>
      </c>
      <c r="CR529" s="40"/>
      <c r="CT529" s="77"/>
      <c r="CV529" s="76"/>
      <c r="CW529" s="75"/>
      <c r="CX529" s="75"/>
      <c r="CY529" s="75"/>
      <c r="CZ529" s="75"/>
      <c r="DA529" s="75"/>
      <c r="DB529" s="75"/>
      <c r="DC529" s="74"/>
      <c r="DD529" s="74"/>
      <c r="DE529" s="74"/>
      <c r="DF529" s="335"/>
      <c r="DG529" s="335"/>
      <c r="DH529" s="335"/>
      <c r="DI529" s="335"/>
      <c r="DJ529" s="335"/>
      <c r="DK529" s="335"/>
      <c r="DL529" s="335"/>
      <c r="DM529" s="335"/>
      <c r="DN529" s="335"/>
      <c r="DO529" s="73">
        <f t="shared" si="200"/>
        <v>0</v>
      </c>
      <c r="DQ529" s="40"/>
    </row>
    <row r="530" spans="2:121">
      <c r="B530" s="88"/>
      <c r="C530" s="88"/>
      <c r="D530" s="87"/>
      <c r="E530" s="3"/>
      <c r="G530" s="40"/>
      <c r="I530" s="94">
        <f t="shared" si="201"/>
        <v>397</v>
      </c>
      <c r="J530" s="93" t="s">
        <v>569</v>
      </c>
      <c r="K530" s="92"/>
      <c r="L530" s="92"/>
      <c r="M530" s="92"/>
      <c r="N530" s="92"/>
      <c r="O530" s="91"/>
      <c r="P530" s="90" t="s">
        <v>132</v>
      </c>
      <c r="Q530" s="272"/>
      <c r="R530" s="89" t="s">
        <v>119</v>
      </c>
      <c r="S530" s="273"/>
      <c r="U530" s="40"/>
      <c r="W530" s="99"/>
      <c r="Y530" s="76"/>
      <c r="Z530" s="75"/>
      <c r="AA530" s="78"/>
      <c r="AB530" s="75"/>
      <c r="AC530" s="78"/>
      <c r="AD530" s="75"/>
      <c r="AE530" s="75"/>
      <c r="AF530" s="75"/>
      <c r="AG530" s="75"/>
      <c r="AH530" s="75"/>
      <c r="AI530" s="75"/>
      <c r="AJ530" s="75"/>
      <c r="AK530" s="74"/>
      <c r="AL530" s="74"/>
      <c r="AM530" s="74"/>
      <c r="AN530" s="74"/>
      <c r="AO530" s="74"/>
      <c r="AP530" s="74"/>
      <c r="AQ530" s="74"/>
      <c r="AR530" s="73">
        <f t="shared" si="202"/>
        <v>0</v>
      </c>
      <c r="AT530" s="40"/>
      <c r="AV530" s="99"/>
      <c r="AX530" s="76"/>
      <c r="AY530" s="75"/>
      <c r="AZ530" s="75"/>
      <c r="BA530" s="75"/>
      <c r="BB530" s="75"/>
      <c r="BC530" s="75"/>
      <c r="BD530" s="75"/>
      <c r="BE530" s="75"/>
      <c r="BF530" s="75"/>
      <c r="BG530" s="75"/>
      <c r="BH530" s="75"/>
      <c r="BI530" s="75"/>
      <c r="BJ530" s="74"/>
      <c r="BK530" s="74"/>
      <c r="BL530" s="74"/>
      <c r="BM530" s="74"/>
      <c r="BN530" s="74"/>
      <c r="BO530" s="74"/>
      <c r="BP530" s="74"/>
      <c r="BQ530" s="73">
        <f t="shared" si="198"/>
        <v>0</v>
      </c>
      <c r="BS530" s="40"/>
      <c r="BU530" s="77"/>
      <c r="BW530" s="98"/>
      <c r="BX530" s="97"/>
      <c r="BY530" s="97"/>
      <c r="BZ530" s="97"/>
      <c r="CA530" s="97"/>
      <c r="CB530" s="97"/>
      <c r="CC530" s="97"/>
      <c r="CD530" s="97"/>
      <c r="CE530" s="97"/>
      <c r="CF530" s="97"/>
      <c r="CG530" s="97"/>
      <c r="CH530" s="97"/>
      <c r="CI530" s="96"/>
      <c r="CJ530" s="327"/>
      <c r="CK530" s="327"/>
      <c r="CL530" s="327"/>
      <c r="CM530" s="327"/>
      <c r="CN530" s="327"/>
      <c r="CO530" s="327"/>
      <c r="CP530" s="95">
        <f t="shared" si="199"/>
        <v>0</v>
      </c>
      <c r="CR530" s="40"/>
      <c r="CT530" s="77"/>
      <c r="CV530" s="76"/>
      <c r="CW530" s="75"/>
      <c r="CX530" s="75"/>
      <c r="CY530" s="75"/>
      <c r="CZ530" s="75"/>
      <c r="DA530" s="75"/>
      <c r="DB530" s="75"/>
      <c r="DC530" s="74"/>
      <c r="DD530" s="74"/>
      <c r="DE530" s="74"/>
      <c r="DF530" s="335"/>
      <c r="DG530" s="335"/>
      <c r="DH530" s="335"/>
      <c r="DI530" s="335"/>
      <c r="DJ530" s="335"/>
      <c r="DK530" s="335"/>
      <c r="DL530" s="335"/>
      <c r="DM530" s="335"/>
      <c r="DN530" s="335"/>
      <c r="DO530" s="73">
        <f t="shared" si="200"/>
        <v>0</v>
      </c>
      <c r="DQ530" s="40"/>
    </row>
    <row r="531" spans="2:121">
      <c r="B531" s="88"/>
      <c r="C531" s="88"/>
      <c r="D531" s="87"/>
      <c r="E531" s="3"/>
      <c r="G531" s="40"/>
      <c r="I531" s="94">
        <f t="shared" si="201"/>
        <v>398</v>
      </c>
      <c r="J531" s="93" t="s">
        <v>570</v>
      </c>
      <c r="K531" s="92"/>
      <c r="L531" s="92"/>
      <c r="M531" s="92"/>
      <c r="N531" s="92"/>
      <c r="O531" s="91"/>
      <c r="P531" s="90" t="s">
        <v>132</v>
      </c>
      <c r="Q531" s="272"/>
      <c r="R531" s="89" t="s">
        <v>119</v>
      </c>
      <c r="S531" s="273"/>
      <c r="U531" s="40"/>
      <c r="W531" s="99"/>
      <c r="Y531" s="76"/>
      <c r="Z531" s="75"/>
      <c r="AA531" s="78"/>
      <c r="AB531" s="75"/>
      <c r="AC531" s="78"/>
      <c r="AD531" s="75"/>
      <c r="AE531" s="75"/>
      <c r="AF531" s="75"/>
      <c r="AG531" s="75"/>
      <c r="AH531" s="75"/>
      <c r="AI531" s="75"/>
      <c r="AJ531" s="75"/>
      <c r="AK531" s="74"/>
      <c r="AL531" s="74"/>
      <c r="AM531" s="74"/>
      <c r="AN531" s="74"/>
      <c r="AO531" s="74"/>
      <c r="AP531" s="74"/>
      <c r="AQ531" s="74"/>
      <c r="AR531" s="73">
        <f t="shared" si="202"/>
        <v>0</v>
      </c>
      <c r="AT531" s="40"/>
      <c r="AV531" s="99"/>
      <c r="AX531" s="76"/>
      <c r="AY531" s="75"/>
      <c r="AZ531" s="75"/>
      <c r="BA531" s="75"/>
      <c r="BB531" s="75"/>
      <c r="BC531" s="75"/>
      <c r="BD531" s="75"/>
      <c r="BE531" s="75"/>
      <c r="BF531" s="75"/>
      <c r="BG531" s="75"/>
      <c r="BH531" s="75"/>
      <c r="BI531" s="75"/>
      <c r="BJ531" s="74"/>
      <c r="BK531" s="74"/>
      <c r="BL531" s="74"/>
      <c r="BM531" s="74"/>
      <c r="BN531" s="74"/>
      <c r="BO531" s="74"/>
      <c r="BP531" s="74"/>
      <c r="BQ531" s="73">
        <f t="shared" si="198"/>
        <v>0</v>
      </c>
      <c r="BS531" s="40"/>
      <c r="BU531" s="77"/>
      <c r="BW531" s="98"/>
      <c r="BX531" s="97"/>
      <c r="BY531" s="97"/>
      <c r="BZ531" s="97"/>
      <c r="CA531" s="97"/>
      <c r="CB531" s="97"/>
      <c r="CC531" s="97"/>
      <c r="CD531" s="97"/>
      <c r="CE531" s="97"/>
      <c r="CF531" s="97"/>
      <c r="CG531" s="97"/>
      <c r="CH531" s="97"/>
      <c r="CI531" s="96"/>
      <c r="CJ531" s="327"/>
      <c r="CK531" s="327"/>
      <c r="CL531" s="327"/>
      <c r="CM531" s="327"/>
      <c r="CN531" s="327"/>
      <c r="CO531" s="327"/>
      <c r="CP531" s="95">
        <f t="shared" si="199"/>
        <v>0</v>
      </c>
      <c r="CR531" s="40"/>
      <c r="CT531" s="77"/>
      <c r="CV531" s="76"/>
      <c r="CW531" s="75"/>
      <c r="CX531" s="75"/>
      <c r="CY531" s="75"/>
      <c r="CZ531" s="75"/>
      <c r="DA531" s="75"/>
      <c r="DB531" s="75"/>
      <c r="DC531" s="74"/>
      <c r="DD531" s="74"/>
      <c r="DE531" s="74"/>
      <c r="DF531" s="335"/>
      <c r="DG531" s="335"/>
      <c r="DH531" s="335"/>
      <c r="DI531" s="335"/>
      <c r="DJ531" s="335"/>
      <c r="DK531" s="335"/>
      <c r="DL531" s="335"/>
      <c r="DM531" s="335"/>
      <c r="DN531" s="335"/>
      <c r="DO531" s="73">
        <f t="shared" si="200"/>
        <v>0</v>
      </c>
      <c r="DQ531" s="40"/>
    </row>
    <row r="532" spans="2:121">
      <c r="B532" s="88"/>
      <c r="C532" s="88"/>
      <c r="D532" s="87"/>
      <c r="E532" s="3"/>
      <c r="G532" s="40"/>
      <c r="I532" s="94">
        <f t="shared" si="201"/>
        <v>399</v>
      </c>
      <c r="J532" s="93" t="s">
        <v>571</v>
      </c>
      <c r="K532" s="92"/>
      <c r="L532" s="92"/>
      <c r="M532" s="92"/>
      <c r="N532" s="92"/>
      <c r="O532" s="91"/>
      <c r="P532" s="90" t="s">
        <v>132</v>
      </c>
      <c r="Q532" s="272"/>
      <c r="R532" s="89" t="s">
        <v>119</v>
      </c>
      <c r="S532" s="273"/>
      <c r="U532" s="40"/>
      <c r="W532" s="99"/>
      <c r="Y532" s="76"/>
      <c r="Z532" s="75"/>
      <c r="AA532" s="78"/>
      <c r="AB532" s="75"/>
      <c r="AC532" s="78"/>
      <c r="AD532" s="75"/>
      <c r="AE532" s="75"/>
      <c r="AF532" s="75"/>
      <c r="AG532" s="75"/>
      <c r="AH532" s="75"/>
      <c r="AI532" s="75"/>
      <c r="AJ532" s="75"/>
      <c r="AK532" s="74"/>
      <c r="AL532" s="74"/>
      <c r="AM532" s="74"/>
      <c r="AN532" s="74"/>
      <c r="AO532" s="74"/>
      <c r="AP532" s="74"/>
      <c r="AQ532" s="74"/>
      <c r="AR532" s="73">
        <f t="shared" si="202"/>
        <v>0</v>
      </c>
      <c r="AT532" s="40"/>
      <c r="AV532" s="99"/>
      <c r="AX532" s="76"/>
      <c r="AY532" s="75"/>
      <c r="AZ532" s="75"/>
      <c r="BA532" s="75"/>
      <c r="BB532" s="75"/>
      <c r="BC532" s="75"/>
      <c r="BD532" s="75"/>
      <c r="BE532" s="75"/>
      <c r="BF532" s="75"/>
      <c r="BG532" s="75"/>
      <c r="BH532" s="75"/>
      <c r="BI532" s="75"/>
      <c r="BJ532" s="74"/>
      <c r="BK532" s="74"/>
      <c r="BL532" s="74"/>
      <c r="BM532" s="74"/>
      <c r="BN532" s="74"/>
      <c r="BO532" s="74"/>
      <c r="BP532" s="74"/>
      <c r="BQ532" s="73">
        <f t="shared" si="198"/>
        <v>0</v>
      </c>
      <c r="BS532" s="40"/>
      <c r="BU532" s="77"/>
      <c r="BW532" s="98"/>
      <c r="BX532" s="97"/>
      <c r="BY532" s="97"/>
      <c r="BZ532" s="97"/>
      <c r="CA532" s="97"/>
      <c r="CB532" s="97"/>
      <c r="CC532" s="97"/>
      <c r="CD532" s="97"/>
      <c r="CE532" s="97"/>
      <c r="CF532" s="97"/>
      <c r="CG532" s="97"/>
      <c r="CH532" s="97"/>
      <c r="CI532" s="96"/>
      <c r="CJ532" s="327"/>
      <c r="CK532" s="327"/>
      <c r="CL532" s="327"/>
      <c r="CM532" s="327"/>
      <c r="CN532" s="327"/>
      <c r="CO532" s="327"/>
      <c r="CP532" s="95">
        <f t="shared" si="199"/>
        <v>0</v>
      </c>
      <c r="CR532" s="40"/>
      <c r="CT532" s="77"/>
      <c r="CV532" s="76"/>
      <c r="CW532" s="75"/>
      <c r="CX532" s="75"/>
      <c r="CY532" s="75"/>
      <c r="CZ532" s="75"/>
      <c r="DA532" s="75"/>
      <c r="DB532" s="75"/>
      <c r="DC532" s="74"/>
      <c r="DD532" s="74"/>
      <c r="DE532" s="74"/>
      <c r="DF532" s="335"/>
      <c r="DG532" s="335"/>
      <c r="DH532" s="335"/>
      <c r="DI532" s="335"/>
      <c r="DJ532" s="335"/>
      <c r="DK532" s="335"/>
      <c r="DL532" s="335"/>
      <c r="DM532" s="335"/>
      <c r="DN532" s="335"/>
      <c r="DO532" s="73">
        <f t="shared" si="200"/>
        <v>0</v>
      </c>
      <c r="DQ532" s="40"/>
    </row>
    <row r="533" spans="2:121">
      <c r="B533" s="88"/>
      <c r="C533" s="88"/>
      <c r="D533" s="87"/>
      <c r="E533" s="3"/>
      <c r="G533" s="40"/>
      <c r="I533" s="94">
        <f t="shared" si="201"/>
        <v>400</v>
      </c>
      <c r="J533" s="93" t="s">
        <v>572</v>
      </c>
      <c r="K533" s="92"/>
      <c r="L533" s="92"/>
      <c r="M533" s="92"/>
      <c r="N533" s="92"/>
      <c r="O533" s="91"/>
      <c r="P533" s="90" t="s">
        <v>132</v>
      </c>
      <c r="Q533" s="272"/>
      <c r="R533" s="89" t="s">
        <v>119</v>
      </c>
      <c r="S533" s="273"/>
      <c r="U533" s="40"/>
      <c r="W533" s="99"/>
      <c r="Y533" s="76"/>
      <c r="Z533" s="75"/>
      <c r="AA533" s="78"/>
      <c r="AB533" s="75"/>
      <c r="AC533" s="78"/>
      <c r="AD533" s="75"/>
      <c r="AE533" s="75"/>
      <c r="AF533" s="75"/>
      <c r="AG533" s="75"/>
      <c r="AH533" s="75"/>
      <c r="AI533" s="75"/>
      <c r="AJ533" s="75"/>
      <c r="AK533" s="74"/>
      <c r="AL533" s="74"/>
      <c r="AM533" s="74"/>
      <c r="AN533" s="74"/>
      <c r="AO533" s="74"/>
      <c r="AP533" s="74"/>
      <c r="AQ533" s="74"/>
      <c r="AR533" s="73">
        <f t="shared" si="202"/>
        <v>0</v>
      </c>
      <c r="AT533" s="40"/>
      <c r="AV533" s="99"/>
      <c r="AX533" s="76"/>
      <c r="AY533" s="75"/>
      <c r="AZ533" s="75"/>
      <c r="BA533" s="75"/>
      <c r="BB533" s="75"/>
      <c r="BC533" s="75"/>
      <c r="BD533" s="75"/>
      <c r="BE533" s="75"/>
      <c r="BF533" s="75"/>
      <c r="BG533" s="75"/>
      <c r="BH533" s="75"/>
      <c r="BI533" s="75"/>
      <c r="BJ533" s="74"/>
      <c r="BK533" s="74"/>
      <c r="BL533" s="74"/>
      <c r="BM533" s="74"/>
      <c r="BN533" s="74"/>
      <c r="BO533" s="74"/>
      <c r="BP533" s="74"/>
      <c r="BQ533" s="73">
        <f t="shared" si="198"/>
        <v>0</v>
      </c>
      <c r="BS533" s="40"/>
      <c r="BU533" s="77"/>
      <c r="BW533" s="98"/>
      <c r="BX533" s="97"/>
      <c r="BY533" s="97"/>
      <c r="BZ533" s="97"/>
      <c r="CA533" s="97"/>
      <c r="CB533" s="97"/>
      <c r="CC533" s="97"/>
      <c r="CD533" s="97"/>
      <c r="CE533" s="97"/>
      <c r="CF533" s="97"/>
      <c r="CG533" s="97"/>
      <c r="CH533" s="97"/>
      <c r="CI533" s="96"/>
      <c r="CJ533" s="327"/>
      <c r="CK533" s="327"/>
      <c r="CL533" s="327"/>
      <c r="CM533" s="327"/>
      <c r="CN533" s="327"/>
      <c r="CO533" s="327"/>
      <c r="CP533" s="95">
        <f t="shared" si="199"/>
        <v>0</v>
      </c>
      <c r="CR533" s="40"/>
      <c r="CT533" s="77"/>
      <c r="CV533" s="76"/>
      <c r="CW533" s="75"/>
      <c r="CX533" s="75"/>
      <c r="CY533" s="75"/>
      <c r="CZ533" s="75"/>
      <c r="DA533" s="75"/>
      <c r="DB533" s="75"/>
      <c r="DC533" s="74"/>
      <c r="DD533" s="74"/>
      <c r="DE533" s="74"/>
      <c r="DF533" s="335"/>
      <c r="DG533" s="335"/>
      <c r="DH533" s="335"/>
      <c r="DI533" s="335"/>
      <c r="DJ533" s="335"/>
      <c r="DK533" s="335"/>
      <c r="DL533" s="335"/>
      <c r="DM533" s="335"/>
      <c r="DN533" s="335"/>
      <c r="DO533" s="73">
        <f t="shared" si="200"/>
        <v>0</v>
      </c>
      <c r="DQ533" s="40"/>
    </row>
    <row r="534" spans="2:121" s="38" customFormat="1" outlineLevel="1">
      <c r="B534" s="87"/>
      <c r="C534" s="88">
        <f>IF(ISERROR(I740+1)=TRUE,I740,IF(I740="","",MAX(C$15:C513)+1))</f>
        <v>317</v>
      </c>
      <c r="D534" s="87">
        <f t="shared" ref="D534:D548" si="203">IF(I740="","",IF(ISERROR(I740+1)=TRUE,"",1))</f>
        <v>1</v>
      </c>
      <c r="E534" s="3"/>
      <c r="G534" s="40"/>
      <c r="I534" s="94">
        <f t="shared" si="201"/>
        <v>401</v>
      </c>
      <c r="J534" s="93" t="s">
        <v>573</v>
      </c>
      <c r="K534" s="92"/>
      <c r="L534" s="92"/>
      <c r="M534" s="92"/>
      <c r="N534" s="92"/>
      <c r="O534" s="91"/>
      <c r="P534" s="90" t="s">
        <v>132</v>
      </c>
      <c r="Q534" s="272"/>
      <c r="R534" s="89" t="s">
        <v>119</v>
      </c>
      <c r="S534" s="273"/>
      <c r="U534" s="40"/>
      <c r="W534" s="99"/>
      <c r="X534" s="37"/>
      <c r="Y534" s="76"/>
      <c r="Z534" s="75"/>
      <c r="AA534" s="78"/>
      <c r="AB534" s="75"/>
      <c r="AC534" s="78"/>
      <c r="AD534" s="75"/>
      <c r="AE534" s="75"/>
      <c r="AF534" s="75"/>
      <c r="AG534" s="75"/>
      <c r="AH534" s="75"/>
      <c r="AI534" s="75"/>
      <c r="AJ534" s="75"/>
      <c r="AK534" s="74"/>
      <c r="AL534" s="74"/>
      <c r="AM534" s="74"/>
      <c r="AN534" s="74"/>
      <c r="AO534" s="74"/>
      <c r="AP534" s="74"/>
      <c r="AQ534" s="74"/>
      <c r="AR534" s="73">
        <f t="shared" si="202"/>
        <v>0</v>
      </c>
      <c r="AT534" s="40"/>
      <c r="AV534" s="99"/>
      <c r="AW534" s="37"/>
      <c r="AX534" s="76"/>
      <c r="AY534" s="75"/>
      <c r="AZ534" s="75"/>
      <c r="BA534" s="75"/>
      <c r="BB534" s="75"/>
      <c r="BC534" s="75"/>
      <c r="BD534" s="75"/>
      <c r="BE534" s="75"/>
      <c r="BF534" s="75"/>
      <c r="BG534" s="75"/>
      <c r="BH534" s="75"/>
      <c r="BI534" s="75"/>
      <c r="BJ534" s="74"/>
      <c r="BK534" s="74"/>
      <c r="BL534" s="74"/>
      <c r="BM534" s="74"/>
      <c r="BN534" s="74"/>
      <c r="BO534" s="74"/>
      <c r="BP534" s="74"/>
      <c r="BQ534" s="73">
        <f t="shared" si="198"/>
        <v>0</v>
      </c>
      <c r="BS534" s="40"/>
      <c r="BU534" s="77"/>
      <c r="BV534" s="37"/>
      <c r="BW534" s="98"/>
      <c r="BX534" s="97"/>
      <c r="BY534" s="97"/>
      <c r="BZ534" s="97"/>
      <c r="CA534" s="97"/>
      <c r="CB534" s="97"/>
      <c r="CC534" s="97"/>
      <c r="CD534" s="97"/>
      <c r="CE534" s="97"/>
      <c r="CF534" s="97"/>
      <c r="CG534" s="97"/>
      <c r="CH534" s="97"/>
      <c r="CI534" s="96"/>
      <c r="CJ534" s="327"/>
      <c r="CK534" s="327"/>
      <c r="CL534" s="327"/>
      <c r="CM534" s="327"/>
      <c r="CN534" s="327"/>
      <c r="CO534" s="327"/>
      <c r="CP534" s="95">
        <f t="shared" si="199"/>
        <v>0</v>
      </c>
      <c r="CR534" s="40"/>
      <c r="CT534" s="77"/>
      <c r="CU534" s="37"/>
      <c r="CV534" s="76"/>
      <c r="CW534" s="75"/>
      <c r="CX534" s="75"/>
      <c r="CY534" s="75"/>
      <c r="CZ534" s="75"/>
      <c r="DA534" s="75"/>
      <c r="DB534" s="75"/>
      <c r="DC534" s="74"/>
      <c r="DD534" s="74"/>
      <c r="DE534" s="74"/>
      <c r="DF534" s="335"/>
      <c r="DG534" s="335"/>
      <c r="DH534" s="335"/>
      <c r="DI534" s="335"/>
      <c r="DJ534" s="335"/>
      <c r="DK534" s="335"/>
      <c r="DL534" s="335"/>
      <c r="DM534" s="335"/>
      <c r="DN534" s="335"/>
      <c r="DO534" s="73">
        <f t="shared" si="200"/>
        <v>0</v>
      </c>
      <c r="DQ534" s="40"/>
    </row>
    <row r="535" spans="2:121" s="38" customFormat="1" outlineLevel="1">
      <c r="B535" s="87"/>
      <c r="C535" s="88">
        <f>IF(ISERROR(I741+1)=TRUE,I741,IF(I741="","",MAX(C$15:C534)+1))</f>
        <v>318</v>
      </c>
      <c r="D535" s="87">
        <f t="shared" si="203"/>
        <v>1</v>
      </c>
      <c r="E535" s="3"/>
      <c r="G535" s="40"/>
      <c r="I535" s="94">
        <f t="shared" si="201"/>
        <v>402</v>
      </c>
      <c r="J535" s="93" t="s">
        <v>574</v>
      </c>
      <c r="K535" s="92"/>
      <c r="L535" s="92"/>
      <c r="M535" s="92"/>
      <c r="N535" s="92"/>
      <c r="O535" s="91"/>
      <c r="P535" s="90" t="s">
        <v>132</v>
      </c>
      <c r="Q535" s="272"/>
      <c r="R535" s="89" t="s">
        <v>119</v>
      </c>
      <c r="S535" s="273"/>
      <c r="U535" s="40"/>
      <c r="W535" s="77"/>
      <c r="X535" s="37"/>
      <c r="Y535" s="76"/>
      <c r="Z535" s="75"/>
      <c r="AA535" s="78"/>
      <c r="AB535" s="75"/>
      <c r="AC535" s="78"/>
      <c r="AD535" s="75"/>
      <c r="AE535" s="75"/>
      <c r="AF535" s="75"/>
      <c r="AG535" s="75"/>
      <c r="AH535" s="75"/>
      <c r="AI535" s="75"/>
      <c r="AJ535" s="75"/>
      <c r="AK535" s="74"/>
      <c r="AL535" s="74"/>
      <c r="AM535" s="74"/>
      <c r="AN535" s="74"/>
      <c r="AO535" s="74"/>
      <c r="AP535" s="74"/>
      <c r="AQ535" s="74"/>
      <c r="AR535" s="73">
        <f t="shared" si="202"/>
        <v>0</v>
      </c>
      <c r="AT535" s="40"/>
      <c r="AV535" s="77"/>
      <c r="AW535" s="37"/>
      <c r="AX535" s="76"/>
      <c r="AY535" s="75"/>
      <c r="AZ535" s="75"/>
      <c r="BA535" s="75"/>
      <c r="BB535" s="75"/>
      <c r="BC535" s="75"/>
      <c r="BD535" s="75"/>
      <c r="BE535" s="75"/>
      <c r="BF535" s="75"/>
      <c r="BG535" s="75"/>
      <c r="BH535" s="75"/>
      <c r="BI535" s="75"/>
      <c r="BJ535" s="74"/>
      <c r="BK535" s="74"/>
      <c r="BL535" s="74"/>
      <c r="BM535" s="74"/>
      <c r="BN535" s="74"/>
      <c r="BO535" s="74"/>
      <c r="BP535" s="74"/>
      <c r="BQ535" s="73">
        <f t="shared" si="198"/>
        <v>0</v>
      </c>
      <c r="BS535" s="40"/>
      <c r="BU535" s="77"/>
      <c r="BV535" s="37"/>
      <c r="BW535" s="76"/>
      <c r="BX535" s="75"/>
      <c r="BY535" s="75"/>
      <c r="BZ535" s="75"/>
      <c r="CA535" s="75"/>
      <c r="CB535" s="75"/>
      <c r="CC535" s="75"/>
      <c r="CD535" s="75"/>
      <c r="CE535" s="75"/>
      <c r="CF535" s="75"/>
      <c r="CG535" s="75"/>
      <c r="CH535" s="75"/>
      <c r="CI535" s="74"/>
      <c r="CJ535" s="328"/>
      <c r="CK535" s="328"/>
      <c r="CL535" s="328"/>
      <c r="CM535" s="328"/>
      <c r="CN535" s="328"/>
      <c r="CO535" s="328"/>
      <c r="CP535" s="95">
        <f t="shared" si="199"/>
        <v>0</v>
      </c>
      <c r="CR535" s="40"/>
      <c r="CT535" s="77"/>
      <c r="CU535" s="37"/>
      <c r="CV535" s="76"/>
      <c r="CW535" s="75"/>
      <c r="CX535" s="75"/>
      <c r="CY535" s="75"/>
      <c r="CZ535" s="75"/>
      <c r="DA535" s="75"/>
      <c r="DB535" s="75"/>
      <c r="DC535" s="74"/>
      <c r="DD535" s="74"/>
      <c r="DE535" s="74"/>
      <c r="DF535" s="335"/>
      <c r="DG535" s="335"/>
      <c r="DH535" s="335"/>
      <c r="DI535" s="335"/>
      <c r="DJ535" s="335"/>
      <c r="DK535" s="335"/>
      <c r="DL535" s="335"/>
      <c r="DM535" s="335"/>
      <c r="DN535" s="335"/>
      <c r="DO535" s="73">
        <f t="shared" si="200"/>
        <v>0</v>
      </c>
      <c r="DQ535" s="40"/>
    </row>
    <row r="536" spans="2:121" s="38" customFormat="1" outlineLevel="1">
      <c r="B536" s="87"/>
      <c r="C536" s="88">
        <f>IF(ISERROR(I742+1)=TRUE,I742,IF(I742="","",MAX(C$15:C535)+1))</f>
        <v>319</v>
      </c>
      <c r="D536" s="87">
        <f t="shared" si="203"/>
        <v>1</v>
      </c>
      <c r="E536" s="3"/>
      <c r="G536" s="40"/>
      <c r="I536" s="94">
        <f t="shared" si="201"/>
        <v>403</v>
      </c>
      <c r="J536" s="93" t="s">
        <v>575</v>
      </c>
      <c r="K536" s="92"/>
      <c r="L536" s="92"/>
      <c r="M536" s="92"/>
      <c r="N536" s="92"/>
      <c r="O536" s="91"/>
      <c r="P536" s="90" t="s">
        <v>132</v>
      </c>
      <c r="Q536" s="272"/>
      <c r="R536" s="89" t="s">
        <v>119</v>
      </c>
      <c r="S536" s="273"/>
      <c r="U536" s="40"/>
      <c r="W536" s="77"/>
      <c r="X536" s="37"/>
      <c r="Y536" s="76"/>
      <c r="Z536" s="75"/>
      <c r="AA536" s="78"/>
      <c r="AB536" s="75"/>
      <c r="AC536" s="78"/>
      <c r="AD536" s="75"/>
      <c r="AE536" s="75"/>
      <c r="AF536" s="75"/>
      <c r="AG536" s="75"/>
      <c r="AH536" s="75"/>
      <c r="AI536" s="75"/>
      <c r="AJ536" s="75"/>
      <c r="AK536" s="74"/>
      <c r="AL536" s="74"/>
      <c r="AM536" s="74"/>
      <c r="AN536" s="74"/>
      <c r="AO536" s="74"/>
      <c r="AP536" s="74"/>
      <c r="AQ536" s="74"/>
      <c r="AR536" s="73">
        <f t="shared" si="202"/>
        <v>0</v>
      </c>
      <c r="AT536" s="40"/>
      <c r="AV536" s="77"/>
      <c r="AW536" s="37"/>
      <c r="AX536" s="76"/>
      <c r="AY536" s="75"/>
      <c r="AZ536" s="75"/>
      <c r="BA536" s="75"/>
      <c r="BB536" s="75"/>
      <c r="BC536" s="75"/>
      <c r="BD536" s="75"/>
      <c r="BE536" s="75"/>
      <c r="BF536" s="75"/>
      <c r="BG536" s="75"/>
      <c r="BH536" s="75"/>
      <c r="BI536" s="75"/>
      <c r="BJ536" s="74"/>
      <c r="BK536" s="74"/>
      <c r="BL536" s="74"/>
      <c r="BM536" s="74"/>
      <c r="BN536" s="74"/>
      <c r="BO536" s="74"/>
      <c r="BP536" s="74"/>
      <c r="BQ536" s="73">
        <f t="shared" si="198"/>
        <v>0</v>
      </c>
      <c r="BS536" s="40"/>
      <c r="BU536" s="77"/>
      <c r="BV536" s="37"/>
      <c r="BW536" s="76"/>
      <c r="BX536" s="75"/>
      <c r="BY536" s="75"/>
      <c r="BZ536" s="75"/>
      <c r="CA536" s="75"/>
      <c r="CB536" s="75"/>
      <c r="CC536" s="75"/>
      <c r="CD536" s="75"/>
      <c r="CE536" s="75"/>
      <c r="CF536" s="75"/>
      <c r="CG536" s="75"/>
      <c r="CH536" s="75"/>
      <c r="CI536" s="74"/>
      <c r="CJ536" s="328"/>
      <c r="CK536" s="328"/>
      <c r="CL536" s="328"/>
      <c r="CM536" s="328"/>
      <c r="CN536" s="328"/>
      <c r="CO536" s="328"/>
      <c r="CP536" s="95">
        <f t="shared" si="199"/>
        <v>0</v>
      </c>
      <c r="CR536" s="40"/>
      <c r="CT536" s="77"/>
      <c r="CU536" s="37"/>
      <c r="CV536" s="76"/>
      <c r="CW536" s="75"/>
      <c r="CX536" s="75"/>
      <c r="CY536" s="75"/>
      <c r="CZ536" s="75"/>
      <c r="DA536" s="75"/>
      <c r="DB536" s="75"/>
      <c r="DC536" s="74"/>
      <c r="DD536" s="74"/>
      <c r="DE536" s="74"/>
      <c r="DF536" s="335"/>
      <c r="DG536" s="335"/>
      <c r="DH536" s="335"/>
      <c r="DI536" s="335"/>
      <c r="DJ536" s="335"/>
      <c r="DK536" s="335"/>
      <c r="DL536" s="335"/>
      <c r="DM536" s="335"/>
      <c r="DN536" s="335"/>
      <c r="DO536" s="73">
        <f t="shared" si="200"/>
        <v>0</v>
      </c>
      <c r="DQ536" s="40"/>
    </row>
    <row r="537" spans="2:121" s="38" customFormat="1" outlineLevel="1">
      <c r="B537" s="87"/>
      <c r="C537" s="88">
        <f>IF(ISERROR(I743+1)=TRUE,I743,IF(I743="","",MAX(C$15:C536)+1))</f>
        <v>320</v>
      </c>
      <c r="D537" s="87">
        <f t="shared" si="203"/>
        <v>1</v>
      </c>
      <c r="E537" s="3"/>
      <c r="G537" s="40"/>
      <c r="I537" s="94">
        <f t="shared" si="201"/>
        <v>404</v>
      </c>
      <c r="J537" s="93" t="s">
        <v>576</v>
      </c>
      <c r="K537" s="92"/>
      <c r="L537" s="92"/>
      <c r="M537" s="92"/>
      <c r="N537" s="92"/>
      <c r="O537" s="91"/>
      <c r="P537" s="90" t="s">
        <v>132</v>
      </c>
      <c r="Q537" s="272"/>
      <c r="R537" s="89" t="s">
        <v>119</v>
      </c>
      <c r="S537" s="273"/>
      <c r="U537" s="40"/>
      <c r="W537" s="77"/>
      <c r="X537" s="37"/>
      <c r="Y537" s="76"/>
      <c r="Z537" s="75"/>
      <c r="AA537" s="78"/>
      <c r="AB537" s="75"/>
      <c r="AC537" s="78"/>
      <c r="AD537" s="75"/>
      <c r="AE537" s="75"/>
      <c r="AF537" s="75"/>
      <c r="AG537" s="75"/>
      <c r="AH537" s="75"/>
      <c r="AI537" s="75"/>
      <c r="AJ537" s="75"/>
      <c r="AK537" s="74"/>
      <c r="AL537" s="74"/>
      <c r="AM537" s="74"/>
      <c r="AN537" s="74"/>
      <c r="AO537" s="74"/>
      <c r="AP537" s="74"/>
      <c r="AQ537" s="74"/>
      <c r="AR537" s="73">
        <f t="shared" si="202"/>
        <v>0</v>
      </c>
      <c r="AT537" s="40"/>
      <c r="AV537" s="77"/>
      <c r="AW537" s="37"/>
      <c r="AX537" s="76"/>
      <c r="AY537" s="75"/>
      <c r="AZ537" s="75"/>
      <c r="BA537" s="75"/>
      <c r="BB537" s="75"/>
      <c r="BC537" s="75"/>
      <c r="BD537" s="75"/>
      <c r="BE537" s="75"/>
      <c r="BF537" s="75"/>
      <c r="BG537" s="75"/>
      <c r="BH537" s="75"/>
      <c r="BI537" s="75"/>
      <c r="BJ537" s="74"/>
      <c r="BK537" s="74"/>
      <c r="BL537" s="74"/>
      <c r="BM537" s="74"/>
      <c r="BN537" s="74"/>
      <c r="BO537" s="74"/>
      <c r="BP537" s="74"/>
      <c r="BQ537" s="73">
        <f t="shared" si="198"/>
        <v>0</v>
      </c>
      <c r="BS537" s="40"/>
      <c r="BU537" s="77"/>
      <c r="BV537" s="37"/>
      <c r="BW537" s="76"/>
      <c r="BX537" s="75"/>
      <c r="BY537" s="75"/>
      <c r="BZ537" s="75"/>
      <c r="CA537" s="75"/>
      <c r="CB537" s="75"/>
      <c r="CC537" s="75"/>
      <c r="CD537" s="75"/>
      <c r="CE537" s="75"/>
      <c r="CF537" s="75"/>
      <c r="CG537" s="75"/>
      <c r="CH537" s="75"/>
      <c r="CI537" s="74"/>
      <c r="CJ537" s="328"/>
      <c r="CK537" s="328"/>
      <c r="CL537" s="328"/>
      <c r="CM537" s="328"/>
      <c r="CN537" s="328"/>
      <c r="CO537" s="328"/>
      <c r="CP537" s="95">
        <f t="shared" si="199"/>
        <v>0</v>
      </c>
      <c r="CR537" s="40"/>
      <c r="CT537" s="77"/>
      <c r="CU537" s="37"/>
      <c r="CV537" s="76"/>
      <c r="CW537" s="75"/>
      <c r="CX537" s="75"/>
      <c r="CY537" s="75"/>
      <c r="CZ537" s="75"/>
      <c r="DA537" s="75"/>
      <c r="DB537" s="75"/>
      <c r="DC537" s="74"/>
      <c r="DD537" s="74"/>
      <c r="DE537" s="74"/>
      <c r="DF537" s="335"/>
      <c r="DG537" s="335"/>
      <c r="DH537" s="335"/>
      <c r="DI537" s="335"/>
      <c r="DJ537" s="335"/>
      <c r="DK537" s="335"/>
      <c r="DL537" s="335"/>
      <c r="DM537" s="335"/>
      <c r="DN537" s="335"/>
      <c r="DO537" s="73">
        <f t="shared" si="200"/>
        <v>0</v>
      </c>
      <c r="DQ537" s="40"/>
    </row>
    <row r="538" spans="2:121" s="38" customFormat="1" outlineLevel="1">
      <c r="B538" s="87"/>
      <c r="C538" s="88">
        <f>IF(ISERROR(I744+1)=TRUE,I744,IF(I744="","",MAX(C$15:C537)+1))</f>
        <v>321</v>
      </c>
      <c r="D538" s="87">
        <f t="shared" si="203"/>
        <v>1</v>
      </c>
      <c r="E538" s="3"/>
      <c r="G538" s="40"/>
      <c r="I538" s="94">
        <f t="shared" si="201"/>
        <v>405</v>
      </c>
      <c r="J538" s="93" t="s">
        <v>577</v>
      </c>
      <c r="K538" s="92"/>
      <c r="L538" s="92"/>
      <c r="M538" s="92"/>
      <c r="N538" s="92"/>
      <c r="O538" s="91"/>
      <c r="P538" s="90" t="s">
        <v>132</v>
      </c>
      <c r="Q538" s="272"/>
      <c r="R538" s="89" t="s">
        <v>119</v>
      </c>
      <c r="S538" s="273"/>
      <c r="U538" s="40"/>
      <c r="W538" s="77"/>
      <c r="X538" s="37"/>
      <c r="Y538" s="76"/>
      <c r="Z538" s="75"/>
      <c r="AA538" s="78"/>
      <c r="AB538" s="75"/>
      <c r="AC538" s="78"/>
      <c r="AD538" s="75"/>
      <c r="AE538" s="75"/>
      <c r="AF538" s="75"/>
      <c r="AG538" s="75"/>
      <c r="AH538" s="75"/>
      <c r="AI538" s="75"/>
      <c r="AJ538" s="75"/>
      <c r="AK538" s="74"/>
      <c r="AL538" s="74"/>
      <c r="AM538" s="74"/>
      <c r="AN538" s="74"/>
      <c r="AO538" s="74"/>
      <c r="AP538" s="74"/>
      <c r="AQ538" s="74"/>
      <c r="AR538" s="73">
        <f t="shared" si="202"/>
        <v>0</v>
      </c>
      <c r="AT538" s="40"/>
      <c r="AV538" s="77"/>
      <c r="AW538" s="37"/>
      <c r="AX538" s="76"/>
      <c r="AY538" s="75"/>
      <c r="AZ538" s="75"/>
      <c r="BA538" s="75"/>
      <c r="BB538" s="75"/>
      <c r="BC538" s="75"/>
      <c r="BD538" s="75"/>
      <c r="BE538" s="75"/>
      <c r="BF538" s="75"/>
      <c r="BG538" s="75"/>
      <c r="BH538" s="75"/>
      <c r="BI538" s="75"/>
      <c r="BJ538" s="74"/>
      <c r="BK538" s="74"/>
      <c r="BL538" s="74"/>
      <c r="BM538" s="74"/>
      <c r="BN538" s="74"/>
      <c r="BO538" s="74"/>
      <c r="BP538" s="74"/>
      <c r="BQ538" s="73">
        <f t="shared" si="198"/>
        <v>0</v>
      </c>
      <c r="BS538" s="40"/>
      <c r="BU538" s="77"/>
      <c r="BV538" s="37"/>
      <c r="BW538" s="76"/>
      <c r="BX538" s="75"/>
      <c r="BY538" s="75"/>
      <c r="BZ538" s="75"/>
      <c r="CA538" s="75"/>
      <c r="CB538" s="75"/>
      <c r="CC538" s="75"/>
      <c r="CD538" s="75"/>
      <c r="CE538" s="75"/>
      <c r="CF538" s="75"/>
      <c r="CG538" s="75"/>
      <c r="CH538" s="75"/>
      <c r="CI538" s="74"/>
      <c r="CJ538" s="328"/>
      <c r="CK538" s="328"/>
      <c r="CL538" s="328"/>
      <c r="CM538" s="328"/>
      <c r="CN538" s="328"/>
      <c r="CO538" s="328"/>
      <c r="CP538" s="95">
        <f t="shared" si="199"/>
        <v>0</v>
      </c>
      <c r="CR538" s="40"/>
      <c r="CT538" s="77"/>
      <c r="CU538" s="37"/>
      <c r="CV538" s="76"/>
      <c r="CW538" s="75"/>
      <c r="CX538" s="75"/>
      <c r="CY538" s="75"/>
      <c r="CZ538" s="75"/>
      <c r="DA538" s="75"/>
      <c r="DB538" s="75"/>
      <c r="DC538" s="74"/>
      <c r="DD538" s="74"/>
      <c r="DE538" s="74"/>
      <c r="DF538" s="335"/>
      <c r="DG538" s="335"/>
      <c r="DH538" s="335"/>
      <c r="DI538" s="335"/>
      <c r="DJ538" s="335"/>
      <c r="DK538" s="335"/>
      <c r="DL538" s="335"/>
      <c r="DM538" s="335"/>
      <c r="DN538" s="335"/>
      <c r="DO538" s="73">
        <f t="shared" si="200"/>
        <v>0</v>
      </c>
      <c r="DQ538" s="40"/>
    </row>
    <row r="539" spans="2:121" s="38" customFormat="1" outlineLevel="1">
      <c r="B539" s="87"/>
      <c r="C539" s="88">
        <f>IF(ISERROR(I745+1)=TRUE,I745,IF(I745="","",MAX(C$15:C538)+1))</f>
        <v>322</v>
      </c>
      <c r="D539" s="87">
        <f t="shared" si="203"/>
        <v>1</v>
      </c>
      <c r="E539" s="3"/>
      <c r="G539" s="40"/>
      <c r="I539" s="94">
        <f t="shared" si="201"/>
        <v>406</v>
      </c>
      <c r="J539" s="93" t="s">
        <v>578</v>
      </c>
      <c r="K539" s="92"/>
      <c r="L539" s="92"/>
      <c r="M539" s="92"/>
      <c r="N539" s="92"/>
      <c r="O539" s="91"/>
      <c r="P539" s="90" t="s">
        <v>132</v>
      </c>
      <c r="Q539" s="272"/>
      <c r="R539" s="89" t="s">
        <v>119</v>
      </c>
      <c r="S539" s="273"/>
      <c r="U539" s="40"/>
      <c r="W539" s="77"/>
      <c r="X539" s="37"/>
      <c r="Y539" s="76"/>
      <c r="Z539" s="75"/>
      <c r="AA539" s="78"/>
      <c r="AB539" s="75"/>
      <c r="AC539" s="78"/>
      <c r="AD539" s="75"/>
      <c r="AE539" s="75"/>
      <c r="AF539" s="75"/>
      <c r="AG539" s="75"/>
      <c r="AH539" s="75"/>
      <c r="AI539" s="75"/>
      <c r="AJ539" s="75"/>
      <c r="AK539" s="74"/>
      <c r="AL539" s="74"/>
      <c r="AM539" s="74"/>
      <c r="AN539" s="74"/>
      <c r="AO539" s="74"/>
      <c r="AP539" s="74"/>
      <c r="AQ539" s="74"/>
      <c r="AR539" s="73">
        <f t="shared" si="202"/>
        <v>0</v>
      </c>
      <c r="AT539" s="40"/>
      <c r="AV539" s="77"/>
      <c r="AW539" s="37"/>
      <c r="AX539" s="76"/>
      <c r="AY539" s="75"/>
      <c r="AZ539" s="75"/>
      <c r="BA539" s="75"/>
      <c r="BB539" s="75"/>
      <c r="BC539" s="75"/>
      <c r="BD539" s="75"/>
      <c r="BE539" s="75"/>
      <c r="BF539" s="75"/>
      <c r="BG539" s="75"/>
      <c r="BH539" s="75"/>
      <c r="BI539" s="75"/>
      <c r="BJ539" s="74"/>
      <c r="BK539" s="74"/>
      <c r="BL539" s="74"/>
      <c r="BM539" s="74"/>
      <c r="BN539" s="74"/>
      <c r="BO539" s="74"/>
      <c r="BP539" s="74"/>
      <c r="BQ539" s="73">
        <f t="shared" si="198"/>
        <v>0</v>
      </c>
      <c r="BS539" s="40"/>
      <c r="BU539" s="77"/>
      <c r="BV539" s="37"/>
      <c r="BW539" s="76"/>
      <c r="BX539" s="75"/>
      <c r="BY539" s="75"/>
      <c r="BZ539" s="75"/>
      <c r="CA539" s="75"/>
      <c r="CB539" s="75"/>
      <c r="CC539" s="75"/>
      <c r="CD539" s="75"/>
      <c r="CE539" s="75"/>
      <c r="CF539" s="75"/>
      <c r="CG539" s="75"/>
      <c r="CH539" s="75"/>
      <c r="CI539" s="74"/>
      <c r="CJ539" s="328"/>
      <c r="CK539" s="328"/>
      <c r="CL539" s="328"/>
      <c r="CM539" s="328"/>
      <c r="CN539" s="328"/>
      <c r="CO539" s="328"/>
      <c r="CP539" s="95">
        <f t="shared" si="199"/>
        <v>0</v>
      </c>
      <c r="CR539" s="40"/>
      <c r="CT539" s="77"/>
      <c r="CU539" s="37"/>
      <c r="CV539" s="76"/>
      <c r="CW539" s="75"/>
      <c r="CX539" s="75"/>
      <c r="CY539" s="75"/>
      <c r="CZ539" s="75"/>
      <c r="DA539" s="75"/>
      <c r="DB539" s="75"/>
      <c r="DC539" s="74"/>
      <c r="DD539" s="74"/>
      <c r="DE539" s="74"/>
      <c r="DF539" s="335"/>
      <c r="DG539" s="335"/>
      <c r="DH539" s="335"/>
      <c r="DI539" s="335"/>
      <c r="DJ539" s="335"/>
      <c r="DK539" s="335"/>
      <c r="DL539" s="335"/>
      <c r="DM539" s="335"/>
      <c r="DN539" s="335"/>
      <c r="DO539" s="73">
        <f t="shared" si="200"/>
        <v>0</v>
      </c>
      <c r="DQ539" s="40"/>
    </row>
    <row r="540" spans="2:121" s="38" customFormat="1" outlineLevel="1">
      <c r="B540" s="87"/>
      <c r="C540" s="88">
        <f>IF(ISERROR(I746+1)=TRUE,I746,IF(I746="","",MAX(C$15:C539)+1))</f>
        <v>323</v>
      </c>
      <c r="D540" s="87">
        <f t="shared" si="203"/>
        <v>1</v>
      </c>
      <c r="E540" s="3"/>
      <c r="G540" s="40"/>
      <c r="I540" s="94">
        <f t="shared" si="201"/>
        <v>407</v>
      </c>
      <c r="J540" s="93" t="s">
        <v>579</v>
      </c>
      <c r="K540" s="92"/>
      <c r="L540" s="92"/>
      <c r="M540" s="92"/>
      <c r="N540" s="92"/>
      <c r="O540" s="91"/>
      <c r="P540" s="90" t="s">
        <v>132</v>
      </c>
      <c r="Q540" s="272"/>
      <c r="R540" s="89" t="s">
        <v>119</v>
      </c>
      <c r="S540" s="273"/>
      <c r="U540" s="40"/>
      <c r="W540" s="77"/>
      <c r="X540" s="37"/>
      <c r="Y540" s="76"/>
      <c r="Z540" s="75"/>
      <c r="AA540" s="78"/>
      <c r="AB540" s="75"/>
      <c r="AC540" s="78"/>
      <c r="AD540" s="75"/>
      <c r="AE540" s="75"/>
      <c r="AF540" s="75"/>
      <c r="AG540" s="75"/>
      <c r="AH540" s="75"/>
      <c r="AI540" s="75"/>
      <c r="AJ540" s="75"/>
      <c r="AK540" s="74"/>
      <c r="AL540" s="74"/>
      <c r="AM540" s="74"/>
      <c r="AN540" s="74"/>
      <c r="AO540" s="74"/>
      <c r="AP540" s="74"/>
      <c r="AQ540" s="74"/>
      <c r="AR540" s="73">
        <f t="shared" si="202"/>
        <v>0</v>
      </c>
      <c r="AT540" s="40"/>
      <c r="AV540" s="77"/>
      <c r="AW540" s="37"/>
      <c r="AX540" s="76"/>
      <c r="AY540" s="75"/>
      <c r="AZ540" s="75"/>
      <c r="BA540" s="75"/>
      <c r="BB540" s="75"/>
      <c r="BC540" s="75"/>
      <c r="BD540" s="75"/>
      <c r="BE540" s="75"/>
      <c r="BF540" s="75"/>
      <c r="BG540" s="75"/>
      <c r="BH540" s="75"/>
      <c r="BI540" s="75"/>
      <c r="BJ540" s="74"/>
      <c r="BK540" s="74"/>
      <c r="BL540" s="74"/>
      <c r="BM540" s="74"/>
      <c r="BN540" s="74"/>
      <c r="BO540" s="74"/>
      <c r="BP540" s="74"/>
      <c r="BQ540" s="73">
        <f t="shared" si="198"/>
        <v>0</v>
      </c>
      <c r="BS540" s="40"/>
      <c r="BU540" s="77"/>
      <c r="BV540" s="37"/>
      <c r="BW540" s="76"/>
      <c r="BX540" s="75"/>
      <c r="BY540" s="75"/>
      <c r="BZ540" s="75"/>
      <c r="CA540" s="75"/>
      <c r="CB540" s="75"/>
      <c r="CC540" s="75"/>
      <c r="CD540" s="75"/>
      <c r="CE540" s="75"/>
      <c r="CF540" s="75"/>
      <c r="CG540" s="75"/>
      <c r="CH540" s="75"/>
      <c r="CI540" s="74"/>
      <c r="CJ540" s="328"/>
      <c r="CK540" s="328"/>
      <c r="CL540" s="328"/>
      <c r="CM540" s="328"/>
      <c r="CN540" s="328"/>
      <c r="CO540" s="328"/>
      <c r="CP540" s="95">
        <f t="shared" si="199"/>
        <v>0</v>
      </c>
      <c r="CR540" s="40"/>
      <c r="CT540" s="77"/>
      <c r="CU540" s="37"/>
      <c r="CV540" s="76"/>
      <c r="CW540" s="75"/>
      <c r="CX540" s="75"/>
      <c r="CY540" s="75"/>
      <c r="CZ540" s="75"/>
      <c r="DA540" s="75"/>
      <c r="DB540" s="75"/>
      <c r="DC540" s="74"/>
      <c r="DD540" s="74"/>
      <c r="DE540" s="74"/>
      <c r="DF540" s="335"/>
      <c r="DG540" s="335"/>
      <c r="DH540" s="335"/>
      <c r="DI540" s="335"/>
      <c r="DJ540" s="335"/>
      <c r="DK540" s="335"/>
      <c r="DL540" s="335"/>
      <c r="DM540" s="335"/>
      <c r="DN540" s="335"/>
      <c r="DO540" s="73">
        <f t="shared" si="200"/>
        <v>0</v>
      </c>
      <c r="DQ540" s="40"/>
    </row>
    <row r="541" spans="2:121" s="38" customFormat="1" outlineLevel="1">
      <c r="B541" s="87"/>
      <c r="C541" s="88">
        <f>IF(ISERROR(I747+1)=TRUE,I747,IF(I747="","",MAX(C$15:C540)+1))</f>
        <v>324</v>
      </c>
      <c r="D541" s="87">
        <f t="shared" si="203"/>
        <v>1</v>
      </c>
      <c r="E541" s="3"/>
      <c r="G541" s="40"/>
      <c r="I541" s="94">
        <f t="shared" si="201"/>
        <v>408</v>
      </c>
      <c r="J541" s="93" t="s">
        <v>580</v>
      </c>
      <c r="K541" s="92"/>
      <c r="L541" s="92"/>
      <c r="M541" s="92"/>
      <c r="N541" s="92"/>
      <c r="O541" s="91"/>
      <c r="P541" s="90" t="s">
        <v>132</v>
      </c>
      <c r="Q541" s="272"/>
      <c r="R541" s="89" t="s">
        <v>119</v>
      </c>
      <c r="S541" s="273"/>
      <c r="U541" s="40"/>
      <c r="W541" s="77"/>
      <c r="X541" s="37"/>
      <c r="Y541" s="76"/>
      <c r="Z541" s="75"/>
      <c r="AD541" s="75"/>
      <c r="AE541" s="75"/>
      <c r="AF541" s="75"/>
      <c r="AG541" s="75"/>
      <c r="AH541" s="75"/>
      <c r="AI541" s="75"/>
      <c r="AJ541" s="75"/>
      <c r="AK541" s="74"/>
      <c r="AL541" s="74"/>
      <c r="AM541" s="74"/>
      <c r="AN541" s="74"/>
      <c r="AO541" s="74"/>
      <c r="AP541" s="74"/>
      <c r="AQ541" s="74"/>
      <c r="AR541" s="73">
        <f t="shared" si="202"/>
        <v>0</v>
      </c>
      <c r="AT541" s="40"/>
      <c r="AV541" s="77"/>
      <c r="AW541" s="37"/>
      <c r="AX541" s="76"/>
      <c r="AY541" s="75"/>
      <c r="AZ541" s="75"/>
      <c r="BA541" s="75"/>
      <c r="BB541" s="75"/>
      <c r="BC541" s="75"/>
      <c r="BD541" s="75"/>
      <c r="BE541" s="75"/>
      <c r="BF541" s="75"/>
      <c r="BG541" s="75"/>
      <c r="BH541" s="75"/>
      <c r="BI541" s="75"/>
      <c r="BJ541" s="74"/>
      <c r="BK541" s="74"/>
      <c r="BL541" s="74"/>
      <c r="BM541" s="74"/>
      <c r="BN541" s="74"/>
      <c r="BO541" s="74"/>
      <c r="BP541" s="74"/>
      <c r="BQ541" s="73">
        <f t="shared" si="198"/>
        <v>0</v>
      </c>
      <c r="BS541" s="40"/>
      <c r="BU541" s="77"/>
      <c r="BV541" s="37"/>
      <c r="BW541" s="76"/>
      <c r="BX541" s="75"/>
      <c r="BY541" s="75"/>
      <c r="BZ541" s="75"/>
      <c r="CA541" s="75"/>
      <c r="CB541" s="75"/>
      <c r="CC541" s="75"/>
      <c r="CD541" s="75"/>
      <c r="CE541" s="75"/>
      <c r="CF541" s="75"/>
      <c r="CG541" s="75"/>
      <c r="CH541" s="75"/>
      <c r="CI541" s="74"/>
      <c r="CJ541" s="328"/>
      <c r="CK541" s="328"/>
      <c r="CL541" s="328"/>
      <c r="CM541" s="328"/>
      <c r="CN541" s="328"/>
      <c r="CO541" s="328"/>
      <c r="CP541" s="95">
        <f t="shared" si="199"/>
        <v>0</v>
      </c>
      <c r="CR541" s="40"/>
      <c r="CT541" s="77"/>
      <c r="CU541" s="37"/>
      <c r="CV541" s="76"/>
      <c r="CW541" s="75"/>
      <c r="CX541" s="75"/>
      <c r="CY541" s="75"/>
      <c r="CZ541" s="75"/>
      <c r="DA541" s="75"/>
      <c r="DB541" s="75"/>
      <c r="DC541" s="74"/>
      <c r="DD541" s="74"/>
      <c r="DE541" s="74"/>
      <c r="DF541" s="335"/>
      <c r="DG541" s="335"/>
      <c r="DH541" s="335"/>
      <c r="DI541" s="335"/>
      <c r="DJ541" s="335"/>
      <c r="DK541" s="335"/>
      <c r="DL541" s="335"/>
      <c r="DM541" s="335"/>
      <c r="DN541" s="335"/>
      <c r="DO541" s="73">
        <f t="shared" si="200"/>
        <v>0</v>
      </c>
      <c r="DQ541" s="40"/>
    </row>
    <row r="542" spans="2:121" s="38" customFormat="1" outlineLevel="1">
      <c r="B542" s="87"/>
      <c r="C542" s="88">
        <f>IF(ISERROR(I748+1)=TRUE,I748,IF(I748="","",MAX(C$15:C541)+1))</f>
        <v>325</v>
      </c>
      <c r="D542" s="87">
        <f t="shared" si="203"/>
        <v>1</v>
      </c>
      <c r="E542" s="3"/>
      <c r="G542" s="40"/>
      <c r="I542" s="94">
        <f t="shared" si="201"/>
        <v>409</v>
      </c>
      <c r="J542" s="93" t="s">
        <v>581</v>
      </c>
      <c r="K542" s="92"/>
      <c r="L542" s="92"/>
      <c r="M542" s="92"/>
      <c r="N542" s="92"/>
      <c r="O542" s="91"/>
      <c r="P542" s="90" t="s">
        <v>132</v>
      </c>
      <c r="Q542" s="272"/>
      <c r="R542" s="89" t="s">
        <v>119</v>
      </c>
      <c r="S542" s="273"/>
      <c r="U542" s="40"/>
      <c r="W542" s="77"/>
      <c r="X542" s="37"/>
      <c r="Y542" s="76"/>
      <c r="Z542" s="75"/>
      <c r="AD542" s="75"/>
      <c r="AE542" s="75"/>
      <c r="AF542" s="75"/>
      <c r="AG542" s="75"/>
      <c r="AH542" s="75"/>
      <c r="AI542" s="75"/>
      <c r="AJ542" s="75"/>
      <c r="AK542" s="74"/>
      <c r="AL542" s="74"/>
      <c r="AM542" s="74"/>
      <c r="AN542" s="74"/>
      <c r="AO542" s="74"/>
      <c r="AP542" s="74"/>
      <c r="AQ542" s="74"/>
      <c r="AR542" s="73">
        <f t="shared" si="202"/>
        <v>0</v>
      </c>
      <c r="AT542" s="40"/>
      <c r="AV542" s="77"/>
      <c r="AW542" s="37"/>
      <c r="AX542" s="76"/>
      <c r="AY542" s="75"/>
      <c r="AZ542" s="75"/>
      <c r="BA542" s="75"/>
      <c r="BB542" s="75"/>
      <c r="BC542" s="75"/>
      <c r="BD542" s="75"/>
      <c r="BE542" s="75"/>
      <c r="BF542" s="75"/>
      <c r="BG542" s="75"/>
      <c r="BH542" s="75"/>
      <c r="BI542" s="75"/>
      <c r="BJ542" s="74"/>
      <c r="BK542" s="74"/>
      <c r="BL542" s="74"/>
      <c r="BM542" s="74"/>
      <c r="BN542" s="74"/>
      <c r="BO542" s="74"/>
      <c r="BP542" s="74"/>
      <c r="BQ542" s="73">
        <f t="shared" si="198"/>
        <v>0</v>
      </c>
      <c r="BS542" s="40"/>
      <c r="BU542" s="77"/>
      <c r="BV542" s="37"/>
      <c r="BW542" s="76"/>
      <c r="BX542" s="75"/>
      <c r="BY542" s="75"/>
      <c r="BZ542" s="75"/>
      <c r="CA542" s="75"/>
      <c r="CB542" s="75"/>
      <c r="CC542" s="75"/>
      <c r="CD542" s="75"/>
      <c r="CE542" s="75"/>
      <c r="CF542" s="75"/>
      <c r="CG542" s="75"/>
      <c r="CH542" s="75"/>
      <c r="CI542" s="74"/>
      <c r="CJ542" s="328"/>
      <c r="CK542" s="328"/>
      <c r="CL542" s="328"/>
      <c r="CM542" s="328"/>
      <c r="CN542" s="328"/>
      <c r="CO542" s="328"/>
      <c r="CP542" s="95">
        <f t="shared" si="199"/>
        <v>0</v>
      </c>
      <c r="CR542" s="40"/>
      <c r="CT542" s="77"/>
      <c r="CU542" s="37"/>
      <c r="CV542" s="76"/>
      <c r="CW542" s="75"/>
      <c r="CX542" s="75"/>
      <c r="CY542" s="75"/>
      <c r="CZ542" s="75"/>
      <c r="DA542" s="75"/>
      <c r="DB542" s="75"/>
      <c r="DC542" s="74"/>
      <c r="DD542" s="74"/>
      <c r="DE542" s="74"/>
      <c r="DF542" s="335"/>
      <c r="DG542" s="335"/>
      <c r="DH542" s="335"/>
      <c r="DI542" s="335"/>
      <c r="DJ542" s="335"/>
      <c r="DK542" s="335"/>
      <c r="DL542" s="335"/>
      <c r="DM542" s="335"/>
      <c r="DN542" s="335"/>
      <c r="DO542" s="73">
        <f t="shared" si="200"/>
        <v>0</v>
      </c>
      <c r="DQ542" s="40"/>
    </row>
    <row r="543" spans="2:121" s="38" customFormat="1" outlineLevel="1">
      <c r="B543" s="87"/>
      <c r="C543" s="88">
        <f>IF(ISERROR(I749+1)=TRUE,I749,IF(I749="","",MAX(C$15:C542)+1))</f>
        <v>326</v>
      </c>
      <c r="D543" s="87">
        <f t="shared" si="203"/>
        <v>1</v>
      </c>
      <c r="E543" s="3"/>
      <c r="G543" s="40"/>
      <c r="I543" s="94">
        <f t="shared" si="201"/>
        <v>410</v>
      </c>
      <c r="J543" s="93" t="s">
        <v>582</v>
      </c>
      <c r="K543" s="92"/>
      <c r="L543" s="92"/>
      <c r="M543" s="92"/>
      <c r="N543" s="92"/>
      <c r="O543" s="91"/>
      <c r="P543" s="90" t="s">
        <v>132</v>
      </c>
      <c r="Q543" s="272"/>
      <c r="R543" s="89" t="s">
        <v>119</v>
      </c>
      <c r="S543" s="273"/>
      <c r="U543" s="40"/>
      <c r="W543" s="77"/>
      <c r="X543" s="37"/>
      <c r="Y543" s="76"/>
      <c r="Z543" s="75"/>
      <c r="AD543" s="75"/>
      <c r="AE543" s="75"/>
      <c r="AF543" s="75"/>
      <c r="AG543" s="75"/>
      <c r="AH543" s="75"/>
      <c r="AI543" s="75"/>
      <c r="AJ543" s="75"/>
      <c r="AK543" s="74"/>
      <c r="AL543" s="74"/>
      <c r="AM543" s="74"/>
      <c r="AN543" s="74"/>
      <c r="AO543" s="74"/>
      <c r="AP543" s="74"/>
      <c r="AQ543" s="74"/>
      <c r="AR543" s="73">
        <f t="shared" si="202"/>
        <v>0</v>
      </c>
      <c r="AT543" s="40"/>
      <c r="AV543" s="77"/>
      <c r="AW543" s="37"/>
      <c r="AX543" s="76"/>
      <c r="AY543" s="75"/>
      <c r="AZ543" s="75"/>
      <c r="BA543" s="75"/>
      <c r="BB543" s="75"/>
      <c r="BC543" s="75"/>
      <c r="BD543" s="75"/>
      <c r="BE543" s="75"/>
      <c r="BF543" s="75"/>
      <c r="BG543" s="75"/>
      <c r="BH543" s="75"/>
      <c r="BI543" s="75"/>
      <c r="BJ543" s="74"/>
      <c r="BK543" s="74"/>
      <c r="BL543" s="74"/>
      <c r="BM543" s="74"/>
      <c r="BN543" s="74"/>
      <c r="BO543" s="74"/>
      <c r="BP543" s="74"/>
      <c r="BQ543" s="73">
        <f t="shared" si="198"/>
        <v>0</v>
      </c>
      <c r="BS543" s="40"/>
      <c r="BU543" s="77"/>
      <c r="BV543" s="37"/>
      <c r="BW543" s="76"/>
      <c r="BX543" s="75"/>
      <c r="BY543" s="75"/>
      <c r="BZ543" s="75"/>
      <c r="CA543" s="75"/>
      <c r="CB543" s="75"/>
      <c r="CC543" s="75"/>
      <c r="CD543" s="75"/>
      <c r="CE543" s="75"/>
      <c r="CF543" s="75"/>
      <c r="CG543" s="75"/>
      <c r="CH543" s="75"/>
      <c r="CI543" s="74"/>
      <c r="CJ543" s="328"/>
      <c r="CK543" s="328"/>
      <c r="CL543" s="328"/>
      <c r="CM543" s="328"/>
      <c r="CN543" s="328"/>
      <c r="CO543" s="328"/>
      <c r="CP543" s="95">
        <f t="shared" si="199"/>
        <v>0</v>
      </c>
      <c r="CR543" s="40"/>
      <c r="CT543" s="77"/>
      <c r="CU543" s="37"/>
      <c r="CV543" s="76"/>
      <c r="CW543" s="75"/>
      <c r="CX543" s="75"/>
      <c r="CY543" s="75"/>
      <c r="CZ543" s="75"/>
      <c r="DA543" s="75"/>
      <c r="DB543" s="75"/>
      <c r="DC543" s="74"/>
      <c r="DD543" s="74"/>
      <c r="DE543" s="74"/>
      <c r="DF543" s="335"/>
      <c r="DG543" s="335"/>
      <c r="DH543" s="335"/>
      <c r="DI543" s="335"/>
      <c r="DJ543" s="335"/>
      <c r="DK543" s="335"/>
      <c r="DL543" s="335"/>
      <c r="DM543" s="335"/>
      <c r="DN543" s="335"/>
      <c r="DO543" s="73">
        <f t="shared" si="200"/>
        <v>0</v>
      </c>
      <c r="DQ543" s="40"/>
    </row>
    <row r="544" spans="2:121" s="38" customFormat="1" outlineLevel="1">
      <c r="B544" s="87"/>
      <c r="C544" s="88">
        <f>IF(ISERROR(I750+1)=TRUE,I750,IF(I750="","",MAX(C$15:C543)+1))</f>
        <v>327</v>
      </c>
      <c r="D544" s="87">
        <f t="shared" si="203"/>
        <v>1</v>
      </c>
      <c r="E544" s="3"/>
      <c r="G544" s="40"/>
      <c r="I544" s="94">
        <f t="shared" si="201"/>
        <v>411</v>
      </c>
      <c r="J544" s="93" t="s">
        <v>583</v>
      </c>
      <c r="K544" s="92"/>
      <c r="L544" s="92"/>
      <c r="M544" s="92"/>
      <c r="N544" s="92"/>
      <c r="O544" s="91"/>
      <c r="P544" s="90" t="s">
        <v>132</v>
      </c>
      <c r="Q544" s="272"/>
      <c r="R544" s="89" t="s">
        <v>119</v>
      </c>
      <c r="S544" s="273"/>
      <c r="U544" s="40"/>
      <c r="W544" s="77"/>
      <c r="X544" s="37"/>
      <c r="Y544" s="76"/>
      <c r="Z544" s="75"/>
      <c r="AD544" s="75"/>
      <c r="AE544" s="75"/>
      <c r="AF544" s="75"/>
      <c r="AG544" s="75"/>
      <c r="AH544" s="75"/>
      <c r="AI544" s="75"/>
      <c r="AJ544" s="75"/>
      <c r="AK544" s="74"/>
      <c r="AL544" s="74"/>
      <c r="AM544" s="74"/>
      <c r="AN544" s="74"/>
      <c r="AO544" s="74"/>
      <c r="AP544" s="74"/>
      <c r="AQ544" s="74"/>
      <c r="AR544" s="73">
        <f t="shared" si="202"/>
        <v>0</v>
      </c>
      <c r="AT544" s="40"/>
      <c r="AV544" s="77"/>
      <c r="AW544" s="37"/>
      <c r="AX544" s="76"/>
      <c r="AY544" s="75"/>
      <c r="AZ544" s="75"/>
      <c r="BA544" s="75"/>
      <c r="BB544" s="75"/>
      <c r="BC544" s="75"/>
      <c r="BD544" s="75"/>
      <c r="BE544" s="75"/>
      <c r="BF544" s="75"/>
      <c r="BG544" s="75"/>
      <c r="BH544" s="75"/>
      <c r="BI544" s="75"/>
      <c r="BJ544" s="74"/>
      <c r="BK544" s="74"/>
      <c r="BL544" s="74"/>
      <c r="BM544" s="74"/>
      <c r="BN544" s="74"/>
      <c r="BO544" s="74"/>
      <c r="BP544" s="74"/>
      <c r="BQ544" s="73">
        <f t="shared" si="198"/>
        <v>0</v>
      </c>
      <c r="BS544" s="40"/>
      <c r="BU544" s="77"/>
      <c r="BV544" s="37"/>
      <c r="BW544" s="76"/>
      <c r="BX544" s="75"/>
      <c r="BY544" s="75"/>
      <c r="BZ544" s="75"/>
      <c r="CA544" s="75"/>
      <c r="CB544" s="75"/>
      <c r="CC544" s="75"/>
      <c r="CD544" s="75"/>
      <c r="CE544" s="75"/>
      <c r="CF544" s="75"/>
      <c r="CG544" s="75"/>
      <c r="CH544" s="75"/>
      <c r="CI544" s="74"/>
      <c r="CJ544" s="328"/>
      <c r="CK544" s="328"/>
      <c r="CL544" s="328"/>
      <c r="CM544" s="328"/>
      <c r="CN544" s="328"/>
      <c r="CO544" s="328"/>
      <c r="CP544" s="95">
        <f t="shared" si="199"/>
        <v>0</v>
      </c>
      <c r="CR544" s="40"/>
      <c r="CT544" s="77"/>
      <c r="CU544" s="37"/>
      <c r="CV544" s="76"/>
      <c r="CW544" s="75"/>
      <c r="CX544" s="75"/>
      <c r="CY544" s="75"/>
      <c r="CZ544" s="75"/>
      <c r="DA544" s="75"/>
      <c r="DB544" s="75"/>
      <c r="DC544" s="74"/>
      <c r="DD544" s="74"/>
      <c r="DE544" s="74"/>
      <c r="DF544" s="335"/>
      <c r="DG544" s="335"/>
      <c r="DH544" s="335"/>
      <c r="DI544" s="335"/>
      <c r="DJ544" s="335"/>
      <c r="DK544" s="335"/>
      <c r="DL544" s="335"/>
      <c r="DM544" s="335"/>
      <c r="DN544" s="335"/>
      <c r="DO544" s="73">
        <f t="shared" si="200"/>
        <v>0</v>
      </c>
      <c r="DQ544" s="40"/>
    </row>
    <row r="545" spans="2:121" s="38" customFormat="1" outlineLevel="1">
      <c r="B545" s="87"/>
      <c r="C545" s="88">
        <f>IF(ISERROR(I751+1)=TRUE,I751,IF(I751="","",MAX(C$15:C544)+1))</f>
        <v>328</v>
      </c>
      <c r="D545" s="87">
        <f t="shared" si="203"/>
        <v>1</v>
      </c>
      <c r="E545" s="3"/>
      <c r="G545" s="40"/>
      <c r="I545" s="94">
        <f t="shared" si="201"/>
        <v>412</v>
      </c>
      <c r="J545" s="93" t="s">
        <v>584</v>
      </c>
      <c r="K545" s="92"/>
      <c r="L545" s="92"/>
      <c r="M545" s="92"/>
      <c r="N545" s="92"/>
      <c r="O545" s="91"/>
      <c r="P545" s="90" t="s">
        <v>132</v>
      </c>
      <c r="Q545" s="272"/>
      <c r="R545" s="89" t="s">
        <v>119</v>
      </c>
      <c r="S545" s="273"/>
      <c r="U545" s="40"/>
      <c r="W545" s="77"/>
      <c r="X545" s="37"/>
      <c r="Y545" s="76"/>
      <c r="Z545" s="75"/>
      <c r="AD545" s="75"/>
      <c r="AE545" s="75"/>
      <c r="AF545" s="75"/>
      <c r="AG545" s="75"/>
      <c r="AH545" s="75"/>
      <c r="AI545" s="75"/>
      <c r="AJ545" s="75"/>
      <c r="AK545" s="74"/>
      <c r="AL545" s="74"/>
      <c r="AM545" s="74"/>
      <c r="AN545" s="74"/>
      <c r="AO545" s="74"/>
      <c r="AP545" s="74"/>
      <c r="AQ545" s="74"/>
      <c r="AR545" s="73">
        <f t="shared" si="202"/>
        <v>0</v>
      </c>
      <c r="AT545" s="40"/>
      <c r="AV545" s="77"/>
      <c r="AW545" s="37"/>
      <c r="AX545" s="76"/>
      <c r="AY545" s="75"/>
      <c r="AZ545" s="75"/>
      <c r="BA545" s="75"/>
      <c r="BB545" s="75"/>
      <c r="BC545" s="75"/>
      <c r="BD545" s="75"/>
      <c r="BE545" s="75"/>
      <c r="BF545" s="75"/>
      <c r="BG545" s="75"/>
      <c r="BH545" s="75"/>
      <c r="BI545" s="75"/>
      <c r="BJ545" s="74"/>
      <c r="BK545" s="74"/>
      <c r="BL545" s="74"/>
      <c r="BM545" s="74"/>
      <c r="BN545" s="74"/>
      <c r="BO545" s="74"/>
      <c r="BP545" s="74"/>
      <c r="BQ545" s="73">
        <f t="shared" si="198"/>
        <v>0</v>
      </c>
      <c r="BS545" s="40"/>
      <c r="BU545" s="77"/>
      <c r="BV545" s="37"/>
      <c r="BW545" s="76"/>
      <c r="BX545" s="75"/>
      <c r="BY545" s="75"/>
      <c r="BZ545" s="75"/>
      <c r="CA545" s="75"/>
      <c r="CB545" s="75"/>
      <c r="CC545" s="75"/>
      <c r="CD545" s="75"/>
      <c r="CE545" s="75"/>
      <c r="CF545" s="75"/>
      <c r="CG545" s="75"/>
      <c r="CH545" s="75"/>
      <c r="CI545" s="74"/>
      <c r="CJ545" s="328"/>
      <c r="CK545" s="328"/>
      <c r="CL545" s="328"/>
      <c r="CM545" s="328"/>
      <c r="CN545" s="328"/>
      <c r="CO545" s="328"/>
      <c r="CP545" s="95">
        <f t="shared" si="199"/>
        <v>0</v>
      </c>
      <c r="CR545" s="40"/>
      <c r="CT545" s="77"/>
      <c r="CU545" s="37"/>
      <c r="CV545" s="76"/>
      <c r="CW545" s="75"/>
      <c r="CX545" s="75"/>
      <c r="CY545" s="75"/>
      <c r="CZ545" s="75"/>
      <c r="DA545" s="75"/>
      <c r="DB545" s="75"/>
      <c r="DC545" s="74"/>
      <c r="DD545" s="74"/>
      <c r="DE545" s="74"/>
      <c r="DF545" s="335"/>
      <c r="DG545" s="335"/>
      <c r="DH545" s="335"/>
      <c r="DI545" s="335"/>
      <c r="DJ545" s="335"/>
      <c r="DK545" s="335"/>
      <c r="DL545" s="335"/>
      <c r="DM545" s="335"/>
      <c r="DN545" s="335"/>
      <c r="DO545" s="73">
        <f t="shared" si="200"/>
        <v>0</v>
      </c>
      <c r="DQ545" s="40"/>
    </row>
    <row r="546" spans="2:121" s="38" customFormat="1" outlineLevel="1">
      <c r="B546" s="87"/>
      <c r="C546" s="88">
        <f>IF(ISERROR(I752+1)=TRUE,I752,IF(I752="","",MAX(C$15:C545)+1))</f>
        <v>329</v>
      </c>
      <c r="D546" s="87">
        <f t="shared" si="203"/>
        <v>1</v>
      </c>
      <c r="E546" s="3"/>
      <c r="G546" s="40"/>
      <c r="I546" s="94">
        <f t="shared" si="201"/>
        <v>413</v>
      </c>
      <c r="J546" s="93" t="s">
        <v>585</v>
      </c>
      <c r="K546" s="92"/>
      <c r="L546" s="92"/>
      <c r="M546" s="92"/>
      <c r="N546" s="92"/>
      <c r="O546" s="91"/>
      <c r="P546" s="90" t="s">
        <v>132</v>
      </c>
      <c r="Q546" s="272"/>
      <c r="R546" s="89" t="s">
        <v>119</v>
      </c>
      <c r="S546" s="273"/>
      <c r="U546" s="40"/>
      <c r="W546" s="77"/>
      <c r="X546" s="37"/>
      <c r="Y546" s="76"/>
      <c r="Z546" s="75"/>
      <c r="AA546" s="78"/>
      <c r="AB546" s="75"/>
      <c r="AC546" s="78"/>
      <c r="AD546" s="75"/>
      <c r="AE546" s="75"/>
      <c r="AF546" s="75"/>
      <c r="AG546" s="75"/>
      <c r="AH546" s="75"/>
      <c r="AI546" s="75"/>
      <c r="AJ546" s="75"/>
      <c r="AK546" s="74"/>
      <c r="AL546" s="74"/>
      <c r="AM546" s="74"/>
      <c r="AN546" s="74"/>
      <c r="AO546" s="74"/>
      <c r="AP546" s="74"/>
      <c r="AQ546" s="74"/>
      <c r="AR546" s="73">
        <f t="shared" si="202"/>
        <v>0</v>
      </c>
      <c r="AT546" s="40"/>
      <c r="AV546" s="77"/>
      <c r="AW546" s="37"/>
      <c r="AX546" s="76"/>
      <c r="AY546" s="75"/>
      <c r="AZ546" s="75"/>
      <c r="BA546" s="75"/>
      <c r="BB546" s="75"/>
      <c r="BC546" s="75"/>
      <c r="BD546" s="75"/>
      <c r="BE546" s="75"/>
      <c r="BF546" s="75"/>
      <c r="BG546" s="75"/>
      <c r="BH546" s="75"/>
      <c r="BI546" s="75"/>
      <c r="BJ546" s="74"/>
      <c r="BK546" s="74"/>
      <c r="BL546" s="74"/>
      <c r="BM546" s="74"/>
      <c r="BN546" s="74"/>
      <c r="BO546" s="74"/>
      <c r="BP546" s="74"/>
      <c r="BQ546" s="73">
        <f t="shared" si="198"/>
        <v>0</v>
      </c>
      <c r="BS546" s="40"/>
      <c r="BU546" s="77"/>
      <c r="BV546" s="37"/>
      <c r="BW546" s="76"/>
      <c r="BX546" s="75"/>
      <c r="BY546" s="75"/>
      <c r="BZ546" s="75"/>
      <c r="CA546" s="75"/>
      <c r="CB546" s="75"/>
      <c r="CC546" s="75"/>
      <c r="CD546" s="75"/>
      <c r="CE546" s="75"/>
      <c r="CF546" s="75"/>
      <c r="CG546" s="75"/>
      <c r="CH546" s="75"/>
      <c r="CI546" s="74"/>
      <c r="CJ546" s="328"/>
      <c r="CK546" s="328"/>
      <c r="CL546" s="328"/>
      <c r="CM546" s="328"/>
      <c r="CN546" s="328"/>
      <c r="CO546" s="328"/>
      <c r="CP546" s="95">
        <f t="shared" si="199"/>
        <v>0</v>
      </c>
      <c r="CR546" s="40"/>
      <c r="CT546" s="77"/>
      <c r="CU546" s="37"/>
      <c r="CV546" s="76"/>
      <c r="CW546" s="75"/>
      <c r="CX546" s="75"/>
      <c r="CY546" s="75"/>
      <c r="CZ546" s="75"/>
      <c r="DA546" s="75"/>
      <c r="DB546" s="75"/>
      <c r="DC546" s="74"/>
      <c r="DD546" s="74"/>
      <c r="DE546" s="74"/>
      <c r="DF546" s="335"/>
      <c r="DG546" s="335"/>
      <c r="DH546" s="335"/>
      <c r="DI546" s="335"/>
      <c r="DJ546" s="335"/>
      <c r="DK546" s="335"/>
      <c r="DL546" s="335"/>
      <c r="DM546" s="335"/>
      <c r="DN546" s="335"/>
      <c r="DO546" s="73">
        <f t="shared" si="200"/>
        <v>0</v>
      </c>
      <c r="DQ546" s="40"/>
    </row>
    <row r="547" spans="2:121" s="38" customFormat="1" outlineLevel="1">
      <c r="B547" s="87"/>
      <c r="C547" s="88" t="str">
        <f>IF(ISERROR(I753+1)=TRUE,I753,IF(I753="","",MAX(C$15:C546)+1))</f>
        <v/>
      </c>
      <c r="D547" s="87" t="str">
        <f t="shared" si="203"/>
        <v/>
      </c>
      <c r="E547" s="3"/>
      <c r="G547" s="40"/>
      <c r="I547" s="94">
        <f t="shared" si="201"/>
        <v>414</v>
      </c>
      <c r="J547" s="93" t="s">
        <v>586</v>
      </c>
      <c r="K547" s="92"/>
      <c r="L547" s="92"/>
      <c r="M547" s="92"/>
      <c r="N547" s="92"/>
      <c r="O547" s="91"/>
      <c r="P547" s="90" t="s">
        <v>132</v>
      </c>
      <c r="Q547" s="272"/>
      <c r="R547" s="89" t="s">
        <v>119</v>
      </c>
      <c r="S547" s="273"/>
      <c r="U547" s="40"/>
      <c r="W547" s="77"/>
      <c r="X547" s="37"/>
      <c r="Y547" s="76"/>
      <c r="Z547" s="75"/>
      <c r="AA547" s="78"/>
      <c r="AB547" s="75"/>
      <c r="AC547" s="78"/>
      <c r="AD547" s="75"/>
      <c r="AE547" s="75"/>
      <c r="AF547" s="75"/>
      <c r="AG547" s="75"/>
      <c r="AH547" s="75"/>
      <c r="AI547" s="75"/>
      <c r="AJ547" s="75"/>
      <c r="AK547" s="74"/>
      <c r="AL547" s="74"/>
      <c r="AM547" s="74"/>
      <c r="AN547" s="74"/>
      <c r="AO547" s="74"/>
      <c r="AP547" s="74"/>
      <c r="AQ547" s="74"/>
      <c r="AR547" s="73">
        <f t="shared" si="202"/>
        <v>0</v>
      </c>
      <c r="AT547" s="40"/>
      <c r="AV547" s="77"/>
      <c r="AW547" s="37"/>
      <c r="AX547" s="76"/>
      <c r="AY547" s="75"/>
      <c r="AZ547" s="75"/>
      <c r="BA547" s="75"/>
      <c r="BB547" s="75"/>
      <c r="BC547" s="75"/>
      <c r="BD547" s="75"/>
      <c r="BE547" s="75"/>
      <c r="BF547" s="75"/>
      <c r="BG547" s="75"/>
      <c r="BH547" s="75"/>
      <c r="BI547" s="75"/>
      <c r="BJ547" s="74"/>
      <c r="BK547" s="74"/>
      <c r="BL547" s="74"/>
      <c r="BM547" s="74"/>
      <c r="BN547" s="74"/>
      <c r="BO547" s="74"/>
      <c r="BP547" s="74"/>
      <c r="BQ547" s="73">
        <f t="shared" si="198"/>
        <v>0</v>
      </c>
      <c r="BS547" s="40"/>
      <c r="BU547" s="77"/>
      <c r="BV547" s="37"/>
      <c r="BW547" s="76"/>
      <c r="BX547" s="75"/>
      <c r="BY547" s="75"/>
      <c r="BZ547" s="75"/>
      <c r="CA547" s="75"/>
      <c r="CB547" s="75"/>
      <c r="CC547" s="75"/>
      <c r="CD547" s="75"/>
      <c r="CE547" s="75"/>
      <c r="CF547" s="75"/>
      <c r="CG547" s="75"/>
      <c r="CH547" s="75"/>
      <c r="CI547" s="74"/>
      <c r="CJ547" s="328"/>
      <c r="CK547" s="328"/>
      <c r="CL547" s="328"/>
      <c r="CM547" s="328"/>
      <c r="CN547" s="328"/>
      <c r="CO547" s="328"/>
      <c r="CP547" s="95">
        <f t="shared" si="199"/>
        <v>0</v>
      </c>
      <c r="CR547" s="40"/>
      <c r="CT547" s="77"/>
      <c r="CU547" s="37"/>
      <c r="CV547" s="76"/>
      <c r="CW547" s="75"/>
      <c r="CX547" s="75"/>
      <c r="CY547" s="75"/>
      <c r="CZ547" s="75"/>
      <c r="DA547" s="75"/>
      <c r="DB547" s="75"/>
      <c r="DC547" s="74"/>
      <c r="DD547" s="74"/>
      <c r="DE547" s="74"/>
      <c r="DF547" s="335"/>
      <c r="DG547" s="335"/>
      <c r="DH547" s="335"/>
      <c r="DI547" s="335"/>
      <c r="DJ547" s="335"/>
      <c r="DK547" s="335"/>
      <c r="DL547" s="335"/>
      <c r="DM547" s="335"/>
      <c r="DN547" s="335"/>
      <c r="DO547" s="73">
        <f t="shared" si="200"/>
        <v>0</v>
      </c>
      <c r="DQ547" s="40"/>
    </row>
    <row r="548" spans="2:121" s="38" customFormat="1" outlineLevel="1">
      <c r="B548" s="87"/>
      <c r="C548" s="88" t="str">
        <f>IF(ISERROR(I754+1)=TRUE,I754,IF(I754="","",MAX(C$15:C547)+1))</f>
        <v/>
      </c>
      <c r="D548" s="87" t="str">
        <f t="shared" si="203"/>
        <v/>
      </c>
      <c r="E548" s="3"/>
      <c r="G548" s="40"/>
      <c r="I548" s="94">
        <f t="shared" si="201"/>
        <v>415</v>
      </c>
      <c r="J548" s="93" t="s">
        <v>587</v>
      </c>
      <c r="K548" s="92"/>
      <c r="L548" s="92"/>
      <c r="M548" s="92"/>
      <c r="N548" s="92"/>
      <c r="O548" s="91"/>
      <c r="P548" s="90" t="s">
        <v>132</v>
      </c>
      <c r="Q548" s="272"/>
      <c r="R548" s="89" t="s">
        <v>119</v>
      </c>
      <c r="S548" s="273"/>
      <c r="U548" s="40"/>
      <c r="W548" s="77"/>
      <c r="X548" s="37"/>
      <c r="Y548" s="76"/>
      <c r="Z548" s="75"/>
      <c r="AA548" s="78"/>
      <c r="AB548" s="75"/>
      <c r="AC548" s="78"/>
      <c r="AD548" s="75"/>
      <c r="AE548" s="75"/>
      <c r="AF548" s="75"/>
      <c r="AG548" s="75"/>
      <c r="AH548" s="75"/>
      <c r="AI548" s="75"/>
      <c r="AJ548" s="75"/>
      <c r="AK548" s="74"/>
      <c r="AL548" s="74"/>
      <c r="AM548" s="74"/>
      <c r="AN548" s="74"/>
      <c r="AO548" s="74"/>
      <c r="AP548" s="74"/>
      <c r="AQ548" s="74"/>
      <c r="AR548" s="73">
        <f t="shared" si="202"/>
        <v>0</v>
      </c>
      <c r="AT548" s="40"/>
      <c r="AV548" s="77"/>
      <c r="AW548" s="37"/>
      <c r="AX548" s="76"/>
      <c r="AY548" s="75"/>
      <c r="AZ548" s="75"/>
      <c r="BA548" s="75"/>
      <c r="BB548" s="75"/>
      <c r="BC548" s="75"/>
      <c r="BD548" s="75"/>
      <c r="BE548" s="75"/>
      <c r="BF548" s="75"/>
      <c r="BG548" s="75"/>
      <c r="BH548" s="75"/>
      <c r="BI548" s="75"/>
      <c r="BJ548" s="74"/>
      <c r="BK548" s="74"/>
      <c r="BL548" s="74"/>
      <c r="BM548" s="74"/>
      <c r="BN548" s="74"/>
      <c r="BO548" s="74"/>
      <c r="BP548" s="74"/>
      <c r="BQ548" s="73">
        <f t="shared" si="198"/>
        <v>0</v>
      </c>
      <c r="BS548" s="40"/>
      <c r="BU548" s="77"/>
      <c r="BV548" s="37"/>
      <c r="BW548" s="76"/>
      <c r="BX548" s="75"/>
      <c r="BY548" s="75"/>
      <c r="BZ548" s="75"/>
      <c r="CA548" s="75"/>
      <c r="CB548" s="75"/>
      <c r="CC548" s="75"/>
      <c r="CD548" s="75"/>
      <c r="CE548" s="75"/>
      <c r="CF548" s="75"/>
      <c r="CG548" s="75"/>
      <c r="CH548" s="75"/>
      <c r="CI548" s="74"/>
      <c r="CJ548" s="328"/>
      <c r="CK548" s="328"/>
      <c r="CL548" s="328"/>
      <c r="CM548" s="328"/>
      <c r="CN548" s="328"/>
      <c r="CO548" s="328"/>
      <c r="CP548" s="95">
        <f t="shared" si="199"/>
        <v>0</v>
      </c>
      <c r="CR548" s="40"/>
      <c r="CT548" s="77"/>
      <c r="CU548" s="37"/>
      <c r="CV548" s="76"/>
      <c r="CW548" s="75"/>
      <c r="CX548" s="75"/>
      <c r="CY548" s="75"/>
      <c r="CZ548" s="75"/>
      <c r="DA548" s="75"/>
      <c r="DB548" s="75"/>
      <c r="DC548" s="74"/>
      <c r="DD548" s="74"/>
      <c r="DE548" s="74"/>
      <c r="DF548" s="335"/>
      <c r="DG548" s="335"/>
      <c r="DH548" s="335"/>
      <c r="DI548" s="335"/>
      <c r="DJ548" s="335"/>
      <c r="DK548" s="335"/>
      <c r="DL548" s="335"/>
      <c r="DM548" s="335"/>
      <c r="DN548" s="335"/>
      <c r="DO548" s="73">
        <f t="shared" si="200"/>
        <v>0</v>
      </c>
      <c r="DQ548" s="40"/>
    </row>
    <row r="549" spans="2:121" s="38" customFormat="1" outlineLevel="1">
      <c r="B549" s="87"/>
      <c r="C549" s="88"/>
      <c r="D549" s="87"/>
      <c r="E549" s="3"/>
      <c r="G549" s="40"/>
      <c r="I549" s="94">
        <f t="shared" si="201"/>
        <v>416</v>
      </c>
      <c r="J549" s="93" t="s">
        <v>588</v>
      </c>
      <c r="K549" s="92"/>
      <c r="L549" s="92"/>
      <c r="M549" s="92"/>
      <c r="N549" s="92"/>
      <c r="O549" s="91"/>
      <c r="P549" s="90" t="s">
        <v>132</v>
      </c>
      <c r="Q549" s="272"/>
      <c r="R549" s="89" t="s">
        <v>119</v>
      </c>
      <c r="S549" s="273"/>
      <c r="U549" s="40"/>
      <c r="W549" s="77"/>
      <c r="X549" s="37"/>
      <c r="Y549" s="76"/>
      <c r="Z549" s="75"/>
      <c r="AA549" s="78"/>
      <c r="AB549" s="75"/>
      <c r="AC549" s="78"/>
      <c r="AD549" s="75"/>
      <c r="AE549" s="75"/>
      <c r="AF549" s="75"/>
      <c r="AG549" s="75"/>
      <c r="AH549" s="75"/>
      <c r="AI549" s="75"/>
      <c r="AJ549" s="75"/>
      <c r="AK549" s="74"/>
      <c r="AL549" s="74"/>
      <c r="AM549" s="74"/>
      <c r="AN549" s="74"/>
      <c r="AO549" s="74"/>
      <c r="AP549" s="74"/>
      <c r="AQ549" s="74"/>
      <c r="AR549" s="73">
        <f t="shared" si="202"/>
        <v>0</v>
      </c>
      <c r="AT549" s="40"/>
      <c r="AV549" s="77"/>
      <c r="AW549" s="37"/>
      <c r="AX549" s="76"/>
      <c r="AY549" s="75"/>
      <c r="AZ549" s="75"/>
      <c r="BA549" s="75"/>
      <c r="BB549" s="75"/>
      <c r="BC549" s="75"/>
      <c r="BD549" s="75"/>
      <c r="BE549" s="75"/>
      <c r="BF549" s="75"/>
      <c r="BG549" s="75"/>
      <c r="BH549" s="75"/>
      <c r="BI549" s="75"/>
      <c r="BJ549" s="74"/>
      <c r="BK549" s="74"/>
      <c r="BL549" s="74"/>
      <c r="BM549" s="74"/>
      <c r="BN549" s="74"/>
      <c r="BO549" s="74"/>
      <c r="BP549" s="74"/>
      <c r="BQ549" s="73">
        <f t="shared" si="198"/>
        <v>0</v>
      </c>
      <c r="BS549" s="40"/>
      <c r="BU549" s="77"/>
      <c r="BV549" s="37"/>
      <c r="BW549" s="76"/>
      <c r="BX549" s="75"/>
      <c r="BY549" s="75"/>
      <c r="BZ549" s="75"/>
      <c r="CA549" s="75"/>
      <c r="CB549" s="75"/>
      <c r="CC549" s="75"/>
      <c r="CD549" s="75"/>
      <c r="CE549" s="75"/>
      <c r="CF549" s="75"/>
      <c r="CG549" s="75"/>
      <c r="CH549" s="75"/>
      <c r="CI549" s="74"/>
      <c r="CJ549" s="328"/>
      <c r="CK549" s="328"/>
      <c r="CL549" s="328"/>
      <c r="CM549" s="328"/>
      <c r="CN549" s="328"/>
      <c r="CO549" s="328"/>
      <c r="CP549" s="95">
        <f t="shared" si="199"/>
        <v>0</v>
      </c>
      <c r="CR549" s="40"/>
      <c r="CT549" s="77"/>
      <c r="CU549" s="37"/>
      <c r="CV549" s="76"/>
      <c r="CW549" s="75"/>
      <c r="CX549" s="75"/>
      <c r="CY549" s="75"/>
      <c r="CZ549" s="75"/>
      <c r="DA549" s="75"/>
      <c r="DB549" s="75"/>
      <c r="DC549" s="74"/>
      <c r="DD549" s="74"/>
      <c r="DE549" s="74"/>
      <c r="DF549" s="335"/>
      <c r="DG549" s="335"/>
      <c r="DH549" s="335"/>
      <c r="DI549" s="335"/>
      <c r="DJ549" s="335"/>
      <c r="DK549" s="335"/>
      <c r="DL549" s="335"/>
      <c r="DM549" s="335"/>
      <c r="DN549" s="335"/>
      <c r="DO549" s="73">
        <f t="shared" si="200"/>
        <v>0</v>
      </c>
      <c r="DQ549" s="40"/>
    </row>
    <row r="550" spans="2:121" s="38" customFormat="1" outlineLevel="1">
      <c r="B550" s="87"/>
      <c r="C550" s="88"/>
      <c r="D550" s="87"/>
      <c r="E550" s="3"/>
      <c r="G550" s="40"/>
      <c r="I550" s="94">
        <f t="shared" si="201"/>
        <v>417</v>
      </c>
      <c r="J550" s="93" t="s">
        <v>589</v>
      </c>
      <c r="K550" s="92"/>
      <c r="L550" s="92"/>
      <c r="M550" s="92"/>
      <c r="N550" s="92"/>
      <c r="O550" s="91"/>
      <c r="P550" s="90" t="s">
        <v>132</v>
      </c>
      <c r="Q550" s="272"/>
      <c r="R550" s="89" t="s">
        <v>119</v>
      </c>
      <c r="S550" s="273"/>
      <c r="U550" s="40"/>
      <c r="W550" s="77"/>
      <c r="X550" s="37"/>
      <c r="Y550" s="76"/>
      <c r="Z550" s="75"/>
      <c r="AA550" s="78"/>
      <c r="AB550" s="75"/>
      <c r="AC550" s="78"/>
      <c r="AD550" s="75"/>
      <c r="AE550" s="75"/>
      <c r="AF550" s="75"/>
      <c r="AG550" s="75"/>
      <c r="AH550" s="75"/>
      <c r="AI550" s="75"/>
      <c r="AJ550" s="75"/>
      <c r="AK550" s="74"/>
      <c r="AL550" s="74"/>
      <c r="AM550" s="74"/>
      <c r="AN550" s="74"/>
      <c r="AO550" s="74"/>
      <c r="AP550" s="74"/>
      <c r="AQ550" s="74"/>
      <c r="AR550" s="73">
        <f t="shared" si="202"/>
        <v>0</v>
      </c>
      <c r="AT550" s="40"/>
      <c r="AV550" s="77"/>
      <c r="AW550" s="37"/>
      <c r="AX550" s="76"/>
      <c r="AY550" s="75"/>
      <c r="AZ550" s="75"/>
      <c r="BA550" s="75"/>
      <c r="BB550" s="75"/>
      <c r="BC550" s="75"/>
      <c r="BD550" s="75"/>
      <c r="BE550" s="75"/>
      <c r="BF550" s="75"/>
      <c r="BG550" s="75"/>
      <c r="BH550" s="75"/>
      <c r="BI550" s="75"/>
      <c r="BJ550" s="74"/>
      <c r="BK550" s="74"/>
      <c r="BL550" s="74"/>
      <c r="BM550" s="74"/>
      <c r="BN550" s="74"/>
      <c r="BO550" s="74"/>
      <c r="BP550" s="74"/>
      <c r="BQ550" s="73">
        <f t="shared" si="198"/>
        <v>0</v>
      </c>
      <c r="BS550" s="40"/>
      <c r="BU550" s="77"/>
      <c r="BV550" s="37"/>
      <c r="BW550" s="76"/>
      <c r="BX550" s="75"/>
      <c r="BY550" s="75"/>
      <c r="BZ550" s="75"/>
      <c r="CA550" s="75"/>
      <c r="CB550" s="75"/>
      <c r="CC550" s="75"/>
      <c r="CD550" s="75"/>
      <c r="CE550" s="75"/>
      <c r="CF550" s="75"/>
      <c r="CG550" s="75"/>
      <c r="CH550" s="75"/>
      <c r="CI550" s="74"/>
      <c r="CJ550" s="328"/>
      <c r="CK550" s="328"/>
      <c r="CL550" s="328"/>
      <c r="CM550" s="328"/>
      <c r="CN550" s="328"/>
      <c r="CO550" s="328"/>
      <c r="CP550" s="95">
        <f t="shared" si="199"/>
        <v>0</v>
      </c>
      <c r="CR550" s="40"/>
      <c r="CT550" s="77"/>
      <c r="CU550" s="37"/>
      <c r="CV550" s="76"/>
      <c r="CW550" s="75"/>
      <c r="CX550" s="75"/>
      <c r="CY550" s="75"/>
      <c r="CZ550" s="75"/>
      <c r="DA550" s="75"/>
      <c r="DB550" s="75"/>
      <c r="DC550" s="74"/>
      <c r="DD550" s="74"/>
      <c r="DE550" s="74"/>
      <c r="DF550" s="335"/>
      <c r="DG550" s="335"/>
      <c r="DH550" s="335"/>
      <c r="DI550" s="335"/>
      <c r="DJ550" s="335"/>
      <c r="DK550" s="335"/>
      <c r="DL550" s="335"/>
      <c r="DM550" s="335"/>
      <c r="DN550" s="335"/>
      <c r="DO550" s="73">
        <f t="shared" si="200"/>
        <v>0</v>
      </c>
      <c r="DQ550" s="40"/>
    </row>
    <row r="551" spans="2:121" s="38" customFormat="1" outlineLevel="1">
      <c r="B551" s="87"/>
      <c r="C551" s="88"/>
      <c r="D551" s="87"/>
      <c r="E551" s="3"/>
      <c r="G551" s="40"/>
      <c r="I551" s="94">
        <f t="shared" si="201"/>
        <v>418</v>
      </c>
      <c r="J551" s="93" t="s">
        <v>590</v>
      </c>
      <c r="K551" s="92"/>
      <c r="L551" s="92"/>
      <c r="M551" s="92"/>
      <c r="N551" s="92"/>
      <c r="O551" s="91"/>
      <c r="P551" s="90" t="s">
        <v>132</v>
      </c>
      <c r="Q551" s="272"/>
      <c r="R551" s="89" t="s">
        <v>119</v>
      </c>
      <c r="S551" s="273"/>
      <c r="U551" s="40"/>
      <c r="W551" s="77"/>
      <c r="X551" s="37"/>
      <c r="Y551" s="76"/>
      <c r="Z551" s="75"/>
      <c r="AA551" s="78"/>
      <c r="AB551" s="75"/>
      <c r="AC551" s="78"/>
      <c r="AD551" s="75"/>
      <c r="AE551" s="75"/>
      <c r="AF551" s="75"/>
      <c r="AG551" s="75"/>
      <c r="AH551" s="75"/>
      <c r="AI551" s="75"/>
      <c r="AJ551" s="75"/>
      <c r="AK551" s="74"/>
      <c r="AL551" s="74"/>
      <c r="AM551" s="74"/>
      <c r="AN551" s="74"/>
      <c r="AO551" s="74"/>
      <c r="AP551" s="74"/>
      <c r="AQ551" s="74"/>
      <c r="AR551" s="73">
        <f t="shared" si="202"/>
        <v>0</v>
      </c>
      <c r="AT551" s="40"/>
      <c r="AV551" s="77"/>
      <c r="AW551" s="37"/>
      <c r="AX551" s="76"/>
      <c r="AY551" s="75"/>
      <c r="AZ551" s="75"/>
      <c r="BA551" s="75"/>
      <c r="BB551" s="75"/>
      <c r="BC551" s="75"/>
      <c r="BD551" s="75"/>
      <c r="BE551" s="75"/>
      <c r="BF551" s="75"/>
      <c r="BG551" s="75"/>
      <c r="BH551" s="75"/>
      <c r="BI551" s="75"/>
      <c r="BJ551" s="74"/>
      <c r="BK551" s="74"/>
      <c r="BL551" s="74"/>
      <c r="BM551" s="74"/>
      <c r="BN551" s="74"/>
      <c r="BO551" s="74"/>
      <c r="BP551" s="74"/>
      <c r="BQ551" s="73">
        <f t="shared" si="198"/>
        <v>0</v>
      </c>
      <c r="BS551" s="40"/>
      <c r="BU551" s="77"/>
      <c r="BV551" s="37"/>
      <c r="BW551" s="76"/>
      <c r="BX551" s="75"/>
      <c r="BY551" s="75"/>
      <c r="BZ551" s="75"/>
      <c r="CA551" s="75"/>
      <c r="CB551" s="75"/>
      <c r="CC551" s="75"/>
      <c r="CD551" s="75"/>
      <c r="CE551" s="75"/>
      <c r="CF551" s="75"/>
      <c r="CG551" s="75"/>
      <c r="CH551" s="75"/>
      <c r="CI551" s="74"/>
      <c r="CJ551" s="328"/>
      <c r="CK551" s="328"/>
      <c r="CL551" s="328"/>
      <c r="CM551" s="328"/>
      <c r="CN551" s="328"/>
      <c r="CO551" s="328"/>
      <c r="CP551" s="95">
        <f t="shared" si="199"/>
        <v>0</v>
      </c>
      <c r="CR551" s="40"/>
      <c r="CT551" s="77"/>
      <c r="CU551" s="37"/>
      <c r="CV551" s="76"/>
      <c r="CW551" s="75"/>
      <c r="CX551" s="75"/>
      <c r="CY551" s="75"/>
      <c r="CZ551" s="75"/>
      <c r="DA551" s="75"/>
      <c r="DB551" s="75"/>
      <c r="DC551" s="74"/>
      <c r="DD551" s="74"/>
      <c r="DE551" s="74"/>
      <c r="DF551" s="335"/>
      <c r="DG551" s="335"/>
      <c r="DH551" s="335"/>
      <c r="DI551" s="335"/>
      <c r="DJ551" s="335"/>
      <c r="DK551" s="335"/>
      <c r="DL551" s="335"/>
      <c r="DM551" s="335"/>
      <c r="DN551" s="335"/>
      <c r="DO551" s="73">
        <f t="shared" si="200"/>
        <v>0</v>
      </c>
      <c r="DQ551" s="40"/>
    </row>
    <row r="552" spans="2:121" s="38" customFormat="1" outlineLevel="1">
      <c r="B552" s="87"/>
      <c r="C552" s="88"/>
      <c r="D552" s="87"/>
      <c r="E552" s="3"/>
      <c r="G552" s="40"/>
      <c r="I552" s="94">
        <f t="shared" si="201"/>
        <v>419</v>
      </c>
      <c r="J552" s="93" t="s">
        <v>591</v>
      </c>
      <c r="K552" s="92"/>
      <c r="L552" s="92"/>
      <c r="M552" s="92"/>
      <c r="N552" s="92"/>
      <c r="O552" s="91"/>
      <c r="P552" s="90" t="s">
        <v>132</v>
      </c>
      <c r="Q552" s="272"/>
      <c r="R552" s="89" t="s">
        <v>119</v>
      </c>
      <c r="S552" s="273"/>
      <c r="U552" s="40"/>
      <c r="W552" s="77"/>
      <c r="X552" s="37"/>
      <c r="Y552" s="76"/>
      <c r="Z552" s="75"/>
      <c r="AA552" s="78"/>
      <c r="AB552" s="75"/>
      <c r="AC552" s="78"/>
      <c r="AD552" s="75"/>
      <c r="AE552" s="75"/>
      <c r="AF552" s="75"/>
      <c r="AG552" s="75"/>
      <c r="AH552" s="75"/>
      <c r="AI552" s="75"/>
      <c r="AJ552" s="75"/>
      <c r="AK552" s="74"/>
      <c r="AL552" s="74"/>
      <c r="AM552" s="74"/>
      <c r="AN552" s="74"/>
      <c r="AO552" s="74"/>
      <c r="AP552" s="74"/>
      <c r="AQ552" s="74"/>
      <c r="AR552" s="73">
        <f t="shared" si="202"/>
        <v>0</v>
      </c>
      <c r="AT552" s="40"/>
      <c r="AV552" s="77"/>
      <c r="AW552" s="37"/>
      <c r="AX552" s="76"/>
      <c r="AY552" s="75"/>
      <c r="AZ552" s="75"/>
      <c r="BA552" s="75"/>
      <c r="BB552" s="75"/>
      <c r="BC552" s="75"/>
      <c r="BD552" s="75"/>
      <c r="BE552" s="75"/>
      <c r="BF552" s="75"/>
      <c r="BG552" s="75"/>
      <c r="BH552" s="75"/>
      <c r="BI552" s="75"/>
      <c r="BJ552" s="74"/>
      <c r="BK552" s="74"/>
      <c r="BL552" s="74"/>
      <c r="BM552" s="74"/>
      <c r="BN552" s="74"/>
      <c r="BO552" s="74"/>
      <c r="BP552" s="74"/>
      <c r="BQ552" s="73">
        <f t="shared" si="198"/>
        <v>0</v>
      </c>
      <c r="BS552" s="40"/>
      <c r="BU552" s="77"/>
      <c r="BV552" s="37"/>
      <c r="BW552" s="76"/>
      <c r="BX552" s="75"/>
      <c r="BY552" s="75"/>
      <c r="BZ552" s="75"/>
      <c r="CA552" s="75"/>
      <c r="CB552" s="75"/>
      <c r="CC552" s="75"/>
      <c r="CD552" s="75"/>
      <c r="CE552" s="75"/>
      <c r="CF552" s="75"/>
      <c r="CG552" s="75"/>
      <c r="CH552" s="75"/>
      <c r="CI552" s="74"/>
      <c r="CJ552" s="328"/>
      <c r="CK552" s="328"/>
      <c r="CL552" s="328"/>
      <c r="CM552" s="328"/>
      <c r="CN552" s="328"/>
      <c r="CO552" s="328"/>
      <c r="CP552" s="95">
        <f t="shared" si="199"/>
        <v>0</v>
      </c>
      <c r="CR552" s="40"/>
      <c r="CT552" s="77"/>
      <c r="CU552" s="37"/>
      <c r="CV552" s="76"/>
      <c r="CW552" s="75"/>
      <c r="CX552" s="75"/>
      <c r="CY552" s="75"/>
      <c r="CZ552" s="75"/>
      <c r="DA552" s="75"/>
      <c r="DB552" s="75"/>
      <c r="DC552" s="74"/>
      <c r="DD552" s="74"/>
      <c r="DE552" s="74"/>
      <c r="DF552" s="335"/>
      <c r="DG552" s="335"/>
      <c r="DH552" s="335"/>
      <c r="DI552" s="335"/>
      <c r="DJ552" s="335"/>
      <c r="DK552" s="335"/>
      <c r="DL552" s="335"/>
      <c r="DM552" s="335"/>
      <c r="DN552" s="335"/>
      <c r="DO552" s="73">
        <f t="shared" si="200"/>
        <v>0</v>
      </c>
      <c r="DQ552" s="40"/>
    </row>
    <row r="553" spans="2:121" s="38" customFormat="1" outlineLevel="1">
      <c r="B553" s="87"/>
      <c r="C553" s="88"/>
      <c r="D553" s="87"/>
      <c r="E553" s="3"/>
      <c r="G553" s="40"/>
      <c r="I553" s="94">
        <f t="shared" si="201"/>
        <v>420</v>
      </c>
      <c r="J553" s="93" t="s">
        <v>592</v>
      </c>
      <c r="K553" s="92"/>
      <c r="L553" s="92"/>
      <c r="M553" s="92"/>
      <c r="N553" s="92"/>
      <c r="O553" s="91"/>
      <c r="P553" s="90" t="s">
        <v>132</v>
      </c>
      <c r="Q553" s="272"/>
      <c r="R553" s="89" t="s">
        <v>119</v>
      </c>
      <c r="S553" s="273"/>
      <c r="U553" s="40"/>
      <c r="W553" s="77"/>
      <c r="X553" s="37"/>
      <c r="Y553" s="76"/>
      <c r="Z553" s="75"/>
      <c r="AA553" s="78"/>
      <c r="AB553" s="75"/>
      <c r="AC553" s="78"/>
      <c r="AD553" s="75"/>
      <c r="AE553" s="75"/>
      <c r="AF553" s="75"/>
      <c r="AG553" s="75"/>
      <c r="AH553" s="75"/>
      <c r="AI553" s="75"/>
      <c r="AJ553" s="75"/>
      <c r="AK553" s="74"/>
      <c r="AL553" s="74"/>
      <c r="AM553" s="74"/>
      <c r="AN553" s="74"/>
      <c r="AO553" s="74"/>
      <c r="AP553" s="74"/>
      <c r="AQ553" s="74"/>
      <c r="AR553" s="73">
        <f t="shared" si="202"/>
        <v>0</v>
      </c>
      <c r="AT553" s="40"/>
      <c r="AV553" s="77"/>
      <c r="AW553" s="37"/>
      <c r="AX553" s="76"/>
      <c r="AY553" s="75"/>
      <c r="AZ553" s="75"/>
      <c r="BA553" s="75"/>
      <c r="BB553" s="75"/>
      <c r="BC553" s="75"/>
      <c r="BD553" s="75"/>
      <c r="BE553" s="75"/>
      <c r="BF553" s="75"/>
      <c r="BG553" s="75"/>
      <c r="BH553" s="75"/>
      <c r="BI553" s="75"/>
      <c r="BJ553" s="74"/>
      <c r="BK553" s="74"/>
      <c r="BL553" s="74"/>
      <c r="BM553" s="74"/>
      <c r="BN553" s="74"/>
      <c r="BO553" s="74"/>
      <c r="BP553" s="74"/>
      <c r="BQ553" s="73">
        <f t="shared" si="198"/>
        <v>0</v>
      </c>
      <c r="BS553" s="40"/>
      <c r="BU553" s="77"/>
      <c r="BV553" s="37"/>
      <c r="BW553" s="76"/>
      <c r="BX553" s="75"/>
      <c r="BY553" s="75"/>
      <c r="BZ553" s="75"/>
      <c r="CA553" s="75"/>
      <c r="CB553" s="75"/>
      <c r="CC553" s="75"/>
      <c r="CD553" s="75"/>
      <c r="CE553" s="75"/>
      <c r="CF553" s="75"/>
      <c r="CG553" s="75"/>
      <c r="CH553" s="75"/>
      <c r="CI553" s="74"/>
      <c r="CJ553" s="328"/>
      <c r="CK553" s="328"/>
      <c r="CL553" s="328"/>
      <c r="CM553" s="328"/>
      <c r="CN553" s="328"/>
      <c r="CO553" s="328"/>
      <c r="CP553" s="95">
        <f t="shared" si="199"/>
        <v>0</v>
      </c>
      <c r="CR553" s="40"/>
      <c r="CT553" s="77"/>
      <c r="CU553" s="37"/>
      <c r="CV553" s="76"/>
      <c r="CW553" s="75"/>
      <c r="CX553" s="75"/>
      <c r="CY553" s="75"/>
      <c r="CZ553" s="75"/>
      <c r="DA553" s="75"/>
      <c r="DB553" s="75"/>
      <c r="DC553" s="74"/>
      <c r="DD553" s="74"/>
      <c r="DE553" s="74"/>
      <c r="DF553" s="335"/>
      <c r="DG553" s="335"/>
      <c r="DH553" s="335"/>
      <c r="DI553" s="335"/>
      <c r="DJ553" s="335"/>
      <c r="DK553" s="335"/>
      <c r="DL553" s="335"/>
      <c r="DM553" s="335"/>
      <c r="DN553" s="335"/>
      <c r="DO553" s="73">
        <f t="shared" si="200"/>
        <v>0</v>
      </c>
      <c r="DQ553" s="40"/>
    </row>
    <row r="554" spans="2:121" s="38" customFormat="1" outlineLevel="1">
      <c r="B554" s="87"/>
      <c r="C554" s="88"/>
      <c r="D554" s="87"/>
      <c r="E554" s="3"/>
      <c r="G554" s="40"/>
      <c r="I554" s="94">
        <f t="shared" si="201"/>
        <v>421</v>
      </c>
      <c r="J554" s="93" t="s">
        <v>593</v>
      </c>
      <c r="K554" s="92"/>
      <c r="L554" s="92"/>
      <c r="M554" s="92"/>
      <c r="N554" s="92"/>
      <c r="O554" s="91"/>
      <c r="P554" s="90" t="s">
        <v>132</v>
      </c>
      <c r="Q554" s="272"/>
      <c r="R554" s="89" t="s">
        <v>119</v>
      </c>
      <c r="S554" s="273"/>
      <c r="U554" s="40"/>
      <c r="W554" s="77"/>
      <c r="X554" s="37"/>
      <c r="Y554" s="76"/>
      <c r="Z554" s="75"/>
      <c r="AA554" s="78"/>
      <c r="AB554" s="75"/>
      <c r="AC554" s="78"/>
      <c r="AD554" s="75"/>
      <c r="AE554" s="75"/>
      <c r="AF554" s="75"/>
      <c r="AG554" s="75"/>
      <c r="AH554" s="75"/>
      <c r="AI554" s="75"/>
      <c r="AJ554" s="75"/>
      <c r="AK554" s="74"/>
      <c r="AL554" s="74"/>
      <c r="AM554" s="74"/>
      <c r="AN554" s="74"/>
      <c r="AO554" s="74"/>
      <c r="AP554" s="74"/>
      <c r="AQ554" s="74"/>
      <c r="AR554" s="73">
        <f t="shared" si="202"/>
        <v>0</v>
      </c>
      <c r="AT554" s="40"/>
      <c r="AV554" s="77"/>
      <c r="AW554" s="37"/>
      <c r="AX554" s="76"/>
      <c r="AY554" s="75"/>
      <c r="AZ554" s="75"/>
      <c r="BA554" s="75"/>
      <c r="BB554" s="75"/>
      <c r="BC554" s="75"/>
      <c r="BD554" s="75"/>
      <c r="BE554" s="75"/>
      <c r="BF554" s="75"/>
      <c r="BG554" s="75"/>
      <c r="BH554" s="75"/>
      <c r="BI554" s="75"/>
      <c r="BJ554" s="74"/>
      <c r="BK554" s="74"/>
      <c r="BL554" s="74"/>
      <c r="BM554" s="74"/>
      <c r="BN554" s="74"/>
      <c r="BO554" s="74"/>
      <c r="BP554" s="74"/>
      <c r="BQ554" s="73">
        <f t="shared" si="198"/>
        <v>0</v>
      </c>
      <c r="BS554" s="40"/>
      <c r="BU554" s="77"/>
      <c r="BV554" s="37"/>
      <c r="BW554" s="76"/>
      <c r="BX554" s="75"/>
      <c r="BY554" s="75"/>
      <c r="BZ554" s="75"/>
      <c r="CA554" s="75"/>
      <c r="CB554" s="75"/>
      <c r="CC554" s="75"/>
      <c r="CD554" s="75"/>
      <c r="CE554" s="75"/>
      <c r="CF554" s="75"/>
      <c r="CG554" s="75"/>
      <c r="CH554" s="75"/>
      <c r="CI554" s="74"/>
      <c r="CJ554" s="328"/>
      <c r="CK554" s="328"/>
      <c r="CL554" s="328"/>
      <c r="CM554" s="328"/>
      <c r="CN554" s="328"/>
      <c r="CO554" s="328"/>
      <c r="CP554" s="95">
        <f t="shared" si="199"/>
        <v>0</v>
      </c>
      <c r="CR554" s="40"/>
      <c r="CT554" s="77"/>
      <c r="CU554" s="37"/>
      <c r="CV554" s="76"/>
      <c r="CW554" s="75"/>
      <c r="CX554" s="75"/>
      <c r="CY554" s="75"/>
      <c r="CZ554" s="75"/>
      <c r="DA554" s="75"/>
      <c r="DB554" s="75"/>
      <c r="DC554" s="74"/>
      <c r="DD554" s="74"/>
      <c r="DE554" s="74"/>
      <c r="DF554" s="335"/>
      <c r="DG554" s="335"/>
      <c r="DH554" s="335"/>
      <c r="DI554" s="335"/>
      <c r="DJ554" s="335"/>
      <c r="DK554" s="335"/>
      <c r="DL554" s="335"/>
      <c r="DM554" s="335"/>
      <c r="DN554" s="335"/>
      <c r="DO554" s="73">
        <f t="shared" si="200"/>
        <v>0</v>
      </c>
      <c r="DQ554" s="40"/>
    </row>
    <row r="555" spans="2:121" s="38" customFormat="1" outlineLevel="1">
      <c r="B555" s="87"/>
      <c r="C555" s="88"/>
      <c r="D555" s="87"/>
      <c r="E555" s="3"/>
      <c r="G555" s="40"/>
      <c r="I555" s="94">
        <f t="shared" si="201"/>
        <v>422</v>
      </c>
      <c r="J555" s="93" t="s">
        <v>594</v>
      </c>
      <c r="K555" s="92"/>
      <c r="L555" s="92"/>
      <c r="M555" s="92"/>
      <c r="N555" s="92"/>
      <c r="O555" s="91"/>
      <c r="P555" s="90" t="s">
        <v>132</v>
      </c>
      <c r="Q555" s="272"/>
      <c r="R555" s="89" t="s">
        <v>119</v>
      </c>
      <c r="S555" s="273"/>
      <c r="U555" s="40"/>
      <c r="W555" s="77"/>
      <c r="X555" s="37"/>
      <c r="Y555" s="76"/>
      <c r="Z555" s="75"/>
      <c r="AA555" s="78"/>
      <c r="AB555" s="75"/>
      <c r="AC555" s="78"/>
      <c r="AD555" s="75"/>
      <c r="AE555" s="75"/>
      <c r="AF555" s="75"/>
      <c r="AG555" s="75"/>
      <c r="AH555" s="75"/>
      <c r="AI555" s="75"/>
      <c r="AJ555" s="75"/>
      <c r="AK555" s="74"/>
      <c r="AL555" s="74"/>
      <c r="AM555" s="74"/>
      <c r="AN555" s="74"/>
      <c r="AO555" s="74"/>
      <c r="AP555" s="74"/>
      <c r="AQ555" s="74"/>
      <c r="AR555" s="73">
        <f t="shared" si="202"/>
        <v>0</v>
      </c>
      <c r="AT555" s="40"/>
      <c r="AV555" s="77"/>
      <c r="AW555" s="37"/>
      <c r="AX555" s="76"/>
      <c r="AY555" s="75"/>
      <c r="AZ555" s="75"/>
      <c r="BA555" s="75"/>
      <c r="BB555" s="75"/>
      <c r="BC555" s="75"/>
      <c r="BD555" s="75"/>
      <c r="BE555" s="75"/>
      <c r="BF555" s="75"/>
      <c r="BG555" s="75"/>
      <c r="BH555" s="75"/>
      <c r="BI555" s="75"/>
      <c r="BJ555" s="74"/>
      <c r="BK555" s="74"/>
      <c r="BL555" s="74"/>
      <c r="BM555" s="74"/>
      <c r="BN555" s="74"/>
      <c r="BO555" s="74"/>
      <c r="BP555" s="74"/>
      <c r="BQ555" s="73">
        <f t="shared" si="198"/>
        <v>0</v>
      </c>
      <c r="BS555" s="40"/>
      <c r="BU555" s="77"/>
      <c r="BV555" s="37"/>
      <c r="BW555" s="76"/>
      <c r="BX555" s="75"/>
      <c r="BY555" s="75"/>
      <c r="BZ555" s="75"/>
      <c r="CA555" s="75"/>
      <c r="CB555" s="75"/>
      <c r="CC555" s="75"/>
      <c r="CD555" s="75"/>
      <c r="CE555" s="75"/>
      <c r="CF555" s="75"/>
      <c r="CG555" s="75"/>
      <c r="CH555" s="75"/>
      <c r="CI555" s="74"/>
      <c r="CJ555" s="328"/>
      <c r="CK555" s="328"/>
      <c r="CL555" s="328"/>
      <c r="CM555" s="328"/>
      <c r="CN555" s="328"/>
      <c r="CO555" s="328"/>
      <c r="CP555" s="95">
        <f t="shared" si="199"/>
        <v>0</v>
      </c>
      <c r="CR555" s="40"/>
      <c r="CT555" s="77"/>
      <c r="CU555" s="37"/>
      <c r="CV555" s="76"/>
      <c r="CW555" s="75"/>
      <c r="CX555" s="75"/>
      <c r="CY555" s="75"/>
      <c r="CZ555" s="75"/>
      <c r="DA555" s="75"/>
      <c r="DB555" s="75"/>
      <c r="DC555" s="74"/>
      <c r="DD555" s="74"/>
      <c r="DE555" s="74"/>
      <c r="DF555" s="335"/>
      <c r="DG555" s="335"/>
      <c r="DH555" s="335"/>
      <c r="DI555" s="335"/>
      <c r="DJ555" s="335"/>
      <c r="DK555" s="335"/>
      <c r="DL555" s="335"/>
      <c r="DM555" s="335"/>
      <c r="DN555" s="335"/>
      <c r="DO555" s="73">
        <f t="shared" si="200"/>
        <v>0</v>
      </c>
      <c r="DQ555" s="40"/>
    </row>
    <row r="556" spans="2:121" s="38" customFormat="1" outlineLevel="1">
      <c r="B556" s="87"/>
      <c r="C556" s="88"/>
      <c r="D556" s="87"/>
      <c r="E556" s="3"/>
      <c r="G556" s="40"/>
      <c r="I556" s="94">
        <f t="shared" si="201"/>
        <v>423</v>
      </c>
      <c r="J556" s="93" t="s">
        <v>595</v>
      </c>
      <c r="K556" s="92"/>
      <c r="L556" s="92"/>
      <c r="M556" s="92"/>
      <c r="N556" s="92"/>
      <c r="O556" s="91"/>
      <c r="P556" s="90" t="s">
        <v>132</v>
      </c>
      <c r="Q556" s="272"/>
      <c r="R556" s="89" t="s">
        <v>119</v>
      </c>
      <c r="S556" s="273"/>
      <c r="U556" s="40"/>
      <c r="W556" s="77"/>
      <c r="X556" s="37"/>
      <c r="Y556" s="76"/>
      <c r="Z556" s="75"/>
      <c r="AA556" s="78"/>
      <c r="AB556" s="75"/>
      <c r="AC556" s="78"/>
      <c r="AD556" s="75"/>
      <c r="AE556" s="75"/>
      <c r="AF556" s="75"/>
      <c r="AG556" s="75"/>
      <c r="AH556" s="75"/>
      <c r="AI556" s="75"/>
      <c r="AJ556" s="75"/>
      <c r="AK556" s="74"/>
      <c r="AL556" s="74"/>
      <c r="AM556" s="74"/>
      <c r="AN556" s="74"/>
      <c r="AO556" s="74"/>
      <c r="AP556" s="74"/>
      <c r="AQ556" s="74"/>
      <c r="AR556" s="73">
        <f t="shared" si="202"/>
        <v>0</v>
      </c>
      <c r="AT556" s="40"/>
      <c r="AV556" s="77"/>
      <c r="AW556" s="37"/>
      <c r="AX556" s="76"/>
      <c r="AY556" s="75"/>
      <c r="AZ556" s="75"/>
      <c r="BA556" s="75"/>
      <c r="BB556" s="75"/>
      <c r="BC556" s="75"/>
      <c r="BD556" s="75"/>
      <c r="BE556" s="75"/>
      <c r="BF556" s="75"/>
      <c r="BG556" s="75"/>
      <c r="BH556" s="75"/>
      <c r="BI556" s="75"/>
      <c r="BJ556" s="74"/>
      <c r="BK556" s="74"/>
      <c r="BL556" s="74"/>
      <c r="BM556" s="74"/>
      <c r="BN556" s="74"/>
      <c r="BO556" s="74"/>
      <c r="BP556" s="74"/>
      <c r="BQ556" s="73">
        <f t="shared" si="198"/>
        <v>0</v>
      </c>
      <c r="BS556" s="40"/>
      <c r="BU556" s="77"/>
      <c r="BV556" s="37"/>
      <c r="BW556" s="76"/>
      <c r="BX556" s="75"/>
      <c r="BY556" s="75"/>
      <c r="BZ556" s="75"/>
      <c r="CA556" s="75"/>
      <c r="CB556" s="75"/>
      <c r="CC556" s="75"/>
      <c r="CD556" s="75"/>
      <c r="CE556" s="75"/>
      <c r="CF556" s="75"/>
      <c r="CG556" s="75"/>
      <c r="CH556" s="75"/>
      <c r="CI556" s="74"/>
      <c r="CJ556" s="328"/>
      <c r="CK556" s="328"/>
      <c r="CL556" s="328"/>
      <c r="CM556" s="328"/>
      <c r="CN556" s="328"/>
      <c r="CO556" s="328"/>
      <c r="CP556" s="95">
        <f t="shared" si="199"/>
        <v>0</v>
      </c>
      <c r="CR556" s="40"/>
      <c r="CT556" s="77"/>
      <c r="CU556" s="37"/>
      <c r="CV556" s="76"/>
      <c r="CW556" s="75"/>
      <c r="CX556" s="75"/>
      <c r="CY556" s="75"/>
      <c r="CZ556" s="75"/>
      <c r="DA556" s="75"/>
      <c r="DB556" s="75"/>
      <c r="DC556" s="74"/>
      <c r="DD556" s="74"/>
      <c r="DE556" s="74"/>
      <c r="DF556" s="335"/>
      <c r="DG556" s="335"/>
      <c r="DH556" s="335"/>
      <c r="DI556" s="335"/>
      <c r="DJ556" s="335"/>
      <c r="DK556" s="335"/>
      <c r="DL556" s="335"/>
      <c r="DM556" s="335"/>
      <c r="DN556" s="335"/>
      <c r="DO556" s="73">
        <f t="shared" si="200"/>
        <v>0</v>
      </c>
      <c r="DQ556" s="40"/>
    </row>
    <row r="557" spans="2:121" s="38" customFormat="1" outlineLevel="1">
      <c r="B557" s="87"/>
      <c r="C557" s="88"/>
      <c r="D557" s="87"/>
      <c r="E557" s="3"/>
      <c r="G557" s="40"/>
      <c r="I557" s="94">
        <f t="shared" si="201"/>
        <v>424</v>
      </c>
      <c r="J557" s="93" t="s">
        <v>596</v>
      </c>
      <c r="K557" s="92"/>
      <c r="L557" s="92"/>
      <c r="M557" s="92"/>
      <c r="N557" s="92"/>
      <c r="O557" s="91"/>
      <c r="P557" s="90" t="s">
        <v>597</v>
      </c>
      <c r="Q557" s="272"/>
      <c r="R557" s="89" t="s">
        <v>119</v>
      </c>
      <c r="S557" s="273"/>
      <c r="U557" s="40"/>
      <c r="W557" s="77"/>
      <c r="X557" s="37"/>
      <c r="Y557" s="76"/>
      <c r="Z557" s="75"/>
      <c r="AA557" s="78"/>
      <c r="AB557" s="75"/>
      <c r="AC557" s="78"/>
      <c r="AD557" s="75"/>
      <c r="AE557" s="75"/>
      <c r="AF557" s="75"/>
      <c r="AG557" s="75"/>
      <c r="AH557" s="75"/>
      <c r="AI557" s="75"/>
      <c r="AJ557" s="75"/>
      <c r="AK557" s="74"/>
      <c r="AL557" s="74"/>
      <c r="AM557" s="74"/>
      <c r="AN557" s="74"/>
      <c r="AO557" s="74"/>
      <c r="AP557" s="74"/>
      <c r="AQ557" s="74"/>
      <c r="AR557" s="73">
        <f t="shared" si="202"/>
        <v>0</v>
      </c>
      <c r="AT557" s="40"/>
      <c r="AV557" s="77"/>
      <c r="AW557" s="37"/>
      <c r="AX557" s="76"/>
      <c r="AY557" s="75"/>
      <c r="AZ557" s="75"/>
      <c r="BA557" s="75"/>
      <c r="BB557" s="75"/>
      <c r="BC557" s="75"/>
      <c r="BD557" s="75"/>
      <c r="BE557" s="75"/>
      <c r="BF557" s="75"/>
      <c r="BG557" s="75"/>
      <c r="BH557" s="75"/>
      <c r="BI557" s="75"/>
      <c r="BJ557" s="74"/>
      <c r="BK557" s="74"/>
      <c r="BL557" s="74"/>
      <c r="BM557" s="74"/>
      <c r="BN557" s="74"/>
      <c r="BO557" s="74"/>
      <c r="BP557" s="74"/>
      <c r="BQ557" s="73">
        <f t="shared" si="198"/>
        <v>0</v>
      </c>
      <c r="BS557" s="40"/>
      <c r="BU557" s="77"/>
      <c r="BV557" s="37"/>
      <c r="BW557" s="76"/>
      <c r="BX557" s="75"/>
      <c r="BY557" s="75"/>
      <c r="BZ557" s="75"/>
      <c r="CA557" s="75"/>
      <c r="CB557" s="75"/>
      <c r="CC557" s="75"/>
      <c r="CD557" s="75"/>
      <c r="CE557" s="75"/>
      <c r="CF557" s="75"/>
      <c r="CG557" s="75"/>
      <c r="CH557" s="75"/>
      <c r="CI557" s="74"/>
      <c r="CJ557" s="328"/>
      <c r="CK557" s="328"/>
      <c r="CL557" s="328"/>
      <c r="CM557" s="328"/>
      <c r="CN557" s="328"/>
      <c r="CO557" s="328"/>
      <c r="CP557" s="95">
        <f t="shared" si="199"/>
        <v>0</v>
      </c>
      <c r="CR557" s="40"/>
      <c r="CT557" s="77"/>
      <c r="CU557" s="37"/>
      <c r="CV557" s="76"/>
      <c r="CW557" s="75"/>
      <c r="CX557" s="75"/>
      <c r="CY557" s="75"/>
      <c r="CZ557" s="75"/>
      <c r="DA557" s="75"/>
      <c r="DB557" s="75"/>
      <c r="DC557" s="74"/>
      <c r="DD557" s="74"/>
      <c r="DE557" s="74"/>
      <c r="DF557" s="335"/>
      <c r="DG557" s="335"/>
      <c r="DH557" s="335"/>
      <c r="DI557" s="335"/>
      <c r="DJ557" s="335"/>
      <c r="DK557" s="335"/>
      <c r="DL557" s="335"/>
      <c r="DM557" s="335"/>
      <c r="DN557" s="335"/>
      <c r="DO557" s="73">
        <f t="shared" si="200"/>
        <v>0</v>
      </c>
      <c r="DQ557" s="40"/>
    </row>
    <row r="558" spans="2:121" s="38" customFormat="1" outlineLevel="1">
      <c r="B558" s="87"/>
      <c r="C558" s="88"/>
      <c r="D558" s="87"/>
      <c r="E558" s="3"/>
      <c r="G558" s="40"/>
      <c r="I558" s="94">
        <f t="shared" si="201"/>
        <v>425</v>
      </c>
      <c r="J558" s="93" t="s">
        <v>598</v>
      </c>
      <c r="K558" s="92"/>
      <c r="L558" s="92"/>
      <c r="M558" s="92"/>
      <c r="N558" s="92"/>
      <c r="O558" s="91"/>
      <c r="P558" s="90" t="s">
        <v>132</v>
      </c>
      <c r="Q558" s="272"/>
      <c r="R558" s="89" t="s">
        <v>119</v>
      </c>
      <c r="S558" s="273"/>
      <c r="U558" s="40"/>
      <c r="W558" s="77"/>
      <c r="X558" s="37"/>
      <c r="Y558" s="76"/>
      <c r="Z558" s="75"/>
      <c r="AA558" s="78"/>
      <c r="AB558" s="75"/>
      <c r="AC558" s="78"/>
      <c r="AD558" s="75"/>
      <c r="AE558" s="75"/>
      <c r="AF558" s="75"/>
      <c r="AG558" s="75"/>
      <c r="AH558" s="75"/>
      <c r="AI558" s="75"/>
      <c r="AJ558" s="75"/>
      <c r="AK558" s="74"/>
      <c r="AL558" s="74"/>
      <c r="AM558" s="74"/>
      <c r="AN558" s="74"/>
      <c r="AO558" s="74"/>
      <c r="AP558" s="74"/>
      <c r="AQ558" s="74"/>
      <c r="AR558" s="73">
        <f t="shared" si="202"/>
        <v>0</v>
      </c>
      <c r="AT558" s="40"/>
      <c r="AV558" s="77"/>
      <c r="AW558" s="37"/>
      <c r="AX558" s="76"/>
      <c r="AY558" s="75"/>
      <c r="AZ558" s="75"/>
      <c r="BA558" s="75"/>
      <c r="BB558" s="75"/>
      <c r="BC558" s="75"/>
      <c r="BD558" s="75"/>
      <c r="BE558" s="75"/>
      <c r="BF558" s="75"/>
      <c r="BG558" s="75"/>
      <c r="BH558" s="75"/>
      <c r="BI558" s="75"/>
      <c r="BJ558" s="74"/>
      <c r="BK558" s="74"/>
      <c r="BL558" s="74"/>
      <c r="BM558" s="74"/>
      <c r="BN558" s="74"/>
      <c r="BO558" s="74"/>
      <c r="BP558" s="74"/>
      <c r="BQ558" s="73">
        <f t="shared" si="198"/>
        <v>0</v>
      </c>
      <c r="BS558" s="40"/>
      <c r="BU558" s="77"/>
      <c r="BV558" s="37"/>
      <c r="BW558" s="76"/>
      <c r="BX558" s="75"/>
      <c r="BY558" s="75"/>
      <c r="BZ558" s="75"/>
      <c r="CA558" s="75"/>
      <c r="CB558" s="75"/>
      <c r="CC558" s="75"/>
      <c r="CD558" s="75"/>
      <c r="CE558" s="75"/>
      <c r="CF558" s="75"/>
      <c r="CG558" s="75"/>
      <c r="CH558" s="75"/>
      <c r="CI558" s="74"/>
      <c r="CJ558" s="328"/>
      <c r="CK558" s="328"/>
      <c r="CL558" s="328"/>
      <c r="CM558" s="328"/>
      <c r="CN558" s="328"/>
      <c r="CO558" s="328"/>
      <c r="CP558" s="95">
        <f t="shared" si="199"/>
        <v>0</v>
      </c>
      <c r="CR558" s="40"/>
      <c r="CT558" s="77"/>
      <c r="CU558" s="37"/>
      <c r="CV558" s="76"/>
      <c r="CW558" s="75"/>
      <c r="CX558" s="75"/>
      <c r="CY558" s="75"/>
      <c r="CZ558" s="75"/>
      <c r="DA558" s="75"/>
      <c r="DB558" s="75"/>
      <c r="DC558" s="74"/>
      <c r="DD558" s="74"/>
      <c r="DE558" s="74"/>
      <c r="DF558" s="335"/>
      <c r="DG558" s="335"/>
      <c r="DH558" s="335"/>
      <c r="DI558" s="335"/>
      <c r="DJ558" s="335"/>
      <c r="DK558" s="335"/>
      <c r="DL558" s="335"/>
      <c r="DM558" s="335"/>
      <c r="DN558" s="335"/>
      <c r="DO558" s="73">
        <f t="shared" si="200"/>
        <v>0</v>
      </c>
      <c r="DQ558" s="40"/>
    </row>
    <row r="559" spans="2:121" s="38" customFormat="1" outlineLevel="1">
      <c r="B559" s="87"/>
      <c r="C559" s="88"/>
      <c r="D559" s="87"/>
      <c r="E559" s="3"/>
      <c r="G559" s="40"/>
      <c r="I559" s="94">
        <f t="shared" si="201"/>
        <v>426</v>
      </c>
      <c r="J559" s="93" t="s">
        <v>599</v>
      </c>
      <c r="K559" s="92"/>
      <c r="L559" s="92"/>
      <c r="M559" s="92"/>
      <c r="N559" s="92"/>
      <c r="O559" s="91"/>
      <c r="P559" s="90" t="s">
        <v>132</v>
      </c>
      <c r="Q559" s="272"/>
      <c r="R559" s="89" t="s">
        <v>119</v>
      </c>
      <c r="S559" s="273"/>
      <c r="U559" s="40"/>
      <c r="W559" s="77"/>
      <c r="X559" s="37"/>
      <c r="Y559" s="76"/>
      <c r="Z559" s="75"/>
      <c r="AA559" s="78"/>
      <c r="AB559" s="75"/>
      <c r="AC559" s="78"/>
      <c r="AD559" s="75"/>
      <c r="AE559" s="75"/>
      <c r="AF559" s="75"/>
      <c r="AG559" s="75"/>
      <c r="AH559" s="75"/>
      <c r="AI559" s="75"/>
      <c r="AJ559" s="75"/>
      <c r="AK559" s="74"/>
      <c r="AL559" s="74"/>
      <c r="AM559" s="74"/>
      <c r="AN559" s="74"/>
      <c r="AO559" s="74"/>
      <c r="AP559" s="74"/>
      <c r="AQ559" s="74"/>
      <c r="AR559" s="73">
        <f t="shared" si="202"/>
        <v>0</v>
      </c>
      <c r="AT559" s="40"/>
      <c r="AV559" s="77"/>
      <c r="AW559" s="37"/>
      <c r="AX559" s="76"/>
      <c r="AY559" s="75"/>
      <c r="AZ559" s="75"/>
      <c r="BA559" s="75"/>
      <c r="BB559" s="75"/>
      <c r="BC559" s="75"/>
      <c r="BD559" s="75"/>
      <c r="BE559" s="75"/>
      <c r="BF559" s="75"/>
      <c r="BG559" s="75"/>
      <c r="BH559" s="75"/>
      <c r="BI559" s="75"/>
      <c r="BJ559" s="74"/>
      <c r="BK559" s="74"/>
      <c r="BL559" s="74"/>
      <c r="BM559" s="74"/>
      <c r="BN559" s="74"/>
      <c r="BO559" s="74"/>
      <c r="BP559" s="74"/>
      <c r="BQ559" s="73">
        <f t="shared" si="198"/>
        <v>0</v>
      </c>
      <c r="BS559" s="40"/>
      <c r="BU559" s="77"/>
      <c r="BV559" s="37"/>
      <c r="BW559" s="76"/>
      <c r="BX559" s="75"/>
      <c r="BY559" s="75"/>
      <c r="BZ559" s="75"/>
      <c r="CA559" s="75"/>
      <c r="CB559" s="75"/>
      <c r="CC559" s="75"/>
      <c r="CD559" s="75"/>
      <c r="CE559" s="75"/>
      <c r="CF559" s="75"/>
      <c r="CG559" s="75"/>
      <c r="CH559" s="75"/>
      <c r="CI559" s="74"/>
      <c r="CJ559" s="328"/>
      <c r="CK559" s="328"/>
      <c r="CL559" s="328"/>
      <c r="CM559" s="328"/>
      <c r="CN559" s="328"/>
      <c r="CO559" s="328"/>
      <c r="CP559" s="95">
        <f t="shared" si="199"/>
        <v>0</v>
      </c>
      <c r="CR559" s="40"/>
      <c r="CT559" s="77"/>
      <c r="CU559" s="37"/>
      <c r="CV559" s="76"/>
      <c r="CW559" s="75"/>
      <c r="CX559" s="75"/>
      <c r="CY559" s="75"/>
      <c r="CZ559" s="75"/>
      <c r="DA559" s="75"/>
      <c r="DB559" s="75"/>
      <c r="DC559" s="74"/>
      <c r="DD559" s="74"/>
      <c r="DE559" s="74"/>
      <c r="DF559" s="335"/>
      <c r="DG559" s="335"/>
      <c r="DH559" s="335"/>
      <c r="DI559" s="335"/>
      <c r="DJ559" s="335"/>
      <c r="DK559" s="335"/>
      <c r="DL559" s="335"/>
      <c r="DM559" s="335"/>
      <c r="DN559" s="335"/>
      <c r="DO559" s="73">
        <f t="shared" si="200"/>
        <v>0</v>
      </c>
      <c r="DQ559" s="40"/>
    </row>
    <row r="560" spans="2:121" s="38" customFormat="1" outlineLevel="1">
      <c r="B560" s="87"/>
      <c r="C560" s="88"/>
      <c r="D560" s="87"/>
      <c r="E560" s="3"/>
      <c r="G560" s="40"/>
      <c r="I560" s="94">
        <f t="shared" si="201"/>
        <v>427</v>
      </c>
      <c r="J560" s="93" t="s">
        <v>600</v>
      </c>
      <c r="K560" s="92"/>
      <c r="L560" s="92"/>
      <c r="M560" s="92"/>
      <c r="N560" s="92"/>
      <c r="O560" s="91"/>
      <c r="P560" s="90" t="s">
        <v>132</v>
      </c>
      <c r="Q560" s="272"/>
      <c r="R560" s="89" t="s">
        <v>119</v>
      </c>
      <c r="S560" s="273"/>
      <c r="U560" s="40"/>
      <c r="W560" s="77"/>
      <c r="X560" s="37"/>
      <c r="Y560" s="76"/>
      <c r="Z560" s="75"/>
      <c r="AA560" s="78"/>
      <c r="AB560" s="75"/>
      <c r="AC560" s="78"/>
      <c r="AD560" s="75"/>
      <c r="AE560" s="75"/>
      <c r="AF560" s="75"/>
      <c r="AG560" s="75"/>
      <c r="AH560" s="75"/>
      <c r="AI560" s="75"/>
      <c r="AJ560" s="75"/>
      <c r="AK560" s="74"/>
      <c r="AL560" s="74"/>
      <c r="AM560" s="74"/>
      <c r="AN560" s="74"/>
      <c r="AO560" s="74"/>
      <c r="AP560" s="74"/>
      <c r="AQ560" s="74"/>
      <c r="AR560" s="73">
        <f t="shared" si="202"/>
        <v>0</v>
      </c>
      <c r="AT560" s="40"/>
      <c r="AV560" s="77"/>
      <c r="AW560" s="37"/>
      <c r="AX560" s="76"/>
      <c r="AY560" s="75"/>
      <c r="AZ560" s="75"/>
      <c r="BA560" s="75"/>
      <c r="BB560" s="75"/>
      <c r="BC560" s="75"/>
      <c r="BD560" s="75"/>
      <c r="BE560" s="75"/>
      <c r="BF560" s="75"/>
      <c r="BG560" s="75"/>
      <c r="BH560" s="75"/>
      <c r="BI560" s="75"/>
      <c r="BJ560" s="74"/>
      <c r="BK560" s="74"/>
      <c r="BL560" s="74"/>
      <c r="BM560" s="74"/>
      <c r="BN560" s="74"/>
      <c r="BO560" s="74"/>
      <c r="BP560" s="74"/>
      <c r="BQ560" s="73">
        <f t="shared" si="198"/>
        <v>0</v>
      </c>
      <c r="BS560" s="40"/>
      <c r="BU560" s="77"/>
      <c r="BV560" s="37"/>
      <c r="BW560" s="76"/>
      <c r="BX560" s="75"/>
      <c r="BY560" s="75"/>
      <c r="BZ560" s="75"/>
      <c r="CA560" s="75"/>
      <c r="CB560" s="75"/>
      <c r="CC560" s="75"/>
      <c r="CD560" s="75"/>
      <c r="CE560" s="75"/>
      <c r="CF560" s="75"/>
      <c r="CG560" s="75"/>
      <c r="CH560" s="75"/>
      <c r="CI560" s="74"/>
      <c r="CJ560" s="328"/>
      <c r="CK560" s="328"/>
      <c r="CL560" s="328"/>
      <c r="CM560" s="328"/>
      <c r="CN560" s="328"/>
      <c r="CO560" s="328"/>
      <c r="CP560" s="95">
        <f t="shared" si="199"/>
        <v>0</v>
      </c>
      <c r="CR560" s="40"/>
      <c r="CT560" s="77"/>
      <c r="CU560" s="37"/>
      <c r="CV560" s="76"/>
      <c r="CW560" s="75"/>
      <c r="CX560" s="75"/>
      <c r="CY560" s="75"/>
      <c r="CZ560" s="75"/>
      <c r="DA560" s="75"/>
      <c r="DB560" s="75"/>
      <c r="DC560" s="74"/>
      <c r="DD560" s="74"/>
      <c r="DE560" s="74"/>
      <c r="DF560" s="335"/>
      <c r="DG560" s="335"/>
      <c r="DH560" s="335"/>
      <c r="DI560" s="335"/>
      <c r="DJ560" s="335"/>
      <c r="DK560" s="335"/>
      <c r="DL560" s="335"/>
      <c r="DM560" s="335"/>
      <c r="DN560" s="335"/>
      <c r="DO560" s="73">
        <f t="shared" si="200"/>
        <v>0</v>
      </c>
      <c r="DQ560" s="40"/>
    </row>
    <row r="561" spans="2:121" s="38" customFormat="1" outlineLevel="1">
      <c r="B561" s="87"/>
      <c r="C561" s="88"/>
      <c r="D561" s="87"/>
      <c r="E561" s="3"/>
      <c r="G561" s="40"/>
      <c r="I561" s="94">
        <f t="shared" si="201"/>
        <v>428</v>
      </c>
      <c r="J561" s="93" t="s">
        <v>601</v>
      </c>
      <c r="K561" s="92"/>
      <c r="L561" s="92"/>
      <c r="M561" s="92"/>
      <c r="N561" s="92"/>
      <c r="O561" s="91"/>
      <c r="P561" s="90" t="s">
        <v>132</v>
      </c>
      <c r="Q561" s="272"/>
      <c r="R561" s="89" t="s">
        <v>119</v>
      </c>
      <c r="S561" s="273"/>
      <c r="U561" s="40"/>
      <c r="W561" s="77"/>
      <c r="X561" s="37"/>
      <c r="Y561" s="76"/>
      <c r="Z561" s="75"/>
      <c r="AA561" s="78"/>
      <c r="AB561" s="75"/>
      <c r="AC561" s="78"/>
      <c r="AD561" s="75"/>
      <c r="AE561" s="75"/>
      <c r="AF561" s="75"/>
      <c r="AG561" s="75"/>
      <c r="AH561" s="75"/>
      <c r="AI561" s="75"/>
      <c r="AJ561" s="75"/>
      <c r="AK561" s="74"/>
      <c r="AL561" s="74"/>
      <c r="AM561" s="74"/>
      <c r="AN561" s="74"/>
      <c r="AO561" s="74"/>
      <c r="AP561" s="74"/>
      <c r="AQ561" s="74"/>
      <c r="AR561" s="73">
        <f t="shared" si="202"/>
        <v>0</v>
      </c>
      <c r="AT561" s="40"/>
      <c r="AV561" s="77"/>
      <c r="AW561" s="37"/>
      <c r="AX561" s="76"/>
      <c r="AY561" s="75"/>
      <c r="AZ561" s="75"/>
      <c r="BA561" s="75"/>
      <c r="BB561" s="75"/>
      <c r="BC561" s="75"/>
      <c r="BD561" s="75"/>
      <c r="BE561" s="75"/>
      <c r="BF561" s="75"/>
      <c r="BG561" s="75"/>
      <c r="BH561" s="75"/>
      <c r="BI561" s="75"/>
      <c r="BJ561" s="74"/>
      <c r="BK561" s="74"/>
      <c r="BL561" s="74"/>
      <c r="BM561" s="74"/>
      <c r="BN561" s="74"/>
      <c r="BO561" s="74"/>
      <c r="BP561" s="74"/>
      <c r="BQ561" s="73">
        <f t="shared" si="198"/>
        <v>0</v>
      </c>
      <c r="BS561" s="40"/>
      <c r="BU561" s="77"/>
      <c r="BV561" s="37"/>
      <c r="BW561" s="76"/>
      <c r="BX561" s="75"/>
      <c r="BY561" s="75"/>
      <c r="BZ561" s="75"/>
      <c r="CA561" s="75"/>
      <c r="CB561" s="75"/>
      <c r="CC561" s="75"/>
      <c r="CD561" s="75"/>
      <c r="CE561" s="75"/>
      <c r="CF561" s="75"/>
      <c r="CG561" s="75"/>
      <c r="CH561" s="75"/>
      <c r="CI561" s="74"/>
      <c r="CJ561" s="328"/>
      <c r="CK561" s="328"/>
      <c r="CL561" s="328"/>
      <c r="CM561" s="328"/>
      <c r="CN561" s="328"/>
      <c r="CO561" s="328"/>
      <c r="CP561" s="95">
        <f t="shared" si="199"/>
        <v>0</v>
      </c>
      <c r="CR561" s="40"/>
      <c r="CT561" s="77"/>
      <c r="CU561" s="37"/>
      <c r="CV561" s="76"/>
      <c r="CW561" s="75"/>
      <c r="CX561" s="75"/>
      <c r="CY561" s="75"/>
      <c r="CZ561" s="75"/>
      <c r="DA561" s="75"/>
      <c r="DB561" s="75"/>
      <c r="DC561" s="74"/>
      <c r="DD561" s="74"/>
      <c r="DE561" s="74"/>
      <c r="DF561" s="335"/>
      <c r="DG561" s="335"/>
      <c r="DH561" s="335"/>
      <c r="DI561" s="335"/>
      <c r="DJ561" s="335"/>
      <c r="DK561" s="335"/>
      <c r="DL561" s="335"/>
      <c r="DM561" s="335"/>
      <c r="DN561" s="335"/>
      <c r="DO561" s="73">
        <f t="shared" si="200"/>
        <v>0</v>
      </c>
      <c r="DQ561" s="40"/>
    </row>
    <row r="562" spans="2:121" s="38" customFormat="1" outlineLevel="1">
      <c r="B562" s="87"/>
      <c r="C562" s="88"/>
      <c r="D562" s="87"/>
      <c r="E562" s="3"/>
      <c r="G562" s="40"/>
      <c r="I562" s="94">
        <f t="shared" si="201"/>
        <v>429</v>
      </c>
      <c r="J562" s="93" t="s">
        <v>602</v>
      </c>
      <c r="K562" s="92"/>
      <c r="L562" s="92"/>
      <c r="M562" s="92"/>
      <c r="N562" s="92"/>
      <c r="O562" s="91"/>
      <c r="P562" s="90" t="s">
        <v>132</v>
      </c>
      <c r="Q562" s="272"/>
      <c r="R562" s="89" t="s">
        <v>119</v>
      </c>
      <c r="S562" s="273"/>
      <c r="U562" s="40"/>
      <c r="W562" s="77"/>
      <c r="X562" s="37"/>
      <c r="Y562" s="76"/>
      <c r="Z562" s="75"/>
      <c r="AA562" s="78"/>
      <c r="AB562" s="75"/>
      <c r="AC562" s="78"/>
      <c r="AD562" s="75"/>
      <c r="AE562" s="75"/>
      <c r="AF562" s="75"/>
      <c r="AG562" s="75"/>
      <c r="AH562" s="75"/>
      <c r="AI562" s="75"/>
      <c r="AJ562" s="75"/>
      <c r="AK562" s="74"/>
      <c r="AL562" s="74"/>
      <c r="AM562" s="74"/>
      <c r="AN562" s="74"/>
      <c r="AO562" s="74"/>
      <c r="AP562" s="74"/>
      <c r="AQ562" s="74"/>
      <c r="AR562" s="73">
        <f t="shared" si="202"/>
        <v>0</v>
      </c>
      <c r="AT562" s="40"/>
      <c r="AV562" s="77"/>
      <c r="AW562" s="37"/>
      <c r="AX562" s="76"/>
      <c r="AY562" s="75"/>
      <c r="AZ562" s="75"/>
      <c r="BA562" s="75"/>
      <c r="BB562" s="75"/>
      <c r="BC562" s="75"/>
      <c r="BD562" s="75"/>
      <c r="BE562" s="75"/>
      <c r="BF562" s="75"/>
      <c r="BG562" s="75"/>
      <c r="BH562" s="75"/>
      <c r="BI562" s="75"/>
      <c r="BJ562" s="74"/>
      <c r="BK562" s="74"/>
      <c r="BL562" s="74"/>
      <c r="BM562" s="74"/>
      <c r="BN562" s="74"/>
      <c r="BO562" s="74"/>
      <c r="BP562" s="74"/>
      <c r="BQ562" s="73">
        <f t="shared" si="198"/>
        <v>0</v>
      </c>
      <c r="BS562" s="40"/>
      <c r="BU562" s="77"/>
      <c r="BV562" s="37"/>
      <c r="BW562" s="76"/>
      <c r="BX562" s="75"/>
      <c r="BY562" s="75"/>
      <c r="BZ562" s="75"/>
      <c r="CA562" s="75"/>
      <c r="CB562" s="75"/>
      <c r="CC562" s="75"/>
      <c r="CD562" s="75"/>
      <c r="CE562" s="75"/>
      <c r="CF562" s="75"/>
      <c r="CG562" s="75"/>
      <c r="CH562" s="75"/>
      <c r="CI562" s="74"/>
      <c r="CJ562" s="328"/>
      <c r="CK562" s="328"/>
      <c r="CL562" s="328"/>
      <c r="CM562" s="328"/>
      <c r="CN562" s="328"/>
      <c r="CO562" s="328"/>
      <c r="CP562" s="95">
        <f t="shared" si="199"/>
        <v>0</v>
      </c>
      <c r="CR562" s="40"/>
      <c r="CT562" s="77"/>
      <c r="CU562" s="37"/>
      <c r="CV562" s="76"/>
      <c r="CW562" s="75"/>
      <c r="CX562" s="75"/>
      <c r="CY562" s="75"/>
      <c r="CZ562" s="75"/>
      <c r="DA562" s="75"/>
      <c r="DB562" s="75"/>
      <c r="DC562" s="74"/>
      <c r="DD562" s="74"/>
      <c r="DE562" s="74"/>
      <c r="DF562" s="335"/>
      <c r="DG562" s="335"/>
      <c r="DH562" s="335"/>
      <c r="DI562" s="335"/>
      <c r="DJ562" s="335"/>
      <c r="DK562" s="335"/>
      <c r="DL562" s="335"/>
      <c r="DM562" s="335"/>
      <c r="DN562" s="335"/>
      <c r="DO562" s="73">
        <f t="shared" si="200"/>
        <v>0</v>
      </c>
      <c r="DQ562" s="40"/>
    </row>
    <row r="563" spans="2:121" s="38" customFormat="1" outlineLevel="1">
      <c r="B563" s="87"/>
      <c r="C563" s="88"/>
      <c r="D563" s="87"/>
      <c r="E563" s="3"/>
      <c r="G563" s="40"/>
      <c r="I563" s="94">
        <f t="shared" si="201"/>
        <v>430</v>
      </c>
      <c r="J563" s="93" t="s">
        <v>526</v>
      </c>
      <c r="K563" s="92"/>
      <c r="L563" s="92"/>
      <c r="M563" s="92"/>
      <c r="N563" s="92"/>
      <c r="O563" s="91"/>
      <c r="P563" s="90" t="s">
        <v>132</v>
      </c>
      <c r="Q563" s="272"/>
      <c r="R563" s="89" t="s">
        <v>119</v>
      </c>
      <c r="S563" s="273"/>
      <c r="U563" s="40"/>
      <c r="W563" s="77"/>
      <c r="X563" s="37"/>
      <c r="Y563" s="76"/>
      <c r="Z563" s="75"/>
      <c r="AA563" s="78"/>
      <c r="AB563" s="75"/>
      <c r="AC563" s="78"/>
      <c r="AD563" s="75"/>
      <c r="AE563" s="75"/>
      <c r="AF563" s="75"/>
      <c r="AG563" s="75"/>
      <c r="AH563" s="75"/>
      <c r="AI563" s="75"/>
      <c r="AJ563" s="75"/>
      <c r="AK563" s="74"/>
      <c r="AL563" s="74"/>
      <c r="AM563" s="74"/>
      <c r="AN563" s="74"/>
      <c r="AO563" s="74"/>
      <c r="AP563" s="74"/>
      <c r="AQ563" s="74"/>
      <c r="AR563" s="73">
        <f t="shared" si="202"/>
        <v>0</v>
      </c>
      <c r="AT563" s="40"/>
      <c r="AV563" s="77"/>
      <c r="AW563" s="37"/>
      <c r="AX563" s="76"/>
      <c r="AY563" s="75"/>
      <c r="AZ563" s="75"/>
      <c r="BA563" s="75"/>
      <c r="BB563" s="75"/>
      <c r="BC563" s="75"/>
      <c r="BD563" s="75"/>
      <c r="BE563" s="75"/>
      <c r="BF563" s="75"/>
      <c r="BG563" s="75"/>
      <c r="BH563" s="75"/>
      <c r="BI563" s="75"/>
      <c r="BJ563" s="74"/>
      <c r="BK563" s="74"/>
      <c r="BL563" s="74"/>
      <c r="BM563" s="74"/>
      <c r="BN563" s="74"/>
      <c r="BO563" s="74"/>
      <c r="BP563" s="74"/>
      <c r="BQ563" s="73">
        <f t="shared" si="198"/>
        <v>0</v>
      </c>
      <c r="BS563" s="40"/>
      <c r="BU563" s="77"/>
      <c r="BV563" s="37"/>
      <c r="BW563" s="76"/>
      <c r="BX563" s="75"/>
      <c r="BY563" s="75"/>
      <c r="BZ563" s="75"/>
      <c r="CA563" s="75"/>
      <c r="CB563" s="75"/>
      <c r="CC563" s="75"/>
      <c r="CD563" s="75"/>
      <c r="CE563" s="75"/>
      <c r="CF563" s="75"/>
      <c r="CG563" s="75"/>
      <c r="CH563" s="75"/>
      <c r="CI563" s="74"/>
      <c r="CJ563" s="328"/>
      <c r="CK563" s="328"/>
      <c r="CL563" s="328"/>
      <c r="CM563" s="328"/>
      <c r="CN563" s="328"/>
      <c r="CO563" s="328"/>
      <c r="CP563" s="95">
        <f t="shared" si="199"/>
        <v>0</v>
      </c>
      <c r="CR563" s="40"/>
      <c r="CT563" s="77"/>
      <c r="CU563" s="37"/>
      <c r="CV563" s="76"/>
      <c r="CW563" s="75"/>
      <c r="CX563" s="75"/>
      <c r="CY563" s="75"/>
      <c r="CZ563" s="75"/>
      <c r="DA563" s="75"/>
      <c r="DB563" s="75"/>
      <c r="DC563" s="74"/>
      <c r="DD563" s="74"/>
      <c r="DE563" s="74"/>
      <c r="DF563" s="335"/>
      <c r="DG563" s="335"/>
      <c r="DH563" s="335"/>
      <c r="DI563" s="335"/>
      <c r="DJ563" s="335"/>
      <c r="DK563" s="335"/>
      <c r="DL563" s="335"/>
      <c r="DM563" s="335"/>
      <c r="DN563" s="335"/>
      <c r="DO563" s="73">
        <f t="shared" si="200"/>
        <v>0</v>
      </c>
      <c r="DQ563" s="40"/>
    </row>
    <row r="564" spans="2:121" s="38" customFormat="1" outlineLevel="1">
      <c r="B564" s="87"/>
      <c r="C564" s="88"/>
      <c r="D564" s="87"/>
      <c r="E564" s="3"/>
      <c r="G564" s="40"/>
      <c r="I564" s="94">
        <f t="shared" si="201"/>
        <v>431</v>
      </c>
      <c r="J564" s="93" t="s">
        <v>603</v>
      </c>
      <c r="K564" s="92"/>
      <c r="L564" s="92"/>
      <c r="M564" s="92"/>
      <c r="N564" s="92"/>
      <c r="O564" s="91"/>
      <c r="P564" s="90" t="s">
        <v>132</v>
      </c>
      <c r="Q564" s="272"/>
      <c r="R564" s="89" t="s">
        <v>119</v>
      </c>
      <c r="S564" s="273"/>
      <c r="U564" s="40"/>
      <c r="W564" s="77"/>
      <c r="X564" s="37"/>
      <c r="Y564" s="76"/>
      <c r="Z564" s="75"/>
      <c r="AA564" s="78"/>
      <c r="AB564" s="75"/>
      <c r="AC564" s="78"/>
      <c r="AD564" s="75"/>
      <c r="AE564" s="75"/>
      <c r="AF564" s="75"/>
      <c r="AG564" s="75"/>
      <c r="AH564" s="75"/>
      <c r="AI564" s="75"/>
      <c r="AJ564" s="75"/>
      <c r="AK564" s="74"/>
      <c r="AL564" s="74"/>
      <c r="AM564" s="74"/>
      <c r="AN564" s="74"/>
      <c r="AO564" s="74"/>
      <c r="AP564" s="74"/>
      <c r="AQ564" s="74"/>
      <c r="AR564" s="73">
        <f t="shared" si="202"/>
        <v>0</v>
      </c>
      <c r="AT564" s="40"/>
      <c r="AV564" s="77"/>
      <c r="AW564" s="37"/>
      <c r="AX564" s="76"/>
      <c r="AY564" s="75"/>
      <c r="AZ564" s="75"/>
      <c r="BA564" s="75"/>
      <c r="BB564" s="75"/>
      <c r="BC564" s="75"/>
      <c r="BD564" s="75"/>
      <c r="BE564" s="75"/>
      <c r="BF564" s="75"/>
      <c r="BG564" s="75"/>
      <c r="BH564" s="75"/>
      <c r="BI564" s="75"/>
      <c r="BJ564" s="74"/>
      <c r="BK564" s="74"/>
      <c r="BL564" s="74"/>
      <c r="BM564" s="74"/>
      <c r="BN564" s="74"/>
      <c r="BO564" s="74"/>
      <c r="BP564" s="74"/>
      <c r="BQ564" s="73">
        <f t="shared" si="198"/>
        <v>0</v>
      </c>
      <c r="BS564" s="40"/>
      <c r="BU564" s="77"/>
      <c r="BV564" s="37"/>
      <c r="BW564" s="76"/>
      <c r="BX564" s="75"/>
      <c r="BY564" s="75"/>
      <c r="BZ564" s="75"/>
      <c r="CA564" s="75"/>
      <c r="CB564" s="75"/>
      <c r="CC564" s="75"/>
      <c r="CD564" s="75"/>
      <c r="CE564" s="75"/>
      <c r="CF564" s="75"/>
      <c r="CG564" s="75"/>
      <c r="CH564" s="75"/>
      <c r="CI564" s="74"/>
      <c r="CJ564" s="328"/>
      <c r="CK564" s="328"/>
      <c r="CL564" s="328"/>
      <c r="CM564" s="328"/>
      <c r="CN564" s="328"/>
      <c r="CO564" s="328"/>
      <c r="CP564" s="95">
        <f t="shared" si="199"/>
        <v>0</v>
      </c>
      <c r="CR564" s="40"/>
      <c r="CT564" s="77"/>
      <c r="CU564" s="37"/>
      <c r="CV564" s="76"/>
      <c r="CW564" s="75"/>
      <c r="CX564" s="75"/>
      <c r="CY564" s="75"/>
      <c r="CZ564" s="75"/>
      <c r="DA564" s="75"/>
      <c r="DB564" s="75"/>
      <c r="DC564" s="74"/>
      <c r="DD564" s="74"/>
      <c r="DE564" s="74"/>
      <c r="DF564" s="335"/>
      <c r="DG564" s="335"/>
      <c r="DH564" s="335"/>
      <c r="DI564" s="335"/>
      <c r="DJ564" s="335"/>
      <c r="DK564" s="335"/>
      <c r="DL564" s="335"/>
      <c r="DM564" s="335"/>
      <c r="DN564" s="335"/>
      <c r="DO564" s="73">
        <f t="shared" si="200"/>
        <v>0</v>
      </c>
      <c r="DQ564" s="40"/>
    </row>
    <row r="565" spans="2:121" s="38" customFormat="1" outlineLevel="1">
      <c r="B565" s="87"/>
      <c r="C565" s="88"/>
      <c r="D565" s="87"/>
      <c r="E565" s="3"/>
      <c r="G565" s="40"/>
      <c r="I565" s="94">
        <f t="shared" si="201"/>
        <v>432</v>
      </c>
      <c r="J565" s="93" t="s">
        <v>527</v>
      </c>
      <c r="K565" s="92"/>
      <c r="L565" s="92"/>
      <c r="M565" s="92"/>
      <c r="N565" s="92"/>
      <c r="O565" s="91"/>
      <c r="P565" s="90" t="s">
        <v>132</v>
      </c>
      <c r="Q565" s="272"/>
      <c r="R565" s="89" t="s">
        <v>119</v>
      </c>
      <c r="S565" s="273"/>
      <c r="U565" s="40"/>
      <c r="W565" s="77"/>
      <c r="X565" s="37"/>
      <c r="Y565" s="76"/>
      <c r="Z565" s="75"/>
      <c r="AA565" s="78"/>
      <c r="AB565" s="75"/>
      <c r="AC565" s="78"/>
      <c r="AD565" s="75"/>
      <c r="AE565" s="75"/>
      <c r="AF565" s="75"/>
      <c r="AG565" s="75"/>
      <c r="AH565" s="75"/>
      <c r="AI565" s="75"/>
      <c r="AJ565" s="75"/>
      <c r="AK565" s="74"/>
      <c r="AL565" s="74"/>
      <c r="AM565" s="74"/>
      <c r="AN565" s="74"/>
      <c r="AO565" s="74"/>
      <c r="AP565" s="74"/>
      <c r="AQ565" s="74"/>
      <c r="AR565" s="73">
        <f t="shared" si="202"/>
        <v>0</v>
      </c>
      <c r="AT565" s="40"/>
      <c r="AV565" s="77"/>
      <c r="AW565" s="37"/>
      <c r="AX565" s="76"/>
      <c r="AY565" s="75"/>
      <c r="AZ565" s="75"/>
      <c r="BA565" s="75"/>
      <c r="BB565" s="75"/>
      <c r="BC565" s="75"/>
      <c r="BD565" s="75"/>
      <c r="BE565" s="75"/>
      <c r="BF565" s="75"/>
      <c r="BG565" s="75"/>
      <c r="BH565" s="75"/>
      <c r="BI565" s="75"/>
      <c r="BJ565" s="74"/>
      <c r="BK565" s="74"/>
      <c r="BL565" s="74"/>
      <c r="BM565" s="74"/>
      <c r="BN565" s="74"/>
      <c r="BO565" s="74"/>
      <c r="BP565" s="74"/>
      <c r="BQ565" s="73">
        <f t="shared" si="198"/>
        <v>0</v>
      </c>
      <c r="BS565" s="40"/>
      <c r="BU565" s="77"/>
      <c r="BV565" s="37"/>
      <c r="BW565" s="76"/>
      <c r="BX565" s="75"/>
      <c r="BY565" s="75"/>
      <c r="BZ565" s="75"/>
      <c r="CA565" s="75"/>
      <c r="CB565" s="75"/>
      <c r="CC565" s="75"/>
      <c r="CD565" s="75"/>
      <c r="CE565" s="75"/>
      <c r="CF565" s="75"/>
      <c r="CG565" s="75"/>
      <c r="CH565" s="75"/>
      <c r="CI565" s="74"/>
      <c r="CJ565" s="328"/>
      <c r="CK565" s="328"/>
      <c r="CL565" s="328"/>
      <c r="CM565" s="328"/>
      <c r="CN565" s="328"/>
      <c r="CO565" s="328"/>
      <c r="CP565" s="95">
        <f t="shared" si="199"/>
        <v>0</v>
      </c>
      <c r="CR565" s="40"/>
      <c r="CT565" s="77"/>
      <c r="CU565" s="37"/>
      <c r="CV565" s="76"/>
      <c r="CW565" s="75"/>
      <c r="CX565" s="75"/>
      <c r="CY565" s="75"/>
      <c r="CZ565" s="75"/>
      <c r="DA565" s="75"/>
      <c r="DB565" s="75"/>
      <c r="DC565" s="74"/>
      <c r="DD565" s="74"/>
      <c r="DE565" s="74"/>
      <c r="DF565" s="335"/>
      <c r="DG565" s="335"/>
      <c r="DH565" s="335"/>
      <c r="DI565" s="335"/>
      <c r="DJ565" s="335"/>
      <c r="DK565" s="335"/>
      <c r="DL565" s="335"/>
      <c r="DM565" s="335"/>
      <c r="DN565" s="335"/>
      <c r="DO565" s="73">
        <f t="shared" si="200"/>
        <v>0</v>
      </c>
      <c r="DQ565" s="40"/>
    </row>
    <row r="566" spans="2:121" s="38" customFormat="1" outlineLevel="1">
      <c r="B566" s="87"/>
      <c r="C566" s="88"/>
      <c r="D566" s="87"/>
      <c r="E566" s="3"/>
      <c r="G566" s="40"/>
      <c r="I566" s="94">
        <f t="shared" si="201"/>
        <v>433</v>
      </c>
      <c r="J566" s="93" t="s">
        <v>528</v>
      </c>
      <c r="K566" s="92"/>
      <c r="L566" s="92"/>
      <c r="M566" s="92"/>
      <c r="N566" s="92"/>
      <c r="O566" s="91"/>
      <c r="P566" s="90" t="s">
        <v>132</v>
      </c>
      <c r="Q566" s="272"/>
      <c r="R566" s="89" t="s">
        <v>119</v>
      </c>
      <c r="S566" s="273"/>
      <c r="U566" s="40"/>
      <c r="W566" s="77"/>
      <c r="X566" s="37"/>
      <c r="Y566" s="76"/>
      <c r="Z566" s="75"/>
      <c r="AA566" s="78"/>
      <c r="AB566" s="75"/>
      <c r="AC566" s="78"/>
      <c r="AD566" s="75"/>
      <c r="AE566" s="75"/>
      <c r="AF566" s="75"/>
      <c r="AG566" s="75"/>
      <c r="AH566" s="75"/>
      <c r="AI566" s="75"/>
      <c r="AJ566" s="75"/>
      <c r="AK566" s="74"/>
      <c r="AL566" s="74"/>
      <c r="AM566" s="74"/>
      <c r="AN566" s="74"/>
      <c r="AO566" s="74"/>
      <c r="AP566" s="74"/>
      <c r="AQ566" s="74"/>
      <c r="AR566" s="73">
        <f t="shared" si="202"/>
        <v>0</v>
      </c>
      <c r="AT566" s="40"/>
      <c r="AV566" s="77"/>
      <c r="AW566" s="37"/>
      <c r="AX566" s="76"/>
      <c r="AY566" s="75"/>
      <c r="AZ566" s="75"/>
      <c r="BA566" s="75"/>
      <c r="BB566" s="75"/>
      <c r="BC566" s="75"/>
      <c r="BD566" s="75"/>
      <c r="BE566" s="75"/>
      <c r="BF566" s="75"/>
      <c r="BG566" s="75"/>
      <c r="BH566" s="75"/>
      <c r="BI566" s="75"/>
      <c r="BJ566" s="74"/>
      <c r="BK566" s="74"/>
      <c r="BL566" s="74"/>
      <c r="BM566" s="74"/>
      <c r="BN566" s="74"/>
      <c r="BO566" s="74"/>
      <c r="BP566" s="74"/>
      <c r="BQ566" s="73">
        <f t="shared" si="198"/>
        <v>0</v>
      </c>
      <c r="BS566" s="40"/>
      <c r="BU566" s="77"/>
      <c r="BV566" s="37"/>
      <c r="BW566" s="76"/>
      <c r="BX566" s="75"/>
      <c r="BY566" s="75"/>
      <c r="BZ566" s="75"/>
      <c r="CA566" s="75"/>
      <c r="CB566" s="75"/>
      <c r="CC566" s="75"/>
      <c r="CD566" s="75"/>
      <c r="CE566" s="75"/>
      <c r="CF566" s="75"/>
      <c r="CG566" s="75"/>
      <c r="CH566" s="75"/>
      <c r="CI566" s="74"/>
      <c r="CJ566" s="328"/>
      <c r="CK566" s="328"/>
      <c r="CL566" s="328"/>
      <c r="CM566" s="328"/>
      <c r="CN566" s="328"/>
      <c r="CO566" s="328"/>
      <c r="CP566" s="95">
        <f t="shared" si="199"/>
        <v>0</v>
      </c>
      <c r="CR566" s="40"/>
      <c r="CT566" s="77"/>
      <c r="CU566" s="37"/>
      <c r="CV566" s="76"/>
      <c r="CW566" s="75"/>
      <c r="CX566" s="75"/>
      <c r="CY566" s="75"/>
      <c r="CZ566" s="75"/>
      <c r="DA566" s="75"/>
      <c r="DB566" s="75"/>
      <c r="DC566" s="74"/>
      <c r="DD566" s="74"/>
      <c r="DE566" s="74"/>
      <c r="DF566" s="335"/>
      <c r="DG566" s="335"/>
      <c r="DH566" s="335"/>
      <c r="DI566" s="335"/>
      <c r="DJ566" s="335"/>
      <c r="DK566" s="335"/>
      <c r="DL566" s="335"/>
      <c r="DM566" s="335"/>
      <c r="DN566" s="335"/>
      <c r="DO566" s="73">
        <f t="shared" si="200"/>
        <v>0</v>
      </c>
      <c r="DQ566" s="40"/>
    </row>
    <row r="567" spans="2:121" s="38" customFormat="1" outlineLevel="1">
      <c r="B567" s="87"/>
      <c r="C567" s="88"/>
      <c r="D567" s="87"/>
      <c r="E567" s="3"/>
      <c r="G567" s="40"/>
      <c r="I567" s="94">
        <f t="shared" si="201"/>
        <v>434</v>
      </c>
      <c r="J567" s="93" t="s">
        <v>529</v>
      </c>
      <c r="K567" s="92"/>
      <c r="L567" s="92"/>
      <c r="M567" s="92"/>
      <c r="N567" s="92"/>
      <c r="O567" s="91"/>
      <c r="P567" s="90" t="s">
        <v>132</v>
      </c>
      <c r="Q567" s="272"/>
      <c r="R567" s="89" t="s">
        <v>119</v>
      </c>
      <c r="S567" s="273"/>
      <c r="U567" s="40"/>
      <c r="W567" s="77"/>
      <c r="X567" s="37"/>
      <c r="Y567" s="76"/>
      <c r="Z567" s="75"/>
      <c r="AA567" s="78"/>
      <c r="AB567" s="75"/>
      <c r="AC567" s="78"/>
      <c r="AD567" s="75"/>
      <c r="AE567" s="75"/>
      <c r="AF567" s="75"/>
      <c r="AG567" s="75"/>
      <c r="AH567" s="75"/>
      <c r="AI567" s="75"/>
      <c r="AJ567" s="75"/>
      <c r="AK567" s="74"/>
      <c r="AL567" s="74"/>
      <c r="AM567" s="74"/>
      <c r="AN567" s="74"/>
      <c r="AO567" s="74"/>
      <c r="AP567" s="74"/>
      <c r="AQ567" s="74"/>
      <c r="AR567" s="73">
        <f t="shared" si="202"/>
        <v>0</v>
      </c>
      <c r="AT567" s="40"/>
      <c r="AV567" s="77"/>
      <c r="AW567" s="37"/>
      <c r="AX567" s="76"/>
      <c r="AY567" s="75"/>
      <c r="AZ567" s="75"/>
      <c r="BA567" s="75"/>
      <c r="BB567" s="75"/>
      <c r="BC567" s="75"/>
      <c r="BD567" s="75"/>
      <c r="BE567" s="75"/>
      <c r="BF567" s="75"/>
      <c r="BG567" s="75"/>
      <c r="BH567" s="75"/>
      <c r="BI567" s="75"/>
      <c r="BJ567" s="74"/>
      <c r="BK567" s="74"/>
      <c r="BL567" s="74"/>
      <c r="BM567" s="74"/>
      <c r="BN567" s="74"/>
      <c r="BO567" s="74"/>
      <c r="BP567" s="74"/>
      <c r="BQ567" s="73">
        <f t="shared" si="198"/>
        <v>0</v>
      </c>
      <c r="BS567" s="40"/>
      <c r="BU567" s="77"/>
      <c r="BV567" s="37"/>
      <c r="BW567" s="76"/>
      <c r="BX567" s="75"/>
      <c r="BY567" s="75"/>
      <c r="BZ567" s="75"/>
      <c r="CA567" s="75"/>
      <c r="CB567" s="75"/>
      <c r="CC567" s="75"/>
      <c r="CD567" s="75"/>
      <c r="CE567" s="75"/>
      <c r="CF567" s="75"/>
      <c r="CG567" s="75"/>
      <c r="CH567" s="75"/>
      <c r="CI567" s="74"/>
      <c r="CJ567" s="328"/>
      <c r="CK567" s="328"/>
      <c r="CL567" s="328"/>
      <c r="CM567" s="328"/>
      <c r="CN567" s="328"/>
      <c r="CO567" s="328"/>
      <c r="CP567" s="95">
        <f t="shared" si="199"/>
        <v>0</v>
      </c>
      <c r="CR567" s="40"/>
      <c r="CT567" s="77"/>
      <c r="CU567" s="37"/>
      <c r="CV567" s="76"/>
      <c r="CW567" s="75"/>
      <c r="CX567" s="75"/>
      <c r="CY567" s="75"/>
      <c r="CZ567" s="75"/>
      <c r="DA567" s="75"/>
      <c r="DB567" s="75"/>
      <c r="DC567" s="74"/>
      <c r="DD567" s="74"/>
      <c r="DE567" s="74"/>
      <c r="DF567" s="335"/>
      <c r="DG567" s="335"/>
      <c r="DH567" s="335"/>
      <c r="DI567" s="335"/>
      <c r="DJ567" s="335"/>
      <c r="DK567" s="335"/>
      <c r="DL567" s="335"/>
      <c r="DM567" s="335"/>
      <c r="DN567" s="335"/>
      <c r="DO567" s="73">
        <f t="shared" si="200"/>
        <v>0</v>
      </c>
      <c r="DQ567" s="40"/>
    </row>
    <row r="568" spans="2:121" s="38" customFormat="1" outlineLevel="1">
      <c r="B568" s="87"/>
      <c r="C568" s="88"/>
      <c r="D568" s="87"/>
      <c r="E568" s="3"/>
      <c r="G568" s="40"/>
      <c r="I568" s="94">
        <f t="shared" si="201"/>
        <v>435</v>
      </c>
      <c r="J568" s="93" t="s">
        <v>604</v>
      </c>
      <c r="K568" s="92"/>
      <c r="L568" s="92"/>
      <c r="M568" s="92"/>
      <c r="N568" s="92"/>
      <c r="O568" s="91"/>
      <c r="P568" s="90" t="s">
        <v>132</v>
      </c>
      <c r="Q568" s="272"/>
      <c r="R568" s="89" t="s">
        <v>119</v>
      </c>
      <c r="S568" s="273"/>
      <c r="U568" s="40"/>
      <c r="W568" s="77"/>
      <c r="X568" s="37"/>
      <c r="Y568" s="76"/>
      <c r="Z568" s="75"/>
      <c r="AA568" s="78"/>
      <c r="AB568" s="75"/>
      <c r="AC568" s="78"/>
      <c r="AD568" s="75"/>
      <c r="AE568" s="75"/>
      <c r="AF568" s="75"/>
      <c r="AG568" s="75"/>
      <c r="AH568" s="75"/>
      <c r="AI568" s="75"/>
      <c r="AJ568" s="75"/>
      <c r="AK568" s="74"/>
      <c r="AL568" s="74"/>
      <c r="AM568" s="74"/>
      <c r="AN568" s="74"/>
      <c r="AO568" s="74"/>
      <c r="AP568" s="74"/>
      <c r="AQ568" s="74"/>
      <c r="AR568" s="73">
        <f t="shared" si="202"/>
        <v>0</v>
      </c>
      <c r="AT568" s="40"/>
      <c r="AV568" s="77"/>
      <c r="AW568" s="37"/>
      <c r="AX568" s="76"/>
      <c r="AY568" s="75"/>
      <c r="AZ568" s="75"/>
      <c r="BA568" s="75"/>
      <c r="BB568" s="75"/>
      <c r="BC568" s="75"/>
      <c r="BD568" s="75"/>
      <c r="BE568" s="75"/>
      <c r="BF568" s="75"/>
      <c r="BG568" s="75"/>
      <c r="BH568" s="75"/>
      <c r="BI568" s="75"/>
      <c r="BJ568" s="74"/>
      <c r="BK568" s="74"/>
      <c r="BL568" s="74"/>
      <c r="BM568" s="74"/>
      <c r="BN568" s="74"/>
      <c r="BO568" s="74"/>
      <c r="BP568" s="74"/>
      <c r="BQ568" s="73">
        <f t="shared" si="198"/>
        <v>0</v>
      </c>
      <c r="BS568" s="40"/>
      <c r="BU568" s="77"/>
      <c r="BV568" s="37"/>
      <c r="BW568" s="76"/>
      <c r="BX568" s="75"/>
      <c r="BY568" s="75"/>
      <c r="BZ568" s="75"/>
      <c r="CA568" s="75"/>
      <c r="CB568" s="75"/>
      <c r="CC568" s="75"/>
      <c r="CD568" s="75"/>
      <c r="CE568" s="75"/>
      <c r="CF568" s="75"/>
      <c r="CG568" s="75"/>
      <c r="CH568" s="75"/>
      <c r="CI568" s="74"/>
      <c r="CJ568" s="328"/>
      <c r="CK568" s="328"/>
      <c r="CL568" s="328"/>
      <c r="CM568" s="328"/>
      <c r="CN568" s="328"/>
      <c r="CO568" s="328"/>
      <c r="CP568" s="95">
        <f t="shared" si="199"/>
        <v>0</v>
      </c>
      <c r="CR568" s="40"/>
      <c r="CT568" s="77"/>
      <c r="CU568" s="37"/>
      <c r="CV568" s="76"/>
      <c r="CW568" s="75"/>
      <c r="CX568" s="75"/>
      <c r="CY568" s="75"/>
      <c r="CZ568" s="75"/>
      <c r="DA568" s="75"/>
      <c r="DB568" s="75"/>
      <c r="DC568" s="74"/>
      <c r="DD568" s="74"/>
      <c r="DE568" s="74"/>
      <c r="DF568" s="335"/>
      <c r="DG568" s="335"/>
      <c r="DH568" s="335"/>
      <c r="DI568" s="335"/>
      <c r="DJ568" s="335"/>
      <c r="DK568" s="335"/>
      <c r="DL568" s="335"/>
      <c r="DM568" s="335"/>
      <c r="DN568" s="335"/>
      <c r="DO568" s="73">
        <f t="shared" si="200"/>
        <v>0</v>
      </c>
      <c r="DQ568" s="40"/>
    </row>
    <row r="569" spans="2:121" s="38" customFormat="1" outlineLevel="1">
      <c r="B569" s="87"/>
      <c r="C569" s="88"/>
      <c r="D569" s="87"/>
      <c r="E569" s="3"/>
      <c r="G569" s="40"/>
      <c r="I569" s="94">
        <f t="shared" si="201"/>
        <v>436</v>
      </c>
      <c r="J569" s="93" t="s">
        <v>530</v>
      </c>
      <c r="K569" s="92"/>
      <c r="L569" s="92"/>
      <c r="M569" s="92"/>
      <c r="N569" s="92"/>
      <c r="O569" s="91"/>
      <c r="P569" s="90" t="s">
        <v>132</v>
      </c>
      <c r="Q569" s="272"/>
      <c r="R569" s="89" t="s">
        <v>119</v>
      </c>
      <c r="S569" s="273"/>
      <c r="U569" s="40"/>
      <c r="W569" s="77"/>
      <c r="X569" s="37"/>
      <c r="Y569" s="76"/>
      <c r="Z569" s="75"/>
      <c r="AA569" s="78"/>
      <c r="AB569" s="75"/>
      <c r="AC569" s="78"/>
      <c r="AD569" s="75"/>
      <c r="AE569" s="75"/>
      <c r="AF569" s="75"/>
      <c r="AG569" s="75"/>
      <c r="AH569" s="75"/>
      <c r="AI569" s="75"/>
      <c r="AJ569" s="75"/>
      <c r="AK569" s="74"/>
      <c r="AL569" s="74"/>
      <c r="AM569" s="74"/>
      <c r="AN569" s="74"/>
      <c r="AO569" s="74"/>
      <c r="AP569" s="74"/>
      <c r="AQ569" s="74"/>
      <c r="AR569" s="73">
        <f t="shared" si="202"/>
        <v>0</v>
      </c>
      <c r="AT569" s="40"/>
      <c r="AV569" s="77"/>
      <c r="AW569" s="37"/>
      <c r="AX569" s="76"/>
      <c r="AY569" s="75"/>
      <c r="AZ569" s="75"/>
      <c r="BA569" s="75"/>
      <c r="BB569" s="75"/>
      <c r="BC569" s="75"/>
      <c r="BD569" s="75"/>
      <c r="BE569" s="75"/>
      <c r="BF569" s="75"/>
      <c r="BG569" s="75"/>
      <c r="BH569" s="75"/>
      <c r="BI569" s="75"/>
      <c r="BJ569" s="74"/>
      <c r="BK569" s="74"/>
      <c r="BL569" s="74"/>
      <c r="BM569" s="74"/>
      <c r="BN569" s="74"/>
      <c r="BO569" s="74"/>
      <c r="BP569" s="74"/>
      <c r="BQ569" s="73">
        <f t="shared" si="198"/>
        <v>0</v>
      </c>
      <c r="BS569" s="40"/>
      <c r="BU569" s="77"/>
      <c r="BV569" s="37"/>
      <c r="BW569" s="76"/>
      <c r="BX569" s="75"/>
      <c r="BY569" s="75"/>
      <c r="BZ569" s="75"/>
      <c r="CA569" s="75"/>
      <c r="CB569" s="75"/>
      <c r="CC569" s="75"/>
      <c r="CD569" s="75"/>
      <c r="CE569" s="75"/>
      <c r="CF569" s="75"/>
      <c r="CG569" s="75"/>
      <c r="CH569" s="75"/>
      <c r="CI569" s="74"/>
      <c r="CJ569" s="328"/>
      <c r="CK569" s="328"/>
      <c r="CL569" s="328"/>
      <c r="CM569" s="328"/>
      <c r="CN569" s="328"/>
      <c r="CO569" s="328"/>
      <c r="CP569" s="95">
        <f t="shared" si="199"/>
        <v>0</v>
      </c>
      <c r="CR569" s="40"/>
      <c r="CT569" s="77"/>
      <c r="CU569" s="37"/>
      <c r="CV569" s="76"/>
      <c r="CW569" s="75"/>
      <c r="CX569" s="75"/>
      <c r="CY569" s="75"/>
      <c r="CZ569" s="75"/>
      <c r="DA569" s="75"/>
      <c r="DB569" s="75"/>
      <c r="DC569" s="74"/>
      <c r="DD569" s="74"/>
      <c r="DE569" s="74"/>
      <c r="DF569" s="335"/>
      <c r="DG569" s="335"/>
      <c r="DH569" s="335"/>
      <c r="DI569" s="335"/>
      <c r="DJ569" s="335"/>
      <c r="DK569" s="335"/>
      <c r="DL569" s="335"/>
      <c r="DM569" s="335"/>
      <c r="DN569" s="335"/>
      <c r="DO569" s="73">
        <f t="shared" si="200"/>
        <v>0</v>
      </c>
      <c r="DQ569" s="40"/>
    </row>
    <row r="570" spans="2:121" s="38" customFormat="1" outlineLevel="1">
      <c r="B570" s="87"/>
      <c r="C570" s="88"/>
      <c r="D570" s="87"/>
      <c r="E570" s="3"/>
      <c r="G570" s="40"/>
      <c r="I570" s="94">
        <f t="shared" si="201"/>
        <v>437</v>
      </c>
      <c r="J570" s="93" t="s">
        <v>531</v>
      </c>
      <c r="K570" s="92"/>
      <c r="L570" s="92"/>
      <c r="M570" s="92"/>
      <c r="N570" s="92"/>
      <c r="O570" s="91"/>
      <c r="P570" s="90" t="s">
        <v>132</v>
      </c>
      <c r="Q570" s="272"/>
      <c r="R570" s="89" t="s">
        <v>119</v>
      </c>
      <c r="S570" s="273"/>
      <c r="U570" s="40"/>
      <c r="W570" s="77"/>
      <c r="X570" s="37"/>
      <c r="Y570" s="76"/>
      <c r="Z570" s="75"/>
      <c r="AA570" s="78"/>
      <c r="AB570" s="75"/>
      <c r="AC570" s="78"/>
      <c r="AD570" s="75"/>
      <c r="AE570" s="75"/>
      <c r="AF570" s="75"/>
      <c r="AG570" s="75"/>
      <c r="AH570" s="75"/>
      <c r="AI570" s="75"/>
      <c r="AJ570" s="75"/>
      <c r="AK570" s="74"/>
      <c r="AL570" s="74"/>
      <c r="AM570" s="74"/>
      <c r="AN570" s="74"/>
      <c r="AO570" s="74"/>
      <c r="AP570" s="74"/>
      <c r="AQ570" s="74"/>
      <c r="AR570" s="73">
        <f t="shared" si="202"/>
        <v>0</v>
      </c>
      <c r="AT570" s="40"/>
      <c r="AV570" s="77"/>
      <c r="AW570" s="37"/>
      <c r="AX570" s="76"/>
      <c r="AY570" s="75"/>
      <c r="AZ570" s="75"/>
      <c r="BA570" s="75"/>
      <c r="BB570" s="75"/>
      <c r="BC570" s="75"/>
      <c r="BD570" s="75"/>
      <c r="BE570" s="75"/>
      <c r="BF570" s="75"/>
      <c r="BG570" s="75"/>
      <c r="BH570" s="75"/>
      <c r="BI570" s="75"/>
      <c r="BJ570" s="74"/>
      <c r="BK570" s="74"/>
      <c r="BL570" s="74"/>
      <c r="BM570" s="74"/>
      <c r="BN570" s="74"/>
      <c r="BO570" s="74"/>
      <c r="BP570" s="74"/>
      <c r="BQ570" s="73">
        <f t="shared" si="198"/>
        <v>0</v>
      </c>
      <c r="BS570" s="40"/>
      <c r="BU570" s="77"/>
      <c r="BV570" s="37"/>
      <c r="BW570" s="76"/>
      <c r="BX570" s="75"/>
      <c r="BY570" s="75"/>
      <c r="BZ570" s="75"/>
      <c r="CA570" s="75"/>
      <c r="CB570" s="75"/>
      <c r="CC570" s="75"/>
      <c r="CD570" s="75"/>
      <c r="CE570" s="75"/>
      <c r="CF570" s="75"/>
      <c r="CG570" s="75"/>
      <c r="CH570" s="75"/>
      <c r="CI570" s="74"/>
      <c r="CJ570" s="328"/>
      <c r="CK570" s="328"/>
      <c r="CL570" s="328"/>
      <c r="CM570" s="328"/>
      <c r="CN570" s="328"/>
      <c r="CO570" s="328"/>
      <c r="CP570" s="95">
        <f t="shared" si="199"/>
        <v>0</v>
      </c>
      <c r="CR570" s="40"/>
      <c r="CT570" s="77"/>
      <c r="CU570" s="37"/>
      <c r="CV570" s="76"/>
      <c r="CW570" s="75"/>
      <c r="CX570" s="75"/>
      <c r="CY570" s="75"/>
      <c r="CZ570" s="75"/>
      <c r="DA570" s="75"/>
      <c r="DB570" s="75"/>
      <c r="DC570" s="74"/>
      <c r="DD570" s="74"/>
      <c r="DE570" s="74"/>
      <c r="DF570" s="335"/>
      <c r="DG570" s="335"/>
      <c r="DH570" s="335"/>
      <c r="DI570" s="335"/>
      <c r="DJ570" s="335"/>
      <c r="DK570" s="335"/>
      <c r="DL570" s="335"/>
      <c r="DM570" s="335"/>
      <c r="DN570" s="335"/>
      <c r="DO570" s="73">
        <f t="shared" si="200"/>
        <v>0</v>
      </c>
      <c r="DQ570" s="40"/>
    </row>
    <row r="571" spans="2:121" s="38" customFormat="1" outlineLevel="1">
      <c r="B571" s="87"/>
      <c r="C571" s="88"/>
      <c r="D571" s="87"/>
      <c r="E571" s="3"/>
      <c r="G571" s="40"/>
      <c r="I571" s="94">
        <f t="shared" si="201"/>
        <v>438</v>
      </c>
      <c r="J571" s="93" t="s">
        <v>605</v>
      </c>
      <c r="K571" s="92"/>
      <c r="L571" s="92"/>
      <c r="M571" s="92"/>
      <c r="N571" s="92"/>
      <c r="O571" s="91"/>
      <c r="P571" s="90" t="s">
        <v>132</v>
      </c>
      <c r="Q571" s="272"/>
      <c r="R571" s="89" t="s">
        <v>119</v>
      </c>
      <c r="S571" s="273"/>
      <c r="U571" s="40"/>
      <c r="W571" s="77"/>
      <c r="X571" s="37"/>
      <c r="Y571" s="76"/>
      <c r="Z571" s="75"/>
      <c r="AA571" s="78"/>
      <c r="AB571" s="75"/>
      <c r="AC571" s="78"/>
      <c r="AD571" s="75"/>
      <c r="AE571" s="75"/>
      <c r="AF571" s="75"/>
      <c r="AG571" s="75"/>
      <c r="AH571" s="75"/>
      <c r="AI571" s="75"/>
      <c r="AJ571" s="75"/>
      <c r="AK571" s="74"/>
      <c r="AL571" s="74"/>
      <c r="AM571" s="74"/>
      <c r="AN571" s="74"/>
      <c r="AO571" s="74"/>
      <c r="AP571" s="74"/>
      <c r="AQ571" s="74"/>
      <c r="AR571" s="73">
        <f t="shared" si="202"/>
        <v>0</v>
      </c>
      <c r="AT571" s="40"/>
      <c r="AV571" s="77"/>
      <c r="AW571" s="37"/>
      <c r="AX571" s="76"/>
      <c r="AY571" s="75"/>
      <c r="AZ571" s="75"/>
      <c r="BA571" s="75"/>
      <c r="BB571" s="75"/>
      <c r="BC571" s="75"/>
      <c r="BD571" s="75"/>
      <c r="BE571" s="75"/>
      <c r="BF571" s="75"/>
      <c r="BG571" s="75"/>
      <c r="BH571" s="75"/>
      <c r="BI571" s="75"/>
      <c r="BJ571" s="74"/>
      <c r="BK571" s="74"/>
      <c r="BL571" s="74"/>
      <c r="BM571" s="74"/>
      <c r="BN571" s="74"/>
      <c r="BO571" s="74"/>
      <c r="BP571" s="74"/>
      <c r="BQ571" s="73">
        <f t="shared" si="198"/>
        <v>0</v>
      </c>
      <c r="BS571" s="40"/>
      <c r="BU571" s="77"/>
      <c r="BV571" s="37"/>
      <c r="BW571" s="76"/>
      <c r="BX571" s="75"/>
      <c r="BY571" s="75"/>
      <c r="BZ571" s="75"/>
      <c r="CA571" s="75"/>
      <c r="CB571" s="75"/>
      <c r="CC571" s="75"/>
      <c r="CD571" s="75"/>
      <c r="CE571" s="75"/>
      <c r="CF571" s="75"/>
      <c r="CG571" s="75"/>
      <c r="CH571" s="75"/>
      <c r="CI571" s="74"/>
      <c r="CJ571" s="328"/>
      <c r="CK571" s="328"/>
      <c r="CL571" s="328"/>
      <c r="CM571" s="328"/>
      <c r="CN571" s="328"/>
      <c r="CO571" s="328"/>
      <c r="CP571" s="95">
        <f t="shared" si="199"/>
        <v>0</v>
      </c>
      <c r="CR571" s="40"/>
      <c r="CT571" s="77"/>
      <c r="CU571" s="37"/>
      <c r="CV571" s="76"/>
      <c r="CW571" s="75"/>
      <c r="CX571" s="75"/>
      <c r="CY571" s="75"/>
      <c r="CZ571" s="75"/>
      <c r="DA571" s="75"/>
      <c r="DB571" s="75"/>
      <c r="DC571" s="74"/>
      <c r="DD571" s="74"/>
      <c r="DE571" s="74"/>
      <c r="DF571" s="335"/>
      <c r="DG571" s="335"/>
      <c r="DH571" s="335"/>
      <c r="DI571" s="335"/>
      <c r="DJ571" s="335"/>
      <c r="DK571" s="335"/>
      <c r="DL571" s="335"/>
      <c r="DM571" s="335"/>
      <c r="DN571" s="335"/>
      <c r="DO571" s="73">
        <f t="shared" si="200"/>
        <v>0</v>
      </c>
      <c r="DQ571" s="40"/>
    </row>
    <row r="572" spans="2:121" s="38" customFormat="1" outlineLevel="1">
      <c r="B572" s="87"/>
      <c r="C572" s="88"/>
      <c r="D572" s="87"/>
      <c r="E572" s="3"/>
      <c r="G572" s="40"/>
      <c r="I572" s="94">
        <f t="shared" si="201"/>
        <v>439</v>
      </c>
      <c r="J572" s="93" t="s">
        <v>606</v>
      </c>
      <c r="K572" s="92"/>
      <c r="L572" s="92"/>
      <c r="M572" s="92"/>
      <c r="N572" s="92"/>
      <c r="O572" s="91"/>
      <c r="P572" s="90" t="s">
        <v>132</v>
      </c>
      <c r="Q572" s="272"/>
      <c r="R572" s="89" t="s">
        <v>119</v>
      </c>
      <c r="S572" s="273"/>
      <c r="U572" s="40"/>
      <c r="W572" s="77"/>
      <c r="X572" s="37"/>
      <c r="Y572" s="76"/>
      <c r="Z572" s="75"/>
      <c r="AA572" s="78"/>
      <c r="AB572" s="75"/>
      <c r="AC572" s="78"/>
      <c r="AD572" s="75"/>
      <c r="AE572" s="75"/>
      <c r="AF572" s="75"/>
      <c r="AG572" s="75"/>
      <c r="AH572" s="75"/>
      <c r="AI572" s="75"/>
      <c r="AJ572" s="75"/>
      <c r="AK572" s="74"/>
      <c r="AL572" s="74"/>
      <c r="AM572" s="74"/>
      <c r="AN572" s="74"/>
      <c r="AO572" s="74"/>
      <c r="AP572" s="74"/>
      <c r="AQ572" s="74"/>
      <c r="AR572" s="73">
        <f t="shared" si="202"/>
        <v>0</v>
      </c>
      <c r="AT572" s="40"/>
      <c r="AV572" s="77"/>
      <c r="AW572" s="37"/>
      <c r="AX572" s="76"/>
      <c r="AY572" s="75"/>
      <c r="AZ572" s="75"/>
      <c r="BA572" s="75"/>
      <c r="BB572" s="75"/>
      <c r="BC572" s="75"/>
      <c r="BD572" s="75"/>
      <c r="BE572" s="75"/>
      <c r="BF572" s="75"/>
      <c r="BG572" s="75"/>
      <c r="BH572" s="75"/>
      <c r="BI572" s="75"/>
      <c r="BJ572" s="74"/>
      <c r="BK572" s="74"/>
      <c r="BL572" s="74"/>
      <c r="BM572" s="74"/>
      <c r="BN572" s="74"/>
      <c r="BO572" s="74"/>
      <c r="BP572" s="74"/>
      <c r="BQ572" s="73">
        <f t="shared" si="198"/>
        <v>0</v>
      </c>
      <c r="BS572" s="40"/>
      <c r="BU572" s="77"/>
      <c r="BV572" s="37"/>
      <c r="BW572" s="76"/>
      <c r="BX572" s="75"/>
      <c r="BY572" s="75"/>
      <c r="BZ572" s="75"/>
      <c r="CA572" s="75"/>
      <c r="CB572" s="75"/>
      <c r="CC572" s="75"/>
      <c r="CD572" s="75"/>
      <c r="CE572" s="75"/>
      <c r="CF572" s="75"/>
      <c r="CG572" s="75"/>
      <c r="CH572" s="75"/>
      <c r="CI572" s="74"/>
      <c r="CJ572" s="328"/>
      <c r="CK572" s="328"/>
      <c r="CL572" s="328"/>
      <c r="CM572" s="328"/>
      <c r="CN572" s="328"/>
      <c r="CO572" s="328"/>
      <c r="CP572" s="95">
        <f t="shared" si="199"/>
        <v>0</v>
      </c>
      <c r="CR572" s="40"/>
      <c r="CT572" s="77"/>
      <c r="CU572" s="37"/>
      <c r="CV572" s="76"/>
      <c r="CW572" s="75"/>
      <c r="CX572" s="75"/>
      <c r="CY572" s="75"/>
      <c r="CZ572" s="75"/>
      <c r="DA572" s="75"/>
      <c r="DB572" s="75"/>
      <c r="DC572" s="74"/>
      <c r="DD572" s="74"/>
      <c r="DE572" s="74"/>
      <c r="DF572" s="335"/>
      <c r="DG572" s="335"/>
      <c r="DH572" s="335"/>
      <c r="DI572" s="335"/>
      <c r="DJ572" s="335"/>
      <c r="DK572" s="335"/>
      <c r="DL572" s="335"/>
      <c r="DM572" s="335"/>
      <c r="DN572" s="335"/>
      <c r="DO572" s="73">
        <f t="shared" si="200"/>
        <v>0</v>
      </c>
      <c r="DQ572" s="40"/>
    </row>
    <row r="573" spans="2:121" s="38" customFormat="1" outlineLevel="1">
      <c r="B573" s="87"/>
      <c r="C573" s="88"/>
      <c r="D573" s="87"/>
      <c r="E573" s="3"/>
      <c r="G573" s="40"/>
      <c r="I573" s="94">
        <f t="shared" si="201"/>
        <v>440</v>
      </c>
      <c r="J573" s="93" t="s">
        <v>607</v>
      </c>
      <c r="K573" s="92"/>
      <c r="L573" s="92"/>
      <c r="M573" s="92"/>
      <c r="N573" s="92"/>
      <c r="O573" s="91"/>
      <c r="P573" s="90" t="s">
        <v>132</v>
      </c>
      <c r="Q573" s="272"/>
      <c r="R573" s="89" t="s">
        <v>119</v>
      </c>
      <c r="S573" s="273"/>
      <c r="U573" s="40"/>
      <c r="W573" s="77"/>
      <c r="X573" s="37"/>
      <c r="Y573" s="76"/>
      <c r="Z573" s="75"/>
      <c r="AA573" s="78"/>
      <c r="AB573" s="75"/>
      <c r="AC573" s="78"/>
      <c r="AD573" s="75"/>
      <c r="AE573" s="75"/>
      <c r="AF573" s="75"/>
      <c r="AG573" s="75"/>
      <c r="AH573" s="75"/>
      <c r="AI573" s="75"/>
      <c r="AJ573" s="75"/>
      <c r="AK573" s="74"/>
      <c r="AL573" s="74"/>
      <c r="AM573" s="74"/>
      <c r="AN573" s="74"/>
      <c r="AO573" s="74"/>
      <c r="AP573" s="74"/>
      <c r="AQ573" s="74"/>
      <c r="AR573" s="73">
        <f t="shared" si="202"/>
        <v>0</v>
      </c>
      <c r="AT573" s="40"/>
      <c r="AV573" s="77"/>
      <c r="AW573" s="37"/>
      <c r="AX573" s="76"/>
      <c r="AY573" s="75"/>
      <c r="AZ573" s="75"/>
      <c r="BA573" s="75"/>
      <c r="BB573" s="75"/>
      <c r="BC573" s="75"/>
      <c r="BD573" s="75"/>
      <c r="BE573" s="75"/>
      <c r="BF573" s="75"/>
      <c r="BG573" s="75"/>
      <c r="BH573" s="75"/>
      <c r="BI573" s="75"/>
      <c r="BJ573" s="74"/>
      <c r="BK573" s="74"/>
      <c r="BL573" s="74"/>
      <c r="BM573" s="74"/>
      <c r="BN573" s="74"/>
      <c r="BO573" s="74"/>
      <c r="BP573" s="74"/>
      <c r="BQ573" s="73">
        <f t="shared" si="198"/>
        <v>0</v>
      </c>
      <c r="BS573" s="40"/>
      <c r="BU573" s="77"/>
      <c r="BV573" s="37"/>
      <c r="BW573" s="76"/>
      <c r="BX573" s="75"/>
      <c r="BY573" s="75"/>
      <c r="BZ573" s="75"/>
      <c r="CA573" s="75"/>
      <c r="CB573" s="75"/>
      <c r="CC573" s="75"/>
      <c r="CD573" s="75"/>
      <c r="CE573" s="75"/>
      <c r="CF573" s="75"/>
      <c r="CG573" s="75"/>
      <c r="CH573" s="75"/>
      <c r="CI573" s="74"/>
      <c r="CJ573" s="328"/>
      <c r="CK573" s="328"/>
      <c r="CL573" s="328"/>
      <c r="CM573" s="328"/>
      <c r="CN573" s="328"/>
      <c r="CO573" s="328"/>
      <c r="CP573" s="95">
        <f t="shared" si="199"/>
        <v>0</v>
      </c>
      <c r="CR573" s="40"/>
      <c r="CT573" s="77"/>
      <c r="CU573" s="37"/>
      <c r="CV573" s="76"/>
      <c r="CW573" s="75"/>
      <c r="CX573" s="75"/>
      <c r="CY573" s="75"/>
      <c r="CZ573" s="75"/>
      <c r="DA573" s="75"/>
      <c r="DB573" s="75"/>
      <c r="DC573" s="74"/>
      <c r="DD573" s="74"/>
      <c r="DE573" s="74"/>
      <c r="DF573" s="335"/>
      <c r="DG573" s="335"/>
      <c r="DH573" s="335"/>
      <c r="DI573" s="335"/>
      <c r="DJ573" s="335"/>
      <c r="DK573" s="335"/>
      <c r="DL573" s="335"/>
      <c r="DM573" s="335"/>
      <c r="DN573" s="335"/>
      <c r="DO573" s="73">
        <f t="shared" si="200"/>
        <v>0</v>
      </c>
      <c r="DQ573" s="40"/>
    </row>
    <row r="574" spans="2:121" s="38" customFormat="1" outlineLevel="1">
      <c r="B574" s="87"/>
      <c r="C574" s="88"/>
      <c r="D574" s="87"/>
      <c r="E574" s="3"/>
      <c r="G574" s="40"/>
      <c r="I574" s="94">
        <f t="shared" si="201"/>
        <v>441</v>
      </c>
      <c r="J574" s="93" t="s">
        <v>608</v>
      </c>
      <c r="K574" s="92"/>
      <c r="L574" s="92"/>
      <c r="M574" s="92"/>
      <c r="N574" s="92"/>
      <c r="O574" s="91"/>
      <c r="P574" s="90" t="s">
        <v>132</v>
      </c>
      <c r="Q574" s="272"/>
      <c r="R574" s="89" t="s">
        <v>119</v>
      </c>
      <c r="S574" s="273"/>
      <c r="U574" s="40"/>
      <c r="W574" s="77"/>
      <c r="X574" s="37"/>
      <c r="Y574" s="76"/>
      <c r="Z574" s="75"/>
      <c r="AA574" s="78"/>
      <c r="AB574" s="75"/>
      <c r="AC574" s="78"/>
      <c r="AD574" s="75"/>
      <c r="AE574" s="75"/>
      <c r="AF574" s="75"/>
      <c r="AG574" s="75"/>
      <c r="AH574" s="75"/>
      <c r="AI574" s="75"/>
      <c r="AJ574" s="75"/>
      <c r="AK574" s="74"/>
      <c r="AL574" s="74"/>
      <c r="AM574" s="74"/>
      <c r="AN574" s="74"/>
      <c r="AO574" s="74"/>
      <c r="AP574" s="74"/>
      <c r="AQ574" s="74"/>
      <c r="AR574" s="73">
        <f t="shared" si="202"/>
        <v>0</v>
      </c>
      <c r="AT574" s="40"/>
      <c r="AV574" s="77"/>
      <c r="AW574" s="37"/>
      <c r="AX574" s="76"/>
      <c r="AY574" s="75"/>
      <c r="AZ574" s="75"/>
      <c r="BA574" s="75"/>
      <c r="BB574" s="75"/>
      <c r="BC574" s="75"/>
      <c r="BD574" s="75"/>
      <c r="BE574" s="75"/>
      <c r="BF574" s="75"/>
      <c r="BG574" s="75"/>
      <c r="BH574" s="75"/>
      <c r="BI574" s="75"/>
      <c r="BJ574" s="74"/>
      <c r="BK574" s="74"/>
      <c r="BL574" s="74"/>
      <c r="BM574" s="74"/>
      <c r="BN574" s="74"/>
      <c r="BO574" s="74"/>
      <c r="BP574" s="74"/>
      <c r="BQ574" s="73">
        <f t="shared" si="198"/>
        <v>0</v>
      </c>
      <c r="BS574" s="40"/>
      <c r="BU574" s="77"/>
      <c r="BV574" s="37"/>
      <c r="BW574" s="76"/>
      <c r="BX574" s="75"/>
      <c r="BY574" s="75"/>
      <c r="BZ574" s="75"/>
      <c r="CA574" s="75"/>
      <c r="CB574" s="75"/>
      <c r="CC574" s="75"/>
      <c r="CD574" s="75"/>
      <c r="CE574" s="75"/>
      <c r="CF574" s="75"/>
      <c r="CG574" s="75"/>
      <c r="CH574" s="75"/>
      <c r="CI574" s="74"/>
      <c r="CJ574" s="328"/>
      <c r="CK574" s="328"/>
      <c r="CL574" s="328"/>
      <c r="CM574" s="328"/>
      <c r="CN574" s="328"/>
      <c r="CO574" s="328"/>
      <c r="CP574" s="95">
        <f t="shared" si="199"/>
        <v>0</v>
      </c>
      <c r="CR574" s="40"/>
      <c r="CT574" s="77"/>
      <c r="CU574" s="37"/>
      <c r="CV574" s="76"/>
      <c r="CW574" s="75"/>
      <c r="CX574" s="75"/>
      <c r="CY574" s="75"/>
      <c r="CZ574" s="75"/>
      <c r="DA574" s="75"/>
      <c r="DB574" s="75"/>
      <c r="DC574" s="74"/>
      <c r="DD574" s="74"/>
      <c r="DE574" s="74"/>
      <c r="DF574" s="335"/>
      <c r="DG574" s="335"/>
      <c r="DH574" s="335"/>
      <c r="DI574" s="335"/>
      <c r="DJ574" s="335"/>
      <c r="DK574" s="335"/>
      <c r="DL574" s="335"/>
      <c r="DM574" s="335"/>
      <c r="DN574" s="335"/>
      <c r="DO574" s="73">
        <f t="shared" si="200"/>
        <v>0</v>
      </c>
      <c r="DQ574" s="40"/>
    </row>
    <row r="575" spans="2:121" s="38" customFormat="1" outlineLevel="1">
      <c r="B575" s="87"/>
      <c r="C575" s="88"/>
      <c r="D575" s="87"/>
      <c r="E575" s="3"/>
      <c r="G575" s="40"/>
      <c r="I575" s="94">
        <f t="shared" si="201"/>
        <v>442</v>
      </c>
      <c r="J575" s="93" t="s">
        <v>609</v>
      </c>
      <c r="K575" s="92"/>
      <c r="L575" s="92"/>
      <c r="M575" s="92"/>
      <c r="N575" s="92"/>
      <c r="O575" s="91"/>
      <c r="P575" s="90" t="s">
        <v>132</v>
      </c>
      <c r="Q575" s="272"/>
      <c r="R575" s="89" t="s">
        <v>119</v>
      </c>
      <c r="S575" s="273"/>
      <c r="U575" s="40"/>
      <c r="W575" s="77"/>
      <c r="X575" s="37"/>
      <c r="Y575" s="76"/>
      <c r="Z575" s="75"/>
      <c r="AA575" s="78"/>
      <c r="AB575" s="75"/>
      <c r="AC575" s="78"/>
      <c r="AD575" s="75"/>
      <c r="AE575" s="75"/>
      <c r="AF575" s="75"/>
      <c r="AG575" s="75"/>
      <c r="AH575" s="75"/>
      <c r="AI575" s="75"/>
      <c r="AJ575" s="75"/>
      <c r="AK575" s="74"/>
      <c r="AL575" s="74"/>
      <c r="AM575" s="74"/>
      <c r="AN575" s="74"/>
      <c r="AO575" s="74"/>
      <c r="AP575" s="74"/>
      <c r="AQ575" s="74"/>
      <c r="AR575" s="73">
        <f t="shared" si="202"/>
        <v>0</v>
      </c>
      <c r="AT575" s="40"/>
      <c r="AV575" s="77"/>
      <c r="AW575" s="37"/>
      <c r="AX575" s="76"/>
      <c r="AY575" s="75"/>
      <c r="AZ575" s="75"/>
      <c r="BA575" s="75"/>
      <c r="BB575" s="75"/>
      <c r="BC575" s="75"/>
      <c r="BD575" s="75"/>
      <c r="BE575" s="75"/>
      <c r="BF575" s="75"/>
      <c r="BG575" s="75"/>
      <c r="BH575" s="75"/>
      <c r="BI575" s="75"/>
      <c r="BJ575" s="74"/>
      <c r="BK575" s="74"/>
      <c r="BL575" s="74"/>
      <c r="BM575" s="74"/>
      <c r="BN575" s="74"/>
      <c r="BO575" s="74"/>
      <c r="BP575" s="74"/>
      <c r="BQ575" s="73">
        <f t="shared" si="198"/>
        <v>0</v>
      </c>
      <c r="BS575" s="40"/>
      <c r="BU575" s="77"/>
      <c r="BV575" s="37"/>
      <c r="BW575" s="76"/>
      <c r="BX575" s="75"/>
      <c r="BY575" s="75"/>
      <c r="BZ575" s="75"/>
      <c r="CA575" s="75"/>
      <c r="CB575" s="75"/>
      <c r="CC575" s="75"/>
      <c r="CD575" s="75"/>
      <c r="CE575" s="75"/>
      <c r="CF575" s="75"/>
      <c r="CG575" s="75"/>
      <c r="CH575" s="75"/>
      <c r="CI575" s="74"/>
      <c r="CJ575" s="328"/>
      <c r="CK575" s="328"/>
      <c r="CL575" s="328"/>
      <c r="CM575" s="328"/>
      <c r="CN575" s="328"/>
      <c r="CO575" s="328"/>
      <c r="CP575" s="95">
        <f t="shared" si="199"/>
        <v>0</v>
      </c>
      <c r="CR575" s="40"/>
      <c r="CT575" s="77"/>
      <c r="CU575" s="37"/>
      <c r="CV575" s="76"/>
      <c r="CW575" s="75"/>
      <c r="CX575" s="75"/>
      <c r="CY575" s="75"/>
      <c r="CZ575" s="75"/>
      <c r="DA575" s="75"/>
      <c r="DB575" s="75"/>
      <c r="DC575" s="74"/>
      <c r="DD575" s="74"/>
      <c r="DE575" s="74"/>
      <c r="DF575" s="335"/>
      <c r="DG575" s="335"/>
      <c r="DH575" s="335"/>
      <c r="DI575" s="335"/>
      <c r="DJ575" s="335"/>
      <c r="DK575" s="335"/>
      <c r="DL575" s="335"/>
      <c r="DM575" s="335"/>
      <c r="DN575" s="335"/>
      <c r="DO575" s="73">
        <f t="shared" si="200"/>
        <v>0</v>
      </c>
      <c r="DQ575" s="40"/>
    </row>
    <row r="576" spans="2:121" s="38" customFormat="1" outlineLevel="1">
      <c r="B576" s="87"/>
      <c r="C576" s="88"/>
      <c r="D576" s="87"/>
      <c r="E576" s="3"/>
      <c r="G576" s="40"/>
      <c r="I576" s="94">
        <f t="shared" si="201"/>
        <v>443</v>
      </c>
      <c r="J576" s="93" t="s">
        <v>610</v>
      </c>
      <c r="K576" s="92"/>
      <c r="L576" s="92"/>
      <c r="M576" s="92"/>
      <c r="N576" s="92"/>
      <c r="O576" s="91"/>
      <c r="P576" s="90" t="s">
        <v>132</v>
      </c>
      <c r="Q576" s="272"/>
      <c r="R576" s="89" t="s">
        <v>119</v>
      </c>
      <c r="S576" s="273"/>
      <c r="U576" s="40"/>
      <c r="W576" s="77"/>
      <c r="X576" s="37"/>
      <c r="Y576" s="76"/>
      <c r="Z576" s="75"/>
      <c r="AA576" s="78"/>
      <c r="AB576" s="75"/>
      <c r="AC576" s="78"/>
      <c r="AD576" s="75"/>
      <c r="AE576" s="75"/>
      <c r="AF576" s="75"/>
      <c r="AG576" s="75"/>
      <c r="AH576" s="75"/>
      <c r="AI576" s="75"/>
      <c r="AJ576" s="75"/>
      <c r="AK576" s="74"/>
      <c r="AL576" s="74"/>
      <c r="AM576" s="74"/>
      <c r="AN576" s="74"/>
      <c r="AO576" s="74"/>
      <c r="AP576" s="74"/>
      <c r="AQ576" s="74"/>
      <c r="AR576" s="73">
        <f t="shared" si="202"/>
        <v>0</v>
      </c>
      <c r="AT576" s="40"/>
      <c r="AV576" s="77"/>
      <c r="AW576" s="37"/>
      <c r="AX576" s="76"/>
      <c r="AY576" s="75"/>
      <c r="AZ576" s="75"/>
      <c r="BA576" s="75"/>
      <c r="BB576" s="75"/>
      <c r="BC576" s="75"/>
      <c r="BD576" s="75"/>
      <c r="BE576" s="75"/>
      <c r="BF576" s="75"/>
      <c r="BG576" s="75"/>
      <c r="BH576" s="75"/>
      <c r="BI576" s="75"/>
      <c r="BJ576" s="74"/>
      <c r="BK576" s="74"/>
      <c r="BL576" s="74"/>
      <c r="BM576" s="74"/>
      <c r="BN576" s="74"/>
      <c r="BO576" s="74"/>
      <c r="BP576" s="74"/>
      <c r="BQ576" s="73">
        <f t="shared" si="198"/>
        <v>0</v>
      </c>
      <c r="BS576" s="40"/>
      <c r="BU576" s="77"/>
      <c r="BV576" s="37"/>
      <c r="BW576" s="76"/>
      <c r="BX576" s="75"/>
      <c r="BY576" s="75"/>
      <c r="BZ576" s="75"/>
      <c r="CA576" s="75"/>
      <c r="CB576" s="75"/>
      <c r="CC576" s="75"/>
      <c r="CD576" s="75"/>
      <c r="CE576" s="75"/>
      <c r="CF576" s="75"/>
      <c r="CG576" s="75"/>
      <c r="CH576" s="75"/>
      <c r="CI576" s="74"/>
      <c r="CJ576" s="328"/>
      <c r="CK576" s="328"/>
      <c r="CL576" s="328"/>
      <c r="CM576" s="328"/>
      <c r="CN576" s="328"/>
      <c r="CO576" s="328"/>
      <c r="CP576" s="95">
        <f t="shared" si="199"/>
        <v>0</v>
      </c>
      <c r="CR576" s="40"/>
      <c r="CT576" s="77"/>
      <c r="CU576" s="37"/>
      <c r="CV576" s="76"/>
      <c r="CW576" s="75"/>
      <c r="CX576" s="75"/>
      <c r="CY576" s="75"/>
      <c r="CZ576" s="75"/>
      <c r="DA576" s="75"/>
      <c r="DB576" s="75"/>
      <c r="DC576" s="74"/>
      <c r="DD576" s="74"/>
      <c r="DE576" s="74"/>
      <c r="DF576" s="335"/>
      <c r="DG576" s="335"/>
      <c r="DH576" s="335"/>
      <c r="DI576" s="335"/>
      <c r="DJ576" s="335"/>
      <c r="DK576" s="335"/>
      <c r="DL576" s="335"/>
      <c r="DM576" s="335"/>
      <c r="DN576" s="335"/>
      <c r="DO576" s="73">
        <f t="shared" si="200"/>
        <v>0</v>
      </c>
      <c r="DQ576" s="40"/>
    </row>
    <row r="577" spans="2:121" s="38" customFormat="1" outlineLevel="1">
      <c r="B577" s="87"/>
      <c r="C577" s="88"/>
      <c r="D577" s="87"/>
      <c r="E577" s="3"/>
      <c r="G577" s="40"/>
      <c r="I577" s="94">
        <f t="shared" si="201"/>
        <v>444</v>
      </c>
      <c r="J577" s="93" t="s">
        <v>611</v>
      </c>
      <c r="K577" s="92"/>
      <c r="L577" s="92"/>
      <c r="M577" s="92"/>
      <c r="N577" s="92"/>
      <c r="O577" s="91"/>
      <c r="P577" s="90" t="s">
        <v>132</v>
      </c>
      <c r="Q577" s="272"/>
      <c r="R577" s="89" t="s">
        <v>119</v>
      </c>
      <c r="S577" s="273"/>
      <c r="U577" s="40"/>
      <c r="W577" s="77"/>
      <c r="X577" s="37"/>
      <c r="Y577" s="76"/>
      <c r="Z577" s="75"/>
      <c r="AA577" s="78"/>
      <c r="AB577" s="75"/>
      <c r="AC577" s="78"/>
      <c r="AD577" s="75"/>
      <c r="AE577" s="75"/>
      <c r="AF577" s="75"/>
      <c r="AG577" s="75"/>
      <c r="AH577" s="75"/>
      <c r="AI577" s="75"/>
      <c r="AJ577" s="75"/>
      <c r="AK577" s="74"/>
      <c r="AL577" s="74"/>
      <c r="AM577" s="74"/>
      <c r="AN577" s="74"/>
      <c r="AO577" s="74"/>
      <c r="AP577" s="74"/>
      <c r="AQ577" s="74"/>
      <c r="AR577" s="73">
        <f t="shared" si="202"/>
        <v>0</v>
      </c>
      <c r="AT577" s="40"/>
      <c r="AV577" s="77"/>
      <c r="AW577" s="37"/>
      <c r="AX577" s="76"/>
      <c r="AY577" s="75"/>
      <c r="AZ577" s="75"/>
      <c r="BA577" s="75"/>
      <c r="BB577" s="75"/>
      <c r="BC577" s="75"/>
      <c r="BD577" s="75"/>
      <c r="BE577" s="75"/>
      <c r="BF577" s="75"/>
      <c r="BG577" s="75"/>
      <c r="BH577" s="75"/>
      <c r="BI577" s="75"/>
      <c r="BJ577" s="74"/>
      <c r="BK577" s="74"/>
      <c r="BL577" s="74"/>
      <c r="BM577" s="74"/>
      <c r="BN577" s="74"/>
      <c r="BO577" s="74"/>
      <c r="BP577" s="74"/>
      <c r="BQ577" s="73">
        <f t="shared" si="198"/>
        <v>0</v>
      </c>
      <c r="BS577" s="40"/>
      <c r="BU577" s="77"/>
      <c r="BV577" s="37"/>
      <c r="BW577" s="76"/>
      <c r="BX577" s="75"/>
      <c r="BY577" s="75"/>
      <c r="BZ577" s="75"/>
      <c r="CA577" s="75"/>
      <c r="CB577" s="75"/>
      <c r="CC577" s="75"/>
      <c r="CD577" s="75"/>
      <c r="CE577" s="75"/>
      <c r="CF577" s="75"/>
      <c r="CG577" s="75"/>
      <c r="CH577" s="75"/>
      <c r="CI577" s="74"/>
      <c r="CJ577" s="328"/>
      <c r="CK577" s="328"/>
      <c r="CL577" s="328"/>
      <c r="CM577" s="328"/>
      <c r="CN577" s="328"/>
      <c r="CO577" s="328"/>
      <c r="CP577" s="95">
        <f t="shared" si="199"/>
        <v>0</v>
      </c>
      <c r="CR577" s="40"/>
      <c r="CT577" s="77"/>
      <c r="CU577" s="37"/>
      <c r="CV577" s="76"/>
      <c r="CW577" s="75"/>
      <c r="CX577" s="75"/>
      <c r="CY577" s="75"/>
      <c r="CZ577" s="75"/>
      <c r="DA577" s="75"/>
      <c r="DB577" s="75"/>
      <c r="DC577" s="74"/>
      <c r="DD577" s="74"/>
      <c r="DE577" s="74"/>
      <c r="DF577" s="335"/>
      <c r="DG577" s="335"/>
      <c r="DH577" s="335"/>
      <c r="DI577" s="335"/>
      <c r="DJ577" s="335"/>
      <c r="DK577" s="335"/>
      <c r="DL577" s="335"/>
      <c r="DM577" s="335"/>
      <c r="DN577" s="335"/>
      <c r="DO577" s="73">
        <f t="shared" si="200"/>
        <v>0</v>
      </c>
      <c r="DQ577" s="40"/>
    </row>
    <row r="578" spans="2:121" s="38" customFormat="1" outlineLevel="1">
      <c r="B578" s="87"/>
      <c r="C578" s="88"/>
      <c r="D578" s="87"/>
      <c r="E578" s="3"/>
      <c r="G578" s="40"/>
      <c r="I578" s="94">
        <f t="shared" si="201"/>
        <v>445</v>
      </c>
      <c r="J578" s="93" t="s">
        <v>612</v>
      </c>
      <c r="K578" s="92"/>
      <c r="L578" s="92"/>
      <c r="M578" s="92"/>
      <c r="N578" s="92"/>
      <c r="O578" s="91"/>
      <c r="P578" s="90" t="s">
        <v>132</v>
      </c>
      <c r="Q578" s="272"/>
      <c r="R578" s="89" t="s">
        <v>119</v>
      </c>
      <c r="S578" s="273"/>
      <c r="U578" s="40"/>
      <c r="W578" s="77"/>
      <c r="X578" s="37"/>
      <c r="Y578" s="76"/>
      <c r="Z578" s="75"/>
      <c r="AA578" s="78"/>
      <c r="AB578" s="75"/>
      <c r="AC578" s="78"/>
      <c r="AD578" s="75"/>
      <c r="AE578" s="75"/>
      <c r="AF578" s="75"/>
      <c r="AG578" s="75"/>
      <c r="AH578" s="75"/>
      <c r="AI578" s="75"/>
      <c r="AJ578" s="75"/>
      <c r="AK578" s="74"/>
      <c r="AL578" s="74"/>
      <c r="AM578" s="74"/>
      <c r="AN578" s="74"/>
      <c r="AO578" s="74"/>
      <c r="AP578" s="74"/>
      <c r="AQ578" s="74"/>
      <c r="AR578" s="73">
        <f t="shared" si="202"/>
        <v>0</v>
      </c>
      <c r="AT578" s="40"/>
      <c r="AV578" s="77"/>
      <c r="AW578" s="37"/>
      <c r="AX578" s="76"/>
      <c r="AY578" s="75"/>
      <c r="AZ578" s="75"/>
      <c r="BA578" s="75"/>
      <c r="BB578" s="75"/>
      <c r="BC578" s="75"/>
      <c r="BD578" s="75"/>
      <c r="BE578" s="75"/>
      <c r="BF578" s="75"/>
      <c r="BG578" s="75"/>
      <c r="BH578" s="75"/>
      <c r="BI578" s="75"/>
      <c r="BJ578" s="74"/>
      <c r="BK578" s="74"/>
      <c r="BL578" s="74"/>
      <c r="BM578" s="74"/>
      <c r="BN578" s="74"/>
      <c r="BO578" s="74"/>
      <c r="BP578" s="74"/>
      <c r="BQ578" s="73">
        <f t="shared" ref="BQ578:BQ641" si="204">SUM(AX578:BP578)*$Q578</f>
        <v>0</v>
      </c>
      <c r="BS578" s="40"/>
      <c r="BU578" s="77"/>
      <c r="BV578" s="37"/>
      <c r="BW578" s="76"/>
      <c r="BX578" s="75"/>
      <c r="BY578" s="75"/>
      <c r="BZ578" s="75"/>
      <c r="CA578" s="75"/>
      <c r="CB578" s="75"/>
      <c r="CC578" s="75"/>
      <c r="CD578" s="75"/>
      <c r="CE578" s="75"/>
      <c r="CF578" s="75"/>
      <c r="CG578" s="75"/>
      <c r="CH578" s="75"/>
      <c r="CI578" s="74"/>
      <c r="CJ578" s="328"/>
      <c r="CK578" s="328"/>
      <c r="CL578" s="328"/>
      <c r="CM578" s="328"/>
      <c r="CN578" s="328"/>
      <c r="CO578" s="328"/>
      <c r="CP578" s="95">
        <f t="shared" ref="CP578:CP641" si="205">SUM(BW578:CI578)*Q578</f>
        <v>0</v>
      </c>
      <c r="CR578" s="40"/>
      <c r="CT578" s="77"/>
      <c r="CU578" s="37"/>
      <c r="CV578" s="76"/>
      <c r="CW578" s="75"/>
      <c r="CX578" s="75"/>
      <c r="CY578" s="75"/>
      <c r="CZ578" s="75"/>
      <c r="DA578" s="75"/>
      <c r="DB578" s="75"/>
      <c r="DC578" s="74"/>
      <c r="DD578" s="74"/>
      <c r="DE578" s="74"/>
      <c r="DF578" s="335"/>
      <c r="DG578" s="335"/>
      <c r="DH578" s="335"/>
      <c r="DI578" s="335"/>
      <c r="DJ578" s="335"/>
      <c r="DK578" s="335"/>
      <c r="DL578" s="335"/>
      <c r="DM578" s="335"/>
      <c r="DN578" s="335"/>
      <c r="DO578" s="73">
        <f t="shared" ref="DO578:DO641" si="206">SUM(CV578:DE578)*Q578</f>
        <v>0</v>
      </c>
      <c r="DQ578" s="40"/>
    </row>
    <row r="579" spans="2:121" s="38" customFormat="1" outlineLevel="1">
      <c r="B579" s="87"/>
      <c r="C579" s="88"/>
      <c r="D579" s="87"/>
      <c r="E579" s="3"/>
      <c r="G579" s="40"/>
      <c r="I579" s="94">
        <f t="shared" ref="I579:I642" si="207">+I578+1</f>
        <v>446</v>
      </c>
      <c r="J579" s="93" t="s">
        <v>613</v>
      </c>
      <c r="K579" s="92"/>
      <c r="L579" s="92"/>
      <c r="M579" s="92"/>
      <c r="N579" s="92"/>
      <c r="O579" s="91"/>
      <c r="P579" s="90" t="s">
        <v>132</v>
      </c>
      <c r="Q579" s="272"/>
      <c r="R579" s="89" t="s">
        <v>119</v>
      </c>
      <c r="S579" s="273"/>
      <c r="U579" s="40"/>
      <c r="W579" s="77"/>
      <c r="X579" s="37"/>
      <c r="Y579" s="76"/>
      <c r="Z579" s="75"/>
      <c r="AA579" s="78"/>
      <c r="AB579" s="75"/>
      <c r="AC579" s="78"/>
      <c r="AD579" s="75"/>
      <c r="AE579" s="75"/>
      <c r="AF579" s="75"/>
      <c r="AG579" s="75"/>
      <c r="AH579" s="75"/>
      <c r="AI579" s="75"/>
      <c r="AJ579" s="75"/>
      <c r="AK579" s="74"/>
      <c r="AL579" s="74"/>
      <c r="AM579" s="74"/>
      <c r="AN579" s="74"/>
      <c r="AO579" s="74"/>
      <c r="AP579" s="74"/>
      <c r="AQ579" s="74"/>
      <c r="AR579" s="73">
        <f t="shared" ref="AR579:AR642" si="208">SUM(Y579:AQ579)*$Q579</f>
        <v>0</v>
      </c>
      <c r="AT579" s="40"/>
      <c r="AV579" s="77"/>
      <c r="AW579" s="37"/>
      <c r="AX579" s="76"/>
      <c r="AY579" s="75"/>
      <c r="AZ579" s="75"/>
      <c r="BA579" s="75"/>
      <c r="BB579" s="75"/>
      <c r="BC579" s="75"/>
      <c r="BD579" s="75"/>
      <c r="BE579" s="75"/>
      <c r="BF579" s="75"/>
      <c r="BG579" s="75"/>
      <c r="BH579" s="75"/>
      <c r="BI579" s="75"/>
      <c r="BJ579" s="74"/>
      <c r="BK579" s="74"/>
      <c r="BL579" s="74"/>
      <c r="BM579" s="74"/>
      <c r="BN579" s="74"/>
      <c r="BO579" s="74"/>
      <c r="BP579" s="74"/>
      <c r="BQ579" s="73">
        <f t="shared" si="204"/>
        <v>0</v>
      </c>
      <c r="BS579" s="40"/>
      <c r="BU579" s="77"/>
      <c r="BV579" s="37"/>
      <c r="BW579" s="76"/>
      <c r="BX579" s="75"/>
      <c r="BY579" s="75"/>
      <c r="BZ579" s="75"/>
      <c r="CA579" s="75"/>
      <c r="CB579" s="75"/>
      <c r="CC579" s="75"/>
      <c r="CD579" s="75"/>
      <c r="CE579" s="75"/>
      <c r="CF579" s="75"/>
      <c r="CG579" s="75"/>
      <c r="CH579" s="75"/>
      <c r="CI579" s="74"/>
      <c r="CJ579" s="328"/>
      <c r="CK579" s="328"/>
      <c r="CL579" s="328"/>
      <c r="CM579" s="328"/>
      <c r="CN579" s="328"/>
      <c r="CO579" s="328"/>
      <c r="CP579" s="95">
        <f t="shared" si="205"/>
        <v>0</v>
      </c>
      <c r="CR579" s="40"/>
      <c r="CT579" s="77"/>
      <c r="CU579" s="37"/>
      <c r="CV579" s="76"/>
      <c r="CW579" s="75"/>
      <c r="CX579" s="75"/>
      <c r="CY579" s="75"/>
      <c r="CZ579" s="75"/>
      <c r="DA579" s="75"/>
      <c r="DB579" s="75"/>
      <c r="DC579" s="74"/>
      <c r="DD579" s="74"/>
      <c r="DE579" s="74"/>
      <c r="DF579" s="335"/>
      <c r="DG579" s="335"/>
      <c r="DH579" s="335"/>
      <c r="DI579" s="335"/>
      <c r="DJ579" s="335"/>
      <c r="DK579" s="335"/>
      <c r="DL579" s="335"/>
      <c r="DM579" s="335"/>
      <c r="DN579" s="335"/>
      <c r="DO579" s="73">
        <f t="shared" si="206"/>
        <v>0</v>
      </c>
      <c r="DQ579" s="40"/>
    </row>
    <row r="580" spans="2:121" s="38" customFormat="1" outlineLevel="1">
      <c r="B580" s="87"/>
      <c r="C580" s="88"/>
      <c r="D580" s="87"/>
      <c r="E580" s="3"/>
      <c r="G580" s="40"/>
      <c r="I580" s="94">
        <f t="shared" si="207"/>
        <v>447</v>
      </c>
      <c r="J580" s="93" t="s">
        <v>614</v>
      </c>
      <c r="K580" s="92"/>
      <c r="L580" s="92"/>
      <c r="M580" s="92"/>
      <c r="N580" s="92"/>
      <c r="O580" s="91"/>
      <c r="P580" s="90" t="s">
        <v>132</v>
      </c>
      <c r="Q580" s="272"/>
      <c r="R580" s="89" t="s">
        <v>119</v>
      </c>
      <c r="S580" s="273"/>
      <c r="U580" s="40"/>
      <c r="W580" s="77"/>
      <c r="X580" s="37"/>
      <c r="Y580" s="76"/>
      <c r="Z580" s="75"/>
      <c r="AA580" s="78"/>
      <c r="AB580" s="75"/>
      <c r="AC580" s="78"/>
      <c r="AD580" s="75"/>
      <c r="AE580" s="75"/>
      <c r="AF580" s="75"/>
      <c r="AG580" s="75"/>
      <c r="AH580" s="75"/>
      <c r="AI580" s="75"/>
      <c r="AJ580" s="75"/>
      <c r="AK580" s="74"/>
      <c r="AL580" s="74"/>
      <c r="AM580" s="74"/>
      <c r="AN580" s="74"/>
      <c r="AO580" s="74"/>
      <c r="AP580" s="74"/>
      <c r="AQ580" s="74"/>
      <c r="AR580" s="73">
        <f t="shared" si="208"/>
        <v>0</v>
      </c>
      <c r="AT580" s="40"/>
      <c r="AV580" s="77"/>
      <c r="AW580" s="37"/>
      <c r="AX580" s="76"/>
      <c r="AY580" s="75"/>
      <c r="AZ580" s="75"/>
      <c r="BA580" s="75"/>
      <c r="BB580" s="75"/>
      <c r="BC580" s="75"/>
      <c r="BD580" s="75"/>
      <c r="BE580" s="75"/>
      <c r="BF580" s="75"/>
      <c r="BG580" s="75"/>
      <c r="BH580" s="75"/>
      <c r="BI580" s="75"/>
      <c r="BJ580" s="74"/>
      <c r="BK580" s="74"/>
      <c r="BL580" s="74"/>
      <c r="BM580" s="74"/>
      <c r="BN580" s="74"/>
      <c r="BO580" s="74"/>
      <c r="BP580" s="74"/>
      <c r="BQ580" s="73">
        <f t="shared" si="204"/>
        <v>0</v>
      </c>
      <c r="BS580" s="40"/>
      <c r="BU580" s="77"/>
      <c r="BV580" s="37"/>
      <c r="BW580" s="76"/>
      <c r="BX580" s="75"/>
      <c r="BY580" s="75"/>
      <c r="BZ580" s="75"/>
      <c r="CA580" s="75"/>
      <c r="CB580" s="75"/>
      <c r="CC580" s="75"/>
      <c r="CD580" s="75"/>
      <c r="CE580" s="75"/>
      <c r="CF580" s="75"/>
      <c r="CG580" s="75"/>
      <c r="CH580" s="75"/>
      <c r="CI580" s="74"/>
      <c r="CJ580" s="328"/>
      <c r="CK580" s="328"/>
      <c r="CL580" s="328"/>
      <c r="CM580" s="328"/>
      <c r="CN580" s="328"/>
      <c r="CO580" s="328"/>
      <c r="CP580" s="95">
        <f t="shared" si="205"/>
        <v>0</v>
      </c>
      <c r="CR580" s="40"/>
      <c r="CT580" s="77"/>
      <c r="CU580" s="37"/>
      <c r="CV580" s="76"/>
      <c r="CW580" s="75"/>
      <c r="CX580" s="75"/>
      <c r="CY580" s="75"/>
      <c r="CZ580" s="75"/>
      <c r="DA580" s="75"/>
      <c r="DB580" s="75"/>
      <c r="DC580" s="74"/>
      <c r="DD580" s="74"/>
      <c r="DE580" s="74"/>
      <c r="DF580" s="335"/>
      <c r="DG580" s="335"/>
      <c r="DH580" s="335"/>
      <c r="DI580" s="335"/>
      <c r="DJ580" s="335"/>
      <c r="DK580" s="335"/>
      <c r="DL580" s="335"/>
      <c r="DM580" s="335"/>
      <c r="DN580" s="335"/>
      <c r="DO580" s="73">
        <f t="shared" si="206"/>
        <v>0</v>
      </c>
      <c r="DQ580" s="40"/>
    </row>
    <row r="581" spans="2:121" s="38" customFormat="1" outlineLevel="1">
      <c r="B581" s="87"/>
      <c r="C581" s="88"/>
      <c r="D581" s="87"/>
      <c r="E581" s="3"/>
      <c r="G581" s="40"/>
      <c r="I581" s="94">
        <f t="shared" si="207"/>
        <v>448</v>
      </c>
      <c r="J581" s="93" t="s">
        <v>615</v>
      </c>
      <c r="K581" s="92"/>
      <c r="L581" s="92"/>
      <c r="M581" s="92"/>
      <c r="N581" s="92"/>
      <c r="O581" s="91"/>
      <c r="P581" s="90" t="s">
        <v>132</v>
      </c>
      <c r="Q581" s="272"/>
      <c r="R581" s="89" t="s">
        <v>119</v>
      </c>
      <c r="S581" s="273"/>
      <c r="U581" s="40"/>
      <c r="W581" s="77"/>
      <c r="X581" s="37"/>
      <c r="Y581" s="76"/>
      <c r="Z581" s="75"/>
      <c r="AA581" s="78"/>
      <c r="AB581" s="75"/>
      <c r="AC581" s="78"/>
      <c r="AD581" s="75"/>
      <c r="AE581" s="75"/>
      <c r="AF581" s="75"/>
      <c r="AG581" s="75"/>
      <c r="AH581" s="75"/>
      <c r="AI581" s="75"/>
      <c r="AJ581" s="75"/>
      <c r="AK581" s="74"/>
      <c r="AL581" s="74"/>
      <c r="AM581" s="74"/>
      <c r="AN581" s="74"/>
      <c r="AO581" s="74"/>
      <c r="AP581" s="74"/>
      <c r="AQ581" s="74"/>
      <c r="AR581" s="73">
        <f t="shared" si="208"/>
        <v>0</v>
      </c>
      <c r="AT581" s="40"/>
      <c r="AV581" s="77"/>
      <c r="AW581" s="37"/>
      <c r="AX581" s="76"/>
      <c r="AY581" s="75"/>
      <c r="AZ581" s="75"/>
      <c r="BA581" s="75"/>
      <c r="BB581" s="75"/>
      <c r="BC581" s="75"/>
      <c r="BD581" s="75"/>
      <c r="BE581" s="75"/>
      <c r="BF581" s="75"/>
      <c r="BG581" s="75"/>
      <c r="BH581" s="75"/>
      <c r="BI581" s="75"/>
      <c r="BJ581" s="74"/>
      <c r="BK581" s="74"/>
      <c r="BL581" s="74"/>
      <c r="BM581" s="74"/>
      <c r="BN581" s="74"/>
      <c r="BO581" s="74"/>
      <c r="BP581" s="74"/>
      <c r="BQ581" s="73">
        <f t="shared" si="204"/>
        <v>0</v>
      </c>
      <c r="BS581" s="40"/>
      <c r="BU581" s="77"/>
      <c r="BV581" s="37"/>
      <c r="BW581" s="76"/>
      <c r="BX581" s="75"/>
      <c r="BY581" s="75"/>
      <c r="BZ581" s="75"/>
      <c r="CA581" s="75"/>
      <c r="CB581" s="75"/>
      <c r="CC581" s="75"/>
      <c r="CD581" s="75"/>
      <c r="CE581" s="75"/>
      <c r="CF581" s="75"/>
      <c r="CG581" s="75"/>
      <c r="CH581" s="75"/>
      <c r="CI581" s="74"/>
      <c r="CJ581" s="328"/>
      <c r="CK581" s="328"/>
      <c r="CL581" s="328"/>
      <c r="CM581" s="328"/>
      <c r="CN581" s="328"/>
      <c r="CO581" s="328"/>
      <c r="CP581" s="95">
        <f t="shared" si="205"/>
        <v>0</v>
      </c>
      <c r="CR581" s="40"/>
      <c r="CT581" s="77"/>
      <c r="CU581" s="37"/>
      <c r="CV581" s="76"/>
      <c r="CW581" s="75"/>
      <c r="CX581" s="75"/>
      <c r="CY581" s="75"/>
      <c r="CZ581" s="75"/>
      <c r="DA581" s="75"/>
      <c r="DB581" s="75"/>
      <c r="DC581" s="74"/>
      <c r="DD581" s="74"/>
      <c r="DE581" s="74"/>
      <c r="DF581" s="335"/>
      <c r="DG581" s="335"/>
      <c r="DH581" s="335"/>
      <c r="DI581" s="335"/>
      <c r="DJ581" s="335"/>
      <c r="DK581" s="335"/>
      <c r="DL581" s="335"/>
      <c r="DM581" s="335"/>
      <c r="DN581" s="335"/>
      <c r="DO581" s="73">
        <f t="shared" si="206"/>
        <v>0</v>
      </c>
      <c r="DQ581" s="40"/>
    </row>
    <row r="582" spans="2:121" s="38" customFormat="1" outlineLevel="1">
      <c r="B582" s="87"/>
      <c r="C582" s="88"/>
      <c r="D582" s="87"/>
      <c r="E582" s="3"/>
      <c r="G582" s="40"/>
      <c r="I582" s="94">
        <f t="shared" si="207"/>
        <v>449</v>
      </c>
      <c r="J582" s="93" t="s">
        <v>616</v>
      </c>
      <c r="K582" s="92"/>
      <c r="L582" s="92"/>
      <c r="M582" s="92"/>
      <c r="N582" s="92"/>
      <c r="O582" s="91"/>
      <c r="P582" s="90" t="s">
        <v>132</v>
      </c>
      <c r="Q582" s="272"/>
      <c r="R582" s="89" t="s">
        <v>119</v>
      </c>
      <c r="S582" s="273"/>
      <c r="U582" s="40"/>
      <c r="W582" s="77"/>
      <c r="X582" s="37"/>
      <c r="Y582" s="76"/>
      <c r="Z582" s="75"/>
      <c r="AA582" s="78"/>
      <c r="AB582" s="75"/>
      <c r="AC582" s="78"/>
      <c r="AD582" s="75"/>
      <c r="AE582" s="75"/>
      <c r="AF582" s="75"/>
      <c r="AG582" s="75"/>
      <c r="AH582" s="75"/>
      <c r="AI582" s="75"/>
      <c r="AJ582" s="75"/>
      <c r="AK582" s="74"/>
      <c r="AL582" s="74"/>
      <c r="AM582" s="74"/>
      <c r="AN582" s="74"/>
      <c r="AO582" s="74"/>
      <c r="AP582" s="74"/>
      <c r="AQ582" s="74"/>
      <c r="AR582" s="73">
        <f t="shared" si="208"/>
        <v>0</v>
      </c>
      <c r="AT582" s="40"/>
      <c r="AV582" s="77"/>
      <c r="AW582" s="37"/>
      <c r="AX582" s="76"/>
      <c r="AY582" s="75"/>
      <c r="AZ582" s="75"/>
      <c r="BA582" s="75"/>
      <c r="BB582" s="75"/>
      <c r="BC582" s="75"/>
      <c r="BD582" s="75"/>
      <c r="BE582" s="75"/>
      <c r="BF582" s="75"/>
      <c r="BG582" s="75"/>
      <c r="BH582" s="75"/>
      <c r="BI582" s="75"/>
      <c r="BJ582" s="74"/>
      <c r="BK582" s="74"/>
      <c r="BL582" s="74"/>
      <c r="BM582" s="74"/>
      <c r="BN582" s="74"/>
      <c r="BO582" s="74"/>
      <c r="BP582" s="74"/>
      <c r="BQ582" s="73">
        <f t="shared" si="204"/>
        <v>0</v>
      </c>
      <c r="BS582" s="40"/>
      <c r="BU582" s="77"/>
      <c r="BV582" s="37"/>
      <c r="BW582" s="76"/>
      <c r="BX582" s="75"/>
      <c r="BY582" s="75"/>
      <c r="BZ582" s="75"/>
      <c r="CA582" s="75"/>
      <c r="CB582" s="75"/>
      <c r="CC582" s="75"/>
      <c r="CD582" s="75"/>
      <c r="CE582" s="75"/>
      <c r="CF582" s="75"/>
      <c r="CG582" s="75"/>
      <c r="CH582" s="75"/>
      <c r="CI582" s="74"/>
      <c r="CJ582" s="328"/>
      <c r="CK582" s="328"/>
      <c r="CL582" s="328"/>
      <c r="CM582" s="328"/>
      <c r="CN582" s="328"/>
      <c r="CO582" s="328"/>
      <c r="CP582" s="95">
        <f t="shared" si="205"/>
        <v>0</v>
      </c>
      <c r="CR582" s="40"/>
      <c r="CT582" s="77"/>
      <c r="CU582" s="37"/>
      <c r="CV582" s="76"/>
      <c r="CW582" s="75"/>
      <c r="CX582" s="75"/>
      <c r="CY582" s="75"/>
      <c r="CZ582" s="75"/>
      <c r="DA582" s="75"/>
      <c r="DB582" s="75"/>
      <c r="DC582" s="74"/>
      <c r="DD582" s="74"/>
      <c r="DE582" s="74"/>
      <c r="DF582" s="335"/>
      <c r="DG582" s="335"/>
      <c r="DH582" s="335"/>
      <c r="DI582" s="335"/>
      <c r="DJ582" s="335"/>
      <c r="DK582" s="335"/>
      <c r="DL582" s="335"/>
      <c r="DM582" s="335"/>
      <c r="DN582" s="335"/>
      <c r="DO582" s="73">
        <f t="shared" si="206"/>
        <v>0</v>
      </c>
      <c r="DQ582" s="40"/>
    </row>
    <row r="583" spans="2:121" s="38" customFormat="1" outlineLevel="1">
      <c r="B583" s="87"/>
      <c r="C583" s="88"/>
      <c r="D583" s="87"/>
      <c r="E583" s="3"/>
      <c r="G583" s="40"/>
      <c r="I583" s="94">
        <f t="shared" si="207"/>
        <v>450</v>
      </c>
      <c r="J583" s="93" t="s">
        <v>617</v>
      </c>
      <c r="K583" s="92"/>
      <c r="L583" s="92"/>
      <c r="M583" s="92"/>
      <c r="N583" s="92"/>
      <c r="O583" s="91"/>
      <c r="P583" s="90" t="s">
        <v>132</v>
      </c>
      <c r="Q583" s="272"/>
      <c r="R583" s="89" t="s">
        <v>119</v>
      </c>
      <c r="S583" s="273"/>
      <c r="U583" s="40"/>
      <c r="W583" s="77"/>
      <c r="X583" s="37"/>
      <c r="Y583" s="76"/>
      <c r="Z583" s="75"/>
      <c r="AA583" s="78"/>
      <c r="AB583" s="75"/>
      <c r="AC583" s="78"/>
      <c r="AD583" s="75"/>
      <c r="AE583" s="75"/>
      <c r="AF583" s="75"/>
      <c r="AG583" s="75"/>
      <c r="AH583" s="75"/>
      <c r="AI583" s="75"/>
      <c r="AJ583" s="75"/>
      <c r="AK583" s="74"/>
      <c r="AL583" s="74"/>
      <c r="AM583" s="74"/>
      <c r="AN583" s="74"/>
      <c r="AO583" s="74"/>
      <c r="AP583" s="74"/>
      <c r="AQ583" s="74"/>
      <c r="AR583" s="73">
        <f t="shared" si="208"/>
        <v>0</v>
      </c>
      <c r="AT583" s="40"/>
      <c r="AV583" s="77"/>
      <c r="AW583" s="37"/>
      <c r="AX583" s="76"/>
      <c r="AY583" s="75"/>
      <c r="AZ583" s="75"/>
      <c r="BA583" s="75"/>
      <c r="BB583" s="75"/>
      <c r="BC583" s="75"/>
      <c r="BD583" s="75"/>
      <c r="BE583" s="75"/>
      <c r="BF583" s="75"/>
      <c r="BG583" s="75"/>
      <c r="BH583" s="75"/>
      <c r="BI583" s="75"/>
      <c r="BJ583" s="74"/>
      <c r="BK583" s="74"/>
      <c r="BL583" s="74"/>
      <c r="BM583" s="74"/>
      <c r="BN583" s="74"/>
      <c r="BO583" s="74"/>
      <c r="BP583" s="74"/>
      <c r="BQ583" s="73">
        <f t="shared" si="204"/>
        <v>0</v>
      </c>
      <c r="BS583" s="40"/>
      <c r="BU583" s="77"/>
      <c r="BV583" s="37"/>
      <c r="BW583" s="76"/>
      <c r="BX583" s="75"/>
      <c r="BY583" s="75"/>
      <c r="BZ583" s="75"/>
      <c r="CA583" s="75"/>
      <c r="CB583" s="75"/>
      <c r="CC583" s="75"/>
      <c r="CD583" s="75"/>
      <c r="CE583" s="75"/>
      <c r="CF583" s="75"/>
      <c r="CG583" s="75"/>
      <c r="CH583" s="75"/>
      <c r="CI583" s="74"/>
      <c r="CJ583" s="328"/>
      <c r="CK583" s="328"/>
      <c r="CL583" s="328"/>
      <c r="CM583" s="328"/>
      <c r="CN583" s="328"/>
      <c r="CO583" s="328"/>
      <c r="CP583" s="95">
        <f t="shared" si="205"/>
        <v>0</v>
      </c>
      <c r="CR583" s="40"/>
      <c r="CT583" s="77"/>
      <c r="CU583" s="37"/>
      <c r="CV583" s="76"/>
      <c r="CW583" s="75"/>
      <c r="CX583" s="75"/>
      <c r="CY583" s="75"/>
      <c r="CZ583" s="75"/>
      <c r="DA583" s="75"/>
      <c r="DB583" s="75"/>
      <c r="DC583" s="74"/>
      <c r="DD583" s="74"/>
      <c r="DE583" s="74"/>
      <c r="DF583" s="335"/>
      <c r="DG583" s="335"/>
      <c r="DH583" s="335"/>
      <c r="DI583" s="335"/>
      <c r="DJ583" s="335"/>
      <c r="DK583" s="335"/>
      <c r="DL583" s="335"/>
      <c r="DM583" s="335"/>
      <c r="DN583" s="335"/>
      <c r="DO583" s="73">
        <f t="shared" si="206"/>
        <v>0</v>
      </c>
      <c r="DQ583" s="40"/>
    </row>
    <row r="584" spans="2:121" s="38" customFormat="1" outlineLevel="1">
      <c r="B584" s="87"/>
      <c r="C584" s="88"/>
      <c r="D584" s="87"/>
      <c r="E584" s="3"/>
      <c r="G584" s="40"/>
      <c r="I584" s="94">
        <f t="shared" si="207"/>
        <v>451</v>
      </c>
      <c r="J584" s="93" t="s">
        <v>618</v>
      </c>
      <c r="K584" s="92"/>
      <c r="L584" s="92"/>
      <c r="M584" s="92"/>
      <c r="N584" s="92"/>
      <c r="O584" s="91"/>
      <c r="P584" s="90" t="s">
        <v>132</v>
      </c>
      <c r="Q584" s="272"/>
      <c r="R584" s="89" t="s">
        <v>119</v>
      </c>
      <c r="S584" s="273"/>
      <c r="U584" s="40"/>
      <c r="W584" s="77"/>
      <c r="X584" s="37"/>
      <c r="Y584" s="76"/>
      <c r="Z584" s="75"/>
      <c r="AA584" s="78"/>
      <c r="AB584" s="75"/>
      <c r="AC584" s="78"/>
      <c r="AD584" s="75"/>
      <c r="AE584" s="75"/>
      <c r="AF584" s="75"/>
      <c r="AG584" s="75"/>
      <c r="AH584" s="75"/>
      <c r="AI584" s="75"/>
      <c r="AJ584" s="75"/>
      <c r="AK584" s="74"/>
      <c r="AL584" s="74"/>
      <c r="AM584" s="74"/>
      <c r="AN584" s="74"/>
      <c r="AO584" s="74"/>
      <c r="AP584" s="74"/>
      <c r="AQ584" s="74"/>
      <c r="AR584" s="73">
        <f t="shared" si="208"/>
        <v>0</v>
      </c>
      <c r="AT584" s="40"/>
      <c r="AV584" s="77"/>
      <c r="AW584" s="37"/>
      <c r="AX584" s="76"/>
      <c r="AY584" s="75"/>
      <c r="AZ584" s="75"/>
      <c r="BA584" s="75"/>
      <c r="BB584" s="75"/>
      <c r="BC584" s="75"/>
      <c r="BD584" s="75"/>
      <c r="BE584" s="75"/>
      <c r="BF584" s="75"/>
      <c r="BG584" s="75"/>
      <c r="BH584" s="75"/>
      <c r="BI584" s="75"/>
      <c r="BJ584" s="74"/>
      <c r="BK584" s="74"/>
      <c r="BL584" s="74"/>
      <c r="BM584" s="74"/>
      <c r="BN584" s="74"/>
      <c r="BO584" s="74"/>
      <c r="BP584" s="74"/>
      <c r="BQ584" s="73">
        <f t="shared" si="204"/>
        <v>0</v>
      </c>
      <c r="BS584" s="40"/>
      <c r="BU584" s="77"/>
      <c r="BV584" s="37"/>
      <c r="BW584" s="76"/>
      <c r="BX584" s="75"/>
      <c r="BY584" s="75"/>
      <c r="BZ584" s="75"/>
      <c r="CA584" s="75"/>
      <c r="CB584" s="75"/>
      <c r="CC584" s="75"/>
      <c r="CD584" s="75"/>
      <c r="CE584" s="75"/>
      <c r="CF584" s="75"/>
      <c r="CG584" s="75"/>
      <c r="CH584" s="75"/>
      <c r="CI584" s="74"/>
      <c r="CJ584" s="328"/>
      <c r="CK584" s="328"/>
      <c r="CL584" s="328"/>
      <c r="CM584" s="328"/>
      <c r="CN584" s="328"/>
      <c r="CO584" s="328"/>
      <c r="CP584" s="95">
        <f t="shared" si="205"/>
        <v>0</v>
      </c>
      <c r="CR584" s="40"/>
      <c r="CT584" s="77"/>
      <c r="CU584" s="37"/>
      <c r="CV584" s="76"/>
      <c r="CW584" s="75"/>
      <c r="CX584" s="75"/>
      <c r="CY584" s="75"/>
      <c r="CZ584" s="75"/>
      <c r="DA584" s="75"/>
      <c r="DB584" s="75"/>
      <c r="DC584" s="74"/>
      <c r="DD584" s="74"/>
      <c r="DE584" s="74"/>
      <c r="DF584" s="335"/>
      <c r="DG584" s="335"/>
      <c r="DH584" s="335"/>
      <c r="DI584" s="335"/>
      <c r="DJ584" s="335"/>
      <c r="DK584" s="335"/>
      <c r="DL584" s="335"/>
      <c r="DM584" s="335"/>
      <c r="DN584" s="335"/>
      <c r="DO584" s="73">
        <f t="shared" si="206"/>
        <v>0</v>
      </c>
      <c r="DQ584" s="40"/>
    </row>
    <row r="585" spans="2:121" s="38" customFormat="1" outlineLevel="1">
      <c r="B585" s="87"/>
      <c r="C585" s="88"/>
      <c r="D585" s="87"/>
      <c r="E585" s="3"/>
      <c r="G585" s="40"/>
      <c r="I585" s="94">
        <f t="shared" si="207"/>
        <v>452</v>
      </c>
      <c r="J585" s="93" t="s">
        <v>619</v>
      </c>
      <c r="K585" s="92"/>
      <c r="L585" s="92"/>
      <c r="M585" s="92"/>
      <c r="N585" s="92"/>
      <c r="O585" s="91"/>
      <c r="P585" s="90" t="s">
        <v>132</v>
      </c>
      <c r="Q585" s="272"/>
      <c r="R585" s="89" t="s">
        <v>119</v>
      </c>
      <c r="S585" s="273"/>
      <c r="U585" s="40"/>
      <c r="W585" s="77"/>
      <c r="X585" s="37"/>
      <c r="Y585" s="76"/>
      <c r="Z585" s="75"/>
      <c r="AA585" s="78"/>
      <c r="AB585" s="75"/>
      <c r="AC585" s="78"/>
      <c r="AD585" s="75"/>
      <c r="AE585" s="75"/>
      <c r="AF585" s="75"/>
      <c r="AG585" s="75"/>
      <c r="AH585" s="75"/>
      <c r="AI585" s="75"/>
      <c r="AJ585" s="75"/>
      <c r="AK585" s="74"/>
      <c r="AL585" s="74"/>
      <c r="AM585" s="74"/>
      <c r="AN585" s="74"/>
      <c r="AO585" s="74"/>
      <c r="AP585" s="74"/>
      <c r="AQ585" s="74"/>
      <c r="AR585" s="73">
        <f t="shared" si="208"/>
        <v>0</v>
      </c>
      <c r="AT585" s="40"/>
      <c r="AV585" s="77"/>
      <c r="AW585" s="37"/>
      <c r="AX585" s="76"/>
      <c r="AY585" s="75"/>
      <c r="AZ585" s="75"/>
      <c r="BA585" s="75"/>
      <c r="BB585" s="75"/>
      <c r="BC585" s="75"/>
      <c r="BD585" s="75"/>
      <c r="BE585" s="75"/>
      <c r="BF585" s="75"/>
      <c r="BG585" s="75"/>
      <c r="BH585" s="75"/>
      <c r="BI585" s="75"/>
      <c r="BJ585" s="74"/>
      <c r="BK585" s="74"/>
      <c r="BL585" s="74"/>
      <c r="BM585" s="74"/>
      <c r="BN585" s="74"/>
      <c r="BO585" s="74"/>
      <c r="BP585" s="74"/>
      <c r="BQ585" s="73">
        <f t="shared" si="204"/>
        <v>0</v>
      </c>
      <c r="BS585" s="40"/>
      <c r="BU585" s="77"/>
      <c r="BV585" s="37"/>
      <c r="BW585" s="76"/>
      <c r="BX585" s="75"/>
      <c r="BY585" s="75"/>
      <c r="BZ585" s="75"/>
      <c r="CA585" s="75"/>
      <c r="CB585" s="75"/>
      <c r="CC585" s="75"/>
      <c r="CD585" s="75"/>
      <c r="CE585" s="75"/>
      <c r="CF585" s="75"/>
      <c r="CG585" s="75"/>
      <c r="CH585" s="75"/>
      <c r="CI585" s="74"/>
      <c r="CJ585" s="328"/>
      <c r="CK585" s="328"/>
      <c r="CL585" s="328"/>
      <c r="CM585" s="328"/>
      <c r="CN585" s="328"/>
      <c r="CO585" s="328"/>
      <c r="CP585" s="95">
        <f t="shared" si="205"/>
        <v>0</v>
      </c>
      <c r="CR585" s="40"/>
      <c r="CT585" s="77"/>
      <c r="CU585" s="37"/>
      <c r="CV585" s="76"/>
      <c r="CW585" s="75"/>
      <c r="CX585" s="75"/>
      <c r="CY585" s="75"/>
      <c r="CZ585" s="75"/>
      <c r="DA585" s="75"/>
      <c r="DB585" s="75"/>
      <c r="DC585" s="74"/>
      <c r="DD585" s="74"/>
      <c r="DE585" s="74"/>
      <c r="DF585" s="335"/>
      <c r="DG585" s="335"/>
      <c r="DH585" s="335"/>
      <c r="DI585" s="335"/>
      <c r="DJ585" s="335"/>
      <c r="DK585" s="335"/>
      <c r="DL585" s="335"/>
      <c r="DM585" s="335"/>
      <c r="DN585" s="335"/>
      <c r="DO585" s="73">
        <f t="shared" si="206"/>
        <v>0</v>
      </c>
      <c r="DQ585" s="40"/>
    </row>
    <row r="586" spans="2:121" s="38" customFormat="1" outlineLevel="1">
      <c r="B586" s="87"/>
      <c r="C586" s="88"/>
      <c r="D586" s="87"/>
      <c r="E586" s="3"/>
      <c r="G586" s="40"/>
      <c r="I586" s="94">
        <f t="shared" si="207"/>
        <v>453</v>
      </c>
      <c r="J586" s="93" t="s">
        <v>620</v>
      </c>
      <c r="K586" s="92"/>
      <c r="L586" s="92"/>
      <c r="M586" s="92"/>
      <c r="N586" s="92"/>
      <c r="O586" s="91"/>
      <c r="P586" s="90" t="s">
        <v>132</v>
      </c>
      <c r="Q586" s="272"/>
      <c r="R586" s="89" t="s">
        <v>119</v>
      </c>
      <c r="S586" s="273"/>
      <c r="U586" s="40"/>
      <c r="W586" s="77"/>
      <c r="X586" s="37"/>
      <c r="Y586" s="76"/>
      <c r="Z586" s="75"/>
      <c r="AA586" s="78"/>
      <c r="AB586" s="75"/>
      <c r="AC586" s="78"/>
      <c r="AD586" s="75"/>
      <c r="AE586" s="75"/>
      <c r="AF586" s="75"/>
      <c r="AG586" s="75"/>
      <c r="AH586" s="75"/>
      <c r="AI586" s="75"/>
      <c r="AJ586" s="75"/>
      <c r="AK586" s="74"/>
      <c r="AL586" s="74"/>
      <c r="AM586" s="74"/>
      <c r="AN586" s="74"/>
      <c r="AO586" s="74"/>
      <c r="AP586" s="74"/>
      <c r="AQ586" s="74"/>
      <c r="AR586" s="73">
        <f t="shared" si="208"/>
        <v>0</v>
      </c>
      <c r="AT586" s="40"/>
      <c r="AV586" s="77"/>
      <c r="AW586" s="37"/>
      <c r="AX586" s="76"/>
      <c r="AY586" s="75"/>
      <c r="AZ586" s="75"/>
      <c r="BA586" s="75"/>
      <c r="BB586" s="75"/>
      <c r="BC586" s="75"/>
      <c r="BD586" s="75"/>
      <c r="BE586" s="75"/>
      <c r="BF586" s="75"/>
      <c r="BG586" s="75"/>
      <c r="BH586" s="75"/>
      <c r="BI586" s="75"/>
      <c r="BJ586" s="74"/>
      <c r="BK586" s="74"/>
      <c r="BL586" s="74"/>
      <c r="BM586" s="74"/>
      <c r="BN586" s="74"/>
      <c r="BO586" s="74"/>
      <c r="BP586" s="74"/>
      <c r="BQ586" s="73">
        <f t="shared" si="204"/>
        <v>0</v>
      </c>
      <c r="BS586" s="40"/>
      <c r="BU586" s="77"/>
      <c r="BV586" s="37"/>
      <c r="BW586" s="76"/>
      <c r="BX586" s="75"/>
      <c r="BY586" s="75"/>
      <c r="BZ586" s="75"/>
      <c r="CA586" s="75"/>
      <c r="CB586" s="75"/>
      <c r="CC586" s="75"/>
      <c r="CD586" s="75"/>
      <c r="CE586" s="75"/>
      <c r="CF586" s="75"/>
      <c r="CG586" s="75"/>
      <c r="CH586" s="75"/>
      <c r="CI586" s="74"/>
      <c r="CJ586" s="328"/>
      <c r="CK586" s="328"/>
      <c r="CL586" s="328"/>
      <c r="CM586" s="328"/>
      <c r="CN586" s="328"/>
      <c r="CO586" s="328"/>
      <c r="CP586" s="95">
        <f t="shared" si="205"/>
        <v>0</v>
      </c>
      <c r="CR586" s="40"/>
      <c r="CT586" s="77"/>
      <c r="CU586" s="37"/>
      <c r="CV586" s="76"/>
      <c r="CW586" s="75"/>
      <c r="CX586" s="75"/>
      <c r="CY586" s="75"/>
      <c r="CZ586" s="75"/>
      <c r="DA586" s="75"/>
      <c r="DB586" s="75"/>
      <c r="DC586" s="74"/>
      <c r="DD586" s="74"/>
      <c r="DE586" s="74"/>
      <c r="DF586" s="335"/>
      <c r="DG586" s="335"/>
      <c r="DH586" s="335"/>
      <c r="DI586" s="335"/>
      <c r="DJ586" s="335"/>
      <c r="DK586" s="335"/>
      <c r="DL586" s="335"/>
      <c r="DM586" s="335"/>
      <c r="DN586" s="335"/>
      <c r="DO586" s="73">
        <f t="shared" si="206"/>
        <v>0</v>
      </c>
      <c r="DQ586" s="40"/>
    </row>
    <row r="587" spans="2:121" s="38" customFormat="1" outlineLevel="1">
      <c r="B587" s="87"/>
      <c r="C587" s="88"/>
      <c r="D587" s="87"/>
      <c r="E587" s="3"/>
      <c r="G587" s="40"/>
      <c r="I587" s="94">
        <f t="shared" si="207"/>
        <v>454</v>
      </c>
      <c r="J587" s="93" t="s">
        <v>621</v>
      </c>
      <c r="K587" s="92"/>
      <c r="L587" s="92"/>
      <c r="M587" s="92"/>
      <c r="N587" s="92"/>
      <c r="O587" s="91"/>
      <c r="P587" s="90" t="s">
        <v>132</v>
      </c>
      <c r="Q587" s="272"/>
      <c r="R587" s="89" t="s">
        <v>119</v>
      </c>
      <c r="S587" s="273"/>
      <c r="U587" s="40"/>
      <c r="W587" s="77"/>
      <c r="X587" s="37"/>
      <c r="Y587" s="76"/>
      <c r="Z587" s="75"/>
      <c r="AA587" s="78"/>
      <c r="AB587" s="75"/>
      <c r="AC587" s="78"/>
      <c r="AD587" s="75"/>
      <c r="AE587" s="75"/>
      <c r="AF587" s="75"/>
      <c r="AG587" s="75"/>
      <c r="AH587" s="75"/>
      <c r="AI587" s="75"/>
      <c r="AJ587" s="75"/>
      <c r="AK587" s="74"/>
      <c r="AL587" s="74"/>
      <c r="AM587" s="74"/>
      <c r="AN587" s="74"/>
      <c r="AO587" s="74"/>
      <c r="AP587" s="74"/>
      <c r="AQ587" s="74"/>
      <c r="AR587" s="73">
        <f t="shared" si="208"/>
        <v>0</v>
      </c>
      <c r="AT587" s="40"/>
      <c r="AV587" s="77"/>
      <c r="AW587" s="37"/>
      <c r="AX587" s="76"/>
      <c r="AY587" s="75"/>
      <c r="AZ587" s="75"/>
      <c r="BA587" s="75"/>
      <c r="BB587" s="75"/>
      <c r="BC587" s="75"/>
      <c r="BD587" s="75"/>
      <c r="BE587" s="75"/>
      <c r="BF587" s="75"/>
      <c r="BG587" s="75"/>
      <c r="BH587" s="75"/>
      <c r="BI587" s="75"/>
      <c r="BJ587" s="74"/>
      <c r="BK587" s="74"/>
      <c r="BL587" s="74"/>
      <c r="BM587" s="74"/>
      <c r="BN587" s="74"/>
      <c r="BO587" s="74"/>
      <c r="BP587" s="74"/>
      <c r="BQ587" s="73">
        <f t="shared" si="204"/>
        <v>0</v>
      </c>
      <c r="BS587" s="40"/>
      <c r="BU587" s="77"/>
      <c r="BV587" s="37"/>
      <c r="BW587" s="76"/>
      <c r="BX587" s="75"/>
      <c r="BY587" s="75"/>
      <c r="BZ587" s="75"/>
      <c r="CA587" s="75"/>
      <c r="CB587" s="75"/>
      <c r="CC587" s="75"/>
      <c r="CD587" s="75"/>
      <c r="CE587" s="75"/>
      <c r="CF587" s="75"/>
      <c r="CG587" s="75"/>
      <c r="CH587" s="75"/>
      <c r="CI587" s="74"/>
      <c r="CJ587" s="328"/>
      <c r="CK587" s="328"/>
      <c r="CL587" s="328"/>
      <c r="CM587" s="328"/>
      <c r="CN587" s="328"/>
      <c r="CO587" s="328"/>
      <c r="CP587" s="95">
        <f t="shared" si="205"/>
        <v>0</v>
      </c>
      <c r="CR587" s="40"/>
      <c r="CT587" s="77"/>
      <c r="CU587" s="37"/>
      <c r="CV587" s="76"/>
      <c r="CW587" s="75"/>
      <c r="CX587" s="75"/>
      <c r="CY587" s="75"/>
      <c r="CZ587" s="75"/>
      <c r="DA587" s="75"/>
      <c r="DB587" s="75"/>
      <c r="DC587" s="74"/>
      <c r="DD587" s="74"/>
      <c r="DE587" s="74"/>
      <c r="DF587" s="335"/>
      <c r="DG587" s="335"/>
      <c r="DH587" s="335"/>
      <c r="DI587" s="335"/>
      <c r="DJ587" s="335"/>
      <c r="DK587" s="335"/>
      <c r="DL587" s="335"/>
      <c r="DM587" s="335"/>
      <c r="DN587" s="335"/>
      <c r="DO587" s="73">
        <f t="shared" si="206"/>
        <v>0</v>
      </c>
      <c r="DQ587" s="40"/>
    </row>
    <row r="588" spans="2:121" s="38" customFormat="1" outlineLevel="1">
      <c r="B588" s="87"/>
      <c r="C588" s="88"/>
      <c r="D588" s="87"/>
      <c r="E588" s="3"/>
      <c r="G588" s="40"/>
      <c r="I588" s="94">
        <f t="shared" si="207"/>
        <v>455</v>
      </c>
      <c r="J588" s="93" t="s">
        <v>622</v>
      </c>
      <c r="K588" s="92"/>
      <c r="L588" s="92"/>
      <c r="M588" s="92"/>
      <c r="N588" s="92"/>
      <c r="O588" s="91"/>
      <c r="P588" s="90" t="s">
        <v>132</v>
      </c>
      <c r="Q588" s="272"/>
      <c r="R588" s="89" t="s">
        <v>119</v>
      </c>
      <c r="S588" s="273"/>
      <c r="U588" s="40"/>
      <c r="W588" s="77"/>
      <c r="X588" s="37"/>
      <c r="Y588" s="76"/>
      <c r="Z588" s="75"/>
      <c r="AA588" s="78"/>
      <c r="AB588" s="75"/>
      <c r="AC588" s="78"/>
      <c r="AD588" s="75"/>
      <c r="AE588" s="75"/>
      <c r="AF588" s="75"/>
      <c r="AG588" s="75"/>
      <c r="AH588" s="75"/>
      <c r="AI588" s="75"/>
      <c r="AJ588" s="75"/>
      <c r="AK588" s="74"/>
      <c r="AL588" s="74"/>
      <c r="AM588" s="74"/>
      <c r="AN588" s="74"/>
      <c r="AO588" s="74"/>
      <c r="AP588" s="74"/>
      <c r="AQ588" s="74"/>
      <c r="AR588" s="73">
        <f t="shared" si="208"/>
        <v>0</v>
      </c>
      <c r="AT588" s="40"/>
      <c r="AV588" s="77"/>
      <c r="AW588" s="37"/>
      <c r="AX588" s="76"/>
      <c r="AY588" s="75"/>
      <c r="AZ588" s="75"/>
      <c r="BA588" s="75"/>
      <c r="BB588" s="75"/>
      <c r="BC588" s="75"/>
      <c r="BD588" s="75"/>
      <c r="BE588" s="75"/>
      <c r="BF588" s="75"/>
      <c r="BG588" s="75"/>
      <c r="BH588" s="75"/>
      <c r="BI588" s="75"/>
      <c r="BJ588" s="74"/>
      <c r="BK588" s="74"/>
      <c r="BL588" s="74"/>
      <c r="BM588" s="74"/>
      <c r="BN588" s="74"/>
      <c r="BO588" s="74"/>
      <c r="BP588" s="74"/>
      <c r="BQ588" s="73">
        <f t="shared" si="204"/>
        <v>0</v>
      </c>
      <c r="BS588" s="40"/>
      <c r="BU588" s="77"/>
      <c r="BV588" s="37"/>
      <c r="BW588" s="76"/>
      <c r="BX588" s="75"/>
      <c r="BY588" s="75"/>
      <c r="BZ588" s="75"/>
      <c r="CA588" s="75"/>
      <c r="CB588" s="75"/>
      <c r="CC588" s="75"/>
      <c r="CD588" s="75"/>
      <c r="CE588" s="75"/>
      <c r="CF588" s="75"/>
      <c r="CG588" s="75"/>
      <c r="CH588" s="75"/>
      <c r="CI588" s="74"/>
      <c r="CJ588" s="328"/>
      <c r="CK588" s="328"/>
      <c r="CL588" s="328"/>
      <c r="CM588" s="328"/>
      <c r="CN588" s="328"/>
      <c r="CO588" s="328"/>
      <c r="CP588" s="95">
        <f t="shared" si="205"/>
        <v>0</v>
      </c>
      <c r="CR588" s="40"/>
      <c r="CT588" s="77"/>
      <c r="CU588" s="37"/>
      <c r="CV588" s="76"/>
      <c r="CW588" s="75"/>
      <c r="CX588" s="75"/>
      <c r="CY588" s="75"/>
      <c r="CZ588" s="75"/>
      <c r="DA588" s="75"/>
      <c r="DB588" s="75"/>
      <c r="DC588" s="74"/>
      <c r="DD588" s="74"/>
      <c r="DE588" s="74"/>
      <c r="DF588" s="335"/>
      <c r="DG588" s="335"/>
      <c r="DH588" s="335"/>
      <c r="DI588" s="335"/>
      <c r="DJ588" s="335"/>
      <c r="DK588" s="335"/>
      <c r="DL588" s="335"/>
      <c r="DM588" s="335"/>
      <c r="DN588" s="335"/>
      <c r="DO588" s="73">
        <f t="shared" si="206"/>
        <v>0</v>
      </c>
      <c r="DQ588" s="40"/>
    </row>
    <row r="589" spans="2:121" s="38" customFormat="1" outlineLevel="1">
      <c r="B589" s="87"/>
      <c r="C589" s="88"/>
      <c r="D589" s="87"/>
      <c r="E589" s="3"/>
      <c r="G589" s="40"/>
      <c r="I589" s="94">
        <f t="shared" si="207"/>
        <v>456</v>
      </c>
      <c r="J589" s="93" t="s">
        <v>623</v>
      </c>
      <c r="K589" s="92"/>
      <c r="L589" s="92"/>
      <c r="M589" s="92"/>
      <c r="N589" s="92"/>
      <c r="O589" s="91"/>
      <c r="P589" s="90" t="s">
        <v>132</v>
      </c>
      <c r="Q589" s="272"/>
      <c r="R589" s="89" t="s">
        <v>119</v>
      </c>
      <c r="S589" s="273"/>
      <c r="U589" s="40"/>
      <c r="W589" s="77"/>
      <c r="X589" s="37"/>
      <c r="Y589" s="76"/>
      <c r="Z589" s="75"/>
      <c r="AA589" s="78"/>
      <c r="AB589" s="75"/>
      <c r="AC589" s="78"/>
      <c r="AD589" s="75"/>
      <c r="AE589" s="75"/>
      <c r="AF589" s="75"/>
      <c r="AG589" s="75"/>
      <c r="AH589" s="75"/>
      <c r="AI589" s="75"/>
      <c r="AJ589" s="75"/>
      <c r="AK589" s="74"/>
      <c r="AL589" s="74"/>
      <c r="AM589" s="74"/>
      <c r="AN589" s="74"/>
      <c r="AO589" s="74"/>
      <c r="AP589" s="74"/>
      <c r="AQ589" s="74"/>
      <c r="AR589" s="73">
        <f t="shared" si="208"/>
        <v>0</v>
      </c>
      <c r="AT589" s="40"/>
      <c r="AV589" s="77"/>
      <c r="AW589" s="37"/>
      <c r="AX589" s="76"/>
      <c r="AY589" s="75"/>
      <c r="AZ589" s="75"/>
      <c r="BA589" s="75"/>
      <c r="BB589" s="75"/>
      <c r="BC589" s="75"/>
      <c r="BD589" s="75"/>
      <c r="BE589" s="75"/>
      <c r="BF589" s="75"/>
      <c r="BG589" s="75"/>
      <c r="BH589" s="75"/>
      <c r="BI589" s="75"/>
      <c r="BJ589" s="74"/>
      <c r="BK589" s="74"/>
      <c r="BL589" s="74"/>
      <c r="BM589" s="74"/>
      <c r="BN589" s="74"/>
      <c r="BO589" s="74"/>
      <c r="BP589" s="74"/>
      <c r="BQ589" s="73">
        <f t="shared" si="204"/>
        <v>0</v>
      </c>
      <c r="BS589" s="40"/>
      <c r="BU589" s="77"/>
      <c r="BV589" s="37"/>
      <c r="BW589" s="76"/>
      <c r="BX589" s="75"/>
      <c r="BY589" s="75"/>
      <c r="BZ589" s="75"/>
      <c r="CA589" s="75"/>
      <c r="CB589" s="75"/>
      <c r="CC589" s="75"/>
      <c r="CD589" s="75"/>
      <c r="CE589" s="75"/>
      <c r="CF589" s="75"/>
      <c r="CG589" s="75"/>
      <c r="CH589" s="75"/>
      <c r="CI589" s="74"/>
      <c r="CJ589" s="328"/>
      <c r="CK589" s="328"/>
      <c r="CL589" s="328"/>
      <c r="CM589" s="328"/>
      <c r="CN589" s="328"/>
      <c r="CO589" s="328"/>
      <c r="CP589" s="95">
        <f t="shared" si="205"/>
        <v>0</v>
      </c>
      <c r="CR589" s="40"/>
      <c r="CT589" s="77"/>
      <c r="CU589" s="37"/>
      <c r="CV589" s="76"/>
      <c r="CW589" s="75"/>
      <c r="CX589" s="75"/>
      <c r="CY589" s="75"/>
      <c r="CZ589" s="75"/>
      <c r="DA589" s="75"/>
      <c r="DB589" s="75"/>
      <c r="DC589" s="74"/>
      <c r="DD589" s="74"/>
      <c r="DE589" s="74"/>
      <c r="DF589" s="335"/>
      <c r="DG589" s="335"/>
      <c r="DH589" s="335"/>
      <c r="DI589" s="335"/>
      <c r="DJ589" s="335"/>
      <c r="DK589" s="335"/>
      <c r="DL589" s="335"/>
      <c r="DM589" s="335"/>
      <c r="DN589" s="335"/>
      <c r="DO589" s="73">
        <f t="shared" si="206"/>
        <v>0</v>
      </c>
      <c r="DQ589" s="40"/>
    </row>
    <row r="590" spans="2:121" s="38" customFormat="1" outlineLevel="1">
      <c r="B590" s="87"/>
      <c r="C590" s="88"/>
      <c r="D590" s="87"/>
      <c r="E590" s="3"/>
      <c r="G590" s="40"/>
      <c r="I590" s="94">
        <f t="shared" si="207"/>
        <v>457</v>
      </c>
      <c r="J590" s="93" t="s">
        <v>624</v>
      </c>
      <c r="K590" s="92"/>
      <c r="L590" s="92"/>
      <c r="M590" s="92"/>
      <c r="N590" s="92"/>
      <c r="O590" s="91"/>
      <c r="P590" s="90" t="s">
        <v>132</v>
      </c>
      <c r="Q590" s="272"/>
      <c r="R590" s="89" t="s">
        <v>119</v>
      </c>
      <c r="S590" s="273"/>
      <c r="U590" s="40"/>
      <c r="W590" s="77"/>
      <c r="X590" s="37"/>
      <c r="Y590" s="76"/>
      <c r="Z590" s="75"/>
      <c r="AA590" s="78"/>
      <c r="AB590" s="75"/>
      <c r="AC590" s="78"/>
      <c r="AD590" s="75"/>
      <c r="AE590" s="75"/>
      <c r="AF590" s="75"/>
      <c r="AG590" s="75"/>
      <c r="AH590" s="75"/>
      <c r="AI590" s="75"/>
      <c r="AJ590" s="75"/>
      <c r="AK590" s="74"/>
      <c r="AL590" s="74"/>
      <c r="AM590" s="74"/>
      <c r="AN590" s="74"/>
      <c r="AO590" s="74"/>
      <c r="AP590" s="74"/>
      <c r="AQ590" s="74"/>
      <c r="AR590" s="73">
        <f t="shared" si="208"/>
        <v>0</v>
      </c>
      <c r="AT590" s="40"/>
      <c r="AV590" s="77"/>
      <c r="AW590" s="37"/>
      <c r="AX590" s="76"/>
      <c r="AY590" s="75"/>
      <c r="AZ590" s="75"/>
      <c r="BA590" s="75"/>
      <c r="BB590" s="75"/>
      <c r="BC590" s="75"/>
      <c r="BD590" s="75"/>
      <c r="BE590" s="75"/>
      <c r="BF590" s="75"/>
      <c r="BG590" s="75"/>
      <c r="BH590" s="75"/>
      <c r="BI590" s="75"/>
      <c r="BJ590" s="74"/>
      <c r="BK590" s="74"/>
      <c r="BL590" s="74"/>
      <c r="BM590" s="74"/>
      <c r="BN590" s="74"/>
      <c r="BO590" s="74"/>
      <c r="BP590" s="74"/>
      <c r="BQ590" s="73">
        <f t="shared" si="204"/>
        <v>0</v>
      </c>
      <c r="BS590" s="40"/>
      <c r="BU590" s="77"/>
      <c r="BV590" s="37"/>
      <c r="BW590" s="76"/>
      <c r="BX590" s="75"/>
      <c r="BY590" s="75"/>
      <c r="BZ590" s="75"/>
      <c r="CA590" s="75"/>
      <c r="CB590" s="75"/>
      <c r="CC590" s="75"/>
      <c r="CD590" s="75"/>
      <c r="CE590" s="75"/>
      <c r="CF590" s="75"/>
      <c r="CG590" s="75"/>
      <c r="CH590" s="75"/>
      <c r="CI590" s="74"/>
      <c r="CJ590" s="328"/>
      <c r="CK590" s="328"/>
      <c r="CL590" s="328"/>
      <c r="CM590" s="328"/>
      <c r="CN590" s="328"/>
      <c r="CO590" s="328"/>
      <c r="CP590" s="95">
        <f t="shared" si="205"/>
        <v>0</v>
      </c>
      <c r="CR590" s="40"/>
      <c r="CT590" s="77"/>
      <c r="CU590" s="37"/>
      <c r="CV590" s="76"/>
      <c r="CW590" s="75"/>
      <c r="CX590" s="75"/>
      <c r="CY590" s="75"/>
      <c r="CZ590" s="75"/>
      <c r="DA590" s="75"/>
      <c r="DB590" s="75"/>
      <c r="DC590" s="74"/>
      <c r="DD590" s="74"/>
      <c r="DE590" s="74"/>
      <c r="DF590" s="335"/>
      <c r="DG590" s="335"/>
      <c r="DH590" s="335"/>
      <c r="DI590" s="335"/>
      <c r="DJ590" s="335"/>
      <c r="DK590" s="335"/>
      <c r="DL590" s="335"/>
      <c r="DM590" s="335"/>
      <c r="DN590" s="335"/>
      <c r="DO590" s="73">
        <f t="shared" si="206"/>
        <v>0</v>
      </c>
      <c r="DQ590" s="40"/>
    </row>
    <row r="591" spans="2:121" s="38" customFormat="1" outlineLevel="1">
      <c r="B591" s="87"/>
      <c r="C591" s="88"/>
      <c r="D591" s="87"/>
      <c r="E591" s="3"/>
      <c r="G591" s="40"/>
      <c r="I591" s="94">
        <f t="shared" si="207"/>
        <v>458</v>
      </c>
      <c r="J591" s="93" t="s">
        <v>625</v>
      </c>
      <c r="K591" s="92"/>
      <c r="L591" s="92"/>
      <c r="M591" s="92"/>
      <c r="N591" s="92"/>
      <c r="O591" s="91"/>
      <c r="P591" s="90" t="s">
        <v>132</v>
      </c>
      <c r="Q591" s="272"/>
      <c r="R591" s="89" t="s">
        <v>119</v>
      </c>
      <c r="S591" s="273"/>
      <c r="U591" s="40"/>
      <c r="W591" s="77"/>
      <c r="X591" s="37"/>
      <c r="Y591" s="76"/>
      <c r="Z591" s="75"/>
      <c r="AA591" s="78"/>
      <c r="AB591" s="75"/>
      <c r="AC591" s="78"/>
      <c r="AD591" s="75"/>
      <c r="AE591" s="75"/>
      <c r="AF591" s="75"/>
      <c r="AG591" s="75"/>
      <c r="AH591" s="75"/>
      <c r="AI591" s="75"/>
      <c r="AJ591" s="75"/>
      <c r="AK591" s="74"/>
      <c r="AL591" s="74"/>
      <c r="AM591" s="74"/>
      <c r="AN591" s="74"/>
      <c r="AO591" s="74"/>
      <c r="AP591" s="74"/>
      <c r="AQ591" s="74"/>
      <c r="AR591" s="73">
        <f t="shared" si="208"/>
        <v>0</v>
      </c>
      <c r="AT591" s="40"/>
      <c r="AV591" s="77"/>
      <c r="AW591" s="37"/>
      <c r="AX591" s="76"/>
      <c r="AY591" s="75"/>
      <c r="AZ591" s="75"/>
      <c r="BA591" s="75"/>
      <c r="BB591" s="75"/>
      <c r="BC591" s="75"/>
      <c r="BD591" s="75"/>
      <c r="BE591" s="75"/>
      <c r="BF591" s="75"/>
      <c r="BG591" s="75"/>
      <c r="BH591" s="75"/>
      <c r="BI591" s="75"/>
      <c r="BJ591" s="74"/>
      <c r="BK591" s="74"/>
      <c r="BL591" s="74"/>
      <c r="BM591" s="74"/>
      <c r="BN591" s="74"/>
      <c r="BO591" s="74"/>
      <c r="BP591" s="74"/>
      <c r="BQ591" s="73">
        <f t="shared" si="204"/>
        <v>0</v>
      </c>
      <c r="BS591" s="40"/>
      <c r="BU591" s="77"/>
      <c r="BV591" s="37"/>
      <c r="BW591" s="76"/>
      <c r="BX591" s="75"/>
      <c r="BY591" s="75"/>
      <c r="BZ591" s="75"/>
      <c r="CA591" s="75"/>
      <c r="CB591" s="75"/>
      <c r="CC591" s="75"/>
      <c r="CD591" s="75"/>
      <c r="CE591" s="75"/>
      <c r="CF591" s="75"/>
      <c r="CG591" s="75"/>
      <c r="CH591" s="75"/>
      <c r="CI591" s="74"/>
      <c r="CJ591" s="328"/>
      <c r="CK591" s="328"/>
      <c r="CL591" s="328"/>
      <c r="CM591" s="328"/>
      <c r="CN591" s="328"/>
      <c r="CO591" s="328"/>
      <c r="CP591" s="95">
        <f t="shared" si="205"/>
        <v>0</v>
      </c>
      <c r="CR591" s="40"/>
      <c r="CT591" s="77"/>
      <c r="CU591" s="37"/>
      <c r="CV591" s="76"/>
      <c r="CW591" s="75"/>
      <c r="CX591" s="75"/>
      <c r="CY591" s="75"/>
      <c r="CZ591" s="75"/>
      <c r="DA591" s="75"/>
      <c r="DB591" s="75"/>
      <c r="DC591" s="74"/>
      <c r="DD591" s="74"/>
      <c r="DE591" s="74"/>
      <c r="DF591" s="335"/>
      <c r="DG591" s="335"/>
      <c r="DH591" s="335"/>
      <c r="DI591" s="335"/>
      <c r="DJ591" s="335"/>
      <c r="DK591" s="335"/>
      <c r="DL591" s="335"/>
      <c r="DM591" s="335"/>
      <c r="DN591" s="335"/>
      <c r="DO591" s="73">
        <f t="shared" si="206"/>
        <v>0</v>
      </c>
      <c r="DQ591" s="40"/>
    </row>
    <row r="592" spans="2:121" s="38" customFormat="1" outlineLevel="1">
      <c r="B592" s="87"/>
      <c r="C592" s="88"/>
      <c r="D592" s="87"/>
      <c r="E592" s="3"/>
      <c r="G592" s="40"/>
      <c r="I592" s="94">
        <f t="shared" si="207"/>
        <v>459</v>
      </c>
      <c r="J592" s="93" t="s">
        <v>626</v>
      </c>
      <c r="K592" s="92"/>
      <c r="L592" s="92"/>
      <c r="M592" s="92"/>
      <c r="N592" s="92"/>
      <c r="O592" s="91"/>
      <c r="P592" s="90" t="s">
        <v>132</v>
      </c>
      <c r="Q592" s="272"/>
      <c r="R592" s="89" t="s">
        <v>119</v>
      </c>
      <c r="S592" s="273"/>
      <c r="U592" s="40"/>
      <c r="W592" s="77"/>
      <c r="X592" s="37"/>
      <c r="Y592" s="76"/>
      <c r="Z592" s="75"/>
      <c r="AA592" s="78"/>
      <c r="AB592" s="75"/>
      <c r="AC592" s="78"/>
      <c r="AD592" s="75"/>
      <c r="AE592" s="75"/>
      <c r="AF592" s="75"/>
      <c r="AG592" s="75"/>
      <c r="AH592" s="75"/>
      <c r="AI592" s="75"/>
      <c r="AJ592" s="75"/>
      <c r="AK592" s="74"/>
      <c r="AL592" s="74"/>
      <c r="AM592" s="74"/>
      <c r="AN592" s="74"/>
      <c r="AO592" s="74"/>
      <c r="AP592" s="74"/>
      <c r="AQ592" s="74"/>
      <c r="AR592" s="73">
        <f t="shared" si="208"/>
        <v>0</v>
      </c>
      <c r="AT592" s="40"/>
      <c r="AV592" s="77"/>
      <c r="AW592" s="37"/>
      <c r="AX592" s="76"/>
      <c r="AY592" s="75"/>
      <c r="AZ592" s="75"/>
      <c r="BA592" s="75"/>
      <c r="BB592" s="75"/>
      <c r="BC592" s="75"/>
      <c r="BD592" s="75"/>
      <c r="BE592" s="75"/>
      <c r="BF592" s="75"/>
      <c r="BG592" s="75"/>
      <c r="BH592" s="75"/>
      <c r="BI592" s="75"/>
      <c r="BJ592" s="74"/>
      <c r="BK592" s="74"/>
      <c r="BL592" s="74"/>
      <c r="BM592" s="74"/>
      <c r="BN592" s="74"/>
      <c r="BO592" s="74"/>
      <c r="BP592" s="74"/>
      <c r="BQ592" s="73">
        <f t="shared" si="204"/>
        <v>0</v>
      </c>
      <c r="BS592" s="40"/>
      <c r="BU592" s="77"/>
      <c r="BV592" s="37"/>
      <c r="BW592" s="76"/>
      <c r="BX592" s="75"/>
      <c r="BY592" s="75"/>
      <c r="BZ592" s="75"/>
      <c r="CA592" s="75"/>
      <c r="CB592" s="75"/>
      <c r="CC592" s="75"/>
      <c r="CD592" s="75"/>
      <c r="CE592" s="75"/>
      <c r="CF592" s="75"/>
      <c r="CG592" s="75"/>
      <c r="CH592" s="75"/>
      <c r="CI592" s="74"/>
      <c r="CJ592" s="328"/>
      <c r="CK592" s="328"/>
      <c r="CL592" s="328"/>
      <c r="CM592" s="328"/>
      <c r="CN592" s="328"/>
      <c r="CO592" s="328"/>
      <c r="CP592" s="95">
        <f t="shared" si="205"/>
        <v>0</v>
      </c>
      <c r="CR592" s="40"/>
      <c r="CT592" s="77"/>
      <c r="CU592" s="37"/>
      <c r="CV592" s="76"/>
      <c r="CW592" s="75"/>
      <c r="CX592" s="75"/>
      <c r="CY592" s="75"/>
      <c r="CZ592" s="75"/>
      <c r="DA592" s="75"/>
      <c r="DB592" s="75"/>
      <c r="DC592" s="74"/>
      <c r="DD592" s="74"/>
      <c r="DE592" s="74"/>
      <c r="DF592" s="335"/>
      <c r="DG592" s="335"/>
      <c r="DH592" s="335"/>
      <c r="DI592" s="335"/>
      <c r="DJ592" s="335"/>
      <c r="DK592" s="335"/>
      <c r="DL592" s="335"/>
      <c r="DM592" s="335"/>
      <c r="DN592" s="335"/>
      <c r="DO592" s="73">
        <f t="shared" si="206"/>
        <v>0</v>
      </c>
      <c r="DQ592" s="40"/>
    </row>
    <row r="593" spans="2:121" s="38" customFormat="1" outlineLevel="1">
      <c r="B593" s="87"/>
      <c r="C593" s="88"/>
      <c r="D593" s="87"/>
      <c r="E593" s="3"/>
      <c r="G593" s="40"/>
      <c r="I593" s="94">
        <f t="shared" si="207"/>
        <v>460</v>
      </c>
      <c r="J593" s="93" t="s">
        <v>627</v>
      </c>
      <c r="K593" s="92"/>
      <c r="L593" s="92"/>
      <c r="M593" s="92"/>
      <c r="N593" s="92"/>
      <c r="O593" s="91"/>
      <c r="P593" s="90" t="s">
        <v>132</v>
      </c>
      <c r="Q593" s="272"/>
      <c r="R593" s="89" t="s">
        <v>119</v>
      </c>
      <c r="S593" s="273"/>
      <c r="U593" s="40"/>
      <c r="W593" s="77"/>
      <c r="X593" s="37"/>
      <c r="Y593" s="76"/>
      <c r="Z593" s="75"/>
      <c r="AA593" s="78"/>
      <c r="AB593" s="75"/>
      <c r="AC593" s="78"/>
      <c r="AD593" s="75"/>
      <c r="AE593" s="75"/>
      <c r="AF593" s="75"/>
      <c r="AG593" s="75"/>
      <c r="AH593" s="75"/>
      <c r="AI593" s="75"/>
      <c r="AJ593" s="75"/>
      <c r="AK593" s="74"/>
      <c r="AL593" s="74"/>
      <c r="AM593" s="74"/>
      <c r="AN593" s="74"/>
      <c r="AO593" s="74"/>
      <c r="AP593" s="74"/>
      <c r="AQ593" s="74"/>
      <c r="AR593" s="73">
        <f t="shared" si="208"/>
        <v>0</v>
      </c>
      <c r="AT593" s="40"/>
      <c r="AV593" s="77"/>
      <c r="AW593" s="37"/>
      <c r="AX593" s="76"/>
      <c r="AY593" s="75"/>
      <c r="AZ593" s="75"/>
      <c r="BA593" s="75"/>
      <c r="BB593" s="75"/>
      <c r="BC593" s="75"/>
      <c r="BD593" s="75"/>
      <c r="BE593" s="75"/>
      <c r="BF593" s="75"/>
      <c r="BG593" s="75"/>
      <c r="BH593" s="75"/>
      <c r="BI593" s="75"/>
      <c r="BJ593" s="74"/>
      <c r="BK593" s="74"/>
      <c r="BL593" s="74"/>
      <c r="BM593" s="74"/>
      <c r="BN593" s="74"/>
      <c r="BO593" s="74"/>
      <c r="BP593" s="74"/>
      <c r="BQ593" s="73">
        <f t="shared" si="204"/>
        <v>0</v>
      </c>
      <c r="BS593" s="40"/>
      <c r="BU593" s="77"/>
      <c r="BV593" s="37"/>
      <c r="BW593" s="76"/>
      <c r="BX593" s="75"/>
      <c r="BY593" s="75"/>
      <c r="BZ593" s="75"/>
      <c r="CA593" s="75"/>
      <c r="CB593" s="75"/>
      <c r="CC593" s="75"/>
      <c r="CD593" s="75"/>
      <c r="CE593" s="75"/>
      <c r="CF593" s="75"/>
      <c r="CG593" s="75"/>
      <c r="CH593" s="75"/>
      <c r="CI593" s="74"/>
      <c r="CJ593" s="328"/>
      <c r="CK593" s="328"/>
      <c r="CL593" s="328"/>
      <c r="CM593" s="328"/>
      <c r="CN593" s="328"/>
      <c r="CO593" s="328"/>
      <c r="CP593" s="95">
        <f t="shared" si="205"/>
        <v>0</v>
      </c>
      <c r="CR593" s="40"/>
      <c r="CT593" s="77"/>
      <c r="CU593" s="37"/>
      <c r="CV593" s="76"/>
      <c r="CW593" s="75"/>
      <c r="CX593" s="75"/>
      <c r="CY593" s="75"/>
      <c r="CZ593" s="75"/>
      <c r="DA593" s="75"/>
      <c r="DB593" s="75"/>
      <c r="DC593" s="74"/>
      <c r="DD593" s="74"/>
      <c r="DE593" s="74"/>
      <c r="DF593" s="335"/>
      <c r="DG593" s="335"/>
      <c r="DH593" s="335"/>
      <c r="DI593" s="335"/>
      <c r="DJ593" s="335"/>
      <c r="DK593" s="335"/>
      <c r="DL593" s="335"/>
      <c r="DM593" s="335"/>
      <c r="DN593" s="335"/>
      <c r="DO593" s="73">
        <f t="shared" si="206"/>
        <v>0</v>
      </c>
      <c r="DQ593" s="40"/>
    </row>
    <row r="594" spans="2:121" s="38" customFormat="1" outlineLevel="1">
      <c r="B594" s="87"/>
      <c r="C594" s="88"/>
      <c r="D594" s="87"/>
      <c r="E594" s="3"/>
      <c r="G594" s="40"/>
      <c r="I594" s="94">
        <f t="shared" si="207"/>
        <v>461</v>
      </c>
      <c r="J594" s="93" t="s">
        <v>628</v>
      </c>
      <c r="K594" s="92"/>
      <c r="L594" s="92"/>
      <c r="M594" s="92"/>
      <c r="N594" s="92"/>
      <c r="O594" s="91"/>
      <c r="P594" s="90" t="s">
        <v>132</v>
      </c>
      <c r="Q594" s="272"/>
      <c r="R594" s="89" t="s">
        <v>119</v>
      </c>
      <c r="S594" s="273"/>
      <c r="U594" s="40"/>
      <c r="W594" s="77"/>
      <c r="X594" s="37"/>
      <c r="Y594" s="76"/>
      <c r="Z594" s="75"/>
      <c r="AA594" s="78"/>
      <c r="AB594" s="75"/>
      <c r="AC594" s="78"/>
      <c r="AD594" s="75"/>
      <c r="AE594" s="75"/>
      <c r="AF594" s="75"/>
      <c r="AG594" s="75"/>
      <c r="AH594" s="75"/>
      <c r="AI594" s="75"/>
      <c r="AJ594" s="75"/>
      <c r="AK594" s="74"/>
      <c r="AL594" s="74"/>
      <c r="AM594" s="74"/>
      <c r="AN594" s="74"/>
      <c r="AO594" s="74"/>
      <c r="AP594" s="74"/>
      <c r="AQ594" s="74"/>
      <c r="AR594" s="73">
        <f t="shared" si="208"/>
        <v>0</v>
      </c>
      <c r="AT594" s="40"/>
      <c r="AV594" s="77"/>
      <c r="AW594" s="37"/>
      <c r="AX594" s="76"/>
      <c r="AY594" s="75"/>
      <c r="AZ594" s="75"/>
      <c r="BA594" s="75"/>
      <c r="BB594" s="75"/>
      <c r="BC594" s="75"/>
      <c r="BD594" s="75"/>
      <c r="BE594" s="75"/>
      <c r="BF594" s="75"/>
      <c r="BG594" s="75"/>
      <c r="BH594" s="75"/>
      <c r="BI594" s="75"/>
      <c r="BJ594" s="74"/>
      <c r="BK594" s="74"/>
      <c r="BL594" s="74"/>
      <c r="BM594" s="74"/>
      <c r="BN594" s="74"/>
      <c r="BO594" s="74"/>
      <c r="BP594" s="74"/>
      <c r="BQ594" s="73">
        <f t="shared" si="204"/>
        <v>0</v>
      </c>
      <c r="BS594" s="40"/>
      <c r="BU594" s="77"/>
      <c r="BV594" s="37"/>
      <c r="BW594" s="76"/>
      <c r="BX594" s="75"/>
      <c r="BY594" s="75"/>
      <c r="BZ594" s="75"/>
      <c r="CA594" s="75"/>
      <c r="CB594" s="75"/>
      <c r="CC594" s="75"/>
      <c r="CD594" s="75"/>
      <c r="CE594" s="75"/>
      <c r="CF594" s="75"/>
      <c r="CG594" s="75"/>
      <c r="CH594" s="75"/>
      <c r="CI594" s="74"/>
      <c r="CJ594" s="328"/>
      <c r="CK594" s="328"/>
      <c r="CL594" s="328"/>
      <c r="CM594" s="328"/>
      <c r="CN594" s="328"/>
      <c r="CO594" s="328"/>
      <c r="CP594" s="95">
        <f t="shared" si="205"/>
        <v>0</v>
      </c>
      <c r="CR594" s="40"/>
      <c r="CT594" s="77"/>
      <c r="CU594" s="37"/>
      <c r="CV594" s="76"/>
      <c r="CW594" s="75"/>
      <c r="CX594" s="75"/>
      <c r="CY594" s="75"/>
      <c r="CZ594" s="75"/>
      <c r="DA594" s="75"/>
      <c r="DB594" s="75"/>
      <c r="DC594" s="74"/>
      <c r="DD594" s="74"/>
      <c r="DE594" s="74"/>
      <c r="DF594" s="335"/>
      <c r="DG594" s="335"/>
      <c r="DH594" s="335"/>
      <c r="DI594" s="335"/>
      <c r="DJ594" s="335"/>
      <c r="DK594" s="335"/>
      <c r="DL594" s="335"/>
      <c r="DM594" s="335"/>
      <c r="DN594" s="335"/>
      <c r="DO594" s="73">
        <f t="shared" si="206"/>
        <v>0</v>
      </c>
      <c r="DQ594" s="40"/>
    </row>
    <row r="595" spans="2:121" s="38" customFormat="1" outlineLevel="1">
      <c r="B595" s="87"/>
      <c r="C595" s="88"/>
      <c r="D595" s="87"/>
      <c r="E595" s="3"/>
      <c r="G595" s="40"/>
      <c r="I595" s="94">
        <f t="shared" si="207"/>
        <v>462</v>
      </c>
      <c r="J595" s="93" t="s">
        <v>629</v>
      </c>
      <c r="K595" s="92"/>
      <c r="L595" s="92"/>
      <c r="M595" s="92"/>
      <c r="N595" s="92"/>
      <c r="O595" s="91"/>
      <c r="P595" s="90" t="s">
        <v>132</v>
      </c>
      <c r="Q595" s="272"/>
      <c r="R595" s="89" t="s">
        <v>119</v>
      </c>
      <c r="S595" s="273"/>
      <c r="U595" s="40"/>
      <c r="W595" s="77"/>
      <c r="X595" s="37"/>
      <c r="Y595" s="76"/>
      <c r="Z595" s="75"/>
      <c r="AA595" s="78"/>
      <c r="AB595" s="75"/>
      <c r="AC595" s="78"/>
      <c r="AD595" s="75"/>
      <c r="AE595" s="75"/>
      <c r="AF595" s="75"/>
      <c r="AG595" s="75"/>
      <c r="AH595" s="75"/>
      <c r="AI595" s="75"/>
      <c r="AJ595" s="75"/>
      <c r="AK595" s="74"/>
      <c r="AL595" s="74"/>
      <c r="AM595" s="74"/>
      <c r="AN595" s="74"/>
      <c r="AO595" s="74"/>
      <c r="AP595" s="74"/>
      <c r="AQ595" s="74"/>
      <c r="AR595" s="73">
        <f t="shared" si="208"/>
        <v>0</v>
      </c>
      <c r="AT595" s="40"/>
      <c r="AV595" s="77"/>
      <c r="AW595" s="37"/>
      <c r="AX595" s="76"/>
      <c r="AY595" s="75"/>
      <c r="AZ595" s="75"/>
      <c r="BA595" s="75"/>
      <c r="BB595" s="75"/>
      <c r="BC595" s="75"/>
      <c r="BD595" s="75"/>
      <c r="BE595" s="75"/>
      <c r="BF595" s="75"/>
      <c r="BG595" s="75"/>
      <c r="BH595" s="75"/>
      <c r="BI595" s="75"/>
      <c r="BJ595" s="74"/>
      <c r="BK595" s="74"/>
      <c r="BL595" s="74"/>
      <c r="BM595" s="74"/>
      <c r="BN595" s="74"/>
      <c r="BO595" s="74"/>
      <c r="BP595" s="74"/>
      <c r="BQ595" s="73">
        <f t="shared" si="204"/>
        <v>0</v>
      </c>
      <c r="BS595" s="40"/>
      <c r="BU595" s="77"/>
      <c r="BV595" s="37"/>
      <c r="BW595" s="76"/>
      <c r="BX595" s="75"/>
      <c r="BY595" s="75"/>
      <c r="BZ595" s="75"/>
      <c r="CA595" s="75"/>
      <c r="CB595" s="75"/>
      <c r="CC595" s="75"/>
      <c r="CD595" s="75"/>
      <c r="CE595" s="75"/>
      <c r="CF595" s="75"/>
      <c r="CG595" s="75"/>
      <c r="CH595" s="75"/>
      <c r="CI595" s="74"/>
      <c r="CJ595" s="328"/>
      <c r="CK595" s="328"/>
      <c r="CL595" s="328"/>
      <c r="CM595" s="328"/>
      <c r="CN595" s="328"/>
      <c r="CO595" s="328"/>
      <c r="CP595" s="95">
        <f t="shared" si="205"/>
        <v>0</v>
      </c>
      <c r="CR595" s="40"/>
      <c r="CT595" s="77"/>
      <c r="CU595" s="37"/>
      <c r="CV595" s="76"/>
      <c r="CW595" s="75"/>
      <c r="CX595" s="75"/>
      <c r="CY595" s="75"/>
      <c r="CZ595" s="75"/>
      <c r="DA595" s="75"/>
      <c r="DB595" s="75"/>
      <c r="DC595" s="74"/>
      <c r="DD595" s="74"/>
      <c r="DE595" s="74"/>
      <c r="DF595" s="335"/>
      <c r="DG595" s="335"/>
      <c r="DH595" s="335"/>
      <c r="DI595" s="335"/>
      <c r="DJ595" s="335"/>
      <c r="DK595" s="335"/>
      <c r="DL595" s="335"/>
      <c r="DM595" s="335"/>
      <c r="DN595" s="335"/>
      <c r="DO595" s="73">
        <f t="shared" si="206"/>
        <v>0</v>
      </c>
      <c r="DQ595" s="40"/>
    </row>
    <row r="596" spans="2:121" s="38" customFormat="1" outlineLevel="1">
      <c r="B596" s="87"/>
      <c r="C596" s="88"/>
      <c r="D596" s="87"/>
      <c r="E596" s="3"/>
      <c r="G596" s="40"/>
      <c r="I596" s="94">
        <f t="shared" si="207"/>
        <v>463</v>
      </c>
      <c r="J596" s="93" t="s">
        <v>630</v>
      </c>
      <c r="K596" s="92"/>
      <c r="L596" s="92"/>
      <c r="M596" s="92"/>
      <c r="N596" s="92"/>
      <c r="O596" s="91"/>
      <c r="P596" s="90" t="s">
        <v>132</v>
      </c>
      <c r="Q596" s="272"/>
      <c r="R596" s="89" t="s">
        <v>119</v>
      </c>
      <c r="S596" s="273"/>
      <c r="U596" s="40"/>
      <c r="W596" s="77"/>
      <c r="X596" s="37"/>
      <c r="Y596" s="76"/>
      <c r="Z596" s="75"/>
      <c r="AA596" s="78"/>
      <c r="AB596" s="75"/>
      <c r="AC596" s="78"/>
      <c r="AD596" s="75"/>
      <c r="AE596" s="75"/>
      <c r="AF596" s="75"/>
      <c r="AG596" s="75"/>
      <c r="AH596" s="75"/>
      <c r="AI596" s="75"/>
      <c r="AJ596" s="75"/>
      <c r="AK596" s="74"/>
      <c r="AL596" s="74"/>
      <c r="AM596" s="74"/>
      <c r="AN596" s="74"/>
      <c r="AO596" s="74"/>
      <c r="AP596" s="74"/>
      <c r="AQ596" s="74"/>
      <c r="AR596" s="73">
        <f t="shared" si="208"/>
        <v>0</v>
      </c>
      <c r="AT596" s="40"/>
      <c r="AV596" s="77"/>
      <c r="AW596" s="37"/>
      <c r="AX596" s="76"/>
      <c r="AY596" s="75"/>
      <c r="AZ596" s="75"/>
      <c r="BA596" s="75"/>
      <c r="BB596" s="75"/>
      <c r="BC596" s="75"/>
      <c r="BD596" s="75"/>
      <c r="BE596" s="75"/>
      <c r="BF596" s="75"/>
      <c r="BG596" s="75"/>
      <c r="BH596" s="75"/>
      <c r="BI596" s="75"/>
      <c r="BJ596" s="74"/>
      <c r="BK596" s="74"/>
      <c r="BL596" s="74"/>
      <c r="BM596" s="74"/>
      <c r="BN596" s="74"/>
      <c r="BO596" s="74"/>
      <c r="BP596" s="74"/>
      <c r="BQ596" s="73">
        <f t="shared" si="204"/>
        <v>0</v>
      </c>
      <c r="BS596" s="40"/>
      <c r="BU596" s="77"/>
      <c r="BV596" s="37"/>
      <c r="BW596" s="76"/>
      <c r="BX596" s="75"/>
      <c r="BY596" s="75"/>
      <c r="BZ596" s="75"/>
      <c r="CA596" s="75"/>
      <c r="CB596" s="75"/>
      <c r="CC596" s="75"/>
      <c r="CD596" s="75"/>
      <c r="CE596" s="75"/>
      <c r="CF596" s="75"/>
      <c r="CG596" s="75"/>
      <c r="CH596" s="75"/>
      <c r="CI596" s="74"/>
      <c r="CJ596" s="328"/>
      <c r="CK596" s="328"/>
      <c r="CL596" s="328"/>
      <c r="CM596" s="328"/>
      <c r="CN596" s="328"/>
      <c r="CO596" s="328"/>
      <c r="CP596" s="95">
        <f t="shared" si="205"/>
        <v>0</v>
      </c>
      <c r="CR596" s="40"/>
      <c r="CT596" s="77"/>
      <c r="CU596" s="37"/>
      <c r="CV596" s="76"/>
      <c r="CW596" s="75"/>
      <c r="CX596" s="75"/>
      <c r="CY596" s="75"/>
      <c r="CZ596" s="75"/>
      <c r="DA596" s="75"/>
      <c r="DB596" s="75"/>
      <c r="DC596" s="74"/>
      <c r="DD596" s="74"/>
      <c r="DE596" s="74"/>
      <c r="DF596" s="335"/>
      <c r="DG596" s="335"/>
      <c r="DH596" s="335"/>
      <c r="DI596" s="335"/>
      <c r="DJ596" s="335"/>
      <c r="DK596" s="335"/>
      <c r="DL596" s="335"/>
      <c r="DM596" s="335"/>
      <c r="DN596" s="335"/>
      <c r="DO596" s="73">
        <f t="shared" si="206"/>
        <v>0</v>
      </c>
      <c r="DQ596" s="40"/>
    </row>
    <row r="597" spans="2:121" s="38" customFormat="1" outlineLevel="1">
      <c r="B597" s="87"/>
      <c r="C597" s="88"/>
      <c r="D597" s="87"/>
      <c r="E597" s="3"/>
      <c r="G597" s="40"/>
      <c r="I597" s="94">
        <f t="shared" si="207"/>
        <v>464</v>
      </c>
      <c r="J597" s="93" t="s">
        <v>631</v>
      </c>
      <c r="K597" s="92"/>
      <c r="L597" s="92"/>
      <c r="M597" s="92"/>
      <c r="N597" s="92"/>
      <c r="O597" s="91"/>
      <c r="P597" s="90" t="s">
        <v>132</v>
      </c>
      <c r="Q597" s="272"/>
      <c r="R597" s="89" t="s">
        <v>119</v>
      </c>
      <c r="S597" s="273"/>
      <c r="U597" s="40"/>
      <c r="W597" s="77"/>
      <c r="X597" s="37"/>
      <c r="Y597" s="76"/>
      <c r="Z597" s="75"/>
      <c r="AA597" s="78"/>
      <c r="AB597" s="75"/>
      <c r="AC597" s="78"/>
      <c r="AD597" s="75"/>
      <c r="AE597" s="75"/>
      <c r="AF597" s="75"/>
      <c r="AG597" s="75"/>
      <c r="AH597" s="75"/>
      <c r="AI597" s="75"/>
      <c r="AJ597" s="75"/>
      <c r="AK597" s="74"/>
      <c r="AL597" s="74"/>
      <c r="AM597" s="74"/>
      <c r="AN597" s="74"/>
      <c r="AO597" s="74"/>
      <c r="AP597" s="74"/>
      <c r="AQ597" s="74"/>
      <c r="AR597" s="73">
        <f t="shared" si="208"/>
        <v>0</v>
      </c>
      <c r="AT597" s="40"/>
      <c r="AV597" s="77"/>
      <c r="AW597" s="37"/>
      <c r="AX597" s="76"/>
      <c r="AY597" s="75"/>
      <c r="AZ597" s="75"/>
      <c r="BA597" s="75"/>
      <c r="BB597" s="75"/>
      <c r="BC597" s="75"/>
      <c r="BD597" s="75"/>
      <c r="BE597" s="75"/>
      <c r="BF597" s="75"/>
      <c r="BG597" s="75"/>
      <c r="BH597" s="75"/>
      <c r="BI597" s="75"/>
      <c r="BJ597" s="74"/>
      <c r="BK597" s="74"/>
      <c r="BL597" s="74"/>
      <c r="BM597" s="74"/>
      <c r="BN597" s="74"/>
      <c r="BO597" s="74"/>
      <c r="BP597" s="74"/>
      <c r="BQ597" s="73">
        <f t="shared" si="204"/>
        <v>0</v>
      </c>
      <c r="BS597" s="40"/>
      <c r="BU597" s="77"/>
      <c r="BV597" s="37"/>
      <c r="BW597" s="76"/>
      <c r="BX597" s="75"/>
      <c r="BY597" s="75"/>
      <c r="BZ597" s="75"/>
      <c r="CA597" s="75"/>
      <c r="CB597" s="75"/>
      <c r="CC597" s="75"/>
      <c r="CD597" s="75"/>
      <c r="CE597" s="75"/>
      <c r="CF597" s="75"/>
      <c r="CG597" s="75"/>
      <c r="CH597" s="75"/>
      <c r="CI597" s="74"/>
      <c r="CJ597" s="328"/>
      <c r="CK597" s="328"/>
      <c r="CL597" s="328"/>
      <c r="CM597" s="328"/>
      <c r="CN597" s="328"/>
      <c r="CO597" s="328"/>
      <c r="CP597" s="95">
        <f t="shared" si="205"/>
        <v>0</v>
      </c>
      <c r="CR597" s="40"/>
      <c r="CT597" s="77"/>
      <c r="CU597" s="37"/>
      <c r="CV597" s="76"/>
      <c r="CW597" s="75"/>
      <c r="CX597" s="75"/>
      <c r="CY597" s="75"/>
      <c r="CZ597" s="75"/>
      <c r="DA597" s="75"/>
      <c r="DB597" s="75"/>
      <c r="DC597" s="74"/>
      <c r="DD597" s="74"/>
      <c r="DE597" s="74"/>
      <c r="DF597" s="335"/>
      <c r="DG597" s="335"/>
      <c r="DH597" s="335"/>
      <c r="DI597" s="335"/>
      <c r="DJ597" s="335"/>
      <c r="DK597" s="335"/>
      <c r="DL597" s="335"/>
      <c r="DM597" s="335"/>
      <c r="DN597" s="335"/>
      <c r="DO597" s="73">
        <f t="shared" si="206"/>
        <v>0</v>
      </c>
      <c r="DQ597" s="40"/>
    </row>
    <row r="598" spans="2:121" s="38" customFormat="1" outlineLevel="1">
      <c r="B598" s="87"/>
      <c r="C598" s="88"/>
      <c r="D598" s="87"/>
      <c r="E598" s="3"/>
      <c r="G598" s="40"/>
      <c r="I598" s="94">
        <f t="shared" si="207"/>
        <v>465</v>
      </c>
      <c r="J598" s="93" t="s">
        <v>632</v>
      </c>
      <c r="K598" s="92"/>
      <c r="L598" s="92"/>
      <c r="M598" s="92"/>
      <c r="N598" s="92"/>
      <c r="O598" s="91"/>
      <c r="P598" s="90" t="s">
        <v>132</v>
      </c>
      <c r="Q598" s="272"/>
      <c r="R598" s="89" t="s">
        <v>119</v>
      </c>
      <c r="S598" s="273"/>
      <c r="U598" s="40"/>
      <c r="W598" s="77"/>
      <c r="X598" s="37"/>
      <c r="Y598" s="76"/>
      <c r="Z598" s="75"/>
      <c r="AA598" s="78"/>
      <c r="AB598" s="75"/>
      <c r="AC598" s="78"/>
      <c r="AD598" s="75"/>
      <c r="AE598" s="75"/>
      <c r="AF598" s="75"/>
      <c r="AG598" s="75"/>
      <c r="AH598" s="75"/>
      <c r="AI598" s="75"/>
      <c r="AJ598" s="75"/>
      <c r="AK598" s="74"/>
      <c r="AL598" s="74"/>
      <c r="AM598" s="74"/>
      <c r="AN598" s="74"/>
      <c r="AO598" s="74"/>
      <c r="AP598" s="74"/>
      <c r="AQ598" s="74"/>
      <c r="AR598" s="73">
        <f t="shared" si="208"/>
        <v>0</v>
      </c>
      <c r="AT598" s="40"/>
      <c r="AV598" s="77"/>
      <c r="AW598" s="37"/>
      <c r="AX598" s="76"/>
      <c r="AY598" s="75"/>
      <c r="AZ598" s="75"/>
      <c r="BA598" s="75"/>
      <c r="BB598" s="75"/>
      <c r="BC598" s="75"/>
      <c r="BD598" s="75"/>
      <c r="BE598" s="75"/>
      <c r="BF598" s="75"/>
      <c r="BG598" s="75"/>
      <c r="BH598" s="75"/>
      <c r="BI598" s="75"/>
      <c r="BJ598" s="74"/>
      <c r="BK598" s="74"/>
      <c r="BL598" s="74"/>
      <c r="BM598" s="74"/>
      <c r="BN598" s="74"/>
      <c r="BO598" s="74"/>
      <c r="BP598" s="74"/>
      <c r="BQ598" s="73">
        <f t="shared" si="204"/>
        <v>0</v>
      </c>
      <c r="BS598" s="40"/>
      <c r="BU598" s="77"/>
      <c r="BV598" s="37"/>
      <c r="BW598" s="76"/>
      <c r="BX598" s="75"/>
      <c r="BY598" s="75"/>
      <c r="BZ598" s="75"/>
      <c r="CA598" s="75"/>
      <c r="CB598" s="75"/>
      <c r="CC598" s="75"/>
      <c r="CD598" s="75"/>
      <c r="CE598" s="75"/>
      <c r="CF598" s="75"/>
      <c r="CG598" s="75"/>
      <c r="CH598" s="75"/>
      <c r="CI598" s="74"/>
      <c r="CJ598" s="328"/>
      <c r="CK598" s="328"/>
      <c r="CL598" s="328"/>
      <c r="CM598" s="328"/>
      <c r="CN598" s="328"/>
      <c r="CO598" s="328"/>
      <c r="CP598" s="95">
        <f t="shared" si="205"/>
        <v>0</v>
      </c>
      <c r="CR598" s="40"/>
      <c r="CT598" s="77"/>
      <c r="CU598" s="37"/>
      <c r="CV598" s="76"/>
      <c r="CW598" s="75"/>
      <c r="CX598" s="75"/>
      <c r="CY598" s="75"/>
      <c r="CZ598" s="75"/>
      <c r="DA598" s="75"/>
      <c r="DB598" s="75"/>
      <c r="DC598" s="74"/>
      <c r="DD598" s="74"/>
      <c r="DE598" s="74"/>
      <c r="DF598" s="335"/>
      <c r="DG598" s="335"/>
      <c r="DH598" s="335"/>
      <c r="DI598" s="335"/>
      <c r="DJ598" s="335"/>
      <c r="DK598" s="335"/>
      <c r="DL598" s="335"/>
      <c r="DM598" s="335"/>
      <c r="DN598" s="335"/>
      <c r="DO598" s="73">
        <f t="shared" si="206"/>
        <v>0</v>
      </c>
      <c r="DQ598" s="40"/>
    </row>
    <row r="599" spans="2:121" s="38" customFormat="1" outlineLevel="1">
      <c r="B599" s="87"/>
      <c r="C599" s="88"/>
      <c r="D599" s="87"/>
      <c r="E599" s="3"/>
      <c r="G599" s="40"/>
      <c r="I599" s="94">
        <f t="shared" si="207"/>
        <v>466</v>
      </c>
      <c r="J599" s="93" t="s">
        <v>633</v>
      </c>
      <c r="K599" s="92"/>
      <c r="L599" s="92"/>
      <c r="M599" s="92"/>
      <c r="N599" s="92"/>
      <c r="O599" s="91"/>
      <c r="P599" s="90" t="s">
        <v>132</v>
      </c>
      <c r="Q599" s="272"/>
      <c r="R599" s="89" t="s">
        <v>119</v>
      </c>
      <c r="S599" s="273"/>
      <c r="U599" s="40"/>
      <c r="W599" s="77"/>
      <c r="X599" s="37"/>
      <c r="Y599" s="76"/>
      <c r="Z599" s="75"/>
      <c r="AA599" s="78"/>
      <c r="AB599" s="75"/>
      <c r="AC599" s="78"/>
      <c r="AD599" s="75"/>
      <c r="AE599" s="75"/>
      <c r="AF599" s="75"/>
      <c r="AG599" s="75"/>
      <c r="AH599" s="75"/>
      <c r="AI599" s="75"/>
      <c r="AJ599" s="75"/>
      <c r="AK599" s="74"/>
      <c r="AL599" s="74"/>
      <c r="AM599" s="74"/>
      <c r="AN599" s="74"/>
      <c r="AO599" s="74"/>
      <c r="AP599" s="74"/>
      <c r="AQ599" s="74"/>
      <c r="AR599" s="73">
        <f t="shared" si="208"/>
        <v>0</v>
      </c>
      <c r="AT599" s="40"/>
      <c r="AV599" s="77"/>
      <c r="AW599" s="37"/>
      <c r="AX599" s="76"/>
      <c r="AY599" s="75"/>
      <c r="AZ599" s="75"/>
      <c r="BA599" s="75"/>
      <c r="BB599" s="75"/>
      <c r="BC599" s="75"/>
      <c r="BD599" s="75"/>
      <c r="BE599" s="75"/>
      <c r="BF599" s="75"/>
      <c r="BG599" s="75"/>
      <c r="BH599" s="75"/>
      <c r="BI599" s="75"/>
      <c r="BJ599" s="74"/>
      <c r="BK599" s="74"/>
      <c r="BL599" s="74"/>
      <c r="BM599" s="74"/>
      <c r="BN599" s="74"/>
      <c r="BO599" s="74"/>
      <c r="BP599" s="74"/>
      <c r="BQ599" s="73">
        <f t="shared" si="204"/>
        <v>0</v>
      </c>
      <c r="BS599" s="40"/>
      <c r="BU599" s="77"/>
      <c r="BV599" s="37"/>
      <c r="BW599" s="76"/>
      <c r="BX599" s="75"/>
      <c r="BY599" s="75"/>
      <c r="BZ599" s="75"/>
      <c r="CA599" s="75"/>
      <c r="CB599" s="75"/>
      <c r="CC599" s="75"/>
      <c r="CD599" s="75"/>
      <c r="CE599" s="75"/>
      <c r="CF599" s="75"/>
      <c r="CG599" s="75"/>
      <c r="CH599" s="75"/>
      <c r="CI599" s="74"/>
      <c r="CJ599" s="328"/>
      <c r="CK599" s="328"/>
      <c r="CL599" s="328"/>
      <c r="CM599" s="328"/>
      <c r="CN599" s="328"/>
      <c r="CO599" s="328"/>
      <c r="CP599" s="95">
        <f t="shared" si="205"/>
        <v>0</v>
      </c>
      <c r="CR599" s="40"/>
      <c r="CT599" s="77"/>
      <c r="CU599" s="37"/>
      <c r="CV599" s="76"/>
      <c r="CW599" s="75"/>
      <c r="CX599" s="75"/>
      <c r="CY599" s="75"/>
      <c r="CZ599" s="75"/>
      <c r="DA599" s="75"/>
      <c r="DB599" s="75"/>
      <c r="DC599" s="74"/>
      <c r="DD599" s="74"/>
      <c r="DE599" s="74"/>
      <c r="DF599" s="335"/>
      <c r="DG599" s="335"/>
      <c r="DH599" s="335"/>
      <c r="DI599" s="335"/>
      <c r="DJ599" s="335"/>
      <c r="DK599" s="335"/>
      <c r="DL599" s="335"/>
      <c r="DM599" s="335"/>
      <c r="DN599" s="335"/>
      <c r="DO599" s="73">
        <f t="shared" si="206"/>
        <v>0</v>
      </c>
      <c r="DQ599" s="40"/>
    </row>
    <row r="600" spans="2:121" s="38" customFormat="1" outlineLevel="1">
      <c r="B600" s="87"/>
      <c r="C600" s="88"/>
      <c r="D600" s="87"/>
      <c r="E600" s="3"/>
      <c r="G600" s="40"/>
      <c r="I600" s="94">
        <f t="shared" si="207"/>
        <v>467</v>
      </c>
      <c r="J600" s="93" t="s">
        <v>634</v>
      </c>
      <c r="K600" s="92"/>
      <c r="L600" s="92"/>
      <c r="M600" s="92"/>
      <c r="N600" s="92"/>
      <c r="O600" s="91"/>
      <c r="P600" s="90" t="s">
        <v>132</v>
      </c>
      <c r="Q600" s="272"/>
      <c r="R600" s="89" t="s">
        <v>119</v>
      </c>
      <c r="S600" s="273"/>
      <c r="U600" s="40"/>
      <c r="W600" s="77"/>
      <c r="X600" s="37"/>
      <c r="Y600" s="76"/>
      <c r="Z600" s="75"/>
      <c r="AA600" s="78"/>
      <c r="AB600" s="75"/>
      <c r="AC600" s="78"/>
      <c r="AD600" s="75"/>
      <c r="AE600" s="75"/>
      <c r="AF600" s="75"/>
      <c r="AG600" s="75"/>
      <c r="AH600" s="75"/>
      <c r="AI600" s="75"/>
      <c r="AJ600" s="75"/>
      <c r="AK600" s="74"/>
      <c r="AL600" s="74"/>
      <c r="AM600" s="74"/>
      <c r="AN600" s="74"/>
      <c r="AO600" s="74"/>
      <c r="AP600" s="74"/>
      <c r="AQ600" s="74"/>
      <c r="AR600" s="73">
        <f t="shared" si="208"/>
        <v>0</v>
      </c>
      <c r="AT600" s="40"/>
      <c r="AV600" s="77"/>
      <c r="AW600" s="37"/>
      <c r="AX600" s="76"/>
      <c r="AY600" s="75"/>
      <c r="AZ600" s="75"/>
      <c r="BA600" s="75"/>
      <c r="BB600" s="75"/>
      <c r="BC600" s="75"/>
      <c r="BD600" s="75"/>
      <c r="BE600" s="75"/>
      <c r="BF600" s="75"/>
      <c r="BG600" s="75"/>
      <c r="BH600" s="75"/>
      <c r="BI600" s="75"/>
      <c r="BJ600" s="74"/>
      <c r="BK600" s="74"/>
      <c r="BL600" s="74"/>
      <c r="BM600" s="74"/>
      <c r="BN600" s="74"/>
      <c r="BO600" s="74"/>
      <c r="BP600" s="74"/>
      <c r="BQ600" s="73">
        <f t="shared" si="204"/>
        <v>0</v>
      </c>
      <c r="BS600" s="40"/>
      <c r="BU600" s="77"/>
      <c r="BV600" s="37"/>
      <c r="BW600" s="76"/>
      <c r="BX600" s="75"/>
      <c r="BY600" s="75"/>
      <c r="BZ600" s="75"/>
      <c r="CA600" s="75"/>
      <c r="CB600" s="75"/>
      <c r="CC600" s="75"/>
      <c r="CD600" s="75"/>
      <c r="CE600" s="75"/>
      <c r="CF600" s="75"/>
      <c r="CG600" s="75"/>
      <c r="CH600" s="75"/>
      <c r="CI600" s="74"/>
      <c r="CJ600" s="328"/>
      <c r="CK600" s="328"/>
      <c r="CL600" s="328"/>
      <c r="CM600" s="328"/>
      <c r="CN600" s="328"/>
      <c r="CO600" s="328"/>
      <c r="CP600" s="95">
        <f t="shared" si="205"/>
        <v>0</v>
      </c>
      <c r="CR600" s="40"/>
      <c r="CT600" s="77"/>
      <c r="CU600" s="37"/>
      <c r="CV600" s="76"/>
      <c r="CW600" s="75"/>
      <c r="CX600" s="75"/>
      <c r="CY600" s="75"/>
      <c r="CZ600" s="75"/>
      <c r="DA600" s="75"/>
      <c r="DB600" s="75"/>
      <c r="DC600" s="74"/>
      <c r="DD600" s="74"/>
      <c r="DE600" s="74"/>
      <c r="DF600" s="335"/>
      <c r="DG600" s="335"/>
      <c r="DH600" s="335"/>
      <c r="DI600" s="335"/>
      <c r="DJ600" s="335"/>
      <c r="DK600" s="335"/>
      <c r="DL600" s="335"/>
      <c r="DM600" s="335"/>
      <c r="DN600" s="335"/>
      <c r="DO600" s="73">
        <f t="shared" si="206"/>
        <v>0</v>
      </c>
      <c r="DQ600" s="40"/>
    </row>
    <row r="601" spans="2:121" s="38" customFormat="1" outlineLevel="1">
      <c r="B601" s="87"/>
      <c r="C601" s="88"/>
      <c r="D601" s="87"/>
      <c r="E601" s="3"/>
      <c r="G601" s="40"/>
      <c r="I601" s="94">
        <f t="shared" si="207"/>
        <v>468</v>
      </c>
      <c r="J601" s="93" t="s">
        <v>635</v>
      </c>
      <c r="K601" s="92"/>
      <c r="L601" s="92"/>
      <c r="M601" s="92"/>
      <c r="N601" s="92"/>
      <c r="O601" s="91"/>
      <c r="P601" s="90" t="s">
        <v>132</v>
      </c>
      <c r="Q601" s="272"/>
      <c r="R601" s="89" t="s">
        <v>119</v>
      </c>
      <c r="S601" s="273"/>
      <c r="U601" s="40"/>
      <c r="W601" s="77"/>
      <c r="X601" s="37"/>
      <c r="Y601" s="76"/>
      <c r="Z601" s="75"/>
      <c r="AA601" s="78"/>
      <c r="AB601" s="75"/>
      <c r="AC601" s="78"/>
      <c r="AD601" s="75"/>
      <c r="AE601" s="75"/>
      <c r="AF601" s="75"/>
      <c r="AG601" s="75"/>
      <c r="AH601" s="75"/>
      <c r="AI601" s="75"/>
      <c r="AJ601" s="75"/>
      <c r="AK601" s="74"/>
      <c r="AL601" s="74"/>
      <c r="AM601" s="74"/>
      <c r="AN601" s="74"/>
      <c r="AO601" s="74"/>
      <c r="AP601" s="74"/>
      <c r="AQ601" s="74"/>
      <c r="AR601" s="73">
        <f t="shared" si="208"/>
        <v>0</v>
      </c>
      <c r="AT601" s="40"/>
      <c r="AV601" s="77"/>
      <c r="AW601" s="37"/>
      <c r="AX601" s="76"/>
      <c r="AY601" s="75"/>
      <c r="AZ601" s="75"/>
      <c r="BA601" s="75"/>
      <c r="BB601" s="75"/>
      <c r="BC601" s="75"/>
      <c r="BD601" s="75"/>
      <c r="BE601" s="75"/>
      <c r="BF601" s="75"/>
      <c r="BG601" s="75"/>
      <c r="BH601" s="75"/>
      <c r="BI601" s="75"/>
      <c r="BJ601" s="74"/>
      <c r="BK601" s="74"/>
      <c r="BL601" s="74"/>
      <c r="BM601" s="74"/>
      <c r="BN601" s="74"/>
      <c r="BO601" s="74"/>
      <c r="BP601" s="74"/>
      <c r="BQ601" s="73">
        <f t="shared" si="204"/>
        <v>0</v>
      </c>
      <c r="BS601" s="40"/>
      <c r="BU601" s="77"/>
      <c r="BV601" s="37"/>
      <c r="BW601" s="76"/>
      <c r="BX601" s="75"/>
      <c r="BY601" s="75"/>
      <c r="BZ601" s="75"/>
      <c r="CA601" s="75"/>
      <c r="CB601" s="75"/>
      <c r="CC601" s="75"/>
      <c r="CD601" s="75"/>
      <c r="CE601" s="75"/>
      <c r="CF601" s="75"/>
      <c r="CG601" s="75"/>
      <c r="CH601" s="75"/>
      <c r="CI601" s="74"/>
      <c r="CJ601" s="328"/>
      <c r="CK601" s="328"/>
      <c r="CL601" s="328"/>
      <c r="CM601" s="328"/>
      <c r="CN601" s="328"/>
      <c r="CO601" s="328"/>
      <c r="CP601" s="95">
        <f t="shared" si="205"/>
        <v>0</v>
      </c>
      <c r="CR601" s="40"/>
      <c r="CT601" s="77"/>
      <c r="CU601" s="37"/>
      <c r="CV601" s="76"/>
      <c r="CW601" s="75"/>
      <c r="CX601" s="75"/>
      <c r="CY601" s="75"/>
      <c r="CZ601" s="75"/>
      <c r="DA601" s="75"/>
      <c r="DB601" s="75"/>
      <c r="DC601" s="74"/>
      <c r="DD601" s="74"/>
      <c r="DE601" s="74"/>
      <c r="DF601" s="335"/>
      <c r="DG601" s="335"/>
      <c r="DH601" s="335"/>
      <c r="DI601" s="335"/>
      <c r="DJ601" s="335"/>
      <c r="DK601" s="335"/>
      <c r="DL601" s="335"/>
      <c r="DM601" s="335"/>
      <c r="DN601" s="335"/>
      <c r="DO601" s="73">
        <f t="shared" si="206"/>
        <v>0</v>
      </c>
      <c r="DQ601" s="40"/>
    </row>
    <row r="602" spans="2:121" s="38" customFormat="1" outlineLevel="1">
      <c r="B602" s="87"/>
      <c r="C602" s="88"/>
      <c r="D602" s="87"/>
      <c r="E602" s="3"/>
      <c r="G602" s="40"/>
      <c r="I602" s="94">
        <f t="shared" si="207"/>
        <v>469</v>
      </c>
      <c r="J602" s="93" t="s">
        <v>636</v>
      </c>
      <c r="K602" s="92"/>
      <c r="L602" s="92"/>
      <c r="M602" s="92"/>
      <c r="N602" s="92"/>
      <c r="O602" s="91"/>
      <c r="P602" s="90" t="s">
        <v>132</v>
      </c>
      <c r="Q602" s="272"/>
      <c r="R602" s="89" t="s">
        <v>119</v>
      </c>
      <c r="S602" s="273"/>
      <c r="U602" s="40"/>
      <c r="W602" s="77"/>
      <c r="X602" s="37"/>
      <c r="Y602" s="76"/>
      <c r="Z602" s="75"/>
      <c r="AA602" s="78"/>
      <c r="AB602" s="75"/>
      <c r="AC602" s="78"/>
      <c r="AD602" s="75"/>
      <c r="AE602" s="75"/>
      <c r="AF602" s="75"/>
      <c r="AG602" s="75"/>
      <c r="AH602" s="75"/>
      <c r="AI602" s="75"/>
      <c r="AJ602" s="75"/>
      <c r="AK602" s="74"/>
      <c r="AL602" s="74"/>
      <c r="AM602" s="74"/>
      <c r="AN602" s="74"/>
      <c r="AO602" s="74"/>
      <c r="AP602" s="74"/>
      <c r="AQ602" s="74"/>
      <c r="AR602" s="73">
        <f t="shared" si="208"/>
        <v>0</v>
      </c>
      <c r="AT602" s="40"/>
      <c r="AV602" s="77"/>
      <c r="AW602" s="37"/>
      <c r="AX602" s="76"/>
      <c r="AY602" s="75"/>
      <c r="AZ602" s="75"/>
      <c r="BA602" s="75"/>
      <c r="BB602" s="75"/>
      <c r="BC602" s="75"/>
      <c r="BD602" s="75"/>
      <c r="BE602" s="75"/>
      <c r="BF602" s="75"/>
      <c r="BG602" s="75"/>
      <c r="BH602" s="75"/>
      <c r="BI602" s="75"/>
      <c r="BJ602" s="74"/>
      <c r="BK602" s="74"/>
      <c r="BL602" s="74"/>
      <c r="BM602" s="74"/>
      <c r="BN602" s="74"/>
      <c r="BO602" s="74"/>
      <c r="BP602" s="74"/>
      <c r="BQ602" s="73">
        <f t="shared" si="204"/>
        <v>0</v>
      </c>
      <c r="BS602" s="40"/>
      <c r="BU602" s="77"/>
      <c r="BV602" s="37"/>
      <c r="BW602" s="76"/>
      <c r="BX602" s="75"/>
      <c r="BY602" s="75"/>
      <c r="BZ602" s="75"/>
      <c r="CA602" s="75"/>
      <c r="CB602" s="75"/>
      <c r="CC602" s="75"/>
      <c r="CD602" s="75"/>
      <c r="CE602" s="75"/>
      <c r="CF602" s="75"/>
      <c r="CG602" s="75"/>
      <c r="CH602" s="75"/>
      <c r="CI602" s="74"/>
      <c r="CJ602" s="328"/>
      <c r="CK602" s="328"/>
      <c r="CL602" s="328"/>
      <c r="CM602" s="328"/>
      <c r="CN602" s="328"/>
      <c r="CO602" s="328"/>
      <c r="CP602" s="95">
        <f t="shared" si="205"/>
        <v>0</v>
      </c>
      <c r="CR602" s="40"/>
      <c r="CT602" s="77"/>
      <c r="CU602" s="37"/>
      <c r="CV602" s="76"/>
      <c r="CW602" s="75"/>
      <c r="CX602" s="75"/>
      <c r="CY602" s="75"/>
      <c r="CZ602" s="75"/>
      <c r="DA602" s="75"/>
      <c r="DB602" s="75"/>
      <c r="DC602" s="74"/>
      <c r="DD602" s="74"/>
      <c r="DE602" s="74"/>
      <c r="DF602" s="335"/>
      <c r="DG602" s="335"/>
      <c r="DH602" s="335"/>
      <c r="DI602" s="335"/>
      <c r="DJ602" s="335"/>
      <c r="DK602" s="335"/>
      <c r="DL602" s="335"/>
      <c r="DM602" s="335"/>
      <c r="DN602" s="335"/>
      <c r="DO602" s="73">
        <f t="shared" si="206"/>
        <v>0</v>
      </c>
      <c r="DQ602" s="40"/>
    </row>
    <row r="603" spans="2:121" s="38" customFormat="1" outlineLevel="1">
      <c r="B603" s="87"/>
      <c r="C603" s="88"/>
      <c r="D603" s="87"/>
      <c r="E603" s="3"/>
      <c r="G603" s="40"/>
      <c r="I603" s="94">
        <f t="shared" si="207"/>
        <v>470</v>
      </c>
      <c r="J603" s="93" t="s">
        <v>637</v>
      </c>
      <c r="K603" s="92"/>
      <c r="L603" s="92"/>
      <c r="M603" s="92"/>
      <c r="N603" s="92"/>
      <c r="O603" s="91"/>
      <c r="P603" s="90" t="s">
        <v>132</v>
      </c>
      <c r="Q603" s="272"/>
      <c r="R603" s="89" t="s">
        <v>119</v>
      </c>
      <c r="S603" s="273"/>
      <c r="U603" s="40"/>
      <c r="W603" s="77"/>
      <c r="X603" s="37"/>
      <c r="Y603" s="76"/>
      <c r="Z603" s="75"/>
      <c r="AA603" s="78"/>
      <c r="AB603" s="75"/>
      <c r="AC603" s="78"/>
      <c r="AD603" s="75"/>
      <c r="AE603" s="75"/>
      <c r="AF603" s="75"/>
      <c r="AG603" s="75"/>
      <c r="AH603" s="75"/>
      <c r="AI603" s="75"/>
      <c r="AJ603" s="75"/>
      <c r="AK603" s="74"/>
      <c r="AL603" s="74"/>
      <c r="AM603" s="74"/>
      <c r="AN603" s="74"/>
      <c r="AO603" s="74"/>
      <c r="AP603" s="74"/>
      <c r="AQ603" s="74"/>
      <c r="AR603" s="73">
        <f t="shared" si="208"/>
        <v>0</v>
      </c>
      <c r="AT603" s="40"/>
      <c r="AV603" s="77"/>
      <c r="AW603" s="37"/>
      <c r="AX603" s="76"/>
      <c r="AY603" s="75"/>
      <c r="AZ603" s="75"/>
      <c r="BA603" s="75"/>
      <c r="BB603" s="75"/>
      <c r="BC603" s="75"/>
      <c r="BD603" s="75"/>
      <c r="BE603" s="75"/>
      <c r="BF603" s="75"/>
      <c r="BG603" s="75"/>
      <c r="BH603" s="75"/>
      <c r="BI603" s="75"/>
      <c r="BJ603" s="74"/>
      <c r="BK603" s="74"/>
      <c r="BL603" s="74"/>
      <c r="BM603" s="74"/>
      <c r="BN603" s="74"/>
      <c r="BO603" s="74"/>
      <c r="BP603" s="74"/>
      <c r="BQ603" s="73">
        <f t="shared" si="204"/>
        <v>0</v>
      </c>
      <c r="BS603" s="40"/>
      <c r="BU603" s="77"/>
      <c r="BV603" s="37"/>
      <c r="BW603" s="76"/>
      <c r="BX603" s="75"/>
      <c r="BY603" s="75"/>
      <c r="BZ603" s="75"/>
      <c r="CA603" s="75"/>
      <c r="CB603" s="75"/>
      <c r="CC603" s="75"/>
      <c r="CD603" s="75"/>
      <c r="CE603" s="75"/>
      <c r="CF603" s="75"/>
      <c r="CG603" s="75"/>
      <c r="CH603" s="75"/>
      <c r="CI603" s="74"/>
      <c r="CJ603" s="328"/>
      <c r="CK603" s="328"/>
      <c r="CL603" s="328"/>
      <c r="CM603" s="328"/>
      <c r="CN603" s="328"/>
      <c r="CO603" s="328"/>
      <c r="CP603" s="95">
        <f t="shared" si="205"/>
        <v>0</v>
      </c>
      <c r="CR603" s="40"/>
      <c r="CT603" s="77"/>
      <c r="CU603" s="37"/>
      <c r="CV603" s="76"/>
      <c r="CW603" s="75"/>
      <c r="CX603" s="75"/>
      <c r="CY603" s="75"/>
      <c r="CZ603" s="75"/>
      <c r="DA603" s="75"/>
      <c r="DB603" s="75"/>
      <c r="DC603" s="74"/>
      <c r="DD603" s="74"/>
      <c r="DE603" s="74"/>
      <c r="DF603" s="335"/>
      <c r="DG603" s="335"/>
      <c r="DH603" s="335"/>
      <c r="DI603" s="335"/>
      <c r="DJ603" s="335"/>
      <c r="DK603" s="335"/>
      <c r="DL603" s="335"/>
      <c r="DM603" s="335"/>
      <c r="DN603" s="335"/>
      <c r="DO603" s="73">
        <f t="shared" si="206"/>
        <v>0</v>
      </c>
      <c r="DQ603" s="40"/>
    </row>
    <row r="604" spans="2:121" s="38" customFormat="1" outlineLevel="1">
      <c r="B604" s="87"/>
      <c r="C604" s="88"/>
      <c r="D604" s="87"/>
      <c r="E604" s="3"/>
      <c r="G604" s="40"/>
      <c r="I604" s="94">
        <f t="shared" si="207"/>
        <v>471</v>
      </c>
      <c r="J604" s="93" t="s">
        <v>638</v>
      </c>
      <c r="K604" s="92"/>
      <c r="L604" s="92"/>
      <c r="M604" s="92"/>
      <c r="N604" s="92"/>
      <c r="O604" s="91"/>
      <c r="P604" s="90" t="s">
        <v>132</v>
      </c>
      <c r="Q604" s="272"/>
      <c r="R604" s="89" t="s">
        <v>119</v>
      </c>
      <c r="S604" s="273"/>
      <c r="U604" s="40"/>
      <c r="W604" s="77"/>
      <c r="X604" s="37"/>
      <c r="Y604" s="76"/>
      <c r="Z604" s="75"/>
      <c r="AA604" s="78"/>
      <c r="AB604" s="75"/>
      <c r="AC604" s="78"/>
      <c r="AD604" s="75"/>
      <c r="AE604" s="75"/>
      <c r="AF604" s="75"/>
      <c r="AG604" s="75"/>
      <c r="AH604" s="75"/>
      <c r="AI604" s="75"/>
      <c r="AJ604" s="75"/>
      <c r="AK604" s="74"/>
      <c r="AL604" s="74"/>
      <c r="AM604" s="74"/>
      <c r="AN604" s="74"/>
      <c r="AO604" s="74"/>
      <c r="AP604" s="74"/>
      <c r="AQ604" s="74"/>
      <c r="AR604" s="73">
        <f t="shared" si="208"/>
        <v>0</v>
      </c>
      <c r="AT604" s="40"/>
      <c r="AV604" s="77"/>
      <c r="AW604" s="37"/>
      <c r="AX604" s="76"/>
      <c r="AY604" s="75"/>
      <c r="AZ604" s="75"/>
      <c r="BA604" s="75"/>
      <c r="BB604" s="75"/>
      <c r="BC604" s="75"/>
      <c r="BD604" s="75"/>
      <c r="BE604" s="75"/>
      <c r="BF604" s="75"/>
      <c r="BG604" s="75"/>
      <c r="BH604" s="75"/>
      <c r="BI604" s="75"/>
      <c r="BJ604" s="74"/>
      <c r="BK604" s="74"/>
      <c r="BL604" s="74"/>
      <c r="BM604" s="74"/>
      <c r="BN604" s="74"/>
      <c r="BO604" s="74"/>
      <c r="BP604" s="74"/>
      <c r="BQ604" s="73">
        <f t="shared" si="204"/>
        <v>0</v>
      </c>
      <c r="BS604" s="40"/>
      <c r="BU604" s="77"/>
      <c r="BV604" s="37"/>
      <c r="BW604" s="76"/>
      <c r="BX604" s="75"/>
      <c r="BY604" s="75"/>
      <c r="BZ604" s="75"/>
      <c r="CA604" s="75"/>
      <c r="CB604" s="75"/>
      <c r="CC604" s="75"/>
      <c r="CD604" s="75"/>
      <c r="CE604" s="75"/>
      <c r="CF604" s="75"/>
      <c r="CG604" s="75"/>
      <c r="CH604" s="75"/>
      <c r="CI604" s="74"/>
      <c r="CJ604" s="328"/>
      <c r="CK604" s="328"/>
      <c r="CL604" s="328"/>
      <c r="CM604" s="328"/>
      <c r="CN604" s="328"/>
      <c r="CO604" s="328"/>
      <c r="CP604" s="95">
        <f t="shared" si="205"/>
        <v>0</v>
      </c>
      <c r="CR604" s="40"/>
      <c r="CT604" s="77"/>
      <c r="CU604" s="37"/>
      <c r="CV604" s="76"/>
      <c r="CW604" s="75"/>
      <c r="CX604" s="75"/>
      <c r="CY604" s="75"/>
      <c r="CZ604" s="75"/>
      <c r="DA604" s="75"/>
      <c r="DB604" s="75"/>
      <c r="DC604" s="74"/>
      <c r="DD604" s="74"/>
      <c r="DE604" s="74"/>
      <c r="DF604" s="335"/>
      <c r="DG604" s="335"/>
      <c r="DH604" s="335"/>
      <c r="DI604" s="335"/>
      <c r="DJ604" s="335"/>
      <c r="DK604" s="335"/>
      <c r="DL604" s="335"/>
      <c r="DM604" s="335"/>
      <c r="DN604" s="335"/>
      <c r="DO604" s="73">
        <f t="shared" si="206"/>
        <v>0</v>
      </c>
      <c r="DQ604" s="40"/>
    </row>
    <row r="605" spans="2:121" s="38" customFormat="1" outlineLevel="1">
      <c r="B605" s="87"/>
      <c r="C605" s="88"/>
      <c r="D605" s="87"/>
      <c r="E605" s="3"/>
      <c r="G605" s="40"/>
      <c r="I605" s="94">
        <f t="shared" si="207"/>
        <v>472</v>
      </c>
      <c r="J605" s="93" t="s">
        <v>639</v>
      </c>
      <c r="K605" s="92"/>
      <c r="L605" s="92"/>
      <c r="M605" s="92"/>
      <c r="N605" s="92"/>
      <c r="O605" s="91"/>
      <c r="P605" s="90" t="s">
        <v>132</v>
      </c>
      <c r="Q605" s="272"/>
      <c r="R605" s="89" t="s">
        <v>119</v>
      </c>
      <c r="S605" s="273"/>
      <c r="U605" s="40"/>
      <c r="W605" s="77"/>
      <c r="X605" s="37"/>
      <c r="Y605" s="76"/>
      <c r="Z605" s="75"/>
      <c r="AA605" s="78"/>
      <c r="AB605" s="75"/>
      <c r="AC605" s="78"/>
      <c r="AD605" s="75"/>
      <c r="AE605" s="75"/>
      <c r="AF605" s="75"/>
      <c r="AG605" s="75"/>
      <c r="AH605" s="75"/>
      <c r="AI605" s="75"/>
      <c r="AJ605" s="75"/>
      <c r="AK605" s="74"/>
      <c r="AL605" s="74"/>
      <c r="AM605" s="74"/>
      <c r="AN605" s="74"/>
      <c r="AO605" s="74"/>
      <c r="AP605" s="74"/>
      <c r="AQ605" s="74"/>
      <c r="AR605" s="73">
        <f t="shared" si="208"/>
        <v>0</v>
      </c>
      <c r="AT605" s="40"/>
      <c r="AV605" s="77"/>
      <c r="AW605" s="37"/>
      <c r="AX605" s="76"/>
      <c r="AY605" s="75"/>
      <c r="AZ605" s="75"/>
      <c r="BA605" s="75"/>
      <c r="BB605" s="75"/>
      <c r="BC605" s="75"/>
      <c r="BD605" s="75"/>
      <c r="BE605" s="75"/>
      <c r="BF605" s="75"/>
      <c r="BG605" s="75"/>
      <c r="BH605" s="75"/>
      <c r="BI605" s="75"/>
      <c r="BJ605" s="74"/>
      <c r="BK605" s="74"/>
      <c r="BL605" s="74"/>
      <c r="BM605" s="74"/>
      <c r="BN605" s="74"/>
      <c r="BO605" s="74"/>
      <c r="BP605" s="74"/>
      <c r="BQ605" s="73">
        <f t="shared" si="204"/>
        <v>0</v>
      </c>
      <c r="BS605" s="40"/>
      <c r="BU605" s="77"/>
      <c r="BV605" s="37"/>
      <c r="BW605" s="76"/>
      <c r="BX605" s="75"/>
      <c r="BY605" s="75"/>
      <c r="BZ605" s="75"/>
      <c r="CA605" s="75"/>
      <c r="CB605" s="75"/>
      <c r="CC605" s="75"/>
      <c r="CD605" s="75"/>
      <c r="CE605" s="75"/>
      <c r="CF605" s="75"/>
      <c r="CG605" s="75"/>
      <c r="CH605" s="75"/>
      <c r="CI605" s="74"/>
      <c r="CJ605" s="328"/>
      <c r="CK605" s="328"/>
      <c r="CL605" s="328"/>
      <c r="CM605" s="328"/>
      <c r="CN605" s="328"/>
      <c r="CO605" s="328"/>
      <c r="CP605" s="95">
        <f t="shared" si="205"/>
        <v>0</v>
      </c>
      <c r="CR605" s="40"/>
      <c r="CT605" s="77"/>
      <c r="CU605" s="37"/>
      <c r="CV605" s="76"/>
      <c r="CW605" s="75"/>
      <c r="CX605" s="75"/>
      <c r="CY605" s="75"/>
      <c r="CZ605" s="75"/>
      <c r="DA605" s="75"/>
      <c r="DB605" s="75"/>
      <c r="DC605" s="74"/>
      <c r="DD605" s="74"/>
      <c r="DE605" s="74"/>
      <c r="DF605" s="335"/>
      <c r="DG605" s="335"/>
      <c r="DH605" s="335"/>
      <c r="DI605" s="335"/>
      <c r="DJ605" s="335"/>
      <c r="DK605" s="335"/>
      <c r="DL605" s="335"/>
      <c r="DM605" s="335"/>
      <c r="DN605" s="335"/>
      <c r="DO605" s="73">
        <f t="shared" si="206"/>
        <v>0</v>
      </c>
      <c r="DQ605" s="40"/>
    </row>
    <row r="606" spans="2:121" s="38" customFormat="1" outlineLevel="1">
      <c r="B606" s="87"/>
      <c r="C606" s="88"/>
      <c r="D606" s="87"/>
      <c r="E606" s="3"/>
      <c r="G606" s="40"/>
      <c r="I606" s="94">
        <f t="shared" si="207"/>
        <v>473</v>
      </c>
      <c r="J606" s="93" t="s">
        <v>640</v>
      </c>
      <c r="K606" s="92"/>
      <c r="L606" s="92"/>
      <c r="M606" s="92"/>
      <c r="N606" s="92"/>
      <c r="O606" s="91"/>
      <c r="P606" s="90" t="s">
        <v>132</v>
      </c>
      <c r="Q606" s="272"/>
      <c r="R606" s="89" t="s">
        <v>119</v>
      </c>
      <c r="S606" s="273"/>
      <c r="U606" s="40"/>
      <c r="W606" s="77"/>
      <c r="X606" s="37"/>
      <c r="Y606" s="76"/>
      <c r="Z606" s="75"/>
      <c r="AA606" s="78"/>
      <c r="AB606" s="75"/>
      <c r="AC606" s="78"/>
      <c r="AD606" s="75"/>
      <c r="AE606" s="75"/>
      <c r="AF606" s="75"/>
      <c r="AG606" s="75"/>
      <c r="AH606" s="75"/>
      <c r="AI606" s="75"/>
      <c r="AJ606" s="75"/>
      <c r="AK606" s="74"/>
      <c r="AL606" s="74"/>
      <c r="AM606" s="74"/>
      <c r="AN606" s="74"/>
      <c r="AO606" s="74"/>
      <c r="AP606" s="74"/>
      <c r="AQ606" s="74"/>
      <c r="AR606" s="73">
        <f t="shared" si="208"/>
        <v>0</v>
      </c>
      <c r="AT606" s="40"/>
      <c r="AV606" s="77"/>
      <c r="AW606" s="37"/>
      <c r="AX606" s="76"/>
      <c r="AY606" s="75"/>
      <c r="AZ606" s="75"/>
      <c r="BA606" s="75"/>
      <c r="BB606" s="75"/>
      <c r="BC606" s="75"/>
      <c r="BD606" s="75"/>
      <c r="BE606" s="75"/>
      <c r="BF606" s="75"/>
      <c r="BG606" s="75"/>
      <c r="BH606" s="75"/>
      <c r="BI606" s="75"/>
      <c r="BJ606" s="74"/>
      <c r="BK606" s="74"/>
      <c r="BL606" s="74"/>
      <c r="BM606" s="74"/>
      <c r="BN606" s="74"/>
      <c r="BO606" s="74"/>
      <c r="BP606" s="74"/>
      <c r="BQ606" s="73">
        <f t="shared" si="204"/>
        <v>0</v>
      </c>
      <c r="BS606" s="40"/>
      <c r="BU606" s="77"/>
      <c r="BV606" s="37"/>
      <c r="BW606" s="76"/>
      <c r="BX606" s="75"/>
      <c r="BY606" s="75"/>
      <c r="BZ606" s="75"/>
      <c r="CA606" s="75"/>
      <c r="CB606" s="75"/>
      <c r="CC606" s="75"/>
      <c r="CD606" s="75"/>
      <c r="CE606" s="75"/>
      <c r="CF606" s="75"/>
      <c r="CG606" s="75"/>
      <c r="CH606" s="75"/>
      <c r="CI606" s="74"/>
      <c r="CJ606" s="328"/>
      <c r="CK606" s="328"/>
      <c r="CL606" s="328"/>
      <c r="CM606" s="328"/>
      <c r="CN606" s="328"/>
      <c r="CO606" s="328"/>
      <c r="CP606" s="95">
        <f t="shared" si="205"/>
        <v>0</v>
      </c>
      <c r="CR606" s="40"/>
      <c r="CT606" s="77"/>
      <c r="CU606" s="37"/>
      <c r="CV606" s="76"/>
      <c r="CW606" s="75"/>
      <c r="CX606" s="75"/>
      <c r="CY606" s="75"/>
      <c r="CZ606" s="75"/>
      <c r="DA606" s="75"/>
      <c r="DB606" s="75"/>
      <c r="DC606" s="74"/>
      <c r="DD606" s="74"/>
      <c r="DE606" s="74"/>
      <c r="DF606" s="335"/>
      <c r="DG606" s="335"/>
      <c r="DH606" s="335"/>
      <c r="DI606" s="335"/>
      <c r="DJ606" s="335"/>
      <c r="DK606" s="335"/>
      <c r="DL606" s="335"/>
      <c r="DM606" s="335"/>
      <c r="DN606" s="335"/>
      <c r="DO606" s="73">
        <f t="shared" si="206"/>
        <v>0</v>
      </c>
      <c r="DQ606" s="40"/>
    </row>
    <row r="607" spans="2:121" s="38" customFormat="1" outlineLevel="1">
      <c r="B607" s="87"/>
      <c r="C607" s="88"/>
      <c r="D607" s="87"/>
      <c r="E607" s="3"/>
      <c r="G607" s="40"/>
      <c r="I607" s="94">
        <f t="shared" si="207"/>
        <v>474</v>
      </c>
      <c r="J607" s="93" t="s">
        <v>641</v>
      </c>
      <c r="K607" s="92"/>
      <c r="L607" s="92"/>
      <c r="M607" s="92"/>
      <c r="N607" s="92"/>
      <c r="O607" s="91"/>
      <c r="P607" s="90" t="s">
        <v>132</v>
      </c>
      <c r="Q607" s="272"/>
      <c r="R607" s="89" t="s">
        <v>119</v>
      </c>
      <c r="S607" s="273"/>
      <c r="U607" s="40"/>
      <c r="W607" s="77"/>
      <c r="X607" s="37"/>
      <c r="Y607" s="76"/>
      <c r="Z607" s="75"/>
      <c r="AA607" s="78"/>
      <c r="AB607" s="75"/>
      <c r="AC607" s="78"/>
      <c r="AD607" s="75"/>
      <c r="AE607" s="75"/>
      <c r="AF607" s="75"/>
      <c r="AG607" s="75"/>
      <c r="AH607" s="75"/>
      <c r="AI607" s="75"/>
      <c r="AJ607" s="75"/>
      <c r="AK607" s="74"/>
      <c r="AL607" s="74"/>
      <c r="AM607" s="74"/>
      <c r="AN607" s="74"/>
      <c r="AO607" s="74"/>
      <c r="AP607" s="74"/>
      <c r="AQ607" s="74"/>
      <c r="AR607" s="73">
        <f t="shared" si="208"/>
        <v>0</v>
      </c>
      <c r="AT607" s="40"/>
      <c r="AV607" s="77"/>
      <c r="AW607" s="37"/>
      <c r="AX607" s="76"/>
      <c r="AY607" s="75"/>
      <c r="AZ607" s="75"/>
      <c r="BA607" s="75"/>
      <c r="BB607" s="75"/>
      <c r="BC607" s="75"/>
      <c r="BD607" s="75"/>
      <c r="BE607" s="75"/>
      <c r="BF607" s="75"/>
      <c r="BG607" s="75"/>
      <c r="BH607" s="75"/>
      <c r="BI607" s="75"/>
      <c r="BJ607" s="74"/>
      <c r="BK607" s="74"/>
      <c r="BL607" s="74"/>
      <c r="BM607" s="74"/>
      <c r="BN607" s="74"/>
      <c r="BO607" s="74"/>
      <c r="BP607" s="74"/>
      <c r="BQ607" s="73">
        <f t="shared" si="204"/>
        <v>0</v>
      </c>
      <c r="BS607" s="40"/>
      <c r="BU607" s="77"/>
      <c r="BV607" s="37"/>
      <c r="BW607" s="76"/>
      <c r="BX607" s="75"/>
      <c r="BY607" s="75"/>
      <c r="BZ607" s="75"/>
      <c r="CA607" s="75"/>
      <c r="CB607" s="75"/>
      <c r="CC607" s="75"/>
      <c r="CD607" s="75"/>
      <c r="CE607" s="75"/>
      <c r="CF607" s="75"/>
      <c r="CG607" s="75"/>
      <c r="CH607" s="75"/>
      <c r="CI607" s="74"/>
      <c r="CJ607" s="328"/>
      <c r="CK607" s="328"/>
      <c r="CL607" s="328"/>
      <c r="CM607" s="328"/>
      <c r="CN607" s="328"/>
      <c r="CO607" s="328"/>
      <c r="CP607" s="95">
        <f t="shared" si="205"/>
        <v>0</v>
      </c>
      <c r="CR607" s="40"/>
      <c r="CT607" s="77"/>
      <c r="CU607" s="37"/>
      <c r="CV607" s="76"/>
      <c r="CW607" s="75"/>
      <c r="CX607" s="75"/>
      <c r="CY607" s="75"/>
      <c r="CZ607" s="75"/>
      <c r="DA607" s="75"/>
      <c r="DB607" s="75"/>
      <c r="DC607" s="74"/>
      <c r="DD607" s="74"/>
      <c r="DE607" s="74"/>
      <c r="DF607" s="335"/>
      <c r="DG607" s="335"/>
      <c r="DH607" s="335"/>
      <c r="DI607" s="335"/>
      <c r="DJ607" s="335"/>
      <c r="DK607" s="335"/>
      <c r="DL607" s="335"/>
      <c r="DM607" s="335"/>
      <c r="DN607" s="335"/>
      <c r="DO607" s="73">
        <f t="shared" si="206"/>
        <v>0</v>
      </c>
      <c r="DQ607" s="40"/>
    </row>
    <row r="608" spans="2:121" s="38" customFormat="1" outlineLevel="1">
      <c r="B608" s="87"/>
      <c r="C608" s="88"/>
      <c r="D608" s="87"/>
      <c r="E608" s="3"/>
      <c r="G608" s="40"/>
      <c r="I608" s="94">
        <f t="shared" si="207"/>
        <v>475</v>
      </c>
      <c r="J608" s="93" t="s">
        <v>642</v>
      </c>
      <c r="K608" s="92"/>
      <c r="L608" s="92"/>
      <c r="M608" s="92"/>
      <c r="N608" s="92"/>
      <c r="O608" s="91"/>
      <c r="P608" s="90" t="s">
        <v>132</v>
      </c>
      <c r="Q608" s="272"/>
      <c r="R608" s="89" t="s">
        <v>119</v>
      </c>
      <c r="S608" s="273"/>
      <c r="U608" s="40"/>
      <c r="W608" s="77"/>
      <c r="X608" s="37"/>
      <c r="Y608" s="76"/>
      <c r="Z608" s="75"/>
      <c r="AA608" s="78"/>
      <c r="AB608" s="75"/>
      <c r="AC608" s="78"/>
      <c r="AD608" s="75"/>
      <c r="AE608" s="75"/>
      <c r="AF608" s="75"/>
      <c r="AG608" s="75"/>
      <c r="AH608" s="75"/>
      <c r="AI608" s="75"/>
      <c r="AJ608" s="75"/>
      <c r="AK608" s="74"/>
      <c r="AL608" s="74"/>
      <c r="AM608" s="74"/>
      <c r="AN608" s="74"/>
      <c r="AO608" s="74"/>
      <c r="AP608" s="74"/>
      <c r="AQ608" s="74"/>
      <c r="AR608" s="73">
        <f t="shared" si="208"/>
        <v>0</v>
      </c>
      <c r="AT608" s="40"/>
      <c r="AV608" s="77"/>
      <c r="AW608" s="37"/>
      <c r="AX608" s="76"/>
      <c r="AY608" s="75"/>
      <c r="AZ608" s="75"/>
      <c r="BA608" s="75"/>
      <c r="BB608" s="75"/>
      <c r="BC608" s="75"/>
      <c r="BD608" s="75"/>
      <c r="BE608" s="75"/>
      <c r="BF608" s="75"/>
      <c r="BG608" s="75"/>
      <c r="BH608" s="75"/>
      <c r="BI608" s="75"/>
      <c r="BJ608" s="74"/>
      <c r="BK608" s="74"/>
      <c r="BL608" s="74"/>
      <c r="BM608" s="74"/>
      <c r="BN608" s="74"/>
      <c r="BO608" s="74"/>
      <c r="BP608" s="74"/>
      <c r="BQ608" s="73">
        <f t="shared" si="204"/>
        <v>0</v>
      </c>
      <c r="BS608" s="40"/>
      <c r="BU608" s="77"/>
      <c r="BV608" s="37"/>
      <c r="BW608" s="76"/>
      <c r="BX608" s="75"/>
      <c r="BY608" s="75"/>
      <c r="BZ608" s="75"/>
      <c r="CA608" s="75"/>
      <c r="CB608" s="75"/>
      <c r="CC608" s="75"/>
      <c r="CD608" s="75"/>
      <c r="CE608" s="75"/>
      <c r="CF608" s="75"/>
      <c r="CG608" s="75"/>
      <c r="CH608" s="75"/>
      <c r="CI608" s="74"/>
      <c r="CJ608" s="328"/>
      <c r="CK608" s="328"/>
      <c r="CL608" s="328"/>
      <c r="CM608" s="328"/>
      <c r="CN608" s="328"/>
      <c r="CO608" s="328"/>
      <c r="CP608" s="95">
        <f t="shared" si="205"/>
        <v>0</v>
      </c>
      <c r="CR608" s="40"/>
      <c r="CT608" s="77"/>
      <c r="CU608" s="37"/>
      <c r="CV608" s="76"/>
      <c r="CW608" s="75"/>
      <c r="CX608" s="75"/>
      <c r="CY608" s="75"/>
      <c r="CZ608" s="75"/>
      <c r="DA608" s="75"/>
      <c r="DB608" s="75"/>
      <c r="DC608" s="74"/>
      <c r="DD608" s="74"/>
      <c r="DE608" s="74"/>
      <c r="DF608" s="335"/>
      <c r="DG608" s="335"/>
      <c r="DH608" s="335"/>
      <c r="DI608" s="335"/>
      <c r="DJ608" s="335"/>
      <c r="DK608" s="335"/>
      <c r="DL608" s="335"/>
      <c r="DM608" s="335"/>
      <c r="DN608" s="335"/>
      <c r="DO608" s="73">
        <f t="shared" si="206"/>
        <v>0</v>
      </c>
      <c r="DQ608" s="40"/>
    </row>
    <row r="609" spans="2:121" s="38" customFormat="1" outlineLevel="1">
      <c r="B609" s="87"/>
      <c r="C609" s="88"/>
      <c r="D609" s="87"/>
      <c r="E609" s="3"/>
      <c r="G609" s="40"/>
      <c r="I609" s="94">
        <f t="shared" si="207"/>
        <v>476</v>
      </c>
      <c r="J609" s="93" t="s">
        <v>643</v>
      </c>
      <c r="K609" s="92"/>
      <c r="L609" s="92"/>
      <c r="M609" s="92"/>
      <c r="N609" s="92"/>
      <c r="O609" s="91"/>
      <c r="P609" s="90" t="s">
        <v>133</v>
      </c>
      <c r="Q609" s="272"/>
      <c r="R609" s="89" t="s">
        <v>119</v>
      </c>
      <c r="S609" s="273"/>
      <c r="U609" s="40"/>
      <c r="W609" s="77"/>
      <c r="X609" s="37"/>
      <c r="Y609" s="76"/>
      <c r="Z609" s="75"/>
      <c r="AA609" s="78"/>
      <c r="AB609" s="75"/>
      <c r="AC609" s="78"/>
      <c r="AD609" s="75"/>
      <c r="AE609" s="75"/>
      <c r="AF609" s="75"/>
      <c r="AG609" s="75"/>
      <c r="AH609" s="75"/>
      <c r="AI609" s="75"/>
      <c r="AJ609" s="75"/>
      <c r="AK609" s="74"/>
      <c r="AL609" s="74"/>
      <c r="AM609" s="74"/>
      <c r="AN609" s="74"/>
      <c r="AO609" s="74"/>
      <c r="AP609" s="74"/>
      <c r="AQ609" s="74"/>
      <c r="AR609" s="73">
        <f t="shared" si="208"/>
        <v>0</v>
      </c>
      <c r="AT609" s="40"/>
      <c r="AV609" s="77"/>
      <c r="AW609" s="37"/>
      <c r="AX609" s="76"/>
      <c r="AY609" s="75"/>
      <c r="AZ609" s="75"/>
      <c r="BA609" s="75"/>
      <c r="BB609" s="75"/>
      <c r="BC609" s="75"/>
      <c r="BD609" s="75"/>
      <c r="BE609" s="75"/>
      <c r="BF609" s="75"/>
      <c r="BG609" s="75"/>
      <c r="BH609" s="75"/>
      <c r="BI609" s="75"/>
      <c r="BJ609" s="74"/>
      <c r="BK609" s="74"/>
      <c r="BL609" s="74"/>
      <c r="BM609" s="74"/>
      <c r="BN609" s="74"/>
      <c r="BO609" s="74"/>
      <c r="BP609" s="74"/>
      <c r="BQ609" s="73">
        <f t="shared" si="204"/>
        <v>0</v>
      </c>
      <c r="BS609" s="40"/>
      <c r="BU609" s="77"/>
      <c r="BV609" s="37"/>
      <c r="BW609" s="76"/>
      <c r="BX609" s="75"/>
      <c r="BY609" s="75"/>
      <c r="BZ609" s="75"/>
      <c r="CA609" s="75"/>
      <c r="CB609" s="75"/>
      <c r="CC609" s="75"/>
      <c r="CD609" s="75"/>
      <c r="CE609" s="75"/>
      <c r="CF609" s="75"/>
      <c r="CG609" s="75"/>
      <c r="CH609" s="75"/>
      <c r="CI609" s="74"/>
      <c r="CJ609" s="328"/>
      <c r="CK609" s="328"/>
      <c r="CL609" s="328"/>
      <c r="CM609" s="328"/>
      <c r="CN609" s="328"/>
      <c r="CO609" s="328"/>
      <c r="CP609" s="95">
        <f t="shared" si="205"/>
        <v>0</v>
      </c>
      <c r="CR609" s="40"/>
      <c r="CT609" s="77"/>
      <c r="CU609" s="37"/>
      <c r="CV609" s="76"/>
      <c r="CW609" s="75"/>
      <c r="CX609" s="75"/>
      <c r="CY609" s="75"/>
      <c r="CZ609" s="75"/>
      <c r="DA609" s="75"/>
      <c r="DB609" s="75"/>
      <c r="DC609" s="74"/>
      <c r="DD609" s="74"/>
      <c r="DE609" s="74"/>
      <c r="DF609" s="335"/>
      <c r="DG609" s="335"/>
      <c r="DH609" s="335"/>
      <c r="DI609" s="335"/>
      <c r="DJ609" s="335"/>
      <c r="DK609" s="335"/>
      <c r="DL609" s="335"/>
      <c r="DM609" s="335"/>
      <c r="DN609" s="335"/>
      <c r="DO609" s="73">
        <f t="shared" si="206"/>
        <v>0</v>
      </c>
      <c r="DQ609" s="40"/>
    </row>
    <row r="610" spans="2:121" s="38" customFormat="1" outlineLevel="1">
      <c r="B610" s="87"/>
      <c r="C610" s="88"/>
      <c r="D610" s="87"/>
      <c r="E610" s="3"/>
      <c r="G610" s="40"/>
      <c r="I610" s="94">
        <f t="shared" si="207"/>
        <v>477</v>
      </c>
      <c r="J610" s="93" t="s">
        <v>644</v>
      </c>
      <c r="K610" s="92"/>
      <c r="L610" s="92"/>
      <c r="M610" s="92"/>
      <c r="N610" s="92"/>
      <c r="O610" s="91"/>
      <c r="P610" s="90" t="s">
        <v>133</v>
      </c>
      <c r="Q610" s="272"/>
      <c r="R610" s="89" t="s">
        <v>119</v>
      </c>
      <c r="S610" s="273"/>
      <c r="U610" s="40"/>
      <c r="W610" s="77"/>
      <c r="X610" s="37"/>
      <c r="Y610" s="76"/>
      <c r="Z610" s="75"/>
      <c r="AA610" s="78"/>
      <c r="AB610" s="75"/>
      <c r="AC610" s="78"/>
      <c r="AD610" s="75"/>
      <c r="AE610" s="75"/>
      <c r="AF610" s="75"/>
      <c r="AG610" s="75"/>
      <c r="AH610" s="75"/>
      <c r="AI610" s="75"/>
      <c r="AJ610" s="75"/>
      <c r="AK610" s="74"/>
      <c r="AL610" s="74"/>
      <c r="AM610" s="74"/>
      <c r="AN610" s="74"/>
      <c r="AO610" s="74"/>
      <c r="AP610" s="74"/>
      <c r="AQ610" s="74"/>
      <c r="AR610" s="73">
        <f t="shared" si="208"/>
        <v>0</v>
      </c>
      <c r="AT610" s="40"/>
      <c r="AV610" s="77"/>
      <c r="AW610" s="37"/>
      <c r="AX610" s="76"/>
      <c r="AY610" s="75"/>
      <c r="AZ610" s="75"/>
      <c r="BA610" s="75"/>
      <c r="BB610" s="75"/>
      <c r="BC610" s="75"/>
      <c r="BD610" s="75"/>
      <c r="BE610" s="75"/>
      <c r="BF610" s="75"/>
      <c r="BG610" s="75"/>
      <c r="BH610" s="75"/>
      <c r="BI610" s="75"/>
      <c r="BJ610" s="74"/>
      <c r="BK610" s="74"/>
      <c r="BL610" s="74"/>
      <c r="BM610" s="74"/>
      <c r="BN610" s="74"/>
      <c r="BO610" s="74"/>
      <c r="BP610" s="74"/>
      <c r="BQ610" s="73">
        <f t="shared" si="204"/>
        <v>0</v>
      </c>
      <c r="BS610" s="40"/>
      <c r="BU610" s="77"/>
      <c r="BV610" s="37"/>
      <c r="BW610" s="76"/>
      <c r="BX610" s="75"/>
      <c r="BY610" s="75"/>
      <c r="BZ610" s="75"/>
      <c r="CA610" s="75"/>
      <c r="CB610" s="75"/>
      <c r="CC610" s="75"/>
      <c r="CD610" s="75"/>
      <c r="CE610" s="75"/>
      <c r="CF610" s="75"/>
      <c r="CG610" s="75"/>
      <c r="CH610" s="75"/>
      <c r="CI610" s="74"/>
      <c r="CJ610" s="328"/>
      <c r="CK610" s="328"/>
      <c r="CL610" s="328"/>
      <c r="CM610" s="328"/>
      <c r="CN610" s="328"/>
      <c r="CO610" s="328"/>
      <c r="CP610" s="95">
        <f t="shared" si="205"/>
        <v>0</v>
      </c>
      <c r="CR610" s="40"/>
      <c r="CT610" s="77"/>
      <c r="CU610" s="37"/>
      <c r="CV610" s="76"/>
      <c r="CW610" s="75"/>
      <c r="CX610" s="75"/>
      <c r="CY610" s="75"/>
      <c r="CZ610" s="75"/>
      <c r="DA610" s="75"/>
      <c r="DB610" s="75"/>
      <c r="DC610" s="74"/>
      <c r="DD610" s="74"/>
      <c r="DE610" s="74"/>
      <c r="DF610" s="335"/>
      <c r="DG610" s="335"/>
      <c r="DH610" s="335"/>
      <c r="DI610" s="335"/>
      <c r="DJ610" s="335"/>
      <c r="DK610" s="335"/>
      <c r="DL610" s="335"/>
      <c r="DM610" s="335"/>
      <c r="DN610" s="335"/>
      <c r="DO610" s="73">
        <f t="shared" si="206"/>
        <v>0</v>
      </c>
      <c r="DQ610" s="40"/>
    </row>
    <row r="611" spans="2:121" s="38" customFormat="1" outlineLevel="1">
      <c r="B611" s="87"/>
      <c r="C611" s="88"/>
      <c r="D611" s="87"/>
      <c r="E611" s="3"/>
      <c r="G611" s="40"/>
      <c r="I611" s="94">
        <f t="shared" si="207"/>
        <v>478</v>
      </c>
      <c r="J611" s="93" t="s">
        <v>645</v>
      </c>
      <c r="K611" s="92"/>
      <c r="L611" s="92"/>
      <c r="M611" s="92"/>
      <c r="N611" s="92"/>
      <c r="O611" s="91"/>
      <c r="P611" s="90" t="s">
        <v>133</v>
      </c>
      <c r="Q611" s="272"/>
      <c r="R611" s="89" t="s">
        <v>119</v>
      </c>
      <c r="S611" s="273"/>
      <c r="U611" s="40"/>
      <c r="W611" s="77"/>
      <c r="X611" s="37"/>
      <c r="Y611" s="76"/>
      <c r="Z611" s="75"/>
      <c r="AA611" s="78"/>
      <c r="AB611" s="75"/>
      <c r="AC611" s="78"/>
      <c r="AD611" s="75"/>
      <c r="AE611" s="75"/>
      <c r="AF611" s="75"/>
      <c r="AG611" s="75"/>
      <c r="AH611" s="75"/>
      <c r="AI611" s="75"/>
      <c r="AJ611" s="75"/>
      <c r="AK611" s="74"/>
      <c r="AL611" s="74"/>
      <c r="AM611" s="74"/>
      <c r="AN611" s="74"/>
      <c r="AO611" s="74"/>
      <c r="AP611" s="74"/>
      <c r="AQ611" s="74"/>
      <c r="AR611" s="73">
        <f t="shared" si="208"/>
        <v>0</v>
      </c>
      <c r="AT611" s="40"/>
      <c r="AV611" s="77"/>
      <c r="AW611" s="37"/>
      <c r="AX611" s="76"/>
      <c r="AY611" s="75"/>
      <c r="AZ611" s="75"/>
      <c r="BA611" s="75"/>
      <c r="BB611" s="75"/>
      <c r="BC611" s="75"/>
      <c r="BD611" s="75"/>
      <c r="BE611" s="75"/>
      <c r="BF611" s="75"/>
      <c r="BG611" s="75"/>
      <c r="BH611" s="75"/>
      <c r="BI611" s="75"/>
      <c r="BJ611" s="74"/>
      <c r="BK611" s="74"/>
      <c r="BL611" s="74"/>
      <c r="BM611" s="74"/>
      <c r="BN611" s="74"/>
      <c r="BO611" s="74"/>
      <c r="BP611" s="74"/>
      <c r="BQ611" s="73">
        <f t="shared" si="204"/>
        <v>0</v>
      </c>
      <c r="BS611" s="40"/>
      <c r="BU611" s="77"/>
      <c r="BV611" s="37"/>
      <c r="BW611" s="76"/>
      <c r="BX611" s="75"/>
      <c r="BY611" s="75"/>
      <c r="BZ611" s="75"/>
      <c r="CA611" s="75"/>
      <c r="CB611" s="75"/>
      <c r="CC611" s="75"/>
      <c r="CD611" s="75"/>
      <c r="CE611" s="75"/>
      <c r="CF611" s="75"/>
      <c r="CG611" s="75"/>
      <c r="CH611" s="75"/>
      <c r="CI611" s="74"/>
      <c r="CJ611" s="328"/>
      <c r="CK611" s="328"/>
      <c r="CL611" s="328"/>
      <c r="CM611" s="328"/>
      <c r="CN611" s="328"/>
      <c r="CO611" s="328"/>
      <c r="CP611" s="95">
        <f t="shared" si="205"/>
        <v>0</v>
      </c>
      <c r="CR611" s="40"/>
      <c r="CT611" s="77"/>
      <c r="CU611" s="37"/>
      <c r="CV611" s="76"/>
      <c r="CW611" s="75"/>
      <c r="CX611" s="75"/>
      <c r="CY611" s="75"/>
      <c r="CZ611" s="75"/>
      <c r="DA611" s="75"/>
      <c r="DB611" s="75"/>
      <c r="DC611" s="74"/>
      <c r="DD611" s="74"/>
      <c r="DE611" s="74"/>
      <c r="DF611" s="335"/>
      <c r="DG611" s="335"/>
      <c r="DH611" s="335"/>
      <c r="DI611" s="335"/>
      <c r="DJ611" s="335"/>
      <c r="DK611" s="335"/>
      <c r="DL611" s="335"/>
      <c r="DM611" s="335"/>
      <c r="DN611" s="335"/>
      <c r="DO611" s="73">
        <f t="shared" si="206"/>
        <v>0</v>
      </c>
      <c r="DQ611" s="40"/>
    </row>
    <row r="612" spans="2:121" s="38" customFormat="1" outlineLevel="1">
      <c r="B612" s="87"/>
      <c r="C612" s="88"/>
      <c r="D612" s="87"/>
      <c r="E612" s="3"/>
      <c r="G612" s="40"/>
      <c r="I612" s="94">
        <f t="shared" si="207"/>
        <v>479</v>
      </c>
      <c r="J612" s="93" t="s">
        <v>646</v>
      </c>
      <c r="K612" s="92"/>
      <c r="L612" s="92"/>
      <c r="M612" s="92"/>
      <c r="N612" s="92"/>
      <c r="O612" s="91"/>
      <c r="P612" s="90" t="s">
        <v>132</v>
      </c>
      <c r="Q612" s="272"/>
      <c r="R612" s="89" t="s">
        <v>119</v>
      </c>
      <c r="S612" s="273"/>
      <c r="U612" s="40"/>
      <c r="W612" s="77"/>
      <c r="X612" s="37"/>
      <c r="Y612" s="76"/>
      <c r="Z612" s="75"/>
      <c r="AA612" s="78"/>
      <c r="AB612" s="75"/>
      <c r="AC612" s="78"/>
      <c r="AD612" s="75"/>
      <c r="AE612" s="75"/>
      <c r="AF612" s="75"/>
      <c r="AG612" s="75"/>
      <c r="AH612" s="75"/>
      <c r="AI612" s="75"/>
      <c r="AJ612" s="75"/>
      <c r="AK612" s="74"/>
      <c r="AL612" s="74"/>
      <c r="AM612" s="74"/>
      <c r="AN612" s="74"/>
      <c r="AO612" s="74"/>
      <c r="AP612" s="74"/>
      <c r="AQ612" s="74"/>
      <c r="AR612" s="73">
        <f t="shared" si="208"/>
        <v>0</v>
      </c>
      <c r="AT612" s="40"/>
      <c r="AV612" s="77"/>
      <c r="AW612" s="37"/>
      <c r="AX612" s="76"/>
      <c r="AY612" s="75"/>
      <c r="AZ612" s="75"/>
      <c r="BA612" s="75"/>
      <c r="BB612" s="75"/>
      <c r="BC612" s="75"/>
      <c r="BD612" s="75"/>
      <c r="BE612" s="75"/>
      <c r="BF612" s="75"/>
      <c r="BG612" s="75"/>
      <c r="BH612" s="75"/>
      <c r="BI612" s="75"/>
      <c r="BJ612" s="74"/>
      <c r="BK612" s="74"/>
      <c r="BL612" s="74"/>
      <c r="BM612" s="74"/>
      <c r="BN612" s="74"/>
      <c r="BO612" s="74"/>
      <c r="BP612" s="74"/>
      <c r="BQ612" s="73">
        <f t="shared" si="204"/>
        <v>0</v>
      </c>
      <c r="BS612" s="40"/>
      <c r="BU612" s="77"/>
      <c r="BV612" s="37"/>
      <c r="BW612" s="76"/>
      <c r="BX612" s="75"/>
      <c r="BY612" s="75"/>
      <c r="BZ612" s="75"/>
      <c r="CA612" s="75"/>
      <c r="CB612" s="75"/>
      <c r="CC612" s="75"/>
      <c r="CD612" s="75"/>
      <c r="CE612" s="75"/>
      <c r="CF612" s="75"/>
      <c r="CG612" s="75"/>
      <c r="CH612" s="75"/>
      <c r="CI612" s="74"/>
      <c r="CJ612" s="328"/>
      <c r="CK612" s="328"/>
      <c r="CL612" s="328"/>
      <c r="CM612" s="328"/>
      <c r="CN612" s="328"/>
      <c r="CO612" s="328"/>
      <c r="CP612" s="95">
        <f t="shared" si="205"/>
        <v>0</v>
      </c>
      <c r="CR612" s="40"/>
      <c r="CT612" s="77"/>
      <c r="CU612" s="37"/>
      <c r="CV612" s="76"/>
      <c r="CW612" s="75"/>
      <c r="CX612" s="75"/>
      <c r="CY612" s="75"/>
      <c r="CZ612" s="75"/>
      <c r="DA612" s="75"/>
      <c r="DB612" s="75"/>
      <c r="DC612" s="74"/>
      <c r="DD612" s="74"/>
      <c r="DE612" s="74"/>
      <c r="DF612" s="335"/>
      <c r="DG612" s="335"/>
      <c r="DH612" s="335"/>
      <c r="DI612" s="335"/>
      <c r="DJ612" s="335"/>
      <c r="DK612" s="335"/>
      <c r="DL612" s="335"/>
      <c r="DM612" s="335"/>
      <c r="DN612" s="335"/>
      <c r="DO612" s="73">
        <f t="shared" si="206"/>
        <v>0</v>
      </c>
      <c r="DQ612" s="40"/>
    </row>
    <row r="613" spans="2:121" s="38" customFormat="1" outlineLevel="1">
      <c r="B613" s="87"/>
      <c r="C613" s="88"/>
      <c r="D613" s="87"/>
      <c r="E613" s="3"/>
      <c r="G613" s="40"/>
      <c r="I613" s="94">
        <f t="shared" si="207"/>
        <v>480</v>
      </c>
      <c r="J613" s="93" t="s">
        <v>552</v>
      </c>
      <c r="K613" s="92"/>
      <c r="L613" s="92"/>
      <c r="M613" s="92"/>
      <c r="N613" s="92"/>
      <c r="O613" s="91"/>
      <c r="P613" s="90" t="s">
        <v>132</v>
      </c>
      <c r="Q613" s="272"/>
      <c r="R613" s="89" t="s">
        <v>133</v>
      </c>
      <c r="S613" s="273"/>
      <c r="U613" s="40"/>
      <c r="W613" s="77"/>
      <c r="X613" s="37"/>
      <c r="Y613" s="76"/>
      <c r="Z613" s="75"/>
      <c r="AA613" s="78"/>
      <c r="AB613" s="75"/>
      <c r="AC613" s="78"/>
      <c r="AD613" s="75"/>
      <c r="AE613" s="75"/>
      <c r="AF613" s="75"/>
      <c r="AG613" s="75"/>
      <c r="AH613" s="75"/>
      <c r="AI613" s="75"/>
      <c r="AJ613" s="75"/>
      <c r="AK613" s="74"/>
      <c r="AL613" s="74"/>
      <c r="AM613" s="74"/>
      <c r="AN613" s="74"/>
      <c r="AO613" s="74"/>
      <c r="AP613" s="74"/>
      <c r="AQ613" s="74"/>
      <c r="AR613" s="73">
        <f t="shared" si="208"/>
        <v>0</v>
      </c>
      <c r="AT613" s="40"/>
      <c r="AV613" s="77"/>
      <c r="AW613" s="37"/>
      <c r="AX613" s="76"/>
      <c r="AY613" s="75"/>
      <c r="AZ613" s="75"/>
      <c r="BA613" s="75"/>
      <c r="BB613" s="75"/>
      <c r="BC613" s="75"/>
      <c r="BD613" s="75"/>
      <c r="BE613" s="75"/>
      <c r="BF613" s="75"/>
      <c r="BG613" s="75"/>
      <c r="BH613" s="75"/>
      <c r="BI613" s="75"/>
      <c r="BJ613" s="74"/>
      <c r="BK613" s="74"/>
      <c r="BL613" s="74"/>
      <c r="BM613" s="74"/>
      <c r="BN613" s="74"/>
      <c r="BO613" s="74"/>
      <c r="BP613" s="74"/>
      <c r="BQ613" s="73">
        <f t="shared" si="204"/>
        <v>0</v>
      </c>
      <c r="BS613" s="40"/>
      <c r="BU613" s="77"/>
      <c r="BV613" s="37"/>
      <c r="BW613" s="76"/>
      <c r="BX613" s="75"/>
      <c r="BY613" s="75"/>
      <c r="BZ613" s="75"/>
      <c r="CA613" s="75"/>
      <c r="CB613" s="75"/>
      <c r="CC613" s="75"/>
      <c r="CD613" s="75"/>
      <c r="CE613" s="75"/>
      <c r="CF613" s="75"/>
      <c r="CG613" s="75"/>
      <c r="CH613" s="75"/>
      <c r="CI613" s="74"/>
      <c r="CJ613" s="328"/>
      <c r="CK613" s="328"/>
      <c r="CL613" s="328"/>
      <c r="CM613" s="328"/>
      <c r="CN613" s="328"/>
      <c r="CO613" s="328"/>
      <c r="CP613" s="95">
        <f t="shared" si="205"/>
        <v>0</v>
      </c>
      <c r="CR613" s="40"/>
      <c r="CT613" s="77"/>
      <c r="CU613" s="37"/>
      <c r="CV613" s="76"/>
      <c r="CW613" s="75"/>
      <c r="CX613" s="75"/>
      <c r="CY613" s="75"/>
      <c r="CZ613" s="75"/>
      <c r="DA613" s="75"/>
      <c r="DB613" s="75"/>
      <c r="DC613" s="74"/>
      <c r="DD613" s="74"/>
      <c r="DE613" s="74"/>
      <c r="DF613" s="335"/>
      <c r="DG613" s="335"/>
      <c r="DH613" s="335"/>
      <c r="DI613" s="335"/>
      <c r="DJ613" s="335"/>
      <c r="DK613" s="335"/>
      <c r="DL613" s="335"/>
      <c r="DM613" s="335"/>
      <c r="DN613" s="335"/>
      <c r="DO613" s="73">
        <f t="shared" si="206"/>
        <v>0</v>
      </c>
      <c r="DQ613" s="40"/>
    </row>
    <row r="614" spans="2:121" s="38" customFormat="1" outlineLevel="1">
      <c r="B614" s="87"/>
      <c r="C614" s="88"/>
      <c r="D614" s="87"/>
      <c r="E614" s="3"/>
      <c r="G614" s="40"/>
      <c r="I614" s="94">
        <f t="shared" si="207"/>
        <v>481</v>
      </c>
      <c r="J614" s="93" t="s">
        <v>553</v>
      </c>
      <c r="K614" s="92"/>
      <c r="L614" s="92"/>
      <c r="M614" s="92"/>
      <c r="N614" s="92"/>
      <c r="O614" s="91"/>
      <c r="P614" s="90" t="s">
        <v>132</v>
      </c>
      <c r="Q614" s="272"/>
      <c r="R614" s="89" t="s">
        <v>133</v>
      </c>
      <c r="S614" s="273"/>
      <c r="U614" s="40"/>
      <c r="W614" s="77"/>
      <c r="X614" s="37"/>
      <c r="Y614" s="76"/>
      <c r="Z614" s="75"/>
      <c r="AA614" s="78"/>
      <c r="AB614" s="75"/>
      <c r="AC614" s="78"/>
      <c r="AD614" s="75"/>
      <c r="AE614" s="75"/>
      <c r="AF614" s="75"/>
      <c r="AG614" s="75"/>
      <c r="AH614" s="75"/>
      <c r="AI614" s="75"/>
      <c r="AJ614" s="75"/>
      <c r="AK614" s="74"/>
      <c r="AL614" s="74"/>
      <c r="AM614" s="74"/>
      <c r="AN614" s="74"/>
      <c r="AO614" s="74"/>
      <c r="AP614" s="74"/>
      <c r="AQ614" s="74"/>
      <c r="AR614" s="73">
        <f t="shared" si="208"/>
        <v>0</v>
      </c>
      <c r="AT614" s="40"/>
      <c r="AV614" s="77"/>
      <c r="AW614" s="37"/>
      <c r="AX614" s="76"/>
      <c r="AY614" s="75"/>
      <c r="AZ614" s="75"/>
      <c r="BA614" s="75"/>
      <c r="BB614" s="75"/>
      <c r="BC614" s="75"/>
      <c r="BD614" s="75"/>
      <c r="BE614" s="75"/>
      <c r="BF614" s="75"/>
      <c r="BG614" s="75"/>
      <c r="BH614" s="75"/>
      <c r="BI614" s="75"/>
      <c r="BJ614" s="74"/>
      <c r="BK614" s="74"/>
      <c r="BL614" s="74"/>
      <c r="BM614" s="74"/>
      <c r="BN614" s="74"/>
      <c r="BO614" s="74"/>
      <c r="BP614" s="74"/>
      <c r="BQ614" s="73">
        <f t="shared" si="204"/>
        <v>0</v>
      </c>
      <c r="BS614" s="40"/>
      <c r="BU614" s="77"/>
      <c r="BV614" s="37"/>
      <c r="BW614" s="76"/>
      <c r="BX614" s="75"/>
      <c r="BY614" s="75"/>
      <c r="BZ614" s="75"/>
      <c r="CA614" s="75"/>
      <c r="CB614" s="75"/>
      <c r="CC614" s="75"/>
      <c r="CD614" s="75"/>
      <c r="CE614" s="75"/>
      <c r="CF614" s="75"/>
      <c r="CG614" s="75"/>
      <c r="CH614" s="75"/>
      <c r="CI614" s="74"/>
      <c r="CJ614" s="328"/>
      <c r="CK614" s="328"/>
      <c r="CL614" s="328"/>
      <c r="CM614" s="328"/>
      <c r="CN614" s="328"/>
      <c r="CO614" s="328"/>
      <c r="CP614" s="95">
        <f t="shared" si="205"/>
        <v>0</v>
      </c>
      <c r="CR614" s="40"/>
      <c r="CT614" s="77"/>
      <c r="CU614" s="37"/>
      <c r="CV614" s="76"/>
      <c r="CW614" s="75"/>
      <c r="CX614" s="75"/>
      <c r="CY614" s="75"/>
      <c r="CZ614" s="75"/>
      <c r="DA614" s="75"/>
      <c r="DB614" s="75"/>
      <c r="DC614" s="74"/>
      <c r="DD614" s="74"/>
      <c r="DE614" s="74"/>
      <c r="DF614" s="335"/>
      <c r="DG614" s="335"/>
      <c r="DH614" s="335"/>
      <c r="DI614" s="335"/>
      <c r="DJ614" s="335"/>
      <c r="DK614" s="335"/>
      <c r="DL614" s="335"/>
      <c r="DM614" s="335"/>
      <c r="DN614" s="335"/>
      <c r="DO614" s="73">
        <f t="shared" si="206"/>
        <v>0</v>
      </c>
      <c r="DQ614" s="40"/>
    </row>
    <row r="615" spans="2:121" s="38" customFormat="1" outlineLevel="1">
      <c r="B615" s="87"/>
      <c r="C615" s="88"/>
      <c r="D615" s="87"/>
      <c r="E615" s="3"/>
      <c r="G615" s="40"/>
      <c r="I615" s="94">
        <f t="shared" si="207"/>
        <v>482</v>
      </c>
      <c r="J615" s="93" t="s">
        <v>554</v>
      </c>
      <c r="K615" s="92"/>
      <c r="L615" s="92"/>
      <c r="M615" s="92"/>
      <c r="N615" s="92"/>
      <c r="O615" s="91"/>
      <c r="P615" s="90" t="s">
        <v>132</v>
      </c>
      <c r="Q615" s="272"/>
      <c r="R615" s="89" t="s">
        <v>133</v>
      </c>
      <c r="S615" s="273"/>
      <c r="U615" s="40"/>
      <c r="W615" s="77"/>
      <c r="X615" s="37"/>
      <c r="Y615" s="76"/>
      <c r="Z615" s="75"/>
      <c r="AA615" s="78"/>
      <c r="AB615" s="75"/>
      <c r="AC615" s="78"/>
      <c r="AD615" s="75"/>
      <c r="AE615" s="75"/>
      <c r="AF615" s="75"/>
      <c r="AG615" s="75"/>
      <c r="AH615" s="75"/>
      <c r="AI615" s="75"/>
      <c r="AJ615" s="75"/>
      <c r="AK615" s="74"/>
      <c r="AL615" s="74"/>
      <c r="AM615" s="74"/>
      <c r="AN615" s="74"/>
      <c r="AO615" s="74"/>
      <c r="AP615" s="74"/>
      <c r="AQ615" s="74"/>
      <c r="AR615" s="73">
        <f t="shared" si="208"/>
        <v>0</v>
      </c>
      <c r="AT615" s="40"/>
      <c r="AV615" s="77"/>
      <c r="AW615" s="37"/>
      <c r="AX615" s="76"/>
      <c r="AY615" s="75"/>
      <c r="AZ615" s="75"/>
      <c r="BA615" s="75"/>
      <c r="BB615" s="75"/>
      <c r="BC615" s="75"/>
      <c r="BD615" s="75"/>
      <c r="BE615" s="75"/>
      <c r="BF615" s="75"/>
      <c r="BG615" s="75"/>
      <c r="BH615" s="75"/>
      <c r="BI615" s="75"/>
      <c r="BJ615" s="74"/>
      <c r="BK615" s="74"/>
      <c r="BL615" s="74"/>
      <c r="BM615" s="74"/>
      <c r="BN615" s="74"/>
      <c r="BO615" s="74"/>
      <c r="BP615" s="74"/>
      <c r="BQ615" s="73">
        <f t="shared" si="204"/>
        <v>0</v>
      </c>
      <c r="BS615" s="40"/>
      <c r="BU615" s="77"/>
      <c r="BV615" s="37"/>
      <c r="BW615" s="76"/>
      <c r="BX615" s="75"/>
      <c r="BY615" s="75"/>
      <c r="BZ615" s="75"/>
      <c r="CA615" s="75"/>
      <c r="CB615" s="75"/>
      <c r="CC615" s="75"/>
      <c r="CD615" s="75"/>
      <c r="CE615" s="75"/>
      <c r="CF615" s="75"/>
      <c r="CG615" s="75"/>
      <c r="CH615" s="75"/>
      <c r="CI615" s="74"/>
      <c r="CJ615" s="328"/>
      <c r="CK615" s="328"/>
      <c r="CL615" s="328"/>
      <c r="CM615" s="328"/>
      <c r="CN615" s="328"/>
      <c r="CO615" s="328"/>
      <c r="CP615" s="95">
        <f t="shared" si="205"/>
        <v>0</v>
      </c>
      <c r="CR615" s="40"/>
      <c r="CT615" s="77"/>
      <c r="CU615" s="37"/>
      <c r="CV615" s="76"/>
      <c r="CW615" s="75"/>
      <c r="CX615" s="75"/>
      <c r="CY615" s="75"/>
      <c r="CZ615" s="75"/>
      <c r="DA615" s="75"/>
      <c r="DB615" s="75"/>
      <c r="DC615" s="74"/>
      <c r="DD615" s="74"/>
      <c r="DE615" s="74"/>
      <c r="DF615" s="335"/>
      <c r="DG615" s="335"/>
      <c r="DH615" s="335"/>
      <c r="DI615" s="335"/>
      <c r="DJ615" s="335"/>
      <c r="DK615" s="335"/>
      <c r="DL615" s="335"/>
      <c r="DM615" s="335"/>
      <c r="DN615" s="335"/>
      <c r="DO615" s="73">
        <f t="shared" si="206"/>
        <v>0</v>
      </c>
      <c r="DQ615" s="40"/>
    </row>
    <row r="616" spans="2:121" s="38" customFormat="1" outlineLevel="1">
      <c r="B616" s="87"/>
      <c r="C616" s="88"/>
      <c r="D616" s="87"/>
      <c r="E616" s="3"/>
      <c r="G616" s="40"/>
      <c r="I616" s="94">
        <f t="shared" si="207"/>
        <v>483</v>
      </c>
      <c r="J616" s="93" t="s">
        <v>555</v>
      </c>
      <c r="K616" s="92"/>
      <c r="L616" s="92"/>
      <c r="M616" s="92"/>
      <c r="N616" s="92"/>
      <c r="O616" s="91"/>
      <c r="P616" s="90" t="s">
        <v>132</v>
      </c>
      <c r="Q616" s="272"/>
      <c r="R616" s="89" t="s">
        <v>133</v>
      </c>
      <c r="S616" s="273"/>
      <c r="U616" s="40"/>
      <c r="W616" s="77"/>
      <c r="X616" s="37"/>
      <c r="Y616" s="76"/>
      <c r="Z616" s="75"/>
      <c r="AA616" s="78"/>
      <c r="AB616" s="75"/>
      <c r="AC616" s="78"/>
      <c r="AD616" s="75"/>
      <c r="AE616" s="75"/>
      <c r="AF616" s="75"/>
      <c r="AG616" s="75"/>
      <c r="AH616" s="75"/>
      <c r="AI616" s="75"/>
      <c r="AJ616" s="75"/>
      <c r="AK616" s="74"/>
      <c r="AL616" s="74"/>
      <c r="AM616" s="74"/>
      <c r="AN616" s="74"/>
      <c r="AO616" s="74"/>
      <c r="AP616" s="74"/>
      <c r="AQ616" s="74"/>
      <c r="AR616" s="73">
        <f t="shared" si="208"/>
        <v>0</v>
      </c>
      <c r="AT616" s="40"/>
      <c r="AV616" s="77"/>
      <c r="AW616" s="37"/>
      <c r="AX616" s="76"/>
      <c r="AY616" s="75"/>
      <c r="AZ616" s="75"/>
      <c r="BA616" s="75"/>
      <c r="BB616" s="75"/>
      <c r="BC616" s="75"/>
      <c r="BD616" s="75"/>
      <c r="BE616" s="75"/>
      <c r="BF616" s="75"/>
      <c r="BG616" s="75"/>
      <c r="BH616" s="75"/>
      <c r="BI616" s="75"/>
      <c r="BJ616" s="74"/>
      <c r="BK616" s="74"/>
      <c r="BL616" s="74"/>
      <c r="BM616" s="74"/>
      <c r="BN616" s="74"/>
      <c r="BO616" s="74"/>
      <c r="BP616" s="74"/>
      <c r="BQ616" s="73">
        <f t="shared" si="204"/>
        <v>0</v>
      </c>
      <c r="BS616" s="40"/>
      <c r="BU616" s="77"/>
      <c r="BV616" s="37"/>
      <c r="BW616" s="76"/>
      <c r="BX616" s="75"/>
      <c r="BY616" s="75"/>
      <c r="BZ616" s="75"/>
      <c r="CA616" s="75"/>
      <c r="CB616" s="75"/>
      <c r="CC616" s="75"/>
      <c r="CD616" s="75"/>
      <c r="CE616" s="75"/>
      <c r="CF616" s="75"/>
      <c r="CG616" s="75"/>
      <c r="CH616" s="75"/>
      <c r="CI616" s="74"/>
      <c r="CJ616" s="328"/>
      <c r="CK616" s="328"/>
      <c r="CL616" s="328"/>
      <c r="CM616" s="328"/>
      <c r="CN616" s="328"/>
      <c r="CO616" s="328"/>
      <c r="CP616" s="95">
        <f t="shared" si="205"/>
        <v>0</v>
      </c>
      <c r="CR616" s="40"/>
      <c r="CT616" s="77"/>
      <c r="CU616" s="37"/>
      <c r="CV616" s="76"/>
      <c r="CW616" s="75"/>
      <c r="CX616" s="75"/>
      <c r="CY616" s="75"/>
      <c r="CZ616" s="75"/>
      <c r="DA616" s="75"/>
      <c r="DB616" s="75"/>
      <c r="DC616" s="74"/>
      <c r="DD616" s="74"/>
      <c r="DE616" s="74"/>
      <c r="DF616" s="335"/>
      <c r="DG616" s="335"/>
      <c r="DH616" s="335"/>
      <c r="DI616" s="335"/>
      <c r="DJ616" s="335"/>
      <c r="DK616" s="335"/>
      <c r="DL616" s="335"/>
      <c r="DM616" s="335"/>
      <c r="DN616" s="335"/>
      <c r="DO616" s="73">
        <f t="shared" si="206"/>
        <v>0</v>
      </c>
      <c r="DQ616" s="40"/>
    </row>
    <row r="617" spans="2:121" s="38" customFormat="1" outlineLevel="1">
      <c r="B617" s="87"/>
      <c r="C617" s="88"/>
      <c r="D617" s="87"/>
      <c r="E617" s="3"/>
      <c r="G617" s="40"/>
      <c r="I617" s="94">
        <f t="shared" si="207"/>
        <v>484</v>
      </c>
      <c r="J617" s="93" t="s">
        <v>556</v>
      </c>
      <c r="K617" s="92"/>
      <c r="L617" s="92"/>
      <c r="M617" s="92"/>
      <c r="N617" s="92"/>
      <c r="O617" s="91"/>
      <c r="P617" s="90" t="s">
        <v>132</v>
      </c>
      <c r="Q617" s="272"/>
      <c r="R617" s="89" t="s">
        <v>133</v>
      </c>
      <c r="S617" s="273"/>
      <c r="U617" s="40"/>
      <c r="W617" s="77"/>
      <c r="X617" s="37"/>
      <c r="Y617" s="76"/>
      <c r="Z617" s="75"/>
      <c r="AA617" s="78"/>
      <c r="AB617" s="75"/>
      <c r="AC617" s="78"/>
      <c r="AD617" s="75"/>
      <c r="AE617" s="75"/>
      <c r="AF617" s="75"/>
      <c r="AG617" s="75"/>
      <c r="AH617" s="75"/>
      <c r="AI617" s="75"/>
      <c r="AJ617" s="75"/>
      <c r="AK617" s="74"/>
      <c r="AL617" s="74"/>
      <c r="AM617" s="74"/>
      <c r="AN617" s="74"/>
      <c r="AO617" s="74"/>
      <c r="AP617" s="74"/>
      <c r="AQ617" s="74"/>
      <c r="AR617" s="73">
        <f t="shared" si="208"/>
        <v>0</v>
      </c>
      <c r="AT617" s="40"/>
      <c r="AV617" s="77"/>
      <c r="AW617" s="37"/>
      <c r="AX617" s="76"/>
      <c r="AY617" s="75"/>
      <c r="AZ617" s="75"/>
      <c r="BA617" s="75"/>
      <c r="BB617" s="75"/>
      <c r="BC617" s="75"/>
      <c r="BD617" s="75"/>
      <c r="BE617" s="75"/>
      <c r="BF617" s="75"/>
      <c r="BG617" s="75"/>
      <c r="BH617" s="75"/>
      <c r="BI617" s="75"/>
      <c r="BJ617" s="74"/>
      <c r="BK617" s="74"/>
      <c r="BL617" s="74"/>
      <c r="BM617" s="74"/>
      <c r="BN617" s="74"/>
      <c r="BO617" s="74"/>
      <c r="BP617" s="74"/>
      <c r="BQ617" s="73">
        <f t="shared" si="204"/>
        <v>0</v>
      </c>
      <c r="BS617" s="40"/>
      <c r="BU617" s="77"/>
      <c r="BV617" s="37"/>
      <c r="BW617" s="76"/>
      <c r="BX617" s="75"/>
      <c r="BY617" s="75"/>
      <c r="BZ617" s="75"/>
      <c r="CA617" s="75"/>
      <c r="CB617" s="75"/>
      <c r="CC617" s="75"/>
      <c r="CD617" s="75"/>
      <c r="CE617" s="75"/>
      <c r="CF617" s="75"/>
      <c r="CG617" s="75"/>
      <c r="CH617" s="75"/>
      <c r="CI617" s="74"/>
      <c r="CJ617" s="328"/>
      <c r="CK617" s="328"/>
      <c r="CL617" s="328"/>
      <c r="CM617" s="328"/>
      <c r="CN617" s="328"/>
      <c r="CO617" s="328"/>
      <c r="CP617" s="95">
        <f t="shared" si="205"/>
        <v>0</v>
      </c>
      <c r="CR617" s="40"/>
      <c r="CT617" s="77"/>
      <c r="CU617" s="37"/>
      <c r="CV617" s="76"/>
      <c r="CW617" s="75"/>
      <c r="CX617" s="75"/>
      <c r="CY617" s="75"/>
      <c r="CZ617" s="75"/>
      <c r="DA617" s="75"/>
      <c r="DB617" s="75"/>
      <c r="DC617" s="74"/>
      <c r="DD617" s="74"/>
      <c r="DE617" s="74"/>
      <c r="DF617" s="335"/>
      <c r="DG617" s="335"/>
      <c r="DH617" s="335"/>
      <c r="DI617" s="335"/>
      <c r="DJ617" s="335"/>
      <c r="DK617" s="335"/>
      <c r="DL617" s="335"/>
      <c r="DM617" s="335"/>
      <c r="DN617" s="335"/>
      <c r="DO617" s="73">
        <f t="shared" si="206"/>
        <v>0</v>
      </c>
      <c r="DQ617" s="40"/>
    </row>
    <row r="618" spans="2:121" s="38" customFormat="1" outlineLevel="1">
      <c r="B618" s="87"/>
      <c r="C618" s="88"/>
      <c r="D618" s="87"/>
      <c r="E618" s="3"/>
      <c r="G618" s="40"/>
      <c r="I618" s="94">
        <f t="shared" si="207"/>
        <v>485</v>
      </c>
      <c r="J618" s="93" t="s">
        <v>557</v>
      </c>
      <c r="K618" s="92"/>
      <c r="L618" s="92"/>
      <c r="M618" s="92"/>
      <c r="N618" s="92"/>
      <c r="O618" s="91"/>
      <c r="P618" s="90" t="s">
        <v>132</v>
      </c>
      <c r="Q618" s="272"/>
      <c r="R618" s="89" t="s">
        <v>133</v>
      </c>
      <c r="S618" s="273"/>
      <c r="U618" s="40"/>
      <c r="W618" s="77"/>
      <c r="X618" s="37"/>
      <c r="Y618" s="76"/>
      <c r="Z618" s="75"/>
      <c r="AA618" s="78"/>
      <c r="AB618" s="75"/>
      <c r="AC618" s="78"/>
      <c r="AD618" s="75"/>
      <c r="AE618" s="75"/>
      <c r="AF618" s="75"/>
      <c r="AG618" s="75"/>
      <c r="AH618" s="75"/>
      <c r="AI618" s="75"/>
      <c r="AJ618" s="75"/>
      <c r="AK618" s="74"/>
      <c r="AL618" s="74"/>
      <c r="AM618" s="74"/>
      <c r="AN618" s="74"/>
      <c r="AO618" s="74"/>
      <c r="AP618" s="74"/>
      <c r="AQ618" s="74"/>
      <c r="AR618" s="73">
        <f t="shared" si="208"/>
        <v>0</v>
      </c>
      <c r="AT618" s="40"/>
      <c r="AV618" s="77"/>
      <c r="AW618" s="37"/>
      <c r="AX618" s="76"/>
      <c r="AY618" s="75"/>
      <c r="AZ618" s="75"/>
      <c r="BA618" s="75"/>
      <c r="BB618" s="75"/>
      <c r="BC618" s="75"/>
      <c r="BD618" s="75"/>
      <c r="BE618" s="75"/>
      <c r="BF618" s="75"/>
      <c r="BG618" s="75"/>
      <c r="BH618" s="75"/>
      <c r="BI618" s="75"/>
      <c r="BJ618" s="74"/>
      <c r="BK618" s="74"/>
      <c r="BL618" s="74"/>
      <c r="BM618" s="74"/>
      <c r="BN618" s="74"/>
      <c r="BO618" s="74"/>
      <c r="BP618" s="74"/>
      <c r="BQ618" s="73">
        <f t="shared" si="204"/>
        <v>0</v>
      </c>
      <c r="BS618" s="40"/>
      <c r="BU618" s="77"/>
      <c r="BV618" s="37"/>
      <c r="BW618" s="76"/>
      <c r="BX618" s="75"/>
      <c r="BY618" s="75"/>
      <c r="BZ618" s="75"/>
      <c r="CA618" s="75"/>
      <c r="CB618" s="75"/>
      <c r="CC618" s="75"/>
      <c r="CD618" s="75"/>
      <c r="CE618" s="75"/>
      <c r="CF618" s="75"/>
      <c r="CG618" s="75"/>
      <c r="CH618" s="75"/>
      <c r="CI618" s="74"/>
      <c r="CJ618" s="328"/>
      <c r="CK618" s="328"/>
      <c r="CL618" s="328"/>
      <c r="CM618" s="328"/>
      <c r="CN618" s="328"/>
      <c r="CO618" s="328"/>
      <c r="CP618" s="95">
        <f t="shared" si="205"/>
        <v>0</v>
      </c>
      <c r="CR618" s="40"/>
      <c r="CT618" s="77"/>
      <c r="CU618" s="37"/>
      <c r="CV618" s="76"/>
      <c r="CW618" s="75"/>
      <c r="CX618" s="75"/>
      <c r="CY618" s="75"/>
      <c r="CZ618" s="75"/>
      <c r="DA618" s="75"/>
      <c r="DB618" s="75"/>
      <c r="DC618" s="74"/>
      <c r="DD618" s="74"/>
      <c r="DE618" s="74"/>
      <c r="DF618" s="335"/>
      <c r="DG618" s="335"/>
      <c r="DH618" s="335"/>
      <c r="DI618" s="335"/>
      <c r="DJ618" s="335"/>
      <c r="DK618" s="335"/>
      <c r="DL618" s="335"/>
      <c r="DM618" s="335"/>
      <c r="DN618" s="335"/>
      <c r="DO618" s="73">
        <f t="shared" si="206"/>
        <v>0</v>
      </c>
      <c r="DQ618" s="40"/>
    </row>
    <row r="619" spans="2:121" s="38" customFormat="1" outlineLevel="1">
      <c r="B619" s="87"/>
      <c r="C619" s="88"/>
      <c r="D619" s="87"/>
      <c r="E619" s="3"/>
      <c r="G619" s="40"/>
      <c r="I619" s="94">
        <f t="shared" si="207"/>
        <v>486</v>
      </c>
      <c r="J619" s="93" t="s">
        <v>558</v>
      </c>
      <c r="K619" s="92"/>
      <c r="L619" s="92"/>
      <c r="M619" s="92"/>
      <c r="N619" s="92"/>
      <c r="O619" s="91"/>
      <c r="P619" s="90" t="s">
        <v>132</v>
      </c>
      <c r="Q619" s="272"/>
      <c r="R619" s="89" t="s">
        <v>133</v>
      </c>
      <c r="S619" s="273"/>
      <c r="U619" s="40"/>
      <c r="W619" s="77"/>
      <c r="X619" s="37"/>
      <c r="Y619" s="76"/>
      <c r="Z619" s="75"/>
      <c r="AA619" s="78"/>
      <c r="AB619" s="75"/>
      <c r="AC619" s="78"/>
      <c r="AD619" s="75"/>
      <c r="AE619" s="75"/>
      <c r="AF619" s="75"/>
      <c r="AG619" s="75"/>
      <c r="AH619" s="75"/>
      <c r="AI619" s="75"/>
      <c r="AJ619" s="75"/>
      <c r="AK619" s="74"/>
      <c r="AL619" s="74"/>
      <c r="AM619" s="74"/>
      <c r="AN619" s="74"/>
      <c r="AO619" s="74"/>
      <c r="AP619" s="74"/>
      <c r="AQ619" s="74"/>
      <c r="AR619" s="73">
        <f t="shared" si="208"/>
        <v>0</v>
      </c>
      <c r="AT619" s="40"/>
      <c r="AV619" s="77"/>
      <c r="AW619" s="37"/>
      <c r="AX619" s="76"/>
      <c r="AY619" s="75"/>
      <c r="AZ619" s="75"/>
      <c r="BA619" s="75"/>
      <c r="BB619" s="75"/>
      <c r="BC619" s="75"/>
      <c r="BD619" s="75"/>
      <c r="BE619" s="75"/>
      <c r="BF619" s="75"/>
      <c r="BG619" s="75"/>
      <c r="BH619" s="75"/>
      <c r="BI619" s="75"/>
      <c r="BJ619" s="74"/>
      <c r="BK619" s="74"/>
      <c r="BL619" s="74"/>
      <c r="BM619" s="74"/>
      <c r="BN619" s="74"/>
      <c r="BO619" s="74"/>
      <c r="BP619" s="74"/>
      <c r="BQ619" s="73">
        <f t="shared" si="204"/>
        <v>0</v>
      </c>
      <c r="BS619" s="40"/>
      <c r="BU619" s="77"/>
      <c r="BV619" s="37"/>
      <c r="BW619" s="76"/>
      <c r="BX619" s="75"/>
      <c r="BY619" s="75"/>
      <c r="BZ619" s="75"/>
      <c r="CA619" s="75"/>
      <c r="CB619" s="75"/>
      <c r="CC619" s="75"/>
      <c r="CD619" s="75"/>
      <c r="CE619" s="75"/>
      <c r="CF619" s="75"/>
      <c r="CG619" s="75"/>
      <c r="CH619" s="75"/>
      <c r="CI619" s="74"/>
      <c r="CJ619" s="328"/>
      <c r="CK619" s="328"/>
      <c r="CL619" s="328"/>
      <c r="CM619" s="328"/>
      <c r="CN619" s="328"/>
      <c r="CO619" s="328"/>
      <c r="CP619" s="95">
        <f t="shared" si="205"/>
        <v>0</v>
      </c>
      <c r="CR619" s="40"/>
      <c r="CT619" s="77"/>
      <c r="CU619" s="37"/>
      <c r="CV619" s="76"/>
      <c r="CW619" s="75"/>
      <c r="CX619" s="75"/>
      <c r="CY619" s="75"/>
      <c r="CZ619" s="75"/>
      <c r="DA619" s="75"/>
      <c r="DB619" s="75"/>
      <c r="DC619" s="74"/>
      <c r="DD619" s="74"/>
      <c r="DE619" s="74"/>
      <c r="DF619" s="335"/>
      <c r="DG619" s="335"/>
      <c r="DH619" s="335"/>
      <c r="DI619" s="335"/>
      <c r="DJ619" s="335"/>
      <c r="DK619" s="335"/>
      <c r="DL619" s="335"/>
      <c r="DM619" s="335"/>
      <c r="DN619" s="335"/>
      <c r="DO619" s="73">
        <f t="shared" si="206"/>
        <v>0</v>
      </c>
      <c r="DQ619" s="40"/>
    </row>
    <row r="620" spans="2:121" s="38" customFormat="1" outlineLevel="1">
      <c r="B620" s="87"/>
      <c r="C620" s="88"/>
      <c r="D620" s="87"/>
      <c r="E620" s="3"/>
      <c r="G620" s="40"/>
      <c r="I620" s="94">
        <f t="shared" si="207"/>
        <v>487</v>
      </c>
      <c r="J620" s="93" t="s">
        <v>559</v>
      </c>
      <c r="K620" s="92"/>
      <c r="L620" s="92"/>
      <c r="M620" s="92"/>
      <c r="N620" s="92"/>
      <c r="O620" s="91"/>
      <c r="P620" s="90" t="s">
        <v>132</v>
      </c>
      <c r="Q620" s="272"/>
      <c r="R620" s="89" t="s">
        <v>133</v>
      </c>
      <c r="S620" s="273"/>
      <c r="U620" s="40"/>
      <c r="W620" s="77"/>
      <c r="X620" s="37"/>
      <c r="Y620" s="76"/>
      <c r="Z620" s="75"/>
      <c r="AA620" s="78"/>
      <c r="AB620" s="75"/>
      <c r="AC620" s="78"/>
      <c r="AD620" s="75"/>
      <c r="AE620" s="75"/>
      <c r="AF620" s="75"/>
      <c r="AG620" s="75"/>
      <c r="AH620" s="75"/>
      <c r="AI620" s="75"/>
      <c r="AJ620" s="75"/>
      <c r="AK620" s="74"/>
      <c r="AL620" s="74"/>
      <c r="AM620" s="74"/>
      <c r="AN620" s="74"/>
      <c r="AO620" s="74"/>
      <c r="AP620" s="74"/>
      <c r="AQ620" s="74"/>
      <c r="AR620" s="73">
        <f t="shared" si="208"/>
        <v>0</v>
      </c>
      <c r="AT620" s="40"/>
      <c r="AV620" s="77"/>
      <c r="AW620" s="37"/>
      <c r="AX620" s="76"/>
      <c r="AY620" s="75"/>
      <c r="AZ620" s="75"/>
      <c r="BA620" s="75"/>
      <c r="BB620" s="75"/>
      <c r="BC620" s="75"/>
      <c r="BD620" s="75"/>
      <c r="BE620" s="75"/>
      <c r="BF620" s="75"/>
      <c r="BG620" s="75"/>
      <c r="BH620" s="75"/>
      <c r="BI620" s="75"/>
      <c r="BJ620" s="74"/>
      <c r="BK620" s="74"/>
      <c r="BL620" s="74"/>
      <c r="BM620" s="74"/>
      <c r="BN620" s="74"/>
      <c r="BO620" s="74"/>
      <c r="BP620" s="74"/>
      <c r="BQ620" s="73">
        <f t="shared" si="204"/>
        <v>0</v>
      </c>
      <c r="BS620" s="40"/>
      <c r="BU620" s="77"/>
      <c r="BV620" s="37"/>
      <c r="BW620" s="76"/>
      <c r="BX620" s="75"/>
      <c r="BY620" s="75"/>
      <c r="BZ620" s="75"/>
      <c r="CA620" s="75"/>
      <c r="CB620" s="75"/>
      <c r="CC620" s="75"/>
      <c r="CD620" s="75"/>
      <c r="CE620" s="75"/>
      <c r="CF620" s="75"/>
      <c r="CG620" s="75"/>
      <c r="CH620" s="75"/>
      <c r="CI620" s="74"/>
      <c r="CJ620" s="328"/>
      <c r="CK620" s="328"/>
      <c r="CL620" s="328"/>
      <c r="CM620" s="328"/>
      <c r="CN620" s="328"/>
      <c r="CO620" s="328"/>
      <c r="CP620" s="95">
        <f t="shared" si="205"/>
        <v>0</v>
      </c>
      <c r="CR620" s="40"/>
      <c r="CT620" s="77"/>
      <c r="CU620" s="37"/>
      <c r="CV620" s="76"/>
      <c r="CW620" s="75"/>
      <c r="CX620" s="75"/>
      <c r="CY620" s="75"/>
      <c r="CZ620" s="75"/>
      <c r="DA620" s="75"/>
      <c r="DB620" s="75"/>
      <c r="DC620" s="74"/>
      <c r="DD620" s="74"/>
      <c r="DE620" s="74"/>
      <c r="DF620" s="335"/>
      <c r="DG620" s="335"/>
      <c r="DH620" s="335"/>
      <c r="DI620" s="335"/>
      <c r="DJ620" s="335"/>
      <c r="DK620" s="335"/>
      <c r="DL620" s="335"/>
      <c r="DM620" s="335"/>
      <c r="DN620" s="335"/>
      <c r="DO620" s="73">
        <f t="shared" si="206"/>
        <v>0</v>
      </c>
      <c r="DQ620" s="40"/>
    </row>
    <row r="621" spans="2:121" s="38" customFormat="1" outlineLevel="1">
      <c r="B621" s="87"/>
      <c r="C621" s="88"/>
      <c r="D621" s="87"/>
      <c r="E621" s="3"/>
      <c r="G621" s="40"/>
      <c r="I621" s="94">
        <f t="shared" si="207"/>
        <v>488</v>
      </c>
      <c r="J621" s="93" t="s">
        <v>560</v>
      </c>
      <c r="K621" s="92"/>
      <c r="L621" s="92"/>
      <c r="M621" s="92"/>
      <c r="N621" s="92"/>
      <c r="O621" s="91"/>
      <c r="P621" s="90" t="s">
        <v>132</v>
      </c>
      <c r="Q621" s="272"/>
      <c r="R621" s="89" t="s">
        <v>133</v>
      </c>
      <c r="S621" s="273"/>
      <c r="U621" s="40"/>
      <c r="W621" s="77"/>
      <c r="X621" s="37"/>
      <c r="Y621" s="76"/>
      <c r="Z621" s="75"/>
      <c r="AA621" s="78"/>
      <c r="AB621" s="75"/>
      <c r="AC621" s="78"/>
      <c r="AD621" s="75"/>
      <c r="AE621" s="75"/>
      <c r="AF621" s="75"/>
      <c r="AG621" s="75"/>
      <c r="AH621" s="75"/>
      <c r="AI621" s="75"/>
      <c r="AJ621" s="75"/>
      <c r="AK621" s="74"/>
      <c r="AL621" s="74"/>
      <c r="AM621" s="74"/>
      <c r="AN621" s="74"/>
      <c r="AO621" s="74"/>
      <c r="AP621" s="74"/>
      <c r="AQ621" s="74"/>
      <c r="AR621" s="73">
        <f t="shared" si="208"/>
        <v>0</v>
      </c>
      <c r="AT621" s="40"/>
      <c r="AV621" s="77"/>
      <c r="AW621" s="37"/>
      <c r="AX621" s="76"/>
      <c r="AY621" s="75"/>
      <c r="AZ621" s="75"/>
      <c r="BA621" s="75"/>
      <c r="BB621" s="75"/>
      <c r="BC621" s="75"/>
      <c r="BD621" s="75"/>
      <c r="BE621" s="75"/>
      <c r="BF621" s="75"/>
      <c r="BG621" s="75"/>
      <c r="BH621" s="75"/>
      <c r="BI621" s="75"/>
      <c r="BJ621" s="74"/>
      <c r="BK621" s="74"/>
      <c r="BL621" s="74"/>
      <c r="BM621" s="74"/>
      <c r="BN621" s="74"/>
      <c r="BO621" s="74"/>
      <c r="BP621" s="74"/>
      <c r="BQ621" s="73">
        <f t="shared" si="204"/>
        <v>0</v>
      </c>
      <c r="BS621" s="40"/>
      <c r="BU621" s="77"/>
      <c r="BV621" s="37"/>
      <c r="BW621" s="76"/>
      <c r="BX621" s="75"/>
      <c r="BY621" s="75"/>
      <c r="BZ621" s="75"/>
      <c r="CA621" s="75"/>
      <c r="CB621" s="75"/>
      <c r="CC621" s="75"/>
      <c r="CD621" s="75"/>
      <c r="CE621" s="75"/>
      <c r="CF621" s="75"/>
      <c r="CG621" s="75"/>
      <c r="CH621" s="75"/>
      <c r="CI621" s="74"/>
      <c r="CJ621" s="328"/>
      <c r="CK621" s="328"/>
      <c r="CL621" s="328"/>
      <c r="CM621" s="328"/>
      <c r="CN621" s="328"/>
      <c r="CO621" s="328"/>
      <c r="CP621" s="95">
        <f t="shared" si="205"/>
        <v>0</v>
      </c>
      <c r="CR621" s="40"/>
      <c r="CT621" s="77"/>
      <c r="CU621" s="37"/>
      <c r="CV621" s="76"/>
      <c r="CW621" s="75"/>
      <c r="CX621" s="75"/>
      <c r="CY621" s="75"/>
      <c r="CZ621" s="75"/>
      <c r="DA621" s="75"/>
      <c r="DB621" s="75"/>
      <c r="DC621" s="74"/>
      <c r="DD621" s="74"/>
      <c r="DE621" s="74"/>
      <c r="DF621" s="335"/>
      <c r="DG621" s="335"/>
      <c r="DH621" s="335"/>
      <c r="DI621" s="335"/>
      <c r="DJ621" s="335"/>
      <c r="DK621" s="335"/>
      <c r="DL621" s="335"/>
      <c r="DM621" s="335"/>
      <c r="DN621" s="335"/>
      <c r="DO621" s="73">
        <f t="shared" si="206"/>
        <v>0</v>
      </c>
      <c r="DQ621" s="40"/>
    </row>
    <row r="622" spans="2:121" s="38" customFormat="1" outlineLevel="1">
      <c r="B622" s="87"/>
      <c r="C622" s="88"/>
      <c r="D622" s="87"/>
      <c r="E622" s="3"/>
      <c r="G622" s="40"/>
      <c r="I622" s="94">
        <f t="shared" si="207"/>
        <v>489</v>
      </c>
      <c r="J622" s="93" t="s">
        <v>561</v>
      </c>
      <c r="K622" s="92"/>
      <c r="L622" s="92"/>
      <c r="M622" s="92"/>
      <c r="N622" s="92"/>
      <c r="O622" s="91"/>
      <c r="P622" s="90" t="s">
        <v>132</v>
      </c>
      <c r="Q622" s="272"/>
      <c r="R622" s="89" t="s">
        <v>133</v>
      </c>
      <c r="S622" s="273"/>
      <c r="U622" s="40"/>
      <c r="W622" s="77"/>
      <c r="X622" s="37"/>
      <c r="Y622" s="76"/>
      <c r="Z622" s="75"/>
      <c r="AA622" s="78"/>
      <c r="AB622" s="75"/>
      <c r="AC622" s="78"/>
      <c r="AD622" s="75"/>
      <c r="AE622" s="75"/>
      <c r="AF622" s="75"/>
      <c r="AG622" s="75"/>
      <c r="AH622" s="75"/>
      <c r="AI622" s="75"/>
      <c r="AJ622" s="75"/>
      <c r="AK622" s="74"/>
      <c r="AL622" s="74"/>
      <c r="AM622" s="74"/>
      <c r="AN622" s="74"/>
      <c r="AO622" s="74"/>
      <c r="AP622" s="74"/>
      <c r="AQ622" s="74"/>
      <c r="AR622" s="73">
        <f t="shared" si="208"/>
        <v>0</v>
      </c>
      <c r="AT622" s="40"/>
      <c r="AV622" s="77"/>
      <c r="AW622" s="37"/>
      <c r="AX622" s="76"/>
      <c r="AY622" s="75"/>
      <c r="AZ622" s="75"/>
      <c r="BA622" s="75"/>
      <c r="BB622" s="75"/>
      <c r="BC622" s="75"/>
      <c r="BD622" s="75"/>
      <c r="BE622" s="75"/>
      <c r="BF622" s="75"/>
      <c r="BG622" s="75"/>
      <c r="BH622" s="75"/>
      <c r="BI622" s="75"/>
      <c r="BJ622" s="74"/>
      <c r="BK622" s="74"/>
      <c r="BL622" s="74"/>
      <c r="BM622" s="74"/>
      <c r="BN622" s="74"/>
      <c r="BO622" s="74"/>
      <c r="BP622" s="74"/>
      <c r="BQ622" s="73">
        <f t="shared" si="204"/>
        <v>0</v>
      </c>
      <c r="BS622" s="40"/>
      <c r="BU622" s="77"/>
      <c r="BV622" s="37"/>
      <c r="BW622" s="76"/>
      <c r="BX622" s="75"/>
      <c r="BY622" s="75"/>
      <c r="BZ622" s="75"/>
      <c r="CA622" s="75"/>
      <c r="CB622" s="75"/>
      <c r="CC622" s="75"/>
      <c r="CD622" s="75"/>
      <c r="CE622" s="75"/>
      <c r="CF622" s="75"/>
      <c r="CG622" s="75"/>
      <c r="CH622" s="75"/>
      <c r="CI622" s="74"/>
      <c r="CJ622" s="328"/>
      <c r="CK622" s="328"/>
      <c r="CL622" s="328"/>
      <c r="CM622" s="328"/>
      <c r="CN622" s="328"/>
      <c r="CO622" s="328"/>
      <c r="CP622" s="95">
        <f t="shared" si="205"/>
        <v>0</v>
      </c>
      <c r="CR622" s="40"/>
      <c r="CT622" s="77"/>
      <c r="CU622" s="37"/>
      <c r="CV622" s="76"/>
      <c r="CW622" s="75"/>
      <c r="CX622" s="75"/>
      <c r="CY622" s="75"/>
      <c r="CZ622" s="75"/>
      <c r="DA622" s="75"/>
      <c r="DB622" s="75"/>
      <c r="DC622" s="74"/>
      <c r="DD622" s="74"/>
      <c r="DE622" s="74"/>
      <c r="DF622" s="335"/>
      <c r="DG622" s="335"/>
      <c r="DH622" s="335"/>
      <c r="DI622" s="335"/>
      <c r="DJ622" s="335"/>
      <c r="DK622" s="335"/>
      <c r="DL622" s="335"/>
      <c r="DM622" s="335"/>
      <c r="DN622" s="335"/>
      <c r="DO622" s="73">
        <f t="shared" si="206"/>
        <v>0</v>
      </c>
      <c r="DQ622" s="40"/>
    </row>
    <row r="623" spans="2:121" s="38" customFormat="1" outlineLevel="1">
      <c r="B623" s="87"/>
      <c r="C623" s="88"/>
      <c r="D623" s="87"/>
      <c r="E623" s="3"/>
      <c r="G623" s="40"/>
      <c r="I623" s="94">
        <f t="shared" si="207"/>
        <v>490</v>
      </c>
      <c r="J623" s="93" t="s">
        <v>562</v>
      </c>
      <c r="K623" s="92"/>
      <c r="L623" s="92"/>
      <c r="M623" s="92"/>
      <c r="N623" s="92"/>
      <c r="O623" s="91"/>
      <c r="P623" s="90" t="s">
        <v>132</v>
      </c>
      <c r="Q623" s="272"/>
      <c r="R623" s="89" t="s">
        <v>133</v>
      </c>
      <c r="S623" s="273"/>
      <c r="U623" s="40"/>
      <c r="W623" s="77"/>
      <c r="X623" s="37"/>
      <c r="Y623" s="76"/>
      <c r="Z623" s="75"/>
      <c r="AA623" s="78"/>
      <c r="AB623" s="75"/>
      <c r="AC623" s="78"/>
      <c r="AD623" s="75"/>
      <c r="AE623" s="75"/>
      <c r="AF623" s="75"/>
      <c r="AG623" s="75"/>
      <c r="AH623" s="75"/>
      <c r="AI623" s="75"/>
      <c r="AJ623" s="75"/>
      <c r="AK623" s="74"/>
      <c r="AL623" s="74"/>
      <c r="AM623" s="74"/>
      <c r="AN623" s="74"/>
      <c r="AO623" s="74"/>
      <c r="AP623" s="74"/>
      <c r="AQ623" s="74"/>
      <c r="AR623" s="73">
        <f t="shared" si="208"/>
        <v>0</v>
      </c>
      <c r="AT623" s="40"/>
      <c r="AV623" s="77"/>
      <c r="AW623" s="37"/>
      <c r="AX623" s="76"/>
      <c r="AY623" s="75"/>
      <c r="AZ623" s="75"/>
      <c r="BA623" s="75"/>
      <c r="BB623" s="75"/>
      <c r="BC623" s="75"/>
      <c r="BD623" s="75"/>
      <c r="BE623" s="75"/>
      <c r="BF623" s="75"/>
      <c r="BG623" s="75"/>
      <c r="BH623" s="75"/>
      <c r="BI623" s="75"/>
      <c r="BJ623" s="74"/>
      <c r="BK623" s="74"/>
      <c r="BL623" s="74"/>
      <c r="BM623" s="74"/>
      <c r="BN623" s="74"/>
      <c r="BO623" s="74"/>
      <c r="BP623" s="74"/>
      <c r="BQ623" s="73">
        <f t="shared" si="204"/>
        <v>0</v>
      </c>
      <c r="BS623" s="40"/>
      <c r="BU623" s="77"/>
      <c r="BV623" s="37"/>
      <c r="BW623" s="76"/>
      <c r="BX623" s="75"/>
      <c r="BY623" s="75"/>
      <c r="BZ623" s="75"/>
      <c r="CA623" s="75"/>
      <c r="CB623" s="75"/>
      <c r="CC623" s="75"/>
      <c r="CD623" s="75"/>
      <c r="CE623" s="75"/>
      <c r="CF623" s="75"/>
      <c r="CG623" s="75"/>
      <c r="CH623" s="75"/>
      <c r="CI623" s="74"/>
      <c r="CJ623" s="328"/>
      <c r="CK623" s="328"/>
      <c r="CL623" s="328"/>
      <c r="CM623" s="328"/>
      <c r="CN623" s="328"/>
      <c r="CO623" s="328"/>
      <c r="CP623" s="95">
        <f t="shared" si="205"/>
        <v>0</v>
      </c>
      <c r="CR623" s="40"/>
      <c r="CT623" s="77"/>
      <c r="CU623" s="37"/>
      <c r="CV623" s="76"/>
      <c r="CW623" s="75"/>
      <c r="CX623" s="75"/>
      <c r="CY623" s="75"/>
      <c r="CZ623" s="75"/>
      <c r="DA623" s="75"/>
      <c r="DB623" s="75"/>
      <c r="DC623" s="74"/>
      <c r="DD623" s="74"/>
      <c r="DE623" s="74"/>
      <c r="DF623" s="335"/>
      <c r="DG623" s="335"/>
      <c r="DH623" s="335"/>
      <c r="DI623" s="335"/>
      <c r="DJ623" s="335"/>
      <c r="DK623" s="335"/>
      <c r="DL623" s="335"/>
      <c r="DM623" s="335"/>
      <c r="DN623" s="335"/>
      <c r="DO623" s="73">
        <f t="shared" si="206"/>
        <v>0</v>
      </c>
      <c r="DQ623" s="40"/>
    </row>
    <row r="624" spans="2:121" s="38" customFormat="1" outlineLevel="1">
      <c r="B624" s="87"/>
      <c r="C624" s="88"/>
      <c r="D624" s="87"/>
      <c r="E624" s="3"/>
      <c r="G624" s="40"/>
      <c r="I624" s="94">
        <f t="shared" si="207"/>
        <v>491</v>
      </c>
      <c r="J624" s="93" t="s">
        <v>563</v>
      </c>
      <c r="K624" s="92"/>
      <c r="L624" s="92"/>
      <c r="M624" s="92"/>
      <c r="N624" s="92"/>
      <c r="O624" s="91"/>
      <c r="P624" s="90" t="s">
        <v>132</v>
      </c>
      <c r="Q624" s="272"/>
      <c r="R624" s="89" t="s">
        <v>133</v>
      </c>
      <c r="S624" s="273"/>
      <c r="U624" s="40"/>
      <c r="W624" s="77"/>
      <c r="X624" s="37"/>
      <c r="Y624" s="76"/>
      <c r="Z624" s="75"/>
      <c r="AA624" s="78"/>
      <c r="AB624" s="75"/>
      <c r="AC624" s="78"/>
      <c r="AD624" s="75"/>
      <c r="AE624" s="75"/>
      <c r="AF624" s="75"/>
      <c r="AG624" s="75"/>
      <c r="AH624" s="75"/>
      <c r="AI624" s="75"/>
      <c r="AJ624" s="75"/>
      <c r="AK624" s="74"/>
      <c r="AL624" s="74"/>
      <c r="AM624" s="74"/>
      <c r="AN624" s="74"/>
      <c r="AO624" s="74"/>
      <c r="AP624" s="74"/>
      <c r="AQ624" s="74"/>
      <c r="AR624" s="73">
        <f t="shared" si="208"/>
        <v>0</v>
      </c>
      <c r="AT624" s="40"/>
      <c r="AV624" s="77"/>
      <c r="AW624" s="37"/>
      <c r="AX624" s="76"/>
      <c r="AY624" s="75"/>
      <c r="AZ624" s="75"/>
      <c r="BA624" s="75"/>
      <c r="BB624" s="75"/>
      <c r="BC624" s="75"/>
      <c r="BD624" s="75"/>
      <c r="BE624" s="75"/>
      <c r="BF624" s="75"/>
      <c r="BG624" s="75"/>
      <c r="BH624" s="75"/>
      <c r="BI624" s="75"/>
      <c r="BJ624" s="74"/>
      <c r="BK624" s="74"/>
      <c r="BL624" s="74"/>
      <c r="BM624" s="74"/>
      <c r="BN624" s="74"/>
      <c r="BO624" s="74"/>
      <c r="BP624" s="74"/>
      <c r="BQ624" s="73">
        <f t="shared" si="204"/>
        <v>0</v>
      </c>
      <c r="BS624" s="40"/>
      <c r="BU624" s="77"/>
      <c r="BV624" s="37"/>
      <c r="BW624" s="76"/>
      <c r="BX624" s="75"/>
      <c r="BY624" s="75"/>
      <c r="BZ624" s="75"/>
      <c r="CA624" s="75"/>
      <c r="CB624" s="75"/>
      <c r="CC624" s="75"/>
      <c r="CD624" s="75"/>
      <c r="CE624" s="75"/>
      <c r="CF624" s="75"/>
      <c r="CG624" s="75"/>
      <c r="CH624" s="75"/>
      <c r="CI624" s="74"/>
      <c r="CJ624" s="328"/>
      <c r="CK624" s="328"/>
      <c r="CL624" s="328"/>
      <c r="CM624" s="328"/>
      <c r="CN624" s="328"/>
      <c r="CO624" s="328"/>
      <c r="CP624" s="95">
        <f t="shared" si="205"/>
        <v>0</v>
      </c>
      <c r="CR624" s="40"/>
      <c r="CT624" s="77"/>
      <c r="CU624" s="37"/>
      <c r="CV624" s="76"/>
      <c r="CW624" s="75"/>
      <c r="CX624" s="75"/>
      <c r="CY624" s="75"/>
      <c r="CZ624" s="75"/>
      <c r="DA624" s="75"/>
      <c r="DB624" s="75"/>
      <c r="DC624" s="74"/>
      <c r="DD624" s="74"/>
      <c r="DE624" s="74"/>
      <c r="DF624" s="335"/>
      <c r="DG624" s="335"/>
      <c r="DH624" s="335"/>
      <c r="DI624" s="335"/>
      <c r="DJ624" s="335"/>
      <c r="DK624" s="335"/>
      <c r="DL624" s="335"/>
      <c r="DM624" s="335"/>
      <c r="DN624" s="335"/>
      <c r="DO624" s="73">
        <f t="shared" si="206"/>
        <v>0</v>
      </c>
      <c r="DQ624" s="40"/>
    </row>
    <row r="625" spans="2:121" s="38" customFormat="1" outlineLevel="1">
      <c r="B625" s="87"/>
      <c r="C625" s="88"/>
      <c r="D625" s="87"/>
      <c r="E625" s="3"/>
      <c r="G625" s="40"/>
      <c r="I625" s="94">
        <f t="shared" si="207"/>
        <v>492</v>
      </c>
      <c r="J625" s="93" t="s">
        <v>564</v>
      </c>
      <c r="K625" s="92"/>
      <c r="L625" s="92"/>
      <c r="M625" s="92"/>
      <c r="N625" s="92"/>
      <c r="O625" s="91"/>
      <c r="P625" s="90" t="s">
        <v>132</v>
      </c>
      <c r="Q625" s="272"/>
      <c r="R625" s="89" t="s">
        <v>133</v>
      </c>
      <c r="S625" s="273"/>
      <c r="U625" s="40"/>
      <c r="W625" s="77"/>
      <c r="X625" s="37"/>
      <c r="Y625" s="76"/>
      <c r="Z625" s="75"/>
      <c r="AA625" s="78"/>
      <c r="AB625" s="75"/>
      <c r="AC625" s="78"/>
      <c r="AD625" s="75"/>
      <c r="AE625" s="75"/>
      <c r="AF625" s="75"/>
      <c r="AG625" s="75"/>
      <c r="AH625" s="75"/>
      <c r="AI625" s="75"/>
      <c r="AJ625" s="75"/>
      <c r="AK625" s="74"/>
      <c r="AL625" s="74"/>
      <c r="AM625" s="74"/>
      <c r="AN625" s="74"/>
      <c r="AO625" s="74"/>
      <c r="AP625" s="74"/>
      <c r="AQ625" s="74"/>
      <c r="AR625" s="73">
        <f t="shared" si="208"/>
        <v>0</v>
      </c>
      <c r="AT625" s="40"/>
      <c r="AV625" s="77"/>
      <c r="AW625" s="37"/>
      <c r="AX625" s="76"/>
      <c r="AY625" s="75"/>
      <c r="AZ625" s="75"/>
      <c r="BA625" s="75"/>
      <c r="BB625" s="75"/>
      <c r="BC625" s="75"/>
      <c r="BD625" s="75"/>
      <c r="BE625" s="75"/>
      <c r="BF625" s="75"/>
      <c r="BG625" s="75"/>
      <c r="BH625" s="75"/>
      <c r="BI625" s="75"/>
      <c r="BJ625" s="74"/>
      <c r="BK625" s="74"/>
      <c r="BL625" s="74"/>
      <c r="BM625" s="74"/>
      <c r="BN625" s="74"/>
      <c r="BO625" s="74"/>
      <c r="BP625" s="74"/>
      <c r="BQ625" s="73">
        <f t="shared" si="204"/>
        <v>0</v>
      </c>
      <c r="BS625" s="40"/>
      <c r="BU625" s="77"/>
      <c r="BV625" s="37"/>
      <c r="BW625" s="76"/>
      <c r="BX625" s="75"/>
      <c r="BY625" s="75"/>
      <c r="BZ625" s="75"/>
      <c r="CA625" s="75"/>
      <c r="CB625" s="75"/>
      <c r="CC625" s="75"/>
      <c r="CD625" s="75"/>
      <c r="CE625" s="75"/>
      <c r="CF625" s="75"/>
      <c r="CG625" s="75"/>
      <c r="CH625" s="75"/>
      <c r="CI625" s="74"/>
      <c r="CJ625" s="328"/>
      <c r="CK625" s="328"/>
      <c r="CL625" s="328"/>
      <c r="CM625" s="328"/>
      <c r="CN625" s="328"/>
      <c r="CO625" s="328"/>
      <c r="CP625" s="95">
        <f t="shared" si="205"/>
        <v>0</v>
      </c>
      <c r="CR625" s="40"/>
      <c r="CT625" s="77"/>
      <c r="CU625" s="37"/>
      <c r="CV625" s="76"/>
      <c r="CW625" s="75"/>
      <c r="CX625" s="75"/>
      <c r="CY625" s="75"/>
      <c r="CZ625" s="75"/>
      <c r="DA625" s="75"/>
      <c r="DB625" s="75"/>
      <c r="DC625" s="74"/>
      <c r="DD625" s="74"/>
      <c r="DE625" s="74"/>
      <c r="DF625" s="335"/>
      <c r="DG625" s="335"/>
      <c r="DH625" s="335"/>
      <c r="DI625" s="335"/>
      <c r="DJ625" s="335"/>
      <c r="DK625" s="335"/>
      <c r="DL625" s="335"/>
      <c r="DM625" s="335"/>
      <c r="DN625" s="335"/>
      <c r="DO625" s="73">
        <f t="shared" si="206"/>
        <v>0</v>
      </c>
      <c r="DQ625" s="40"/>
    </row>
    <row r="626" spans="2:121" s="38" customFormat="1" outlineLevel="1">
      <c r="B626" s="87"/>
      <c r="C626" s="88"/>
      <c r="D626" s="87"/>
      <c r="E626" s="3"/>
      <c r="G626" s="40"/>
      <c r="I626" s="94">
        <f t="shared" si="207"/>
        <v>493</v>
      </c>
      <c r="J626" s="93" t="s">
        <v>565</v>
      </c>
      <c r="K626" s="92"/>
      <c r="L626" s="92"/>
      <c r="M626" s="92"/>
      <c r="N626" s="92"/>
      <c r="O626" s="91"/>
      <c r="P626" s="90" t="s">
        <v>132</v>
      </c>
      <c r="Q626" s="272"/>
      <c r="R626" s="89" t="s">
        <v>133</v>
      </c>
      <c r="S626" s="273"/>
      <c r="U626" s="40"/>
      <c r="W626" s="77"/>
      <c r="X626" s="37"/>
      <c r="Y626" s="76"/>
      <c r="Z626" s="75"/>
      <c r="AA626" s="78"/>
      <c r="AB626" s="75"/>
      <c r="AC626" s="78"/>
      <c r="AD626" s="75"/>
      <c r="AE626" s="75"/>
      <c r="AF626" s="75"/>
      <c r="AG626" s="75"/>
      <c r="AH626" s="75"/>
      <c r="AI626" s="75"/>
      <c r="AJ626" s="75"/>
      <c r="AK626" s="74"/>
      <c r="AL626" s="74"/>
      <c r="AM626" s="74"/>
      <c r="AN626" s="74"/>
      <c r="AO626" s="74"/>
      <c r="AP626" s="74"/>
      <c r="AQ626" s="74"/>
      <c r="AR626" s="73">
        <f t="shared" si="208"/>
        <v>0</v>
      </c>
      <c r="AT626" s="40"/>
      <c r="AV626" s="77"/>
      <c r="AW626" s="37"/>
      <c r="AX626" s="76"/>
      <c r="AY626" s="75"/>
      <c r="AZ626" s="75"/>
      <c r="BA626" s="75"/>
      <c r="BB626" s="75"/>
      <c r="BC626" s="75"/>
      <c r="BD626" s="75"/>
      <c r="BE626" s="75"/>
      <c r="BF626" s="75"/>
      <c r="BG626" s="75"/>
      <c r="BH626" s="75"/>
      <c r="BI626" s="75"/>
      <c r="BJ626" s="74"/>
      <c r="BK626" s="74"/>
      <c r="BL626" s="74"/>
      <c r="BM626" s="74"/>
      <c r="BN626" s="74"/>
      <c r="BO626" s="74"/>
      <c r="BP626" s="74"/>
      <c r="BQ626" s="73">
        <f t="shared" si="204"/>
        <v>0</v>
      </c>
      <c r="BS626" s="40"/>
      <c r="BU626" s="77"/>
      <c r="BV626" s="37"/>
      <c r="BW626" s="76"/>
      <c r="BX626" s="75"/>
      <c r="BY626" s="75"/>
      <c r="BZ626" s="75"/>
      <c r="CA626" s="75"/>
      <c r="CB626" s="75"/>
      <c r="CC626" s="75"/>
      <c r="CD626" s="75"/>
      <c r="CE626" s="75"/>
      <c r="CF626" s="75"/>
      <c r="CG626" s="75"/>
      <c r="CH626" s="75"/>
      <c r="CI626" s="74"/>
      <c r="CJ626" s="328"/>
      <c r="CK626" s="328"/>
      <c r="CL626" s="328"/>
      <c r="CM626" s="328"/>
      <c r="CN626" s="328"/>
      <c r="CO626" s="328"/>
      <c r="CP626" s="95">
        <f t="shared" si="205"/>
        <v>0</v>
      </c>
      <c r="CR626" s="40"/>
      <c r="CT626" s="77"/>
      <c r="CU626" s="37"/>
      <c r="CV626" s="76"/>
      <c r="CW626" s="75"/>
      <c r="CX626" s="75"/>
      <c r="CY626" s="75"/>
      <c r="CZ626" s="75"/>
      <c r="DA626" s="75"/>
      <c r="DB626" s="75"/>
      <c r="DC626" s="74"/>
      <c r="DD626" s="74"/>
      <c r="DE626" s="74"/>
      <c r="DF626" s="335"/>
      <c r="DG626" s="335"/>
      <c r="DH626" s="335"/>
      <c r="DI626" s="335"/>
      <c r="DJ626" s="335"/>
      <c r="DK626" s="335"/>
      <c r="DL626" s="335"/>
      <c r="DM626" s="335"/>
      <c r="DN626" s="335"/>
      <c r="DO626" s="73">
        <f t="shared" si="206"/>
        <v>0</v>
      </c>
      <c r="DQ626" s="40"/>
    </row>
    <row r="627" spans="2:121" s="38" customFormat="1" outlineLevel="1">
      <c r="B627" s="87"/>
      <c r="C627" s="88"/>
      <c r="D627" s="87"/>
      <c r="E627" s="3"/>
      <c r="G627" s="40"/>
      <c r="I627" s="94">
        <f t="shared" si="207"/>
        <v>494</v>
      </c>
      <c r="J627" s="93" t="s">
        <v>566</v>
      </c>
      <c r="K627" s="92"/>
      <c r="L627" s="92"/>
      <c r="M627" s="92"/>
      <c r="N627" s="92"/>
      <c r="O627" s="91"/>
      <c r="P627" s="90" t="s">
        <v>132</v>
      </c>
      <c r="Q627" s="272"/>
      <c r="R627" s="89" t="s">
        <v>133</v>
      </c>
      <c r="S627" s="273"/>
      <c r="U627" s="40"/>
      <c r="W627" s="77"/>
      <c r="X627" s="37"/>
      <c r="Y627" s="76"/>
      <c r="Z627" s="75"/>
      <c r="AA627" s="78"/>
      <c r="AB627" s="75"/>
      <c r="AC627" s="78"/>
      <c r="AD627" s="75"/>
      <c r="AE627" s="75"/>
      <c r="AF627" s="75"/>
      <c r="AG627" s="75"/>
      <c r="AH627" s="75"/>
      <c r="AI627" s="75"/>
      <c r="AJ627" s="75"/>
      <c r="AK627" s="74"/>
      <c r="AL627" s="74"/>
      <c r="AM627" s="74"/>
      <c r="AN627" s="74"/>
      <c r="AO627" s="74"/>
      <c r="AP627" s="74"/>
      <c r="AQ627" s="74"/>
      <c r="AR627" s="73">
        <f t="shared" si="208"/>
        <v>0</v>
      </c>
      <c r="AT627" s="40"/>
      <c r="AV627" s="77"/>
      <c r="AW627" s="37"/>
      <c r="AX627" s="76"/>
      <c r="AY627" s="75"/>
      <c r="AZ627" s="75"/>
      <c r="BA627" s="75"/>
      <c r="BB627" s="75"/>
      <c r="BC627" s="75"/>
      <c r="BD627" s="75"/>
      <c r="BE627" s="75"/>
      <c r="BF627" s="75"/>
      <c r="BG627" s="75"/>
      <c r="BH627" s="75"/>
      <c r="BI627" s="75"/>
      <c r="BJ627" s="74"/>
      <c r="BK627" s="74"/>
      <c r="BL627" s="74"/>
      <c r="BM627" s="74"/>
      <c r="BN627" s="74"/>
      <c r="BO627" s="74"/>
      <c r="BP627" s="74"/>
      <c r="BQ627" s="73">
        <f t="shared" si="204"/>
        <v>0</v>
      </c>
      <c r="BS627" s="40"/>
      <c r="BU627" s="77"/>
      <c r="BV627" s="37"/>
      <c r="BW627" s="76"/>
      <c r="BX627" s="75"/>
      <c r="BY627" s="75"/>
      <c r="BZ627" s="75"/>
      <c r="CA627" s="75"/>
      <c r="CB627" s="75"/>
      <c r="CC627" s="75"/>
      <c r="CD627" s="75"/>
      <c r="CE627" s="75"/>
      <c r="CF627" s="75"/>
      <c r="CG627" s="75"/>
      <c r="CH627" s="75"/>
      <c r="CI627" s="74"/>
      <c r="CJ627" s="328"/>
      <c r="CK627" s="328"/>
      <c r="CL627" s="328"/>
      <c r="CM627" s="328"/>
      <c r="CN627" s="328"/>
      <c r="CO627" s="328"/>
      <c r="CP627" s="95">
        <f t="shared" si="205"/>
        <v>0</v>
      </c>
      <c r="CR627" s="40"/>
      <c r="CT627" s="77"/>
      <c r="CU627" s="37"/>
      <c r="CV627" s="76"/>
      <c r="CW627" s="75"/>
      <c r="CX627" s="75"/>
      <c r="CY627" s="75"/>
      <c r="CZ627" s="75"/>
      <c r="DA627" s="75"/>
      <c r="DB627" s="75"/>
      <c r="DC627" s="74"/>
      <c r="DD627" s="74"/>
      <c r="DE627" s="74"/>
      <c r="DF627" s="335"/>
      <c r="DG627" s="335"/>
      <c r="DH627" s="335"/>
      <c r="DI627" s="335"/>
      <c r="DJ627" s="335"/>
      <c r="DK627" s="335"/>
      <c r="DL627" s="335"/>
      <c r="DM627" s="335"/>
      <c r="DN627" s="335"/>
      <c r="DO627" s="73">
        <f t="shared" si="206"/>
        <v>0</v>
      </c>
      <c r="DQ627" s="40"/>
    </row>
    <row r="628" spans="2:121" s="38" customFormat="1" outlineLevel="1">
      <c r="B628" s="87"/>
      <c r="C628" s="88"/>
      <c r="D628" s="87"/>
      <c r="E628" s="3"/>
      <c r="G628" s="40"/>
      <c r="I628" s="94">
        <f t="shared" si="207"/>
        <v>495</v>
      </c>
      <c r="J628" s="93" t="s">
        <v>567</v>
      </c>
      <c r="K628" s="92"/>
      <c r="L628" s="92"/>
      <c r="M628" s="92"/>
      <c r="N628" s="92"/>
      <c r="O628" s="91"/>
      <c r="P628" s="90" t="s">
        <v>132</v>
      </c>
      <c r="Q628" s="272"/>
      <c r="R628" s="89" t="s">
        <v>133</v>
      </c>
      <c r="S628" s="273"/>
      <c r="U628" s="40"/>
      <c r="W628" s="77"/>
      <c r="X628" s="37"/>
      <c r="Y628" s="76"/>
      <c r="Z628" s="75"/>
      <c r="AA628" s="78"/>
      <c r="AB628" s="75"/>
      <c r="AC628" s="78"/>
      <c r="AD628" s="75"/>
      <c r="AE628" s="75"/>
      <c r="AF628" s="75"/>
      <c r="AG628" s="75"/>
      <c r="AH628" s="75"/>
      <c r="AI628" s="75"/>
      <c r="AJ628" s="75"/>
      <c r="AK628" s="74"/>
      <c r="AL628" s="74"/>
      <c r="AM628" s="74"/>
      <c r="AN628" s="74"/>
      <c r="AO628" s="74"/>
      <c r="AP628" s="74"/>
      <c r="AQ628" s="74"/>
      <c r="AR628" s="73">
        <f t="shared" si="208"/>
        <v>0</v>
      </c>
      <c r="AT628" s="40"/>
      <c r="AV628" s="77"/>
      <c r="AW628" s="37"/>
      <c r="AX628" s="76"/>
      <c r="AY628" s="75"/>
      <c r="AZ628" s="75"/>
      <c r="BA628" s="75"/>
      <c r="BB628" s="75"/>
      <c r="BC628" s="75"/>
      <c r="BD628" s="75"/>
      <c r="BE628" s="75"/>
      <c r="BF628" s="75"/>
      <c r="BG628" s="75"/>
      <c r="BH628" s="75"/>
      <c r="BI628" s="75"/>
      <c r="BJ628" s="74"/>
      <c r="BK628" s="74"/>
      <c r="BL628" s="74"/>
      <c r="BM628" s="74"/>
      <c r="BN628" s="74"/>
      <c r="BO628" s="74"/>
      <c r="BP628" s="74"/>
      <c r="BQ628" s="73">
        <f t="shared" si="204"/>
        <v>0</v>
      </c>
      <c r="BS628" s="40"/>
      <c r="BU628" s="77"/>
      <c r="BV628" s="37"/>
      <c r="BW628" s="76"/>
      <c r="BX628" s="75"/>
      <c r="BY628" s="75"/>
      <c r="BZ628" s="75"/>
      <c r="CA628" s="75"/>
      <c r="CB628" s="75"/>
      <c r="CC628" s="75"/>
      <c r="CD628" s="75"/>
      <c r="CE628" s="75"/>
      <c r="CF628" s="75"/>
      <c r="CG628" s="75"/>
      <c r="CH628" s="75"/>
      <c r="CI628" s="74"/>
      <c r="CJ628" s="328"/>
      <c r="CK628" s="328"/>
      <c r="CL628" s="328"/>
      <c r="CM628" s="328"/>
      <c r="CN628" s="328"/>
      <c r="CO628" s="328"/>
      <c r="CP628" s="95">
        <f t="shared" si="205"/>
        <v>0</v>
      </c>
      <c r="CR628" s="40"/>
      <c r="CT628" s="77"/>
      <c r="CU628" s="37"/>
      <c r="CV628" s="76"/>
      <c r="CW628" s="75"/>
      <c r="CX628" s="75"/>
      <c r="CY628" s="75"/>
      <c r="CZ628" s="75"/>
      <c r="DA628" s="75"/>
      <c r="DB628" s="75"/>
      <c r="DC628" s="74"/>
      <c r="DD628" s="74"/>
      <c r="DE628" s="74"/>
      <c r="DF628" s="335"/>
      <c r="DG628" s="335"/>
      <c r="DH628" s="335"/>
      <c r="DI628" s="335"/>
      <c r="DJ628" s="335"/>
      <c r="DK628" s="335"/>
      <c r="DL628" s="335"/>
      <c r="DM628" s="335"/>
      <c r="DN628" s="335"/>
      <c r="DO628" s="73">
        <f t="shared" si="206"/>
        <v>0</v>
      </c>
      <c r="DQ628" s="40"/>
    </row>
    <row r="629" spans="2:121" s="38" customFormat="1" outlineLevel="1">
      <c r="B629" s="87"/>
      <c r="C629" s="88"/>
      <c r="D629" s="87"/>
      <c r="E629" s="3"/>
      <c r="G629" s="40"/>
      <c r="I629" s="94">
        <f t="shared" si="207"/>
        <v>496</v>
      </c>
      <c r="J629" s="93" t="s">
        <v>568</v>
      </c>
      <c r="K629" s="92"/>
      <c r="L629" s="92"/>
      <c r="M629" s="92"/>
      <c r="N629" s="92"/>
      <c r="O629" s="91"/>
      <c r="P629" s="90" t="s">
        <v>132</v>
      </c>
      <c r="Q629" s="272"/>
      <c r="R629" s="89" t="s">
        <v>133</v>
      </c>
      <c r="S629" s="273"/>
      <c r="U629" s="40"/>
      <c r="W629" s="77"/>
      <c r="X629" s="37"/>
      <c r="Y629" s="76"/>
      <c r="Z629" s="75"/>
      <c r="AA629" s="78"/>
      <c r="AB629" s="75"/>
      <c r="AC629" s="78"/>
      <c r="AD629" s="75"/>
      <c r="AE629" s="75"/>
      <c r="AF629" s="75"/>
      <c r="AG629" s="75"/>
      <c r="AH629" s="75"/>
      <c r="AI629" s="75"/>
      <c r="AJ629" s="75"/>
      <c r="AK629" s="74"/>
      <c r="AL629" s="74"/>
      <c r="AM629" s="74"/>
      <c r="AN629" s="74"/>
      <c r="AO629" s="74"/>
      <c r="AP629" s="74"/>
      <c r="AQ629" s="74"/>
      <c r="AR629" s="73">
        <f t="shared" si="208"/>
        <v>0</v>
      </c>
      <c r="AT629" s="40"/>
      <c r="AV629" s="77"/>
      <c r="AW629" s="37"/>
      <c r="AX629" s="76"/>
      <c r="AY629" s="75"/>
      <c r="AZ629" s="75"/>
      <c r="BA629" s="75"/>
      <c r="BB629" s="75"/>
      <c r="BC629" s="75"/>
      <c r="BD629" s="75"/>
      <c r="BE629" s="75"/>
      <c r="BF629" s="75"/>
      <c r="BG629" s="75"/>
      <c r="BH629" s="75"/>
      <c r="BI629" s="75"/>
      <c r="BJ629" s="74"/>
      <c r="BK629" s="74"/>
      <c r="BL629" s="74"/>
      <c r="BM629" s="74"/>
      <c r="BN629" s="74"/>
      <c r="BO629" s="74"/>
      <c r="BP629" s="74"/>
      <c r="BQ629" s="73">
        <f t="shared" si="204"/>
        <v>0</v>
      </c>
      <c r="BS629" s="40"/>
      <c r="BU629" s="77"/>
      <c r="BV629" s="37"/>
      <c r="BW629" s="76"/>
      <c r="BX629" s="75"/>
      <c r="BY629" s="75"/>
      <c r="BZ629" s="75"/>
      <c r="CA629" s="75"/>
      <c r="CB629" s="75"/>
      <c r="CC629" s="75"/>
      <c r="CD629" s="75"/>
      <c r="CE629" s="75"/>
      <c r="CF629" s="75"/>
      <c r="CG629" s="75"/>
      <c r="CH629" s="75"/>
      <c r="CI629" s="74"/>
      <c r="CJ629" s="328"/>
      <c r="CK629" s="328"/>
      <c r="CL629" s="328"/>
      <c r="CM629" s="328"/>
      <c r="CN629" s="328"/>
      <c r="CO629" s="328"/>
      <c r="CP629" s="95">
        <f t="shared" si="205"/>
        <v>0</v>
      </c>
      <c r="CR629" s="40"/>
      <c r="CT629" s="77"/>
      <c r="CU629" s="37"/>
      <c r="CV629" s="76"/>
      <c r="CW629" s="75"/>
      <c r="CX629" s="75"/>
      <c r="CY629" s="75"/>
      <c r="CZ629" s="75"/>
      <c r="DA629" s="75"/>
      <c r="DB629" s="75"/>
      <c r="DC629" s="74"/>
      <c r="DD629" s="74"/>
      <c r="DE629" s="74"/>
      <c r="DF629" s="335"/>
      <c r="DG629" s="335"/>
      <c r="DH629" s="335"/>
      <c r="DI629" s="335"/>
      <c r="DJ629" s="335"/>
      <c r="DK629" s="335"/>
      <c r="DL629" s="335"/>
      <c r="DM629" s="335"/>
      <c r="DN629" s="335"/>
      <c r="DO629" s="73">
        <f t="shared" si="206"/>
        <v>0</v>
      </c>
      <c r="DQ629" s="40"/>
    </row>
    <row r="630" spans="2:121" s="38" customFormat="1" outlineLevel="1">
      <c r="B630" s="87"/>
      <c r="C630" s="88"/>
      <c r="D630" s="87"/>
      <c r="E630" s="3"/>
      <c r="G630" s="40"/>
      <c r="I630" s="94">
        <f t="shared" si="207"/>
        <v>497</v>
      </c>
      <c r="J630" s="93" t="s">
        <v>569</v>
      </c>
      <c r="K630" s="92"/>
      <c r="L630" s="92"/>
      <c r="M630" s="92"/>
      <c r="N630" s="92"/>
      <c r="O630" s="91"/>
      <c r="P630" s="90" t="s">
        <v>132</v>
      </c>
      <c r="Q630" s="272"/>
      <c r="R630" s="89" t="s">
        <v>133</v>
      </c>
      <c r="S630" s="273"/>
      <c r="U630" s="40"/>
      <c r="W630" s="77"/>
      <c r="X630" s="37"/>
      <c r="Y630" s="76"/>
      <c r="Z630" s="75"/>
      <c r="AA630" s="78"/>
      <c r="AB630" s="75"/>
      <c r="AC630" s="78"/>
      <c r="AD630" s="75"/>
      <c r="AE630" s="75"/>
      <c r="AF630" s="75"/>
      <c r="AG630" s="75"/>
      <c r="AH630" s="75"/>
      <c r="AI630" s="75"/>
      <c r="AJ630" s="75"/>
      <c r="AK630" s="74"/>
      <c r="AL630" s="74"/>
      <c r="AM630" s="74"/>
      <c r="AN630" s="74"/>
      <c r="AO630" s="74"/>
      <c r="AP630" s="74"/>
      <c r="AQ630" s="74"/>
      <c r="AR630" s="73">
        <f t="shared" si="208"/>
        <v>0</v>
      </c>
      <c r="AT630" s="40"/>
      <c r="AV630" s="77"/>
      <c r="AW630" s="37"/>
      <c r="AX630" s="76"/>
      <c r="AY630" s="75"/>
      <c r="AZ630" s="75"/>
      <c r="BA630" s="75"/>
      <c r="BB630" s="75"/>
      <c r="BC630" s="75"/>
      <c r="BD630" s="75"/>
      <c r="BE630" s="75"/>
      <c r="BF630" s="75"/>
      <c r="BG630" s="75"/>
      <c r="BH630" s="75"/>
      <c r="BI630" s="75"/>
      <c r="BJ630" s="74"/>
      <c r="BK630" s="74"/>
      <c r="BL630" s="74"/>
      <c r="BM630" s="74"/>
      <c r="BN630" s="74"/>
      <c r="BO630" s="74"/>
      <c r="BP630" s="74"/>
      <c r="BQ630" s="73">
        <f t="shared" si="204"/>
        <v>0</v>
      </c>
      <c r="BS630" s="40"/>
      <c r="BU630" s="77"/>
      <c r="BV630" s="37"/>
      <c r="BW630" s="76"/>
      <c r="BX630" s="75"/>
      <c r="BY630" s="75"/>
      <c r="BZ630" s="75"/>
      <c r="CA630" s="75"/>
      <c r="CB630" s="75"/>
      <c r="CC630" s="75"/>
      <c r="CD630" s="75"/>
      <c r="CE630" s="75"/>
      <c r="CF630" s="75"/>
      <c r="CG630" s="75"/>
      <c r="CH630" s="75"/>
      <c r="CI630" s="74"/>
      <c r="CJ630" s="328"/>
      <c r="CK630" s="328"/>
      <c r="CL630" s="328"/>
      <c r="CM630" s="328"/>
      <c r="CN630" s="328"/>
      <c r="CO630" s="328"/>
      <c r="CP630" s="95">
        <f t="shared" si="205"/>
        <v>0</v>
      </c>
      <c r="CR630" s="40"/>
      <c r="CT630" s="77"/>
      <c r="CU630" s="37"/>
      <c r="CV630" s="76"/>
      <c r="CW630" s="75"/>
      <c r="CX630" s="75"/>
      <c r="CY630" s="75"/>
      <c r="CZ630" s="75"/>
      <c r="DA630" s="75"/>
      <c r="DB630" s="75"/>
      <c r="DC630" s="74"/>
      <c r="DD630" s="74"/>
      <c r="DE630" s="74"/>
      <c r="DF630" s="335"/>
      <c r="DG630" s="335"/>
      <c r="DH630" s="335"/>
      <c r="DI630" s="335"/>
      <c r="DJ630" s="335"/>
      <c r="DK630" s="335"/>
      <c r="DL630" s="335"/>
      <c r="DM630" s="335"/>
      <c r="DN630" s="335"/>
      <c r="DO630" s="73">
        <f t="shared" si="206"/>
        <v>0</v>
      </c>
      <c r="DQ630" s="40"/>
    </row>
    <row r="631" spans="2:121" s="38" customFormat="1" outlineLevel="1">
      <c r="B631" s="87"/>
      <c r="C631" s="88"/>
      <c r="D631" s="87"/>
      <c r="E631" s="3"/>
      <c r="G631" s="40"/>
      <c r="I631" s="94">
        <f t="shared" si="207"/>
        <v>498</v>
      </c>
      <c r="J631" s="93" t="s">
        <v>570</v>
      </c>
      <c r="K631" s="92"/>
      <c r="L631" s="92"/>
      <c r="M631" s="92"/>
      <c r="N631" s="92"/>
      <c r="O631" s="91"/>
      <c r="P631" s="90" t="s">
        <v>132</v>
      </c>
      <c r="Q631" s="272"/>
      <c r="R631" s="89" t="s">
        <v>133</v>
      </c>
      <c r="S631" s="273"/>
      <c r="U631" s="40"/>
      <c r="W631" s="77"/>
      <c r="X631" s="37"/>
      <c r="Y631" s="76"/>
      <c r="Z631" s="75"/>
      <c r="AA631" s="78"/>
      <c r="AB631" s="75"/>
      <c r="AC631" s="78"/>
      <c r="AD631" s="75"/>
      <c r="AE631" s="75"/>
      <c r="AF631" s="75"/>
      <c r="AG631" s="75"/>
      <c r="AH631" s="75"/>
      <c r="AI631" s="75"/>
      <c r="AJ631" s="75"/>
      <c r="AK631" s="74"/>
      <c r="AL631" s="74"/>
      <c r="AM631" s="74"/>
      <c r="AN631" s="74"/>
      <c r="AO631" s="74"/>
      <c r="AP631" s="74"/>
      <c r="AQ631" s="74"/>
      <c r="AR631" s="73">
        <f t="shared" si="208"/>
        <v>0</v>
      </c>
      <c r="AT631" s="40"/>
      <c r="AV631" s="77"/>
      <c r="AW631" s="37"/>
      <c r="AX631" s="76"/>
      <c r="AY631" s="75"/>
      <c r="AZ631" s="75"/>
      <c r="BA631" s="75"/>
      <c r="BB631" s="75"/>
      <c r="BC631" s="75"/>
      <c r="BD631" s="75"/>
      <c r="BE631" s="75"/>
      <c r="BF631" s="75"/>
      <c r="BG631" s="75"/>
      <c r="BH631" s="75"/>
      <c r="BI631" s="75"/>
      <c r="BJ631" s="74"/>
      <c r="BK631" s="74"/>
      <c r="BL631" s="74"/>
      <c r="BM631" s="74"/>
      <c r="BN631" s="74"/>
      <c r="BO631" s="74"/>
      <c r="BP631" s="74"/>
      <c r="BQ631" s="73">
        <f t="shared" si="204"/>
        <v>0</v>
      </c>
      <c r="BS631" s="40"/>
      <c r="BU631" s="77"/>
      <c r="BV631" s="37"/>
      <c r="BW631" s="76"/>
      <c r="BX631" s="75"/>
      <c r="BY631" s="75"/>
      <c r="BZ631" s="75"/>
      <c r="CA631" s="75"/>
      <c r="CB631" s="75"/>
      <c r="CC631" s="75"/>
      <c r="CD631" s="75"/>
      <c r="CE631" s="75"/>
      <c r="CF631" s="75"/>
      <c r="CG631" s="75"/>
      <c r="CH631" s="75"/>
      <c r="CI631" s="74"/>
      <c r="CJ631" s="328"/>
      <c r="CK631" s="328"/>
      <c r="CL631" s="328"/>
      <c r="CM631" s="328"/>
      <c r="CN631" s="328"/>
      <c r="CO631" s="328"/>
      <c r="CP631" s="95">
        <f t="shared" si="205"/>
        <v>0</v>
      </c>
      <c r="CR631" s="40"/>
      <c r="CT631" s="77"/>
      <c r="CU631" s="37"/>
      <c r="CV631" s="76"/>
      <c r="CW631" s="75"/>
      <c r="CX631" s="75"/>
      <c r="CY631" s="75"/>
      <c r="CZ631" s="75"/>
      <c r="DA631" s="75"/>
      <c r="DB631" s="75"/>
      <c r="DC631" s="74"/>
      <c r="DD631" s="74"/>
      <c r="DE631" s="74"/>
      <c r="DF631" s="335"/>
      <c r="DG631" s="335"/>
      <c r="DH631" s="335"/>
      <c r="DI631" s="335"/>
      <c r="DJ631" s="335"/>
      <c r="DK631" s="335"/>
      <c r="DL631" s="335"/>
      <c r="DM631" s="335"/>
      <c r="DN631" s="335"/>
      <c r="DO631" s="73">
        <f t="shared" si="206"/>
        <v>0</v>
      </c>
      <c r="DQ631" s="40"/>
    </row>
    <row r="632" spans="2:121" s="38" customFormat="1" outlineLevel="1">
      <c r="B632" s="87"/>
      <c r="C632" s="88"/>
      <c r="D632" s="87"/>
      <c r="E632" s="3"/>
      <c r="G632" s="40"/>
      <c r="I632" s="94">
        <f t="shared" si="207"/>
        <v>499</v>
      </c>
      <c r="J632" s="93" t="s">
        <v>571</v>
      </c>
      <c r="K632" s="92"/>
      <c r="L632" s="92"/>
      <c r="M632" s="92"/>
      <c r="N632" s="92"/>
      <c r="O632" s="91"/>
      <c r="P632" s="90" t="s">
        <v>132</v>
      </c>
      <c r="Q632" s="272"/>
      <c r="R632" s="89" t="s">
        <v>133</v>
      </c>
      <c r="S632" s="273"/>
      <c r="U632" s="40"/>
      <c r="W632" s="77"/>
      <c r="X632" s="37"/>
      <c r="Y632" s="76"/>
      <c r="Z632" s="75"/>
      <c r="AA632" s="78"/>
      <c r="AB632" s="75"/>
      <c r="AC632" s="78"/>
      <c r="AD632" s="75"/>
      <c r="AE632" s="75"/>
      <c r="AF632" s="75"/>
      <c r="AG632" s="75"/>
      <c r="AH632" s="75"/>
      <c r="AI632" s="75"/>
      <c r="AJ632" s="75"/>
      <c r="AK632" s="74"/>
      <c r="AL632" s="74"/>
      <c r="AM632" s="74"/>
      <c r="AN632" s="74"/>
      <c r="AO632" s="74"/>
      <c r="AP632" s="74"/>
      <c r="AQ632" s="74"/>
      <c r="AR632" s="73">
        <f t="shared" si="208"/>
        <v>0</v>
      </c>
      <c r="AT632" s="40"/>
      <c r="AV632" s="77"/>
      <c r="AW632" s="37"/>
      <c r="AX632" s="76"/>
      <c r="AY632" s="75"/>
      <c r="AZ632" s="75"/>
      <c r="BA632" s="75"/>
      <c r="BB632" s="75"/>
      <c r="BC632" s="75"/>
      <c r="BD632" s="75"/>
      <c r="BE632" s="75"/>
      <c r="BF632" s="75"/>
      <c r="BG632" s="75"/>
      <c r="BH632" s="75"/>
      <c r="BI632" s="75"/>
      <c r="BJ632" s="74"/>
      <c r="BK632" s="74"/>
      <c r="BL632" s="74"/>
      <c r="BM632" s="74"/>
      <c r="BN632" s="74"/>
      <c r="BO632" s="74"/>
      <c r="BP632" s="74"/>
      <c r="BQ632" s="73">
        <f t="shared" si="204"/>
        <v>0</v>
      </c>
      <c r="BS632" s="40"/>
      <c r="BU632" s="77"/>
      <c r="BV632" s="37"/>
      <c r="BW632" s="76"/>
      <c r="BX632" s="75"/>
      <c r="BY632" s="75"/>
      <c r="BZ632" s="75"/>
      <c r="CA632" s="75"/>
      <c r="CB632" s="75"/>
      <c r="CC632" s="75"/>
      <c r="CD632" s="75"/>
      <c r="CE632" s="75"/>
      <c r="CF632" s="75"/>
      <c r="CG632" s="75"/>
      <c r="CH632" s="75"/>
      <c r="CI632" s="74"/>
      <c r="CJ632" s="328"/>
      <c r="CK632" s="328"/>
      <c r="CL632" s="328"/>
      <c r="CM632" s="328"/>
      <c r="CN632" s="328"/>
      <c r="CO632" s="328"/>
      <c r="CP632" s="95">
        <f t="shared" si="205"/>
        <v>0</v>
      </c>
      <c r="CR632" s="40"/>
      <c r="CT632" s="77"/>
      <c r="CU632" s="37"/>
      <c r="CV632" s="76"/>
      <c r="CW632" s="75"/>
      <c r="CX632" s="75"/>
      <c r="CY632" s="75"/>
      <c r="CZ632" s="75"/>
      <c r="DA632" s="75"/>
      <c r="DB632" s="75"/>
      <c r="DC632" s="74"/>
      <c r="DD632" s="74"/>
      <c r="DE632" s="74"/>
      <c r="DF632" s="335"/>
      <c r="DG632" s="335"/>
      <c r="DH632" s="335"/>
      <c r="DI632" s="335"/>
      <c r="DJ632" s="335"/>
      <c r="DK632" s="335"/>
      <c r="DL632" s="335"/>
      <c r="DM632" s="335"/>
      <c r="DN632" s="335"/>
      <c r="DO632" s="73">
        <f t="shared" si="206"/>
        <v>0</v>
      </c>
      <c r="DQ632" s="40"/>
    </row>
    <row r="633" spans="2:121" s="38" customFormat="1" outlineLevel="1">
      <c r="B633" s="87"/>
      <c r="C633" s="88"/>
      <c r="D633" s="87"/>
      <c r="E633" s="3"/>
      <c r="G633" s="40"/>
      <c r="I633" s="94">
        <f t="shared" si="207"/>
        <v>500</v>
      </c>
      <c r="J633" s="93" t="s">
        <v>572</v>
      </c>
      <c r="K633" s="92"/>
      <c r="L633" s="92"/>
      <c r="M633" s="92"/>
      <c r="N633" s="92"/>
      <c r="O633" s="91"/>
      <c r="P633" s="90" t="s">
        <v>132</v>
      </c>
      <c r="Q633" s="272"/>
      <c r="R633" s="89" t="s">
        <v>133</v>
      </c>
      <c r="S633" s="273"/>
      <c r="U633" s="40"/>
      <c r="W633" s="77"/>
      <c r="X633" s="37"/>
      <c r="Y633" s="76"/>
      <c r="Z633" s="75"/>
      <c r="AA633" s="78"/>
      <c r="AB633" s="75"/>
      <c r="AC633" s="78"/>
      <c r="AD633" s="75"/>
      <c r="AE633" s="75"/>
      <c r="AF633" s="75"/>
      <c r="AG633" s="75"/>
      <c r="AH633" s="75"/>
      <c r="AI633" s="75"/>
      <c r="AJ633" s="75"/>
      <c r="AK633" s="74"/>
      <c r="AL633" s="74"/>
      <c r="AM633" s="74"/>
      <c r="AN633" s="74"/>
      <c r="AO633" s="74"/>
      <c r="AP633" s="74"/>
      <c r="AQ633" s="74"/>
      <c r="AR633" s="73">
        <f t="shared" si="208"/>
        <v>0</v>
      </c>
      <c r="AT633" s="40"/>
      <c r="AV633" s="77"/>
      <c r="AW633" s="37"/>
      <c r="AX633" s="76"/>
      <c r="AY633" s="75"/>
      <c r="AZ633" s="75"/>
      <c r="BA633" s="75"/>
      <c r="BB633" s="75"/>
      <c r="BC633" s="75"/>
      <c r="BD633" s="75"/>
      <c r="BE633" s="75"/>
      <c r="BF633" s="75"/>
      <c r="BG633" s="75"/>
      <c r="BH633" s="75"/>
      <c r="BI633" s="75"/>
      <c r="BJ633" s="74"/>
      <c r="BK633" s="74"/>
      <c r="BL633" s="74"/>
      <c r="BM633" s="74"/>
      <c r="BN633" s="74"/>
      <c r="BO633" s="74"/>
      <c r="BP633" s="74"/>
      <c r="BQ633" s="73">
        <f t="shared" si="204"/>
        <v>0</v>
      </c>
      <c r="BS633" s="40"/>
      <c r="BU633" s="77"/>
      <c r="BV633" s="37"/>
      <c r="BW633" s="76"/>
      <c r="BX633" s="75"/>
      <c r="BY633" s="75"/>
      <c r="BZ633" s="75"/>
      <c r="CA633" s="75"/>
      <c r="CB633" s="75"/>
      <c r="CC633" s="75"/>
      <c r="CD633" s="75"/>
      <c r="CE633" s="75"/>
      <c r="CF633" s="75"/>
      <c r="CG633" s="75"/>
      <c r="CH633" s="75"/>
      <c r="CI633" s="74"/>
      <c r="CJ633" s="328"/>
      <c r="CK633" s="328"/>
      <c r="CL633" s="328"/>
      <c r="CM633" s="328"/>
      <c r="CN633" s="328"/>
      <c r="CO633" s="328"/>
      <c r="CP633" s="95">
        <f t="shared" si="205"/>
        <v>0</v>
      </c>
      <c r="CR633" s="40"/>
      <c r="CT633" s="77"/>
      <c r="CU633" s="37"/>
      <c r="CV633" s="76"/>
      <c r="CW633" s="75"/>
      <c r="CX633" s="75"/>
      <c r="CY633" s="75"/>
      <c r="CZ633" s="75"/>
      <c r="DA633" s="75"/>
      <c r="DB633" s="75"/>
      <c r="DC633" s="74"/>
      <c r="DD633" s="74"/>
      <c r="DE633" s="74"/>
      <c r="DF633" s="335"/>
      <c r="DG633" s="335"/>
      <c r="DH633" s="335"/>
      <c r="DI633" s="335"/>
      <c r="DJ633" s="335"/>
      <c r="DK633" s="335"/>
      <c r="DL633" s="335"/>
      <c r="DM633" s="335"/>
      <c r="DN633" s="335"/>
      <c r="DO633" s="73">
        <f t="shared" si="206"/>
        <v>0</v>
      </c>
      <c r="DQ633" s="40"/>
    </row>
    <row r="634" spans="2:121" s="38" customFormat="1" outlineLevel="1">
      <c r="B634" s="87"/>
      <c r="C634" s="88"/>
      <c r="D634" s="87"/>
      <c r="E634" s="3"/>
      <c r="G634" s="40"/>
      <c r="I634" s="94">
        <f t="shared" si="207"/>
        <v>501</v>
      </c>
      <c r="J634" s="93" t="s">
        <v>573</v>
      </c>
      <c r="K634" s="92"/>
      <c r="L634" s="92"/>
      <c r="M634" s="92"/>
      <c r="N634" s="92"/>
      <c r="O634" s="91"/>
      <c r="P634" s="90" t="s">
        <v>132</v>
      </c>
      <c r="Q634" s="272"/>
      <c r="R634" s="89" t="s">
        <v>133</v>
      </c>
      <c r="S634" s="273"/>
      <c r="U634" s="40"/>
      <c r="W634" s="77"/>
      <c r="X634" s="37"/>
      <c r="Y634" s="76"/>
      <c r="Z634" s="75"/>
      <c r="AA634" s="78"/>
      <c r="AB634" s="75"/>
      <c r="AC634" s="78"/>
      <c r="AD634" s="75"/>
      <c r="AE634" s="75"/>
      <c r="AF634" s="75"/>
      <c r="AG634" s="75"/>
      <c r="AH634" s="75"/>
      <c r="AI634" s="75"/>
      <c r="AJ634" s="75"/>
      <c r="AK634" s="74"/>
      <c r="AL634" s="74"/>
      <c r="AM634" s="74"/>
      <c r="AN634" s="74"/>
      <c r="AO634" s="74"/>
      <c r="AP634" s="74"/>
      <c r="AQ634" s="74"/>
      <c r="AR634" s="73">
        <f t="shared" si="208"/>
        <v>0</v>
      </c>
      <c r="AT634" s="40"/>
      <c r="AV634" s="77"/>
      <c r="AW634" s="37"/>
      <c r="AX634" s="76"/>
      <c r="AY634" s="75"/>
      <c r="AZ634" s="75"/>
      <c r="BA634" s="75"/>
      <c r="BB634" s="75"/>
      <c r="BC634" s="75"/>
      <c r="BD634" s="75"/>
      <c r="BE634" s="75"/>
      <c r="BF634" s="75"/>
      <c r="BG634" s="75"/>
      <c r="BH634" s="75"/>
      <c r="BI634" s="75"/>
      <c r="BJ634" s="74"/>
      <c r="BK634" s="74"/>
      <c r="BL634" s="74"/>
      <c r="BM634" s="74"/>
      <c r="BN634" s="74"/>
      <c r="BO634" s="74"/>
      <c r="BP634" s="74"/>
      <c r="BQ634" s="73">
        <f t="shared" si="204"/>
        <v>0</v>
      </c>
      <c r="BS634" s="40"/>
      <c r="BU634" s="77"/>
      <c r="BV634" s="37"/>
      <c r="BW634" s="76"/>
      <c r="BX634" s="75"/>
      <c r="BY634" s="75"/>
      <c r="BZ634" s="75"/>
      <c r="CA634" s="75"/>
      <c r="CB634" s="75"/>
      <c r="CC634" s="75"/>
      <c r="CD634" s="75"/>
      <c r="CE634" s="75"/>
      <c r="CF634" s="75"/>
      <c r="CG634" s="75"/>
      <c r="CH634" s="75"/>
      <c r="CI634" s="74"/>
      <c r="CJ634" s="328"/>
      <c r="CK634" s="328"/>
      <c r="CL634" s="328"/>
      <c r="CM634" s="328"/>
      <c r="CN634" s="328"/>
      <c r="CO634" s="328"/>
      <c r="CP634" s="95">
        <f t="shared" si="205"/>
        <v>0</v>
      </c>
      <c r="CR634" s="40"/>
      <c r="CT634" s="77"/>
      <c r="CU634" s="37"/>
      <c r="CV634" s="76"/>
      <c r="CW634" s="75"/>
      <c r="CX634" s="75"/>
      <c r="CY634" s="75"/>
      <c r="CZ634" s="75"/>
      <c r="DA634" s="75"/>
      <c r="DB634" s="75"/>
      <c r="DC634" s="74"/>
      <c r="DD634" s="74"/>
      <c r="DE634" s="74"/>
      <c r="DF634" s="335"/>
      <c r="DG634" s="335"/>
      <c r="DH634" s="335"/>
      <c r="DI634" s="335"/>
      <c r="DJ634" s="335"/>
      <c r="DK634" s="335"/>
      <c r="DL634" s="335"/>
      <c r="DM634" s="335"/>
      <c r="DN634" s="335"/>
      <c r="DO634" s="73">
        <f t="shared" si="206"/>
        <v>0</v>
      </c>
      <c r="DQ634" s="40"/>
    </row>
    <row r="635" spans="2:121" s="38" customFormat="1" outlineLevel="1">
      <c r="B635" s="87"/>
      <c r="C635" s="88"/>
      <c r="D635" s="87"/>
      <c r="E635" s="3"/>
      <c r="G635" s="40"/>
      <c r="I635" s="94">
        <f t="shared" si="207"/>
        <v>502</v>
      </c>
      <c r="J635" s="93" t="s">
        <v>574</v>
      </c>
      <c r="K635" s="92"/>
      <c r="L635" s="92"/>
      <c r="M635" s="92"/>
      <c r="N635" s="92"/>
      <c r="O635" s="91"/>
      <c r="P635" s="90" t="s">
        <v>132</v>
      </c>
      <c r="Q635" s="272"/>
      <c r="R635" s="89" t="s">
        <v>133</v>
      </c>
      <c r="S635" s="273"/>
      <c r="U635" s="40"/>
      <c r="W635" s="77"/>
      <c r="X635" s="37"/>
      <c r="Y635" s="76"/>
      <c r="Z635" s="75"/>
      <c r="AA635" s="78"/>
      <c r="AB635" s="75"/>
      <c r="AC635" s="78"/>
      <c r="AD635" s="75"/>
      <c r="AE635" s="75"/>
      <c r="AF635" s="75"/>
      <c r="AG635" s="75"/>
      <c r="AH635" s="75"/>
      <c r="AI635" s="75"/>
      <c r="AJ635" s="75"/>
      <c r="AK635" s="74"/>
      <c r="AL635" s="74"/>
      <c r="AM635" s="74"/>
      <c r="AN635" s="74"/>
      <c r="AO635" s="74"/>
      <c r="AP635" s="74"/>
      <c r="AQ635" s="74"/>
      <c r="AR635" s="73">
        <f t="shared" si="208"/>
        <v>0</v>
      </c>
      <c r="AT635" s="40"/>
      <c r="AV635" s="77"/>
      <c r="AW635" s="37"/>
      <c r="AX635" s="76"/>
      <c r="AY635" s="75"/>
      <c r="AZ635" s="75"/>
      <c r="BA635" s="75"/>
      <c r="BB635" s="75"/>
      <c r="BC635" s="75"/>
      <c r="BD635" s="75"/>
      <c r="BE635" s="75"/>
      <c r="BF635" s="75"/>
      <c r="BG635" s="75"/>
      <c r="BH635" s="75"/>
      <c r="BI635" s="75"/>
      <c r="BJ635" s="74"/>
      <c r="BK635" s="74"/>
      <c r="BL635" s="74"/>
      <c r="BM635" s="74"/>
      <c r="BN635" s="74"/>
      <c r="BO635" s="74"/>
      <c r="BP635" s="74"/>
      <c r="BQ635" s="73">
        <f t="shared" si="204"/>
        <v>0</v>
      </c>
      <c r="BS635" s="40"/>
      <c r="BU635" s="77"/>
      <c r="BV635" s="37"/>
      <c r="BW635" s="76"/>
      <c r="BX635" s="75"/>
      <c r="BY635" s="75"/>
      <c r="BZ635" s="75"/>
      <c r="CA635" s="75"/>
      <c r="CB635" s="75"/>
      <c r="CC635" s="75"/>
      <c r="CD635" s="75"/>
      <c r="CE635" s="75"/>
      <c r="CF635" s="75"/>
      <c r="CG635" s="75"/>
      <c r="CH635" s="75"/>
      <c r="CI635" s="74"/>
      <c r="CJ635" s="328"/>
      <c r="CK635" s="328"/>
      <c r="CL635" s="328"/>
      <c r="CM635" s="328"/>
      <c r="CN635" s="328"/>
      <c r="CO635" s="328"/>
      <c r="CP635" s="95">
        <f t="shared" si="205"/>
        <v>0</v>
      </c>
      <c r="CR635" s="40"/>
      <c r="CT635" s="77"/>
      <c r="CU635" s="37"/>
      <c r="CV635" s="76"/>
      <c r="CW635" s="75"/>
      <c r="CX635" s="75"/>
      <c r="CY635" s="75"/>
      <c r="CZ635" s="75"/>
      <c r="DA635" s="75"/>
      <c r="DB635" s="75"/>
      <c r="DC635" s="74"/>
      <c r="DD635" s="74"/>
      <c r="DE635" s="74"/>
      <c r="DF635" s="335"/>
      <c r="DG635" s="335"/>
      <c r="DH635" s="335"/>
      <c r="DI635" s="335"/>
      <c r="DJ635" s="335"/>
      <c r="DK635" s="335"/>
      <c r="DL635" s="335"/>
      <c r="DM635" s="335"/>
      <c r="DN635" s="335"/>
      <c r="DO635" s="73">
        <f t="shared" si="206"/>
        <v>0</v>
      </c>
      <c r="DQ635" s="40"/>
    </row>
    <row r="636" spans="2:121" s="38" customFormat="1" outlineLevel="1">
      <c r="B636" s="87"/>
      <c r="C636" s="88"/>
      <c r="D636" s="87"/>
      <c r="E636" s="3"/>
      <c r="G636" s="40"/>
      <c r="I636" s="94">
        <f t="shared" si="207"/>
        <v>503</v>
      </c>
      <c r="J636" s="93" t="s">
        <v>575</v>
      </c>
      <c r="K636" s="92"/>
      <c r="L636" s="92"/>
      <c r="M636" s="92"/>
      <c r="N636" s="92"/>
      <c r="O636" s="91"/>
      <c r="P636" s="90" t="s">
        <v>132</v>
      </c>
      <c r="Q636" s="272"/>
      <c r="R636" s="89" t="s">
        <v>133</v>
      </c>
      <c r="S636" s="273"/>
      <c r="U636" s="40"/>
      <c r="W636" s="77"/>
      <c r="X636" s="37"/>
      <c r="Y636" s="76"/>
      <c r="Z636" s="75"/>
      <c r="AA636" s="78"/>
      <c r="AB636" s="75"/>
      <c r="AC636" s="78"/>
      <c r="AD636" s="75"/>
      <c r="AE636" s="75"/>
      <c r="AF636" s="75"/>
      <c r="AG636" s="75"/>
      <c r="AH636" s="75"/>
      <c r="AI636" s="75"/>
      <c r="AJ636" s="75"/>
      <c r="AK636" s="74"/>
      <c r="AL636" s="74"/>
      <c r="AM636" s="74"/>
      <c r="AN636" s="74"/>
      <c r="AO636" s="74"/>
      <c r="AP636" s="74"/>
      <c r="AQ636" s="74"/>
      <c r="AR636" s="73">
        <f t="shared" si="208"/>
        <v>0</v>
      </c>
      <c r="AT636" s="40"/>
      <c r="AV636" s="77"/>
      <c r="AW636" s="37"/>
      <c r="AX636" s="76"/>
      <c r="AY636" s="75"/>
      <c r="AZ636" s="75"/>
      <c r="BA636" s="75"/>
      <c r="BB636" s="75"/>
      <c r="BC636" s="75"/>
      <c r="BD636" s="75"/>
      <c r="BE636" s="75"/>
      <c r="BF636" s="75"/>
      <c r="BG636" s="75"/>
      <c r="BH636" s="75"/>
      <c r="BI636" s="75"/>
      <c r="BJ636" s="74"/>
      <c r="BK636" s="74"/>
      <c r="BL636" s="74"/>
      <c r="BM636" s="74"/>
      <c r="BN636" s="74"/>
      <c r="BO636" s="74"/>
      <c r="BP636" s="74"/>
      <c r="BQ636" s="73">
        <f t="shared" si="204"/>
        <v>0</v>
      </c>
      <c r="BS636" s="40"/>
      <c r="BU636" s="77"/>
      <c r="BV636" s="37"/>
      <c r="BW636" s="76"/>
      <c r="BX636" s="75"/>
      <c r="BY636" s="75"/>
      <c r="BZ636" s="75"/>
      <c r="CA636" s="75"/>
      <c r="CB636" s="75"/>
      <c r="CC636" s="75"/>
      <c r="CD636" s="75"/>
      <c r="CE636" s="75"/>
      <c r="CF636" s="75"/>
      <c r="CG636" s="75"/>
      <c r="CH636" s="75"/>
      <c r="CI636" s="74"/>
      <c r="CJ636" s="328"/>
      <c r="CK636" s="328"/>
      <c r="CL636" s="328"/>
      <c r="CM636" s="328"/>
      <c r="CN636" s="328"/>
      <c r="CO636" s="328"/>
      <c r="CP636" s="95">
        <f t="shared" si="205"/>
        <v>0</v>
      </c>
      <c r="CR636" s="40"/>
      <c r="CT636" s="77"/>
      <c r="CU636" s="37"/>
      <c r="CV636" s="76"/>
      <c r="CW636" s="75"/>
      <c r="CX636" s="75"/>
      <c r="CY636" s="75"/>
      <c r="CZ636" s="75"/>
      <c r="DA636" s="75"/>
      <c r="DB636" s="75"/>
      <c r="DC636" s="74"/>
      <c r="DD636" s="74"/>
      <c r="DE636" s="74"/>
      <c r="DF636" s="335"/>
      <c r="DG636" s="335"/>
      <c r="DH636" s="335"/>
      <c r="DI636" s="335"/>
      <c r="DJ636" s="335"/>
      <c r="DK636" s="335"/>
      <c r="DL636" s="335"/>
      <c r="DM636" s="335"/>
      <c r="DN636" s="335"/>
      <c r="DO636" s="73">
        <f t="shared" si="206"/>
        <v>0</v>
      </c>
      <c r="DQ636" s="40"/>
    </row>
    <row r="637" spans="2:121" s="38" customFormat="1" outlineLevel="1">
      <c r="B637" s="87"/>
      <c r="C637" s="88"/>
      <c r="D637" s="87"/>
      <c r="E637" s="3"/>
      <c r="G637" s="40"/>
      <c r="I637" s="94">
        <f t="shared" si="207"/>
        <v>504</v>
      </c>
      <c r="J637" s="93" t="s">
        <v>576</v>
      </c>
      <c r="K637" s="92"/>
      <c r="L637" s="92"/>
      <c r="M637" s="92"/>
      <c r="N637" s="92"/>
      <c r="O637" s="91"/>
      <c r="P637" s="90" t="s">
        <v>132</v>
      </c>
      <c r="Q637" s="272"/>
      <c r="R637" s="89" t="s">
        <v>133</v>
      </c>
      <c r="S637" s="273"/>
      <c r="U637" s="40"/>
      <c r="W637" s="77"/>
      <c r="X637" s="37"/>
      <c r="Y637" s="76"/>
      <c r="Z637" s="75"/>
      <c r="AA637" s="78"/>
      <c r="AB637" s="75"/>
      <c r="AC637" s="78"/>
      <c r="AD637" s="75"/>
      <c r="AE637" s="75"/>
      <c r="AF637" s="75"/>
      <c r="AG637" s="75"/>
      <c r="AH637" s="75"/>
      <c r="AI637" s="75"/>
      <c r="AJ637" s="75"/>
      <c r="AK637" s="74"/>
      <c r="AL637" s="74"/>
      <c r="AM637" s="74"/>
      <c r="AN637" s="74"/>
      <c r="AO637" s="74"/>
      <c r="AP637" s="74"/>
      <c r="AQ637" s="74"/>
      <c r="AR637" s="73">
        <f t="shared" si="208"/>
        <v>0</v>
      </c>
      <c r="AT637" s="40"/>
      <c r="AV637" s="77"/>
      <c r="AW637" s="37"/>
      <c r="AX637" s="76"/>
      <c r="AY637" s="75"/>
      <c r="AZ637" s="75"/>
      <c r="BA637" s="75"/>
      <c r="BB637" s="75"/>
      <c r="BC637" s="75"/>
      <c r="BD637" s="75"/>
      <c r="BE637" s="75"/>
      <c r="BF637" s="75"/>
      <c r="BG637" s="75"/>
      <c r="BH637" s="75"/>
      <c r="BI637" s="75"/>
      <c r="BJ637" s="74"/>
      <c r="BK637" s="74"/>
      <c r="BL637" s="74"/>
      <c r="BM637" s="74"/>
      <c r="BN637" s="74"/>
      <c r="BO637" s="74"/>
      <c r="BP637" s="74"/>
      <c r="BQ637" s="73">
        <f t="shared" si="204"/>
        <v>0</v>
      </c>
      <c r="BS637" s="40"/>
      <c r="BU637" s="77"/>
      <c r="BV637" s="37"/>
      <c r="BW637" s="76"/>
      <c r="BX637" s="75"/>
      <c r="BY637" s="75"/>
      <c r="BZ637" s="75"/>
      <c r="CA637" s="75"/>
      <c r="CB637" s="75"/>
      <c r="CC637" s="75"/>
      <c r="CD637" s="75"/>
      <c r="CE637" s="75"/>
      <c r="CF637" s="75"/>
      <c r="CG637" s="75"/>
      <c r="CH637" s="75"/>
      <c r="CI637" s="74"/>
      <c r="CJ637" s="328"/>
      <c r="CK637" s="328"/>
      <c r="CL637" s="328"/>
      <c r="CM637" s="328"/>
      <c r="CN637" s="328"/>
      <c r="CO637" s="328"/>
      <c r="CP637" s="95">
        <f t="shared" si="205"/>
        <v>0</v>
      </c>
      <c r="CR637" s="40"/>
      <c r="CT637" s="77"/>
      <c r="CU637" s="37"/>
      <c r="CV637" s="76"/>
      <c r="CW637" s="75"/>
      <c r="CX637" s="75"/>
      <c r="CY637" s="75"/>
      <c r="CZ637" s="75"/>
      <c r="DA637" s="75"/>
      <c r="DB637" s="75"/>
      <c r="DC637" s="74"/>
      <c r="DD637" s="74"/>
      <c r="DE637" s="74"/>
      <c r="DF637" s="335"/>
      <c r="DG637" s="335"/>
      <c r="DH637" s="335"/>
      <c r="DI637" s="335"/>
      <c r="DJ637" s="335"/>
      <c r="DK637" s="335"/>
      <c r="DL637" s="335"/>
      <c r="DM637" s="335"/>
      <c r="DN637" s="335"/>
      <c r="DO637" s="73">
        <f t="shared" si="206"/>
        <v>0</v>
      </c>
      <c r="DQ637" s="40"/>
    </row>
    <row r="638" spans="2:121" s="38" customFormat="1" outlineLevel="1">
      <c r="B638" s="87"/>
      <c r="C638" s="88"/>
      <c r="D638" s="87"/>
      <c r="E638" s="3"/>
      <c r="G638" s="40"/>
      <c r="I638" s="94">
        <f t="shared" si="207"/>
        <v>505</v>
      </c>
      <c r="J638" s="93" t="s">
        <v>577</v>
      </c>
      <c r="K638" s="92"/>
      <c r="L638" s="92"/>
      <c r="M638" s="92"/>
      <c r="N638" s="92"/>
      <c r="O638" s="91"/>
      <c r="P638" s="90" t="s">
        <v>132</v>
      </c>
      <c r="Q638" s="272"/>
      <c r="R638" s="89" t="s">
        <v>133</v>
      </c>
      <c r="S638" s="273"/>
      <c r="U638" s="40"/>
      <c r="W638" s="77"/>
      <c r="X638" s="37"/>
      <c r="Y638" s="76"/>
      <c r="Z638" s="75"/>
      <c r="AA638" s="78"/>
      <c r="AB638" s="75"/>
      <c r="AC638" s="78"/>
      <c r="AD638" s="75"/>
      <c r="AE638" s="75"/>
      <c r="AF638" s="75"/>
      <c r="AG638" s="75"/>
      <c r="AH638" s="75"/>
      <c r="AI638" s="75"/>
      <c r="AJ638" s="75"/>
      <c r="AK638" s="74"/>
      <c r="AL638" s="74"/>
      <c r="AM638" s="74"/>
      <c r="AN638" s="74"/>
      <c r="AO638" s="74"/>
      <c r="AP638" s="74"/>
      <c r="AQ638" s="74"/>
      <c r="AR638" s="73">
        <f t="shared" si="208"/>
        <v>0</v>
      </c>
      <c r="AT638" s="40"/>
      <c r="AV638" s="77"/>
      <c r="AW638" s="37"/>
      <c r="AX638" s="76"/>
      <c r="AY638" s="75"/>
      <c r="AZ638" s="75"/>
      <c r="BA638" s="75"/>
      <c r="BB638" s="75"/>
      <c r="BC638" s="75"/>
      <c r="BD638" s="75"/>
      <c r="BE638" s="75"/>
      <c r="BF638" s="75"/>
      <c r="BG638" s="75"/>
      <c r="BH638" s="75"/>
      <c r="BI638" s="75"/>
      <c r="BJ638" s="74"/>
      <c r="BK638" s="74"/>
      <c r="BL638" s="74"/>
      <c r="BM638" s="74"/>
      <c r="BN638" s="74"/>
      <c r="BO638" s="74"/>
      <c r="BP638" s="74"/>
      <c r="BQ638" s="73">
        <f t="shared" si="204"/>
        <v>0</v>
      </c>
      <c r="BS638" s="40"/>
      <c r="BU638" s="77"/>
      <c r="BV638" s="37"/>
      <c r="BW638" s="76"/>
      <c r="BX638" s="75"/>
      <c r="BY638" s="75"/>
      <c r="BZ638" s="75"/>
      <c r="CA638" s="75"/>
      <c r="CB638" s="75"/>
      <c r="CC638" s="75"/>
      <c r="CD638" s="75"/>
      <c r="CE638" s="75"/>
      <c r="CF638" s="75"/>
      <c r="CG638" s="75"/>
      <c r="CH638" s="75"/>
      <c r="CI638" s="74"/>
      <c r="CJ638" s="328"/>
      <c r="CK638" s="328"/>
      <c r="CL638" s="328"/>
      <c r="CM638" s="328"/>
      <c r="CN638" s="328"/>
      <c r="CO638" s="328"/>
      <c r="CP638" s="95">
        <f t="shared" si="205"/>
        <v>0</v>
      </c>
      <c r="CR638" s="40"/>
      <c r="CT638" s="77"/>
      <c r="CU638" s="37"/>
      <c r="CV638" s="76"/>
      <c r="CW638" s="75"/>
      <c r="CX638" s="75"/>
      <c r="CY638" s="75"/>
      <c r="CZ638" s="75"/>
      <c r="DA638" s="75"/>
      <c r="DB638" s="75"/>
      <c r="DC638" s="74"/>
      <c r="DD638" s="74"/>
      <c r="DE638" s="74"/>
      <c r="DF638" s="335"/>
      <c r="DG638" s="335"/>
      <c r="DH638" s="335"/>
      <c r="DI638" s="335"/>
      <c r="DJ638" s="335"/>
      <c r="DK638" s="335"/>
      <c r="DL638" s="335"/>
      <c r="DM638" s="335"/>
      <c r="DN638" s="335"/>
      <c r="DO638" s="73">
        <f t="shared" si="206"/>
        <v>0</v>
      </c>
      <c r="DQ638" s="40"/>
    </row>
    <row r="639" spans="2:121" s="38" customFormat="1" outlineLevel="1">
      <c r="B639" s="87"/>
      <c r="C639" s="88"/>
      <c r="D639" s="87"/>
      <c r="E639" s="3"/>
      <c r="G639" s="40"/>
      <c r="I639" s="94">
        <f t="shared" si="207"/>
        <v>506</v>
      </c>
      <c r="J639" s="93" t="s">
        <v>578</v>
      </c>
      <c r="K639" s="92"/>
      <c r="L639" s="92"/>
      <c r="M639" s="92"/>
      <c r="N639" s="92"/>
      <c r="O639" s="91"/>
      <c r="P639" s="90" t="s">
        <v>132</v>
      </c>
      <c r="Q639" s="272"/>
      <c r="R639" s="89" t="s">
        <v>133</v>
      </c>
      <c r="S639" s="273"/>
      <c r="U639" s="40"/>
      <c r="W639" s="77"/>
      <c r="X639" s="37"/>
      <c r="Y639" s="76"/>
      <c r="Z639" s="75"/>
      <c r="AA639" s="78"/>
      <c r="AB639" s="75"/>
      <c r="AC639" s="78"/>
      <c r="AD639" s="75"/>
      <c r="AE639" s="75"/>
      <c r="AF639" s="75"/>
      <c r="AG639" s="75"/>
      <c r="AH639" s="75"/>
      <c r="AI639" s="75"/>
      <c r="AJ639" s="75"/>
      <c r="AK639" s="74"/>
      <c r="AL639" s="74"/>
      <c r="AM639" s="74"/>
      <c r="AN639" s="74"/>
      <c r="AO639" s="74"/>
      <c r="AP639" s="74"/>
      <c r="AQ639" s="74"/>
      <c r="AR639" s="73">
        <f t="shared" si="208"/>
        <v>0</v>
      </c>
      <c r="AT639" s="40"/>
      <c r="AV639" s="77"/>
      <c r="AW639" s="37"/>
      <c r="AX639" s="76"/>
      <c r="AY639" s="75"/>
      <c r="AZ639" s="75"/>
      <c r="BA639" s="75"/>
      <c r="BB639" s="75"/>
      <c r="BC639" s="75"/>
      <c r="BD639" s="75"/>
      <c r="BE639" s="75"/>
      <c r="BF639" s="75"/>
      <c r="BG639" s="75"/>
      <c r="BH639" s="75"/>
      <c r="BI639" s="75"/>
      <c r="BJ639" s="74"/>
      <c r="BK639" s="74"/>
      <c r="BL639" s="74"/>
      <c r="BM639" s="74"/>
      <c r="BN639" s="74"/>
      <c r="BO639" s="74"/>
      <c r="BP639" s="74"/>
      <c r="BQ639" s="73">
        <f t="shared" si="204"/>
        <v>0</v>
      </c>
      <c r="BS639" s="40"/>
      <c r="BU639" s="77"/>
      <c r="BV639" s="37"/>
      <c r="BW639" s="76"/>
      <c r="BX639" s="75"/>
      <c r="BY639" s="75"/>
      <c r="BZ639" s="75"/>
      <c r="CA639" s="75"/>
      <c r="CB639" s="75"/>
      <c r="CC639" s="75"/>
      <c r="CD639" s="75"/>
      <c r="CE639" s="75"/>
      <c r="CF639" s="75"/>
      <c r="CG639" s="75"/>
      <c r="CH639" s="75"/>
      <c r="CI639" s="74"/>
      <c r="CJ639" s="328"/>
      <c r="CK639" s="328"/>
      <c r="CL639" s="328"/>
      <c r="CM639" s="328"/>
      <c r="CN639" s="328"/>
      <c r="CO639" s="328"/>
      <c r="CP639" s="95">
        <f t="shared" si="205"/>
        <v>0</v>
      </c>
      <c r="CR639" s="40"/>
      <c r="CT639" s="77"/>
      <c r="CU639" s="37"/>
      <c r="CV639" s="76"/>
      <c r="CW639" s="75"/>
      <c r="CX639" s="75"/>
      <c r="CY639" s="75"/>
      <c r="CZ639" s="75"/>
      <c r="DA639" s="75"/>
      <c r="DB639" s="75"/>
      <c r="DC639" s="74"/>
      <c r="DD639" s="74"/>
      <c r="DE639" s="74"/>
      <c r="DF639" s="335"/>
      <c r="DG639" s="335"/>
      <c r="DH639" s="335"/>
      <c r="DI639" s="335"/>
      <c r="DJ639" s="335"/>
      <c r="DK639" s="335"/>
      <c r="DL639" s="335"/>
      <c r="DM639" s="335"/>
      <c r="DN639" s="335"/>
      <c r="DO639" s="73">
        <f t="shared" si="206"/>
        <v>0</v>
      </c>
      <c r="DQ639" s="40"/>
    </row>
    <row r="640" spans="2:121" s="38" customFormat="1" outlineLevel="1">
      <c r="B640" s="87"/>
      <c r="C640" s="88"/>
      <c r="D640" s="87"/>
      <c r="E640" s="3"/>
      <c r="G640" s="40"/>
      <c r="I640" s="94">
        <f t="shared" si="207"/>
        <v>507</v>
      </c>
      <c r="J640" s="93" t="s">
        <v>579</v>
      </c>
      <c r="K640" s="92"/>
      <c r="L640" s="92"/>
      <c r="M640" s="92"/>
      <c r="N640" s="92"/>
      <c r="O640" s="91"/>
      <c r="P640" s="90" t="s">
        <v>132</v>
      </c>
      <c r="Q640" s="272"/>
      <c r="R640" s="89" t="s">
        <v>133</v>
      </c>
      <c r="S640" s="273"/>
      <c r="U640" s="40"/>
      <c r="W640" s="77"/>
      <c r="X640" s="37"/>
      <c r="Y640" s="76"/>
      <c r="Z640" s="75"/>
      <c r="AA640" s="78"/>
      <c r="AB640" s="75"/>
      <c r="AC640" s="78"/>
      <c r="AD640" s="75"/>
      <c r="AE640" s="75"/>
      <c r="AF640" s="75"/>
      <c r="AG640" s="75"/>
      <c r="AH640" s="75"/>
      <c r="AI640" s="75"/>
      <c r="AJ640" s="75"/>
      <c r="AK640" s="74"/>
      <c r="AL640" s="74"/>
      <c r="AM640" s="74"/>
      <c r="AN640" s="74"/>
      <c r="AO640" s="74"/>
      <c r="AP640" s="74"/>
      <c r="AQ640" s="74"/>
      <c r="AR640" s="73">
        <f t="shared" si="208"/>
        <v>0</v>
      </c>
      <c r="AT640" s="40"/>
      <c r="AV640" s="77"/>
      <c r="AW640" s="37"/>
      <c r="AX640" s="76"/>
      <c r="AY640" s="75"/>
      <c r="AZ640" s="75"/>
      <c r="BA640" s="75"/>
      <c r="BB640" s="75"/>
      <c r="BC640" s="75"/>
      <c r="BD640" s="75"/>
      <c r="BE640" s="75"/>
      <c r="BF640" s="75"/>
      <c r="BG640" s="75"/>
      <c r="BH640" s="75"/>
      <c r="BI640" s="75"/>
      <c r="BJ640" s="74"/>
      <c r="BK640" s="74"/>
      <c r="BL640" s="74"/>
      <c r="BM640" s="74"/>
      <c r="BN640" s="74"/>
      <c r="BO640" s="74"/>
      <c r="BP640" s="74"/>
      <c r="BQ640" s="73">
        <f t="shared" si="204"/>
        <v>0</v>
      </c>
      <c r="BS640" s="40"/>
      <c r="BU640" s="77"/>
      <c r="BV640" s="37"/>
      <c r="BW640" s="76"/>
      <c r="BX640" s="75"/>
      <c r="BY640" s="75"/>
      <c r="BZ640" s="75"/>
      <c r="CA640" s="75"/>
      <c r="CB640" s="75"/>
      <c r="CC640" s="75"/>
      <c r="CD640" s="75"/>
      <c r="CE640" s="75"/>
      <c r="CF640" s="75"/>
      <c r="CG640" s="75"/>
      <c r="CH640" s="75"/>
      <c r="CI640" s="74"/>
      <c r="CJ640" s="328"/>
      <c r="CK640" s="328"/>
      <c r="CL640" s="328"/>
      <c r="CM640" s="328"/>
      <c r="CN640" s="328"/>
      <c r="CO640" s="328"/>
      <c r="CP640" s="95">
        <f t="shared" si="205"/>
        <v>0</v>
      </c>
      <c r="CR640" s="40"/>
      <c r="CT640" s="77"/>
      <c r="CU640" s="37"/>
      <c r="CV640" s="76"/>
      <c r="CW640" s="75"/>
      <c r="CX640" s="75"/>
      <c r="CY640" s="75"/>
      <c r="CZ640" s="75"/>
      <c r="DA640" s="75"/>
      <c r="DB640" s="75"/>
      <c r="DC640" s="74"/>
      <c r="DD640" s="74"/>
      <c r="DE640" s="74"/>
      <c r="DF640" s="335"/>
      <c r="DG640" s="335"/>
      <c r="DH640" s="335"/>
      <c r="DI640" s="335"/>
      <c r="DJ640" s="335"/>
      <c r="DK640" s="335"/>
      <c r="DL640" s="335"/>
      <c r="DM640" s="335"/>
      <c r="DN640" s="335"/>
      <c r="DO640" s="73">
        <f t="shared" si="206"/>
        <v>0</v>
      </c>
      <c r="DQ640" s="40"/>
    </row>
    <row r="641" spans="2:121" s="38" customFormat="1" outlineLevel="1">
      <c r="B641" s="87"/>
      <c r="C641" s="88"/>
      <c r="D641" s="87"/>
      <c r="E641" s="3"/>
      <c r="G641" s="40"/>
      <c r="I641" s="94">
        <f t="shared" si="207"/>
        <v>508</v>
      </c>
      <c r="J641" s="93" t="s">
        <v>580</v>
      </c>
      <c r="K641" s="92"/>
      <c r="L641" s="92"/>
      <c r="M641" s="92"/>
      <c r="N641" s="92"/>
      <c r="O641" s="91"/>
      <c r="P641" s="90" t="s">
        <v>132</v>
      </c>
      <c r="Q641" s="272"/>
      <c r="R641" s="89" t="s">
        <v>133</v>
      </c>
      <c r="S641" s="273"/>
      <c r="U641" s="40"/>
      <c r="W641" s="77"/>
      <c r="X641" s="37"/>
      <c r="Y641" s="76"/>
      <c r="Z641" s="75"/>
      <c r="AA641" s="78"/>
      <c r="AB641" s="75"/>
      <c r="AC641" s="78"/>
      <c r="AD641" s="75"/>
      <c r="AE641" s="75"/>
      <c r="AF641" s="75"/>
      <c r="AG641" s="75"/>
      <c r="AH641" s="75"/>
      <c r="AI641" s="75"/>
      <c r="AJ641" s="75"/>
      <c r="AK641" s="74"/>
      <c r="AL641" s="74"/>
      <c r="AM641" s="74"/>
      <c r="AN641" s="74"/>
      <c r="AO641" s="74"/>
      <c r="AP641" s="74"/>
      <c r="AQ641" s="74"/>
      <c r="AR641" s="73">
        <f t="shared" si="208"/>
        <v>0</v>
      </c>
      <c r="AT641" s="40"/>
      <c r="AV641" s="77"/>
      <c r="AW641" s="37"/>
      <c r="AX641" s="76"/>
      <c r="AY641" s="75"/>
      <c r="AZ641" s="75"/>
      <c r="BA641" s="75"/>
      <c r="BB641" s="75"/>
      <c r="BC641" s="75"/>
      <c r="BD641" s="75"/>
      <c r="BE641" s="75"/>
      <c r="BF641" s="75"/>
      <c r="BG641" s="75"/>
      <c r="BH641" s="75"/>
      <c r="BI641" s="75"/>
      <c r="BJ641" s="74"/>
      <c r="BK641" s="74"/>
      <c r="BL641" s="74"/>
      <c r="BM641" s="74"/>
      <c r="BN641" s="74"/>
      <c r="BO641" s="74"/>
      <c r="BP641" s="74"/>
      <c r="BQ641" s="73">
        <f t="shared" si="204"/>
        <v>0</v>
      </c>
      <c r="BS641" s="40"/>
      <c r="BU641" s="77"/>
      <c r="BV641" s="37"/>
      <c r="BW641" s="76"/>
      <c r="BX641" s="75"/>
      <c r="BY641" s="75"/>
      <c r="BZ641" s="75"/>
      <c r="CA641" s="75"/>
      <c r="CB641" s="75"/>
      <c r="CC641" s="75"/>
      <c r="CD641" s="75"/>
      <c r="CE641" s="75"/>
      <c r="CF641" s="75"/>
      <c r="CG641" s="75"/>
      <c r="CH641" s="75"/>
      <c r="CI641" s="74"/>
      <c r="CJ641" s="328"/>
      <c r="CK641" s="328"/>
      <c r="CL641" s="328"/>
      <c r="CM641" s="328"/>
      <c r="CN641" s="328"/>
      <c r="CO641" s="328"/>
      <c r="CP641" s="95">
        <f t="shared" si="205"/>
        <v>0</v>
      </c>
      <c r="CR641" s="40"/>
      <c r="CT641" s="77"/>
      <c r="CU641" s="37"/>
      <c r="CV641" s="76"/>
      <c r="CW641" s="75"/>
      <c r="CX641" s="75"/>
      <c r="CY641" s="75"/>
      <c r="CZ641" s="75"/>
      <c r="DA641" s="75"/>
      <c r="DB641" s="75"/>
      <c r="DC641" s="74"/>
      <c r="DD641" s="74"/>
      <c r="DE641" s="74"/>
      <c r="DF641" s="335"/>
      <c r="DG641" s="335"/>
      <c r="DH641" s="335"/>
      <c r="DI641" s="335"/>
      <c r="DJ641" s="335"/>
      <c r="DK641" s="335"/>
      <c r="DL641" s="335"/>
      <c r="DM641" s="335"/>
      <c r="DN641" s="335"/>
      <c r="DO641" s="73">
        <f t="shared" si="206"/>
        <v>0</v>
      </c>
      <c r="DQ641" s="40"/>
    </row>
    <row r="642" spans="2:121" s="38" customFormat="1" outlineLevel="1">
      <c r="B642" s="87"/>
      <c r="C642" s="88"/>
      <c r="D642" s="87"/>
      <c r="E642" s="3"/>
      <c r="G642" s="40"/>
      <c r="I642" s="94">
        <f t="shared" si="207"/>
        <v>509</v>
      </c>
      <c r="J642" s="93" t="s">
        <v>581</v>
      </c>
      <c r="K642" s="92"/>
      <c r="L642" s="92"/>
      <c r="M642" s="92"/>
      <c r="N642" s="92"/>
      <c r="O642" s="91"/>
      <c r="P642" s="90" t="s">
        <v>132</v>
      </c>
      <c r="Q642" s="272"/>
      <c r="R642" s="89" t="s">
        <v>133</v>
      </c>
      <c r="S642" s="273"/>
      <c r="U642" s="40"/>
      <c r="W642" s="77"/>
      <c r="X642" s="37"/>
      <c r="Y642" s="76"/>
      <c r="Z642" s="75"/>
      <c r="AA642" s="78"/>
      <c r="AB642" s="75"/>
      <c r="AC642" s="78"/>
      <c r="AD642" s="75"/>
      <c r="AE642" s="75"/>
      <c r="AF642" s="75"/>
      <c r="AG642" s="75"/>
      <c r="AH642" s="75"/>
      <c r="AI642" s="75"/>
      <c r="AJ642" s="75"/>
      <c r="AK642" s="74"/>
      <c r="AL642" s="74"/>
      <c r="AM642" s="74"/>
      <c r="AN642" s="74"/>
      <c r="AO642" s="74"/>
      <c r="AP642" s="74"/>
      <c r="AQ642" s="74"/>
      <c r="AR642" s="73">
        <f t="shared" si="208"/>
        <v>0</v>
      </c>
      <c r="AT642" s="40"/>
      <c r="AV642" s="77"/>
      <c r="AW642" s="37"/>
      <c r="AX642" s="76"/>
      <c r="AY642" s="75"/>
      <c r="AZ642" s="75"/>
      <c r="BA642" s="75"/>
      <c r="BB642" s="75"/>
      <c r="BC642" s="75"/>
      <c r="BD642" s="75"/>
      <c r="BE642" s="75"/>
      <c r="BF642" s="75"/>
      <c r="BG642" s="75"/>
      <c r="BH642" s="75"/>
      <c r="BI642" s="75"/>
      <c r="BJ642" s="74"/>
      <c r="BK642" s="74"/>
      <c r="BL642" s="74"/>
      <c r="BM642" s="74"/>
      <c r="BN642" s="74"/>
      <c r="BO642" s="74"/>
      <c r="BP642" s="74"/>
      <c r="BQ642" s="73">
        <f t="shared" ref="BQ642:BQ705" si="209">SUM(AX642:BP642)*$Q642</f>
        <v>0</v>
      </c>
      <c r="BS642" s="40"/>
      <c r="BU642" s="77"/>
      <c r="BV642" s="37"/>
      <c r="BW642" s="76"/>
      <c r="BX642" s="75"/>
      <c r="BY642" s="75"/>
      <c r="BZ642" s="75"/>
      <c r="CA642" s="75"/>
      <c r="CB642" s="75"/>
      <c r="CC642" s="75"/>
      <c r="CD642" s="75"/>
      <c r="CE642" s="75"/>
      <c r="CF642" s="75"/>
      <c r="CG642" s="75"/>
      <c r="CH642" s="75"/>
      <c r="CI642" s="74"/>
      <c r="CJ642" s="328"/>
      <c r="CK642" s="328"/>
      <c r="CL642" s="328"/>
      <c r="CM642" s="328"/>
      <c r="CN642" s="328"/>
      <c r="CO642" s="328"/>
      <c r="CP642" s="95">
        <f t="shared" ref="CP642:CP705" si="210">SUM(BW642:CI642)*Q642</f>
        <v>0</v>
      </c>
      <c r="CR642" s="40"/>
      <c r="CT642" s="77"/>
      <c r="CU642" s="37"/>
      <c r="CV642" s="76"/>
      <c r="CW642" s="75"/>
      <c r="CX642" s="75"/>
      <c r="CY642" s="75"/>
      <c r="CZ642" s="75"/>
      <c r="DA642" s="75"/>
      <c r="DB642" s="75"/>
      <c r="DC642" s="74"/>
      <c r="DD642" s="74"/>
      <c r="DE642" s="74"/>
      <c r="DF642" s="335"/>
      <c r="DG642" s="335"/>
      <c r="DH642" s="335"/>
      <c r="DI642" s="335"/>
      <c r="DJ642" s="335"/>
      <c r="DK642" s="335"/>
      <c r="DL642" s="335"/>
      <c r="DM642" s="335"/>
      <c r="DN642" s="335"/>
      <c r="DO642" s="73">
        <f t="shared" ref="DO642:DO705" si="211">SUM(CV642:DE642)*Q642</f>
        <v>0</v>
      </c>
      <c r="DQ642" s="40"/>
    </row>
    <row r="643" spans="2:121" s="38" customFormat="1" outlineLevel="1">
      <c r="B643" s="87"/>
      <c r="C643" s="88"/>
      <c r="D643" s="87"/>
      <c r="E643" s="3"/>
      <c r="G643" s="40"/>
      <c r="I643" s="94">
        <f t="shared" ref="I643:I706" si="212">+I642+1</f>
        <v>510</v>
      </c>
      <c r="J643" s="93" t="s">
        <v>582</v>
      </c>
      <c r="K643" s="92"/>
      <c r="L643" s="92"/>
      <c r="M643" s="92"/>
      <c r="N643" s="92"/>
      <c r="O643" s="91"/>
      <c r="P643" s="90" t="s">
        <v>132</v>
      </c>
      <c r="Q643" s="272"/>
      <c r="R643" s="89" t="s">
        <v>133</v>
      </c>
      <c r="S643" s="273"/>
      <c r="U643" s="40"/>
      <c r="W643" s="77"/>
      <c r="X643" s="37"/>
      <c r="Y643" s="76"/>
      <c r="Z643" s="75"/>
      <c r="AA643" s="78"/>
      <c r="AB643" s="75"/>
      <c r="AC643" s="78"/>
      <c r="AD643" s="75"/>
      <c r="AE643" s="75"/>
      <c r="AF643" s="75"/>
      <c r="AG643" s="75"/>
      <c r="AH643" s="75"/>
      <c r="AI643" s="75"/>
      <c r="AJ643" s="75"/>
      <c r="AK643" s="74"/>
      <c r="AL643" s="74"/>
      <c r="AM643" s="74"/>
      <c r="AN643" s="74"/>
      <c r="AO643" s="74"/>
      <c r="AP643" s="74"/>
      <c r="AQ643" s="74"/>
      <c r="AR643" s="73">
        <f t="shared" ref="AR643:AR706" si="213">SUM(Y643:AQ643)*$Q643</f>
        <v>0</v>
      </c>
      <c r="AT643" s="40"/>
      <c r="AV643" s="77"/>
      <c r="AW643" s="37"/>
      <c r="AX643" s="76"/>
      <c r="AY643" s="75"/>
      <c r="AZ643" s="75"/>
      <c r="BA643" s="75"/>
      <c r="BB643" s="75"/>
      <c r="BC643" s="75"/>
      <c r="BD643" s="75"/>
      <c r="BE643" s="75"/>
      <c r="BF643" s="75"/>
      <c r="BG643" s="75"/>
      <c r="BH643" s="75"/>
      <c r="BI643" s="75"/>
      <c r="BJ643" s="74"/>
      <c r="BK643" s="74"/>
      <c r="BL643" s="74"/>
      <c r="BM643" s="74"/>
      <c r="BN643" s="74"/>
      <c r="BO643" s="74"/>
      <c r="BP643" s="74"/>
      <c r="BQ643" s="73">
        <f t="shared" si="209"/>
        <v>0</v>
      </c>
      <c r="BS643" s="40"/>
      <c r="BU643" s="77"/>
      <c r="BV643" s="37"/>
      <c r="BW643" s="76"/>
      <c r="BX643" s="75"/>
      <c r="BY643" s="75"/>
      <c r="BZ643" s="75"/>
      <c r="CA643" s="75"/>
      <c r="CB643" s="75"/>
      <c r="CC643" s="75"/>
      <c r="CD643" s="75"/>
      <c r="CE643" s="75"/>
      <c r="CF643" s="75"/>
      <c r="CG643" s="75"/>
      <c r="CH643" s="75"/>
      <c r="CI643" s="74"/>
      <c r="CJ643" s="328"/>
      <c r="CK643" s="328"/>
      <c r="CL643" s="328"/>
      <c r="CM643" s="328"/>
      <c r="CN643" s="328"/>
      <c r="CO643" s="328"/>
      <c r="CP643" s="95">
        <f t="shared" si="210"/>
        <v>0</v>
      </c>
      <c r="CR643" s="40"/>
      <c r="CT643" s="77"/>
      <c r="CU643" s="37"/>
      <c r="CV643" s="76"/>
      <c r="CW643" s="75"/>
      <c r="CX643" s="75"/>
      <c r="CY643" s="75"/>
      <c r="CZ643" s="75"/>
      <c r="DA643" s="75"/>
      <c r="DB643" s="75"/>
      <c r="DC643" s="74"/>
      <c r="DD643" s="74"/>
      <c r="DE643" s="74"/>
      <c r="DF643" s="335"/>
      <c r="DG643" s="335"/>
      <c r="DH643" s="335"/>
      <c r="DI643" s="335"/>
      <c r="DJ643" s="335"/>
      <c r="DK643" s="335"/>
      <c r="DL643" s="335"/>
      <c r="DM643" s="335"/>
      <c r="DN643" s="335"/>
      <c r="DO643" s="73">
        <f t="shared" si="211"/>
        <v>0</v>
      </c>
      <c r="DQ643" s="40"/>
    </row>
    <row r="644" spans="2:121" s="38" customFormat="1" outlineLevel="1">
      <c r="B644" s="87"/>
      <c r="C644" s="88"/>
      <c r="D644" s="87"/>
      <c r="E644" s="3"/>
      <c r="G644" s="40"/>
      <c r="I644" s="94">
        <f t="shared" si="212"/>
        <v>511</v>
      </c>
      <c r="J644" s="93" t="s">
        <v>583</v>
      </c>
      <c r="K644" s="92"/>
      <c r="L644" s="92"/>
      <c r="M644" s="92"/>
      <c r="N644" s="92"/>
      <c r="O644" s="91"/>
      <c r="P644" s="90" t="s">
        <v>132</v>
      </c>
      <c r="Q644" s="272"/>
      <c r="R644" s="89" t="s">
        <v>133</v>
      </c>
      <c r="S644" s="273"/>
      <c r="U644" s="40"/>
      <c r="W644" s="77"/>
      <c r="X644" s="37"/>
      <c r="Y644" s="76"/>
      <c r="Z644" s="75"/>
      <c r="AA644" s="78"/>
      <c r="AB644" s="75"/>
      <c r="AC644" s="78"/>
      <c r="AD644" s="75"/>
      <c r="AE644" s="75"/>
      <c r="AF644" s="75"/>
      <c r="AG644" s="75"/>
      <c r="AH644" s="75"/>
      <c r="AI644" s="75"/>
      <c r="AJ644" s="75"/>
      <c r="AK644" s="74"/>
      <c r="AL644" s="74"/>
      <c r="AM644" s="74"/>
      <c r="AN644" s="74"/>
      <c r="AO644" s="74"/>
      <c r="AP644" s="74"/>
      <c r="AQ644" s="74"/>
      <c r="AR644" s="73">
        <f t="shared" si="213"/>
        <v>0</v>
      </c>
      <c r="AT644" s="40"/>
      <c r="AV644" s="77"/>
      <c r="AW644" s="37"/>
      <c r="AX644" s="76"/>
      <c r="AY644" s="75"/>
      <c r="AZ644" s="75"/>
      <c r="BA644" s="75"/>
      <c r="BB644" s="75"/>
      <c r="BC644" s="75"/>
      <c r="BD644" s="75"/>
      <c r="BE644" s="75"/>
      <c r="BF644" s="75"/>
      <c r="BG644" s="75"/>
      <c r="BH644" s="75"/>
      <c r="BI644" s="75"/>
      <c r="BJ644" s="74"/>
      <c r="BK644" s="74"/>
      <c r="BL644" s="74"/>
      <c r="BM644" s="74"/>
      <c r="BN644" s="74"/>
      <c r="BO644" s="74"/>
      <c r="BP644" s="74"/>
      <c r="BQ644" s="73">
        <f t="shared" si="209"/>
        <v>0</v>
      </c>
      <c r="BS644" s="40"/>
      <c r="BU644" s="77"/>
      <c r="BV644" s="37"/>
      <c r="BW644" s="76"/>
      <c r="BX644" s="75"/>
      <c r="BY644" s="75"/>
      <c r="BZ644" s="75"/>
      <c r="CA644" s="75"/>
      <c r="CB644" s="75"/>
      <c r="CC644" s="75"/>
      <c r="CD644" s="75"/>
      <c r="CE644" s="75"/>
      <c r="CF644" s="75"/>
      <c r="CG644" s="75"/>
      <c r="CH644" s="75"/>
      <c r="CI644" s="74"/>
      <c r="CJ644" s="328"/>
      <c r="CK644" s="328"/>
      <c r="CL644" s="328"/>
      <c r="CM644" s="328"/>
      <c r="CN644" s="328"/>
      <c r="CO644" s="328"/>
      <c r="CP644" s="95">
        <f t="shared" si="210"/>
        <v>0</v>
      </c>
      <c r="CR644" s="40"/>
      <c r="CT644" s="77"/>
      <c r="CU644" s="37"/>
      <c r="CV644" s="76"/>
      <c r="CW644" s="75"/>
      <c r="CX644" s="75"/>
      <c r="CY644" s="75"/>
      <c r="CZ644" s="75"/>
      <c r="DA644" s="75"/>
      <c r="DB644" s="75"/>
      <c r="DC644" s="74"/>
      <c r="DD644" s="74"/>
      <c r="DE644" s="74"/>
      <c r="DF644" s="335"/>
      <c r="DG644" s="335"/>
      <c r="DH644" s="335"/>
      <c r="DI644" s="335"/>
      <c r="DJ644" s="335"/>
      <c r="DK644" s="335"/>
      <c r="DL644" s="335"/>
      <c r="DM644" s="335"/>
      <c r="DN644" s="335"/>
      <c r="DO644" s="73">
        <f t="shared" si="211"/>
        <v>0</v>
      </c>
      <c r="DQ644" s="40"/>
    </row>
    <row r="645" spans="2:121" s="38" customFormat="1" outlineLevel="1">
      <c r="B645" s="87"/>
      <c r="C645" s="88"/>
      <c r="D645" s="87"/>
      <c r="E645" s="3"/>
      <c r="G645" s="40"/>
      <c r="I645" s="94">
        <f t="shared" si="212"/>
        <v>512</v>
      </c>
      <c r="J645" s="93" t="s">
        <v>584</v>
      </c>
      <c r="K645" s="92"/>
      <c r="L645" s="92"/>
      <c r="M645" s="92"/>
      <c r="N645" s="92"/>
      <c r="O645" s="91"/>
      <c r="P645" s="90" t="s">
        <v>132</v>
      </c>
      <c r="Q645" s="272"/>
      <c r="R645" s="89" t="s">
        <v>133</v>
      </c>
      <c r="S645" s="273"/>
      <c r="U645" s="40"/>
      <c r="W645" s="77"/>
      <c r="X645" s="37"/>
      <c r="Y645" s="76"/>
      <c r="Z645" s="75"/>
      <c r="AA645" s="78"/>
      <c r="AB645" s="75"/>
      <c r="AC645" s="78"/>
      <c r="AD645" s="75"/>
      <c r="AE645" s="75"/>
      <c r="AF645" s="75"/>
      <c r="AG645" s="75"/>
      <c r="AH645" s="75"/>
      <c r="AI645" s="75"/>
      <c r="AJ645" s="75"/>
      <c r="AK645" s="74"/>
      <c r="AL645" s="74"/>
      <c r="AM645" s="74"/>
      <c r="AN645" s="74"/>
      <c r="AO645" s="74"/>
      <c r="AP645" s="74"/>
      <c r="AQ645" s="74"/>
      <c r="AR645" s="73">
        <f t="shared" si="213"/>
        <v>0</v>
      </c>
      <c r="AT645" s="40"/>
      <c r="AV645" s="77"/>
      <c r="AW645" s="37"/>
      <c r="AX645" s="76"/>
      <c r="AY645" s="75"/>
      <c r="AZ645" s="75"/>
      <c r="BA645" s="75"/>
      <c r="BB645" s="75"/>
      <c r="BC645" s="75"/>
      <c r="BD645" s="75"/>
      <c r="BE645" s="75"/>
      <c r="BF645" s="75"/>
      <c r="BG645" s="75"/>
      <c r="BH645" s="75"/>
      <c r="BI645" s="75"/>
      <c r="BJ645" s="74"/>
      <c r="BK645" s="74"/>
      <c r="BL645" s="74"/>
      <c r="BM645" s="74"/>
      <c r="BN645" s="74"/>
      <c r="BO645" s="74"/>
      <c r="BP645" s="74"/>
      <c r="BQ645" s="73">
        <f t="shared" si="209"/>
        <v>0</v>
      </c>
      <c r="BS645" s="40"/>
      <c r="BU645" s="77"/>
      <c r="BV645" s="37"/>
      <c r="BW645" s="76"/>
      <c r="BX645" s="75"/>
      <c r="BY645" s="75"/>
      <c r="BZ645" s="75"/>
      <c r="CA645" s="75"/>
      <c r="CB645" s="75"/>
      <c r="CC645" s="75"/>
      <c r="CD645" s="75"/>
      <c r="CE645" s="75"/>
      <c r="CF645" s="75"/>
      <c r="CG645" s="75"/>
      <c r="CH645" s="75"/>
      <c r="CI645" s="74"/>
      <c r="CJ645" s="328"/>
      <c r="CK645" s="328"/>
      <c r="CL645" s="328"/>
      <c r="CM645" s="328"/>
      <c r="CN645" s="328"/>
      <c r="CO645" s="328"/>
      <c r="CP645" s="95">
        <f t="shared" si="210"/>
        <v>0</v>
      </c>
      <c r="CR645" s="40"/>
      <c r="CT645" s="77"/>
      <c r="CU645" s="37"/>
      <c r="CV645" s="76"/>
      <c r="CW645" s="75"/>
      <c r="CX645" s="75"/>
      <c r="CY645" s="75"/>
      <c r="CZ645" s="75"/>
      <c r="DA645" s="75"/>
      <c r="DB645" s="75"/>
      <c r="DC645" s="74"/>
      <c r="DD645" s="74"/>
      <c r="DE645" s="74"/>
      <c r="DF645" s="335"/>
      <c r="DG645" s="335"/>
      <c r="DH645" s="335"/>
      <c r="DI645" s="335"/>
      <c r="DJ645" s="335"/>
      <c r="DK645" s="335"/>
      <c r="DL645" s="335"/>
      <c r="DM645" s="335"/>
      <c r="DN645" s="335"/>
      <c r="DO645" s="73">
        <f t="shared" si="211"/>
        <v>0</v>
      </c>
      <c r="DQ645" s="40"/>
    </row>
    <row r="646" spans="2:121" s="38" customFormat="1" outlineLevel="1">
      <c r="B646" s="87"/>
      <c r="C646" s="88"/>
      <c r="D646" s="87"/>
      <c r="E646" s="3"/>
      <c r="G646" s="40"/>
      <c r="I646" s="94">
        <f t="shared" si="212"/>
        <v>513</v>
      </c>
      <c r="J646" s="93" t="s">
        <v>585</v>
      </c>
      <c r="K646" s="92"/>
      <c r="L646" s="92"/>
      <c r="M646" s="92"/>
      <c r="N646" s="92"/>
      <c r="O646" s="91"/>
      <c r="P646" s="90" t="s">
        <v>132</v>
      </c>
      <c r="Q646" s="272"/>
      <c r="R646" s="89" t="s">
        <v>133</v>
      </c>
      <c r="S646" s="273"/>
      <c r="U646" s="40"/>
      <c r="W646" s="77"/>
      <c r="X646" s="37"/>
      <c r="Y646" s="76"/>
      <c r="Z646" s="75"/>
      <c r="AA646" s="78"/>
      <c r="AB646" s="75"/>
      <c r="AC646" s="78"/>
      <c r="AD646" s="75"/>
      <c r="AE646" s="75"/>
      <c r="AF646" s="75"/>
      <c r="AG646" s="75"/>
      <c r="AH646" s="75"/>
      <c r="AI646" s="75"/>
      <c r="AJ646" s="75"/>
      <c r="AK646" s="74"/>
      <c r="AL646" s="74"/>
      <c r="AM646" s="74"/>
      <c r="AN646" s="74"/>
      <c r="AO646" s="74"/>
      <c r="AP646" s="74"/>
      <c r="AQ646" s="74"/>
      <c r="AR646" s="73">
        <f t="shared" si="213"/>
        <v>0</v>
      </c>
      <c r="AT646" s="40"/>
      <c r="AV646" s="77"/>
      <c r="AW646" s="37"/>
      <c r="AX646" s="76"/>
      <c r="AY646" s="75"/>
      <c r="AZ646" s="75"/>
      <c r="BA646" s="75"/>
      <c r="BB646" s="75"/>
      <c r="BC646" s="75"/>
      <c r="BD646" s="75"/>
      <c r="BE646" s="75"/>
      <c r="BF646" s="75"/>
      <c r="BG646" s="75"/>
      <c r="BH646" s="75"/>
      <c r="BI646" s="75"/>
      <c r="BJ646" s="74"/>
      <c r="BK646" s="74"/>
      <c r="BL646" s="74"/>
      <c r="BM646" s="74"/>
      <c r="BN646" s="74"/>
      <c r="BO646" s="74"/>
      <c r="BP646" s="74"/>
      <c r="BQ646" s="73">
        <f t="shared" si="209"/>
        <v>0</v>
      </c>
      <c r="BS646" s="40"/>
      <c r="BU646" s="77"/>
      <c r="BV646" s="37"/>
      <c r="BW646" s="76"/>
      <c r="BX646" s="75"/>
      <c r="BY646" s="75"/>
      <c r="BZ646" s="75"/>
      <c r="CA646" s="75"/>
      <c r="CB646" s="75"/>
      <c r="CC646" s="75"/>
      <c r="CD646" s="75"/>
      <c r="CE646" s="75"/>
      <c r="CF646" s="75"/>
      <c r="CG646" s="75"/>
      <c r="CH646" s="75"/>
      <c r="CI646" s="74"/>
      <c r="CJ646" s="328"/>
      <c r="CK646" s="328"/>
      <c r="CL646" s="328"/>
      <c r="CM646" s="328"/>
      <c r="CN646" s="328"/>
      <c r="CO646" s="328"/>
      <c r="CP646" s="95">
        <f t="shared" si="210"/>
        <v>0</v>
      </c>
      <c r="CR646" s="40"/>
      <c r="CT646" s="77"/>
      <c r="CU646" s="37"/>
      <c r="CV646" s="76"/>
      <c r="CW646" s="75"/>
      <c r="CX646" s="75"/>
      <c r="CY646" s="75"/>
      <c r="CZ646" s="75"/>
      <c r="DA646" s="75"/>
      <c r="DB646" s="75"/>
      <c r="DC646" s="74"/>
      <c r="DD646" s="74"/>
      <c r="DE646" s="74"/>
      <c r="DF646" s="335"/>
      <c r="DG646" s="335"/>
      <c r="DH646" s="335"/>
      <c r="DI646" s="335"/>
      <c r="DJ646" s="335"/>
      <c r="DK646" s="335"/>
      <c r="DL646" s="335"/>
      <c r="DM646" s="335"/>
      <c r="DN646" s="335"/>
      <c r="DO646" s="73">
        <f t="shared" si="211"/>
        <v>0</v>
      </c>
      <c r="DQ646" s="40"/>
    </row>
    <row r="647" spans="2:121" s="38" customFormat="1" outlineLevel="1">
      <c r="B647" s="87"/>
      <c r="C647" s="88"/>
      <c r="D647" s="87"/>
      <c r="E647" s="3"/>
      <c r="G647" s="40"/>
      <c r="I647" s="94">
        <f t="shared" si="212"/>
        <v>514</v>
      </c>
      <c r="J647" s="93" t="s">
        <v>586</v>
      </c>
      <c r="K647" s="92"/>
      <c r="L647" s="92"/>
      <c r="M647" s="92"/>
      <c r="N647" s="92"/>
      <c r="O647" s="91"/>
      <c r="P647" s="90" t="s">
        <v>132</v>
      </c>
      <c r="Q647" s="272"/>
      <c r="R647" s="89" t="s">
        <v>133</v>
      </c>
      <c r="S647" s="273"/>
      <c r="U647" s="40"/>
      <c r="W647" s="77"/>
      <c r="X647" s="37"/>
      <c r="Y647" s="76"/>
      <c r="Z647" s="75"/>
      <c r="AA647" s="78"/>
      <c r="AB647" s="75"/>
      <c r="AC647" s="78"/>
      <c r="AD647" s="75"/>
      <c r="AE647" s="75"/>
      <c r="AF647" s="75"/>
      <c r="AG647" s="75"/>
      <c r="AH647" s="75"/>
      <c r="AI647" s="75"/>
      <c r="AJ647" s="75"/>
      <c r="AK647" s="74"/>
      <c r="AL647" s="74"/>
      <c r="AM647" s="74"/>
      <c r="AN647" s="74"/>
      <c r="AO647" s="74"/>
      <c r="AP647" s="74"/>
      <c r="AQ647" s="74"/>
      <c r="AR647" s="73">
        <f t="shared" si="213"/>
        <v>0</v>
      </c>
      <c r="AT647" s="40"/>
      <c r="AV647" s="77"/>
      <c r="AW647" s="37"/>
      <c r="AX647" s="76"/>
      <c r="AY647" s="75"/>
      <c r="AZ647" s="75"/>
      <c r="BA647" s="75"/>
      <c r="BB647" s="75"/>
      <c r="BC647" s="75"/>
      <c r="BD647" s="75"/>
      <c r="BE647" s="75"/>
      <c r="BF647" s="75"/>
      <c r="BG647" s="75"/>
      <c r="BH647" s="75"/>
      <c r="BI647" s="75"/>
      <c r="BJ647" s="74"/>
      <c r="BK647" s="74"/>
      <c r="BL647" s="74"/>
      <c r="BM647" s="74"/>
      <c r="BN647" s="74"/>
      <c r="BO647" s="74"/>
      <c r="BP647" s="74"/>
      <c r="BQ647" s="73">
        <f t="shared" si="209"/>
        <v>0</v>
      </c>
      <c r="BS647" s="40"/>
      <c r="BU647" s="77"/>
      <c r="BV647" s="37"/>
      <c r="BW647" s="76"/>
      <c r="BX647" s="75"/>
      <c r="BY647" s="75"/>
      <c r="BZ647" s="75"/>
      <c r="CA647" s="75"/>
      <c r="CB647" s="75"/>
      <c r="CC647" s="75"/>
      <c r="CD647" s="75"/>
      <c r="CE647" s="75"/>
      <c r="CF647" s="75"/>
      <c r="CG647" s="75"/>
      <c r="CH647" s="75"/>
      <c r="CI647" s="74"/>
      <c r="CJ647" s="328"/>
      <c r="CK647" s="328"/>
      <c r="CL647" s="328"/>
      <c r="CM647" s="328"/>
      <c r="CN647" s="328"/>
      <c r="CO647" s="328"/>
      <c r="CP647" s="95">
        <f t="shared" si="210"/>
        <v>0</v>
      </c>
      <c r="CR647" s="40"/>
      <c r="CT647" s="77"/>
      <c r="CU647" s="37"/>
      <c r="CV647" s="76"/>
      <c r="CW647" s="75"/>
      <c r="CX647" s="75"/>
      <c r="CY647" s="75"/>
      <c r="CZ647" s="75"/>
      <c r="DA647" s="75"/>
      <c r="DB647" s="75"/>
      <c r="DC647" s="74"/>
      <c r="DD647" s="74"/>
      <c r="DE647" s="74"/>
      <c r="DF647" s="335"/>
      <c r="DG647" s="335"/>
      <c r="DH647" s="335"/>
      <c r="DI647" s="335"/>
      <c r="DJ647" s="335"/>
      <c r="DK647" s="335"/>
      <c r="DL647" s="335"/>
      <c r="DM647" s="335"/>
      <c r="DN647" s="335"/>
      <c r="DO647" s="73">
        <f t="shared" si="211"/>
        <v>0</v>
      </c>
      <c r="DQ647" s="40"/>
    </row>
    <row r="648" spans="2:121" s="38" customFormat="1" outlineLevel="1">
      <c r="B648" s="87"/>
      <c r="C648" s="88"/>
      <c r="D648" s="87"/>
      <c r="E648" s="3"/>
      <c r="G648" s="40"/>
      <c r="I648" s="94">
        <f t="shared" si="212"/>
        <v>515</v>
      </c>
      <c r="J648" s="93" t="s">
        <v>587</v>
      </c>
      <c r="K648" s="92"/>
      <c r="L648" s="92"/>
      <c r="M648" s="92"/>
      <c r="N648" s="92"/>
      <c r="O648" s="91"/>
      <c r="P648" s="90" t="s">
        <v>132</v>
      </c>
      <c r="Q648" s="272"/>
      <c r="R648" s="89" t="s">
        <v>133</v>
      </c>
      <c r="S648" s="273"/>
      <c r="U648" s="40"/>
      <c r="W648" s="77"/>
      <c r="X648" s="37"/>
      <c r="Y648" s="76"/>
      <c r="Z648" s="75"/>
      <c r="AA648" s="78"/>
      <c r="AB648" s="75"/>
      <c r="AC648" s="78"/>
      <c r="AD648" s="75"/>
      <c r="AE648" s="75"/>
      <c r="AF648" s="75"/>
      <c r="AG648" s="75"/>
      <c r="AH648" s="75"/>
      <c r="AI648" s="75"/>
      <c r="AJ648" s="75"/>
      <c r="AK648" s="74"/>
      <c r="AL648" s="74"/>
      <c r="AM648" s="74"/>
      <c r="AN648" s="74"/>
      <c r="AO648" s="74"/>
      <c r="AP648" s="74"/>
      <c r="AQ648" s="74"/>
      <c r="AR648" s="73">
        <f t="shared" si="213"/>
        <v>0</v>
      </c>
      <c r="AT648" s="40"/>
      <c r="AV648" s="77"/>
      <c r="AW648" s="37"/>
      <c r="AX648" s="76"/>
      <c r="AY648" s="75"/>
      <c r="AZ648" s="75"/>
      <c r="BA648" s="75"/>
      <c r="BB648" s="75"/>
      <c r="BC648" s="75"/>
      <c r="BD648" s="75"/>
      <c r="BE648" s="75"/>
      <c r="BF648" s="75"/>
      <c r="BG648" s="75"/>
      <c r="BH648" s="75"/>
      <c r="BI648" s="75"/>
      <c r="BJ648" s="74"/>
      <c r="BK648" s="74"/>
      <c r="BL648" s="74"/>
      <c r="BM648" s="74"/>
      <c r="BN648" s="74"/>
      <c r="BO648" s="74"/>
      <c r="BP648" s="74"/>
      <c r="BQ648" s="73">
        <f t="shared" si="209"/>
        <v>0</v>
      </c>
      <c r="BS648" s="40"/>
      <c r="BU648" s="77"/>
      <c r="BV648" s="37"/>
      <c r="BW648" s="76"/>
      <c r="BX648" s="75"/>
      <c r="BY648" s="75"/>
      <c r="BZ648" s="75"/>
      <c r="CA648" s="75"/>
      <c r="CB648" s="75"/>
      <c r="CC648" s="75"/>
      <c r="CD648" s="75"/>
      <c r="CE648" s="75"/>
      <c r="CF648" s="75"/>
      <c r="CG648" s="75"/>
      <c r="CH648" s="75"/>
      <c r="CI648" s="74"/>
      <c r="CJ648" s="328"/>
      <c r="CK648" s="328"/>
      <c r="CL648" s="328"/>
      <c r="CM648" s="328"/>
      <c r="CN648" s="328"/>
      <c r="CO648" s="328"/>
      <c r="CP648" s="95">
        <f t="shared" si="210"/>
        <v>0</v>
      </c>
      <c r="CR648" s="40"/>
      <c r="CT648" s="77"/>
      <c r="CU648" s="37"/>
      <c r="CV648" s="76"/>
      <c r="CW648" s="75"/>
      <c r="CX648" s="75"/>
      <c r="CY648" s="75"/>
      <c r="CZ648" s="75"/>
      <c r="DA648" s="75"/>
      <c r="DB648" s="75"/>
      <c r="DC648" s="74"/>
      <c r="DD648" s="74"/>
      <c r="DE648" s="74"/>
      <c r="DF648" s="335"/>
      <c r="DG648" s="335"/>
      <c r="DH648" s="335"/>
      <c r="DI648" s="335"/>
      <c r="DJ648" s="335"/>
      <c r="DK648" s="335"/>
      <c r="DL648" s="335"/>
      <c r="DM648" s="335"/>
      <c r="DN648" s="335"/>
      <c r="DO648" s="73">
        <f t="shared" si="211"/>
        <v>0</v>
      </c>
      <c r="DQ648" s="40"/>
    </row>
    <row r="649" spans="2:121" s="38" customFormat="1" outlineLevel="1">
      <c r="B649" s="87"/>
      <c r="C649" s="88"/>
      <c r="D649" s="87"/>
      <c r="E649" s="3"/>
      <c r="G649" s="40"/>
      <c r="I649" s="94">
        <f t="shared" si="212"/>
        <v>516</v>
      </c>
      <c r="J649" s="93" t="s">
        <v>588</v>
      </c>
      <c r="K649" s="92"/>
      <c r="L649" s="92"/>
      <c r="M649" s="92"/>
      <c r="N649" s="92"/>
      <c r="O649" s="91"/>
      <c r="P649" s="90" t="s">
        <v>132</v>
      </c>
      <c r="Q649" s="272"/>
      <c r="R649" s="89" t="s">
        <v>133</v>
      </c>
      <c r="S649" s="273"/>
      <c r="U649" s="40"/>
      <c r="W649" s="77"/>
      <c r="X649" s="37"/>
      <c r="Y649" s="76"/>
      <c r="Z649" s="75"/>
      <c r="AA649" s="78"/>
      <c r="AB649" s="75"/>
      <c r="AC649" s="78"/>
      <c r="AD649" s="75"/>
      <c r="AE649" s="75"/>
      <c r="AF649" s="75"/>
      <c r="AG649" s="75"/>
      <c r="AH649" s="75"/>
      <c r="AI649" s="75"/>
      <c r="AJ649" s="75"/>
      <c r="AK649" s="74"/>
      <c r="AL649" s="74"/>
      <c r="AM649" s="74"/>
      <c r="AN649" s="74"/>
      <c r="AO649" s="74"/>
      <c r="AP649" s="74"/>
      <c r="AQ649" s="74"/>
      <c r="AR649" s="73">
        <f t="shared" si="213"/>
        <v>0</v>
      </c>
      <c r="AT649" s="40"/>
      <c r="AV649" s="77"/>
      <c r="AW649" s="37"/>
      <c r="AX649" s="76"/>
      <c r="AY649" s="75"/>
      <c r="AZ649" s="75"/>
      <c r="BA649" s="75"/>
      <c r="BB649" s="75"/>
      <c r="BC649" s="75"/>
      <c r="BD649" s="75"/>
      <c r="BE649" s="75"/>
      <c r="BF649" s="75"/>
      <c r="BG649" s="75"/>
      <c r="BH649" s="75"/>
      <c r="BI649" s="75"/>
      <c r="BJ649" s="74"/>
      <c r="BK649" s="74"/>
      <c r="BL649" s="74"/>
      <c r="BM649" s="74"/>
      <c r="BN649" s="74"/>
      <c r="BO649" s="74"/>
      <c r="BP649" s="74"/>
      <c r="BQ649" s="73">
        <f t="shared" si="209"/>
        <v>0</v>
      </c>
      <c r="BS649" s="40"/>
      <c r="BU649" s="77"/>
      <c r="BV649" s="37"/>
      <c r="BW649" s="76"/>
      <c r="BX649" s="75"/>
      <c r="BY649" s="75"/>
      <c r="BZ649" s="75"/>
      <c r="CA649" s="75"/>
      <c r="CB649" s="75"/>
      <c r="CC649" s="75"/>
      <c r="CD649" s="75"/>
      <c r="CE649" s="75"/>
      <c r="CF649" s="75"/>
      <c r="CG649" s="75"/>
      <c r="CH649" s="75"/>
      <c r="CI649" s="74"/>
      <c r="CJ649" s="328"/>
      <c r="CK649" s="328"/>
      <c r="CL649" s="328"/>
      <c r="CM649" s="328"/>
      <c r="CN649" s="328"/>
      <c r="CO649" s="328"/>
      <c r="CP649" s="95">
        <f t="shared" si="210"/>
        <v>0</v>
      </c>
      <c r="CR649" s="40"/>
      <c r="CT649" s="77"/>
      <c r="CU649" s="37"/>
      <c r="CV649" s="76"/>
      <c r="CW649" s="75"/>
      <c r="CX649" s="75"/>
      <c r="CY649" s="75"/>
      <c r="CZ649" s="75"/>
      <c r="DA649" s="75"/>
      <c r="DB649" s="75"/>
      <c r="DC649" s="74"/>
      <c r="DD649" s="74"/>
      <c r="DE649" s="74"/>
      <c r="DF649" s="335"/>
      <c r="DG649" s="335"/>
      <c r="DH649" s="335"/>
      <c r="DI649" s="335"/>
      <c r="DJ649" s="335"/>
      <c r="DK649" s="335"/>
      <c r="DL649" s="335"/>
      <c r="DM649" s="335"/>
      <c r="DN649" s="335"/>
      <c r="DO649" s="73">
        <f t="shared" si="211"/>
        <v>0</v>
      </c>
      <c r="DQ649" s="40"/>
    </row>
    <row r="650" spans="2:121" s="38" customFormat="1" outlineLevel="1">
      <c r="B650" s="87"/>
      <c r="C650" s="88"/>
      <c r="D650" s="87"/>
      <c r="E650" s="3"/>
      <c r="G650" s="40"/>
      <c r="I650" s="94">
        <f t="shared" si="212"/>
        <v>517</v>
      </c>
      <c r="J650" s="93" t="s">
        <v>589</v>
      </c>
      <c r="K650" s="92"/>
      <c r="L650" s="92"/>
      <c r="M650" s="92"/>
      <c r="N650" s="92"/>
      <c r="O650" s="91"/>
      <c r="P650" s="90" t="s">
        <v>132</v>
      </c>
      <c r="Q650" s="272"/>
      <c r="R650" s="89" t="s">
        <v>133</v>
      </c>
      <c r="S650" s="273"/>
      <c r="U650" s="40"/>
      <c r="W650" s="77"/>
      <c r="X650" s="37"/>
      <c r="Y650" s="76"/>
      <c r="Z650" s="75"/>
      <c r="AA650" s="78"/>
      <c r="AB650" s="75"/>
      <c r="AC650" s="78"/>
      <c r="AD650" s="75"/>
      <c r="AE650" s="75"/>
      <c r="AF650" s="75"/>
      <c r="AG650" s="75"/>
      <c r="AH650" s="75"/>
      <c r="AI650" s="75"/>
      <c r="AJ650" s="75"/>
      <c r="AK650" s="74"/>
      <c r="AL650" s="74"/>
      <c r="AM650" s="74"/>
      <c r="AN650" s="74"/>
      <c r="AO650" s="74"/>
      <c r="AP650" s="74"/>
      <c r="AQ650" s="74"/>
      <c r="AR650" s="73">
        <f t="shared" si="213"/>
        <v>0</v>
      </c>
      <c r="AT650" s="40"/>
      <c r="AV650" s="77"/>
      <c r="AW650" s="37"/>
      <c r="AX650" s="76"/>
      <c r="AY650" s="75"/>
      <c r="AZ650" s="75"/>
      <c r="BA650" s="75"/>
      <c r="BB650" s="75"/>
      <c r="BC650" s="75"/>
      <c r="BD650" s="75"/>
      <c r="BE650" s="75"/>
      <c r="BF650" s="75"/>
      <c r="BG650" s="75"/>
      <c r="BH650" s="75"/>
      <c r="BI650" s="75"/>
      <c r="BJ650" s="74"/>
      <c r="BK650" s="74"/>
      <c r="BL650" s="74"/>
      <c r="BM650" s="74"/>
      <c r="BN650" s="74"/>
      <c r="BO650" s="74"/>
      <c r="BP650" s="74"/>
      <c r="BQ650" s="73">
        <f t="shared" si="209"/>
        <v>0</v>
      </c>
      <c r="BS650" s="40"/>
      <c r="BU650" s="77"/>
      <c r="BV650" s="37"/>
      <c r="BW650" s="76"/>
      <c r="BX650" s="75"/>
      <c r="BY650" s="75"/>
      <c r="BZ650" s="75"/>
      <c r="CA650" s="75"/>
      <c r="CB650" s="75"/>
      <c r="CC650" s="75"/>
      <c r="CD650" s="75"/>
      <c r="CE650" s="75"/>
      <c r="CF650" s="75"/>
      <c r="CG650" s="75"/>
      <c r="CH650" s="75"/>
      <c r="CI650" s="74"/>
      <c r="CJ650" s="328"/>
      <c r="CK650" s="328"/>
      <c r="CL650" s="328"/>
      <c r="CM650" s="328"/>
      <c r="CN650" s="328"/>
      <c r="CO650" s="328"/>
      <c r="CP650" s="95">
        <f t="shared" si="210"/>
        <v>0</v>
      </c>
      <c r="CR650" s="40"/>
      <c r="CT650" s="77"/>
      <c r="CU650" s="37"/>
      <c r="CV650" s="76"/>
      <c r="CW650" s="75"/>
      <c r="CX650" s="75"/>
      <c r="CY650" s="75"/>
      <c r="CZ650" s="75"/>
      <c r="DA650" s="75"/>
      <c r="DB650" s="75"/>
      <c r="DC650" s="74"/>
      <c r="DD650" s="74"/>
      <c r="DE650" s="74"/>
      <c r="DF650" s="335"/>
      <c r="DG650" s="335"/>
      <c r="DH650" s="335"/>
      <c r="DI650" s="335"/>
      <c r="DJ650" s="335"/>
      <c r="DK650" s="335"/>
      <c r="DL650" s="335"/>
      <c r="DM650" s="335"/>
      <c r="DN650" s="335"/>
      <c r="DO650" s="73">
        <f t="shared" si="211"/>
        <v>0</v>
      </c>
      <c r="DQ650" s="40"/>
    </row>
    <row r="651" spans="2:121" s="38" customFormat="1" outlineLevel="1">
      <c r="B651" s="87"/>
      <c r="C651" s="88"/>
      <c r="D651" s="87"/>
      <c r="E651" s="3"/>
      <c r="G651" s="40"/>
      <c r="I651" s="94">
        <f t="shared" si="212"/>
        <v>518</v>
      </c>
      <c r="J651" s="93" t="s">
        <v>590</v>
      </c>
      <c r="K651" s="92"/>
      <c r="L651" s="92"/>
      <c r="M651" s="92"/>
      <c r="N651" s="92"/>
      <c r="O651" s="91"/>
      <c r="P651" s="90" t="s">
        <v>132</v>
      </c>
      <c r="Q651" s="272"/>
      <c r="R651" s="89" t="s">
        <v>133</v>
      </c>
      <c r="S651" s="273"/>
      <c r="U651" s="40"/>
      <c r="W651" s="77"/>
      <c r="X651" s="37"/>
      <c r="Y651" s="76"/>
      <c r="Z651" s="75"/>
      <c r="AA651" s="78"/>
      <c r="AB651" s="75"/>
      <c r="AC651" s="78"/>
      <c r="AD651" s="75"/>
      <c r="AE651" s="75"/>
      <c r="AF651" s="75"/>
      <c r="AG651" s="75"/>
      <c r="AH651" s="75"/>
      <c r="AI651" s="75"/>
      <c r="AJ651" s="75"/>
      <c r="AK651" s="74"/>
      <c r="AL651" s="74"/>
      <c r="AM651" s="74"/>
      <c r="AN651" s="74"/>
      <c r="AO651" s="74"/>
      <c r="AP651" s="74"/>
      <c r="AQ651" s="74"/>
      <c r="AR651" s="73">
        <f t="shared" si="213"/>
        <v>0</v>
      </c>
      <c r="AT651" s="40"/>
      <c r="AV651" s="77"/>
      <c r="AW651" s="37"/>
      <c r="AX651" s="76"/>
      <c r="AY651" s="75"/>
      <c r="AZ651" s="75"/>
      <c r="BA651" s="75"/>
      <c r="BB651" s="75"/>
      <c r="BC651" s="75"/>
      <c r="BD651" s="75"/>
      <c r="BE651" s="75"/>
      <c r="BF651" s="75"/>
      <c r="BG651" s="75"/>
      <c r="BH651" s="75"/>
      <c r="BI651" s="75"/>
      <c r="BJ651" s="74"/>
      <c r="BK651" s="74"/>
      <c r="BL651" s="74"/>
      <c r="BM651" s="74"/>
      <c r="BN651" s="74"/>
      <c r="BO651" s="74"/>
      <c r="BP651" s="74"/>
      <c r="BQ651" s="73">
        <f t="shared" si="209"/>
        <v>0</v>
      </c>
      <c r="BS651" s="40"/>
      <c r="BU651" s="77"/>
      <c r="BV651" s="37"/>
      <c r="BW651" s="76"/>
      <c r="BX651" s="75"/>
      <c r="BY651" s="75"/>
      <c r="BZ651" s="75"/>
      <c r="CA651" s="75"/>
      <c r="CB651" s="75"/>
      <c r="CC651" s="75"/>
      <c r="CD651" s="75"/>
      <c r="CE651" s="75"/>
      <c r="CF651" s="75"/>
      <c r="CG651" s="75"/>
      <c r="CH651" s="75"/>
      <c r="CI651" s="74"/>
      <c r="CJ651" s="328"/>
      <c r="CK651" s="328"/>
      <c r="CL651" s="328"/>
      <c r="CM651" s="328"/>
      <c r="CN651" s="328"/>
      <c r="CO651" s="328"/>
      <c r="CP651" s="95">
        <f t="shared" si="210"/>
        <v>0</v>
      </c>
      <c r="CR651" s="40"/>
      <c r="CT651" s="77"/>
      <c r="CU651" s="37"/>
      <c r="CV651" s="76"/>
      <c r="CW651" s="75"/>
      <c r="CX651" s="75"/>
      <c r="CY651" s="75"/>
      <c r="CZ651" s="75"/>
      <c r="DA651" s="75"/>
      <c r="DB651" s="75"/>
      <c r="DC651" s="74"/>
      <c r="DD651" s="74"/>
      <c r="DE651" s="74"/>
      <c r="DF651" s="335"/>
      <c r="DG651" s="335"/>
      <c r="DH651" s="335"/>
      <c r="DI651" s="335"/>
      <c r="DJ651" s="335"/>
      <c r="DK651" s="335"/>
      <c r="DL651" s="335"/>
      <c r="DM651" s="335"/>
      <c r="DN651" s="335"/>
      <c r="DO651" s="73">
        <f t="shared" si="211"/>
        <v>0</v>
      </c>
      <c r="DQ651" s="40"/>
    </row>
    <row r="652" spans="2:121" s="38" customFormat="1" outlineLevel="1">
      <c r="B652" s="87"/>
      <c r="C652" s="88"/>
      <c r="D652" s="87"/>
      <c r="E652" s="3"/>
      <c r="G652" s="40"/>
      <c r="I652" s="94">
        <f t="shared" si="212"/>
        <v>519</v>
      </c>
      <c r="J652" s="93" t="s">
        <v>591</v>
      </c>
      <c r="K652" s="92"/>
      <c r="L652" s="92"/>
      <c r="M652" s="92"/>
      <c r="N652" s="92"/>
      <c r="O652" s="91"/>
      <c r="P652" s="90" t="s">
        <v>132</v>
      </c>
      <c r="Q652" s="272"/>
      <c r="R652" s="89" t="s">
        <v>133</v>
      </c>
      <c r="S652" s="273"/>
      <c r="U652" s="40"/>
      <c r="W652" s="77"/>
      <c r="X652" s="37"/>
      <c r="Y652" s="76"/>
      <c r="Z652" s="75"/>
      <c r="AA652" s="78"/>
      <c r="AB652" s="75"/>
      <c r="AC652" s="78"/>
      <c r="AD652" s="75"/>
      <c r="AE652" s="75"/>
      <c r="AF652" s="75"/>
      <c r="AG652" s="75"/>
      <c r="AH652" s="75"/>
      <c r="AI652" s="75"/>
      <c r="AJ652" s="75"/>
      <c r="AK652" s="74"/>
      <c r="AL652" s="74"/>
      <c r="AM652" s="74"/>
      <c r="AN652" s="74"/>
      <c r="AO652" s="74"/>
      <c r="AP652" s="74"/>
      <c r="AQ652" s="74"/>
      <c r="AR652" s="73">
        <f t="shared" si="213"/>
        <v>0</v>
      </c>
      <c r="AT652" s="40"/>
      <c r="AV652" s="77"/>
      <c r="AW652" s="37"/>
      <c r="AX652" s="76"/>
      <c r="AY652" s="75"/>
      <c r="AZ652" s="75"/>
      <c r="BA652" s="75"/>
      <c r="BB652" s="75"/>
      <c r="BC652" s="75"/>
      <c r="BD652" s="75"/>
      <c r="BE652" s="75"/>
      <c r="BF652" s="75"/>
      <c r="BG652" s="75"/>
      <c r="BH652" s="75"/>
      <c r="BI652" s="75"/>
      <c r="BJ652" s="74"/>
      <c r="BK652" s="74"/>
      <c r="BL652" s="74"/>
      <c r="BM652" s="74"/>
      <c r="BN652" s="74"/>
      <c r="BO652" s="74"/>
      <c r="BP652" s="74"/>
      <c r="BQ652" s="73">
        <f t="shared" si="209"/>
        <v>0</v>
      </c>
      <c r="BS652" s="40"/>
      <c r="BU652" s="77"/>
      <c r="BV652" s="37"/>
      <c r="BW652" s="76"/>
      <c r="BX652" s="75"/>
      <c r="BY652" s="75"/>
      <c r="BZ652" s="75"/>
      <c r="CA652" s="75"/>
      <c r="CB652" s="75"/>
      <c r="CC652" s="75"/>
      <c r="CD652" s="75"/>
      <c r="CE652" s="75"/>
      <c r="CF652" s="75"/>
      <c r="CG652" s="75"/>
      <c r="CH652" s="75"/>
      <c r="CI652" s="74"/>
      <c r="CJ652" s="328"/>
      <c r="CK652" s="328"/>
      <c r="CL652" s="328"/>
      <c r="CM652" s="328"/>
      <c r="CN652" s="328"/>
      <c r="CO652" s="328"/>
      <c r="CP652" s="95">
        <f t="shared" si="210"/>
        <v>0</v>
      </c>
      <c r="CR652" s="40"/>
      <c r="CT652" s="77"/>
      <c r="CU652" s="37"/>
      <c r="CV652" s="76"/>
      <c r="CW652" s="75"/>
      <c r="CX652" s="75"/>
      <c r="CY652" s="75"/>
      <c r="CZ652" s="75"/>
      <c r="DA652" s="75"/>
      <c r="DB652" s="75"/>
      <c r="DC652" s="74"/>
      <c r="DD652" s="74"/>
      <c r="DE652" s="74"/>
      <c r="DF652" s="335"/>
      <c r="DG652" s="335"/>
      <c r="DH652" s="335"/>
      <c r="DI652" s="335"/>
      <c r="DJ652" s="335"/>
      <c r="DK652" s="335"/>
      <c r="DL652" s="335"/>
      <c r="DM652" s="335"/>
      <c r="DN652" s="335"/>
      <c r="DO652" s="73">
        <f t="shared" si="211"/>
        <v>0</v>
      </c>
      <c r="DQ652" s="40"/>
    </row>
    <row r="653" spans="2:121" s="38" customFormat="1" outlineLevel="1">
      <c r="B653" s="87"/>
      <c r="C653" s="88"/>
      <c r="D653" s="87"/>
      <c r="E653" s="3"/>
      <c r="G653" s="40"/>
      <c r="I653" s="94">
        <f t="shared" si="212"/>
        <v>520</v>
      </c>
      <c r="J653" s="93" t="s">
        <v>592</v>
      </c>
      <c r="K653" s="92"/>
      <c r="L653" s="92"/>
      <c r="M653" s="92"/>
      <c r="N653" s="92"/>
      <c r="O653" s="91"/>
      <c r="P653" s="90" t="s">
        <v>132</v>
      </c>
      <c r="Q653" s="272"/>
      <c r="R653" s="89" t="s">
        <v>133</v>
      </c>
      <c r="S653" s="273"/>
      <c r="U653" s="40"/>
      <c r="W653" s="77"/>
      <c r="X653" s="37"/>
      <c r="Y653" s="76"/>
      <c r="Z653" s="75"/>
      <c r="AA653" s="78"/>
      <c r="AB653" s="75"/>
      <c r="AC653" s="78"/>
      <c r="AD653" s="75"/>
      <c r="AE653" s="75"/>
      <c r="AF653" s="75"/>
      <c r="AG653" s="75"/>
      <c r="AH653" s="75"/>
      <c r="AI653" s="75"/>
      <c r="AJ653" s="75"/>
      <c r="AK653" s="74"/>
      <c r="AL653" s="74"/>
      <c r="AM653" s="74"/>
      <c r="AN653" s="74"/>
      <c r="AO653" s="74"/>
      <c r="AP653" s="74"/>
      <c r="AQ653" s="74"/>
      <c r="AR653" s="73">
        <f t="shared" si="213"/>
        <v>0</v>
      </c>
      <c r="AT653" s="40"/>
      <c r="AV653" s="77"/>
      <c r="AW653" s="37"/>
      <c r="AX653" s="76"/>
      <c r="AY653" s="75"/>
      <c r="AZ653" s="75"/>
      <c r="BA653" s="75"/>
      <c r="BB653" s="75"/>
      <c r="BC653" s="75"/>
      <c r="BD653" s="75"/>
      <c r="BE653" s="75"/>
      <c r="BF653" s="75"/>
      <c r="BG653" s="75"/>
      <c r="BH653" s="75"/>
      <c r="BI653" s="75"/>
      <c r="BJ653" s="74"/>
      <c r="BK653" s="74"/>
      <c r="BL653" s="74"/>
      <c r="BM653" s="74"/>
      <c r="BN653" s="74"/>
      <c r="BO653" s="74"/>
      <c r="BP653" s="74"/>
      <c r="BQ653" s="73">
        <f t="shared" si="209"/>
        <v>0</v>
      </c>
      <c r="BS653" s="40"/>
      <c r="BU653" s="77"/>
      <c r="BV653" s="37"/>
      <c r="BW653" s="76"/>
      <c r="BX653" s="75"/>
      <c r="BY653" s="75"/>
      <c r="BZ653" s="75"/>
      <c r="CA653" s="75"/>
      <c r="CB653" s="75"/>
      <c r="CC653" s="75"/>
      <c r="CD653" s="75"/>
      <c r="CE653" s="75"/>
      <c r="CF653" s="75"/>
      <c r="CG653" s="75"/>
      <c r="CH653" s="75"/>
      <c r="CI653" s="74"/>
      <c r="CJ653" s="328"/>
      <c r="CK653" s="328"/>
      <c r="CL653" s="328"/>
      <c r="CM653" s="328"/>
      <c r="CN653" s="328"/>
      <c r="CO653" s="328"/>
      <c r="CP653" s="95">
        <f t="shared" si="210"/>
        <v>0</v>
      </c>
      <c r="CR653" s="40"/>
      <c r="CT653" s="77"/>
      <c r="CU653" s="37"/>
      <c r="CV653" s="76"/>
      <c r="CW653" s="75"/>
      <c r="CX653" s="75"/>
      <c r="CY653" s="75"/>
      <c r="CZ653" s="75"/>
      <c r="DA653" s="75"/>
      <c r="DB653" s="75"/>
      <c r="DC653" s="74"/>
      <c r="DD653" s="74"/>
      <c r="DE653" s="74"/>
      <c r="DF653" s="335"/>
      <c r="DG653" s="335"/>
      <c r="DH653" s="335"/>
      <c r="DI653" s="335"/>
      <c r="DJ653" s="335"/>
      <c r="DK653" s="335"/>
      <c r="DL653" s="335"/>
      <c r="DM653" s="335"/>
      <c r="DN653" s="335"/>
      <c r="DO653" s="73">
        <f t="shared" si="211"/>
        <v>0</v>
      </c>
      <c r="DQ653" s="40"/>
    </row>
    <row r="654" spans="2:121" s="38" customFormat="1" outlineLevel="1">
      <c r="B654" s="87"/>
      <c r="C654" s="88"/>
      <c r="D654" s="87"/>
      <c r="E654" s="3"/>
      <c r="G654" s="40"/>
      <c r="I654" s="94">
        <f t="shared" si="212"/>
        <v>521</v>
      </c>
      <c r="J654" s="93" t="s">
        <v>593</v>
      </c>
      <c r="K654" s="92"/>
      <c r="L654" s="92"/>
      <c r="M654" s="92"/>
      <c r="N654" s="92"/>
      <c r="O654" s="91"/>
      <c r="P654" s="90" t="s">
        <v>132</v>
      </c>
      <c r="Q654" s="272"/>
      <c r="R654" s="89" t="s">
        <v>133</v>
      </c>
      <c r="S654" s="273"/>
      <c r="U654" s="40"/>
      <c r="W654" s="77"/>
      <c r="X654" s="37"/>
      <c r="Y654" s="76"/>
      <c r="Z654" s="75"/>
      <c r="AA654" s="78"/>
      <c r="AB654" s="75"/>
      <c r="AC654" s="78"/>
      <c r="AD654" s="75"/>
      <c r="AE654" s="75"/>
      <c r="AF654" s="75"/>
      <c r="AG654" s="75"/>
      <c r="AH654" s="75"/>
      <c r="AI654" s="75"/>
      <c r="AJ654" s="75"/>
      <c r="AK654" s="74"/>
      <c r="AL654" s="74"/>
      <c r="AM654" s="74"/>
      <c r="AN654" s="74"/>
      <c r="AO654" s="74"/>
      <c r="AP654" s="74"/>
      <c r="AQ654" s="74"/>
      <c r="AR654" s="73">
        <f t="shared" si="213"/>
        <v>0</v>
      </c>
      <c r="AT654" s="40"/>
      <c r="AV654" s="77"/>
      <c r="AW654" s="37"/>
      <c r="AX654" s="76"/>
      <c r="AY654" s="75"/>
      <c r="AZ654" s="75"/>
      <c r="BA654" s="75"/>
      <c r="BB654" s="75"/>
      <c r="BC654" s="75"/>
      <c r="BD654" s="75"/>
      <c r="BE654" s="75"/>
      <c r="BF654" s="75"/>
      <c r="BG654" s="75"/>
      <c r="BH654" s="75"/>
      <c r="BI654" s="75"/>
      <c r="BJ654" s="74"/>
      <c r="BK654" s="74"/>
      <c r="BL654" s="74"/>
      <c r="BM654" s="74"/>
      <c r="BN654" s="74"/>
      <c r="BO654" s="74"/>
      <c r="BP654" s="74"/>
      <c r="BQ654" s="73">
        <f t="shared" si="209"/>
        <v>0</v>
      </c>
      <c r="BS654" s="40"/>
      <c r="BU654" s="77"/>
      <c r="BV654" s="37"/>
      <c r="BW654" s="76"/>
      <c r="BX654" s="75"/>
      <c r="BY654" s="75"/>
      <c r="BZ654" s="75"/>
      <c r="CA654" s="75"/>
      <c r="CB654" s="75"/>
      <c r="CC654" s="75"/>
      <c r="CD654" s="75"/>
      <c r="CE654" s="75"/>
      <c r="CF654" s="75"/>
      <c r="CG654" s="75"/>
      <c r="CH654" s="75"/>
      <c r="CI654" s="74"/>
      <c r="CJ654" s="328"/>
      <c r="CK654" s="328"/>
      <c r="CL654" s="328"/>
      <c r="CM654" s="328"/>
      <c r="CN654" s="328"/>
      <c r="CO654" s="328"/>
      <c r="CP654" s="95">
        <f t="shared" si="210"/>
        <v>0</v>
      </c>
      <c r="CR654" s="40"/>
      <c r="CT654" s="77"/>
      <c r="CU654" s="37"/>
      <c r="CV654" s="76"/>
      <c r="CW654" s="75"/>
      <c r="CX654" s="75"/>
      <c r="CY654" s="75"/>
      <c r="CZ654" s="75"/>
      <c r="DA654" s="75"/>
      <c r="DB654" s="75"/>
      <c r="DC654" s="74"/>
      <c r="DD654" s="74"/>
      <c r="DE654" s="74"/>
      <c r="DF654" s="335"/>
      <c r="DG654" s="335"/>
      <c r="DH654" s="335"/>
      <c r="DI654" s="335"/>
      <c r="DJ654" s="335"/>
      <c r="DK654" s="335"/>
      <c r="DL654" s="335"/>
      <c r="DM654" s="335"/>
      <c r="DN654" s="335"/>
      <c r="DO654" s="73">
        <f t="shared" si="211"/>
        <v>0</v>
      </c>
      <c r="DQ654" s="40"/>
    </row>
    <row r="655" spans="2:121" s="38" customFormat="1" outlineLevel="1">
      <c r="B655" s="87"/>
      <c r="C655" s="88"/>
      <c r="D655" s="87"/>
      <c r="E655" s="3"/>
      <c r="G655" s="40"/>
      <c r="I655" s="94">
        <f t="shared" si="212"/>
        <v>522</v>
      </c>
      <c r="J655" s="93" t="s">
        <v>594</v>
      </c>
      <c r="K655" s="92"/>
      <c r="L655" s="92"/>
      <c r="M655" s="92"/>
      <c r="N655" s="92"/>
      <c r="O655" s="91"/>
      <c r="P655" s="90" t="s">
        <v>132</v>
      </c>
      <c r="Q655" s="272"/>
      <c r="R655" s="89" t="s">
        <v>133</v>
      </c>
      <c r="S655" s="273"/>
      <c r="U655" s="40"/>
      <c r="W655" s="77"/>
      <c r="X655" s="37"/>
      <c r="Y655" s="76"/>
      <c r="Z655" s="75"/>
      <c r="AA655" s="78"/>
      <c r="AB655" s="75"/>
      <c r="AC655" s="78"/>
      <c r="AD655" s="75"/>
      <c r="AE655" s="75"/>
      <c r="AF655" s="75"/>
      <c r="AG655" s="75"/>
      <c r="AH655" s="75"/>
      <c r="AI655" s="75"/>
      <c r="AJ655" s="75"/>
      <c r="AK655" s="74"/>
      <c r="AL655" s="74"/>
      <c r="AM655" s="74"/>
      <c r="AN655" s="74"/>
      <c r="AO655" s="74"/>
      <c r="AP655" s="74"/>
      <c r="AQ655" s="74"/>
      <c r="AR655" s="73">
        <f t="shared" si="213"/>
        <v>0</v>
      </c>
      <c r="AT655" s="40"/>
      <c r="AV655" s="77"/>
      <c r="AW655" s="37"/>
      <c r="AX655" s="76"/>
      <c r="AY655" s="75"/>
      <c r="AZ655" s="75"/>
      <c r="BA655" s="75"/>
      <c r="BB655" s="75"/>
      <c r="BC655" s="75"/>
      <c r="BD655" s="75"/>
      <c r="BE655" s="75"/>
      <c r="BF655" s="75"/>
      <c r="BG655" s="75"/>
      <c r="BH655" s="75"/>
      <c r="BI655" s="75"/>
      <c r="BJ655" s="74"/>
      <c r="BK655" s="74"/>
      <c r="BL655" s="74"/>
      <c r="BM655" s="74"/>
      <c r="BN655" s="74"/>
      <c r="BO655" s="74"/>
      <c r="BP655" s="74"/>
      <c r="BQ655" s="73">
        <f t="shared" si="209"/>
        <v>0</v>
      </c>
      <c r="BS655" s="40"/>
      <c r="BU655" s="77"/>
      <c r="BV655" s="37"/>
      <c r="BW655" s="76"/>
      <c r="BX655" s="75"/>
      <c r="BY655" s="75"/>
      <c r="BZ655" s="75"/>
      <c r="CA655" s="75"/>
      <c r="CB655" s="75"/>
      <c r="CC655" s="75"/>
      <c r="CD655" s="75"/>
      <c r="CE655" s="75"/>
      <c r="CF655" s="75"/>
      <c r="CG655" s="75"/>
      <c r="CH655" s="75"/>
      <c r="CI655" s="74"/>
      <c r="CJ655" s="328"/>
      <c r="CK655" s="328"/>
      <c r="CL655" s="328"/>
      <c r="CM655" s="328"/>
      <c r="CN655" s="328"/>
      <c r="CO655" s="328"/>
      <c r="CP655" s="95">
        <f t="shared" si="210"/>
        <v>0</v>
      </c>
      <c r="CR655" s="40"/>
      <c r="CT655" s="77"/>
      <c r="CU655" s="37"/>
      <c r="CV655" s="76"/>
      <c r="CW655" s="75"/>
      <c r="CX655" s="75"/>
      <c r="CY655" s="75"/>
      <c r="CZ655" s="75"/>
      <c r="DA655" s="75"/>
      <c r="DB655" s="75"/>
      <c r="DC655" s="74"/>
      <c r="DD655" s="74"/>
      <c r="DE655" s="74"/>
      <c r="DF655" s="335"/>
      <c r="DG655" s="335"/>
      <c r="DH655" s="335"/>
      <c r="DI655" s="335"/>
      <c r="DJ655" s="335"/>
      <c r="DK655" s="335"/>
      <c r="DL655" s="335"/>
      <c r="DM655" s="335"/>
      <c r="DN655" s="335"/>
      <c r="DO655" s="73">
        <f t="shared" si="211"/>
        <v>0</v>
      </c>
      <c r="DQ655" s="40"/>
    </row>
    <row r="656" spans="2:121" s="38" customFormat="1" outlineLevel="1">
      <c r="B656" s="87"/>
      <c r="C656" s="88"/>
      <c r="D656" s="87"/>
      <c r="E656" s="3"/>
      <c r="G656" s="40"/>
      <c r="I656" s="94">
        <f t="shared" si="212"/>
        <v>523</v>
      </c>
      <c r="J656" s="93" t="s">
        <v>595</v>
      </c>
      <c r="K656" s="92"/>
      <c r="L656" s="92"/>
      <c r="M656" s="92"/>
      <c r="N656" s="92"/>
      <c r="O656" s="91"/>
      <c r="P656" s="90" t="s">
        <v>132</v>
      </c>
      <c r="Q656" s="272"/>
      <c r="R656" s="89" t="s">
        <v>133</v>
      </c>
      <c r="S656" s="273"/>
      <c r="U656" s="40"/>
      <c r="W656" s="77"/>
      <c r="X656" s="37"/>
      <c r="Y656" s="76"/>
      <c r="Z656" s="75"/>
      <c r="AA656" s="78"/>
      <c r="AB656" s="75"/>
      <c r="AC656" s="78"/>
      <c r="AD656" s="75"/>
      <c r="AE656" s="75"/>
      <c r="AF656" s="75"/>
      <c r="AG656" s="75"/>
      <c r="AH656" s="75"/>
      <c r="AI656" s="75"/>
      <c r="AJ656" s="75"/>
      <c r="AK656" s="74"/>
      <c r="AL656" s="74"/>
      <c r="AM656" s="74"/>
      <c r="AN656" s="74"/>
      <c r="AO656" s="74"/>
      <c r="AP656" s="74"/>
      <c r="AQ656" s="74"/>
      <c r="AR656" s="73">
        <f t="shared" si="213"/>
        <v>0</v>
      </c>
      <c r="AT656" s="40"/>
      <c r="AV656" s="77"/>
      <c r="AW656" s="37"/>
      <c r="AX656" s="76"/>
      <c r="AY656" s="75"/>
      <c r="AZ656" s="75"/>
      <c r="BA656" s="75"/>
      <c r="BB656" s="75"/>
      <c r="BC656" s="75"/>
      <c r="BD656" s="75"/>
      <c r="BE656" s="75"/>
      <c r="BF656" s="75"/>
      <c r="BG656" s="75"/>
      <c r="BH656" s="75"/>
      <c r="BI656" s="75"/>
      <c r="BJ656" s="74"/>
      <c r="BK656" s="74"/>
      <c r="BL656" s="74"/>
      <c r="BM656" s="74"/>
      <c r="BN656" s="74"/>
      <c r="BO656" s="74"/>
      <c r="BP656" s="74"/>
      <c r="BQ656" s="73">
        <f t="shared" si="209"/>
        <v>0</v>
      </c>
      <c r="BS656" s="40"/>
      <c r="BU656" s="77"/>
      <c r="BV656" s="37"/>
      <c r="BW656" s="76"/>
      <c r="BX656" s="75"/>
      <c r="BY656" s="75"/>
      <c r="BZ656" s="75"/>
      <c r="CA656" s="75"/>
      <c r="CB656" s="75"/>
      <c r="CC656" s="75"/>
      <c r="CD656" s="75"/>
      <c r="CE656" s="75"/>
      <c r="CF656" s="75"/>
      <c r="CG656" s="75"/>
      <c r="CH656" s="75"/>
      <c r="CI656" s="74"/>
      <c r="CJ656" s="328"/>
      <c r="CK656" s="328"/>
      <c r="CL656" s="328"/>
      <c r="CM656" s="328"/>
      <c r="CN656" s="328"/>
      <c r="CO656" s="328"/>
      <c r="CP656" s="95">
        <f t="shared" si="210"/>
        <v>0</v>
      </c>
      <c r="CR656" s="40"/>
      <c r="CT656" s="77"/>
      <c r="CU656" s="37"/>
      <c r="CV656" s="76"/>
      <c r="CW656" s="75"/>
      <c r="CX656" s="75"/>
      <c r="CY656" s="75"/>
      <c r="CZ656" s="75"/>
      <c r="DA656" s="75"/>
      <c r="DB656" s="75"/>
      <c r="DC656" s="74"/>
      <c r="DD656" s="74"/>
      <c r="DE656" s="74"/>
      <c r="DF656" s="335"/>
      <c r="DG656" s="335"/>
      <c r="DH656" s="335"/>
      <c r="DI656" s="335"/>
      <c r="DJ656" s="335"/>
      <c r="DK656" s="335"/>
      <c r="DL656" s="335"/>
      <c r="DM656" s="335"/>
      <c r="DN656" s="335"/>
      <c r="DO656" s="73">
        <f t="shared" si="211"/>
        <v>0</v>
      </c>
      <c r="DQ656" s="40"/>
    </row>
    <row r="657" spans="2:121" s="38" customFormat="1" outlineLevel="1">
      <c r="B657" s="87"/>
      <c r="C657" s="88"/>
      <c r="D657" s="87"/>
      <c r="E657" s="3"/>
      <c r="G657" s="40"/>
      <c r="I657" s="94">
        <f t="shared" si="212"/>
        <v>524</v>
      </c>
      <c r="J657" s="93" t="s">
        <v>596</v>
      </c>
      <c r="K657" s="92"/>
      <c r="L657" s="92"/>
      <c r="M657" s="92"/>
      <c r="N657" s="92"/>
      <c r="O657" s="91"/>
      <c r="P657" s="90" t="s">
        <v>597</v>
      </c>
      <c r="Q657" s="272"/>
      <c r="R657" s="89" t="s">
        <v>133</v>
      </c>
      <c r="S657" s="273"/>
      <c r="U657" s="40"/>
      <c r="W657" s="77"/>
      <c r="X657" s="37"/>
      <c r="Y657" s="76"/>
      <c r="Z657" s="75"/>
      <c r="AA657" s="78"/>
      <c r="AB657" s="75"/>
      <c r="AC657" s="78"/>
      <c r="AD657" s="75"/>
      <c r="AE657" s="75"/>
      <c r="AF657" s="75"/>
      <c r="AG657" s="75"/>
      <c r="AH657" s="75"/>
      <c r="AI657" s="75"/>
      <c r="AJ657" s="75"/>
      <c r="AK657" s="74"/>
      <c r="AL657" s="74"/>
      <c r="AM657" s="74"/>
      <c r="AN657" s="74"/>
      <c r="AO657" s="74"/>
      <c r="AP657" s="74"/>
      <c r="AQ657" s="74"/>
      <c r="AR657" s="73">
        <f t="shared" si="213"/>
        <v>0</v>
      </c>
      <c r="AT657" s="40"/>
      <c r="AV657" s="77"/>
      <c r="AW657" s="37"/>
      <c r="AX657" s="76"/>
      <c r="AY657" s="75"/>
      <c r="AZ657" s="75"/>
      <c r="BA657" s="75"/>
      <c r="BB657" s="75"/>
      <c r="BC657" s="75"/>
      <c r="BD657" s="75"/>
      <c r="BE657" s="75"/>
      <c r="BF657" s="75"/>
      <c r="BG657" s="75"/>
      <c r="BH657" s="75"/>
      <c r="BI657" s="75"/>
      <c r="BJ657" s="74"/>
      <c r="BK657" s="74"/>
      <c r="BL657" s="74"/>
      <c r="BM657" s="74"/>
      <c r="BN657" s="74"/>
      <c r="BO657" s="74"/>
      <c r="BP657" s="74"/>
      <c r="BQ657" s="73">
        <f t="shared" si="209"/>
        <v>0</v>
      </c>
      <c r="BS657" s="40"/>
      <c r="BU657" s="77"/>
      <c r="BV657" s="37"/>
      <c r="BW657" s="76"/>
      <c r="BX657" s="75"/>
      <c r="BY657" s="75"/>
      <c r="BZ657" s="75"/>
      <c r="CA657" s="75"/>
      <c r="CB657" s="75"/>
      <c r="CC657" s="75"/>
      <c r="CD657" s="75"/>
      <c r="CE657" s="75"/>
      <c r="CF657" s="75"/>
      <c r="CG657" s="75"/>
      <c r="CH657" s="75"/>
      <c r="CI657" s="74"/>
      <c r="CJ657" s="328"/>
      <c r="CK657" s="328"/>
      <c r="CL657" s="328"/>
      <c r="CM657" s="328"/>
      <c r="CN657" s="328"/>
      <c r="CO657" s="328"/>
      <c r="CP657" s="95">
        <f t="shared" si="210"/>
        <v>0</v>
      </c>
      <c r="CR657" s="40"/>
      <c r="CT657" s="77"/>
      <c r="CU657" s="37"/>
      <c r="CV657" s="76"/>
      <c r="CW657" s="75"/>
      <c r="CX657" s="75"/>
      <c r="CY657" s="75"/>
      <c r="CZ657" s="75"/>
      <c r="DA657" s="75"/>
      <c r="DB657" s="75"/>
      <c r="DC657" s="74"/>
      <c r="DD657" s="74"/>
      <c r="DE657" s="74"/>
      <c r="DF657" s="335"/>
      <c r="DG657" s="335"/>
      <c r="DH657" s="335"/>
      <c r="DI657" s="335"/>
      <c r="DJ657" s="335"/>
      <c r="DK657" s="335"/>
      <c r="DL657" s="335"/>
      <c r="DM657" s="335"/>
      <c r="DN657" s="335"/>
      <c r="DO657" s="73">
        <f t="shared" si="211"/>
        <v>0</v>
      </c>
      <c r="DQ657" s="40"/>
    </row>
    <row r="658" spans="2:121" s="38" customFormat="1" outlineLevel="1">
      <c r="B658" s="87"/>
      <c r="C658" s="88"/>
      <c r="D658" s="87"/>
      <c r="E658" s="3"/>
      <c r="G658" s="40"/>
      <c r="I658" s="94">
        <f t="shared" si="212"/>
        <v>525</v>
      </c>
      <c r="J658" s="93" t="s">
        <v>598</v>
      </c>
      <c r="K658" s="92"/>
      <c r="L658" s="92"/>
      <c r="M658" s="92"/>
      <c r="N658" s="92"/>
      <c r="O658" s="91"/>
      <c r="P658" s="90" t="s">
        <v>132</v>
      </c>
      <c r="Q658" s="272"/>
      <c r="R658" s="89" t="s">
        <v>133</v>
      </c>
      <c r="S658" s="273"/>
      <c r="U658" s="40"/>
      <c r="W658" s="77"/>
      <c r="X658" s="37"/>
      <c r="Y658" s="76"/>
      <c r="Z658" s="75"/>
      <c r="AA658" s="78"/>
      <c r="AB658" s="75"/>
      <c r="AC658" s="78"/>
      <c r="AD658" s="75"/>
      <c r="AE658" s="75"/>
      <c r="AF658" s="75"/>
      <c r="AG658" s="75"/>
      <c r="AH658" s="75"/>
      <c r="AI658" s="75"/>
      <c r="AJ658" s="75"/>
      <c r="AK658" s="74"/>
      <c r="AL658" s="74"/>
      <c r="AM658" s="74"/>
      <c r="AN658" s="74"/>
      <c r="AO658" s="74"/>
      <c r="AP658" s="74"/>
      <c r="AQ658" s="74"/>
      <c r="AR658" s="73">
        <f t="shared" si="213"/>
        <v>0</v>
      </c>
      <c r="AT658" s="40"/>
      <c r="AV658" s="77"/>
      <c r="AW658" s="37"/>
      <c r="AX658" s="76"/>
      <c r="AY658" s="75"/>
      <c r="AZ658" s="75"/>
      <c r="BA658" s="75"/>
      <c r="BB658" s="75"/>
      <c r="BC658" s="75"/>
      <c r="BD658" s="75"/>
      <c r="BE658" s="75"/>
      <c r="BF658" s="75"/>
      <c r="BG658" s="75"/>
      <c r="BH658" s="75"/>
      <c r="BI658" s="75"/>
      <c r="BJ658" s="74"/>
      <c r="BK658" s="74"/>
      <c r="BL658" s="74"/>
      <c r="BM658" s="74"/>
      <c r="BN658" s="74"/>
      <c r="BO658" s="74"/>
      <c r="BP658" s="74"/>
      <c r="BQ658" s="73">
        <f t="shared" si="209"/>
        <v>0</v>
      </c>
      <c r="BS658" s="40"/>
      <c r="BU658" s="77"/>
      <c r="BV658" s="37"/>
      <c r="BW658" s="76"/>
      <c r="BX658" s="75"/>
      <c r="BY658" s="75"/>
      <c r="BZ658" s="75"/>
      <c r="CA658" s="75"/>
      <c r="CB658" s="75"/>
      <c r="CC658" s="75"/>
      <c r="CD658" s="75"/>
      <c r="CE658" s="75"/>
      <c r="CF658" s="75"/>
      <c r="CG658" s="75"/>
      <c r="CH658" s="75"/>
      <c r="CI658" s="74"/>
      <c r="CJ658" s="328"/>
      <c r="CK658" s="328"/>
      <c r="CL658" s="328"/>
      <c r="CM658" s="328"/>
      <c r="CN658" s="328"/>
      <c r="CO658" s="328"/>
      <c r="CP658" s="95">
        <f t="shared" si="210"/>
        <v>0</v>
      </c>
      <c r="CR658" s="40"/>
      <c r="CT658" s="77"/>
      <c r="CU658" s="37"/>
      <c r="CV658" s="76"/>
      <c r="CW658" s="75"/>
      <c r="CX658" s="75"/>
      <c r="CY658" s="75"/>
      <c r="CZ658" s="75"/>
      <c r="DA658" s="75"/>
      <c r="DB658" s="75"/>
      <c r="DC658" s="74"/>
      <c r="DD658" s="74"/>
      <c r="DE658" s="74"/>
      <c r="DF658" s="335"/>
      <c r="DG658" s="335"/>
      <c r="DH658" s="335"/>
      <c r="DI658" s="335"/>
      <c r="DJ658" s="335"/>
      <c r="DK658" s="335"/>
      <c r="DL658" s="335"/>
      <c r="DM658" s="335"/>
      <c r="DN658" s="335"/>
      <c r="DO658" s="73">
        <f t="shared" si="211"/>
        <v>0</v>
      </c>
      <c r="DQ658" s="40"/>
    </row>
    <row r="659" spans="2:121" s="38" customFormat="1" outlineLevel="1">
      <c r="B659" s="87"/>
      <c r="C659" s="88"/>
      <c r="D659" s="87"/>
      <c r="E659" s="3"/>
      <c r="G659" s="40"/>
      <c r="I659" s="94">
        <f t="shared" si="212"/>
        <v>526</v>
      </c>
      <c r="J659" s="93" t="s">
        <v>599</v>
      </c>
      <c r="K659" s="92"/>
      <c r="L659" s="92"/>
      <c r="M659" s="92"/>
      <c r="N659" s="92"/>
      <c r="O659" s="91"/>
      <c r="P659" s="90" t="s">
        <v>132</v>
      </c>
      <c r="Q659" s="272"/>
      <c r="R659" s="89" t="s">
        <v>133</v>
      </c>
      <c r="S659" s="273"/>
      <c r="U659" s="40"/>
      <c r="W659" s="77"/>
      <c r="X659" s="37"/>
      <c r="Y659" s="76"/>
      <c r="Z659" s="75"/>
      <c r="AA659" s="78"/>
      <c r="AB659" s="75"/>
      <c r="AC659" s="78"/>
      <c r="AD659" s="75"/>
      <c r="AE659" s="75"/>
      <c r="AF659" s="75"/>
      <c r="AG659" s="75"/>
      <c r="AH659" s="75"/>
      <c r="AI659" s="75"/>
      <c r="AJ659" s="75"/>
      <c r="AK659" s="74"/>
      <c r="AL659" s="74"/>
      <c r="AM659" s="74"/>
      <c r="AN659" s="74"/>
      <c r="AO659" s="74"/>
      <c r="AP659" s="74"/>
      <c r="AQ659" s="74"/>
      <c r="AR659" s="73">
        <f t="shared" si="213"/>
        <v>0</v>
      </c>
      <c r="AT659" s="40"/>
      <c r="AV659" s="77"/>
      <c r="AW659" s="37"/>
      <c r="AX659" s="76"/>
      <c r="AY659" s="75"/>
      <c r="AZ659" s="75"/>
      <c r="BA659" s="75"/>
      <c r="BB659" s="75"/>
      <c r="BC659" s="75"/>
      <c r="BD659" s="75"/>
      <c r="BE659" s="75"/>
      <c r="BF659" s="75"/>
      <c r="BG659" s="75"/>
      <c r="BH659" s="75"/>
      <c r="BI659" s="75"/>
      <c r="BJ659" s="74"/>
      <c r="BK659" s="74"/>
      <c r="BL659" s="74"/>
      <c r="BM659" s="74"/>
      <c r="BN659" s="74"/>
      <c r="BO659" s="74"/>
      <c r="BP659" s="74"/>
      <c r="BQ659" s="73">
        <f t="shared" si="209"/>
        <v>0</v>
      </c>
      <c r="BS659" s="40"/>
      <c r="BU659" s="77"/>
      <c r="BV659" s="37"/>
      <c r="BW659" s="76"/>
      <c r="BX659" s="75"/>
      <c r="BY659" s="75"/>
      <c r="BZ659" s="75"/>
      <c r="CA659" s="75"/>
      <c r="CB659" s="75"/>
      <c r="CC659" s="75"/>
      <c r="CD659" s="75"/>
      <c r="CE659" s="75"/>
      <c r="CF659" s="75"/>
      <c r="CG659" s="75"/>
      <c r="CH659" s="75"/>
      <c r="CI659" s="74"/>
      <c r="CJ659" s="328"/>
      <c r="CK659" s="328"/>
      <c r="CL659" s="328"/>
      <c r="CM659" s="328"/>
      <c r="CN659" s="328"/>
      <c r="CO659" s="328"/>
      <c r="CP659" s="95">
        <f t="shared" si="210"/>
        <v>0</v>
      </c>
      <c r="CR659" s="40"/>
      <c r="CT659" s="77"/>
      <c r="CU659" s="37"/>
      <c r="CV659" s="76"/>
      <c r="CW659" s="75"/>
      <c r="CX659" s="75"/>
      <c r="CY659" s="75"/>
      <c r="CZ659" s="75"/>
      <c r="DA659" s="75"/>
      <c r="DB659" s="75"/>
      <c r="DC659" s="74"/>
      <c r="DD659" s="74"/>
      <c r="DE659" s="74"/>
      <c r="DF659" s="335"/>
      <c r="DG659" s="335"/>
      <c r="DH659" s="335"/>
      <c r="DI659" s="335"/>
      <c r="DJ659" s="335"/>
      <c r="DK659" s="335"/>
      <c r="DL659" s="335"/>
      <c r="DM659" s="335"/>
      <c r="DN659" s="335"/>
      <c r="DO659" s="73">
        <f t="shared" si="211"/>
        <v>0</v>
      </c>
      <c r="DQ659" s="40"/>
    </row>
    <row r="660" spans="2:121" s="38" customFormat="1" outlineLevel="1">
      <c r="B660" s="87"/>
      <c r="C660" s="88"/>
      <c r="D660" s="87"/>
      <c r="E660" s="3"/>
      <c r="G660" s="40"/>
      <c r="I660" s="94">
        <f t="shared" si="212"/>
        <v>527</v>
      </c>
      <c r="J660" s="93" t="s">
        <v>600</v>
      </c>
      <c r="K660" s="92"/>
      <c r="L660" s="92"/>
      <c r="M660" s="92"/>
      <c r="N660" s="92"/>
      <c r="O660" s="91"/>
      <c r="P660" s="90" t="s">
        <v>132</v>
      </c>
      <c r="Q660" s="272"/>
      <c r="R660" s="89" t="s">
        <v>133</v>
      </c>
      <c r="S660" s="273"/>
      <c r="U660" s="40"/>
      <c r="W660" s="77"/>
      <c r="X660" s="37"/>
      <c r="Y660" s="76"/>
      <c r="Z660" s="75"/>
      <c r="AA660" s="78"/>
      <c r="AB660" s="75"/>
      <c r="AC660" s="78"/>
      <c r="AD660" s="75"/>
      <c r="AE660" s="75"/>
      <c r="AF660" s="75"/>
      <c r="AG660" s="75"/>
      <c r="AH660" s="75"/>
      <c r="AI660" s="75"/>
      <c r="AJ660" s="75"/>
      <c r="AK660" s="74"/>
      <c r="AL660" s="74"/>
      <c r="AM660" s="74"/>
      <c r="AN660" s="74"/>
      <c r="AO660" s="74"/>
      <c r="AP660" s="74"/>
      <c r="AQ660" s="74"/>
      <c r="AR660" s="73">
        <f t="shared" si="213"/>
        <v>0</v>
      </c>
      <c r="AT660" s="40"/>
      <c r="AV660" s="77"/>
      <c r="AW660" s="37"/>
      <c r="AX660" s="76"/>
      <c r="AY660" s="75"/>
      <c r="AZ660" s="75"/>
      <c r="BA660" s="75"/>
      <c r="BB660" s="75"/>
      <c r="BC660" s="75"/>
      <c r="BD660" s="75"/>
      <c r="BE660" s="75"/>
      <c r="BF660" s="75"/>
      <c r="BG660" s="75"/>
      <c r="BH660" s="75"/>
      <c r="BI660" s="75"/>
      <c r="BJ660" s="74"/>
      <c r="BK660" s="74"/>
      <c r="BL660" s="74"/>
      <c r="BM660" s="74"/>
      <c r="BN660" s="74"/>
      <c r="BO660" s="74"/>
      <c r="BP660" s="74"/>
      <c r="BQ660" s="73">
        <f t="shared" si="209"/>
        <v>0</v>
      </c>
      <c r="BS660" s="40"/>
      <c r="BU660" s="77"/>
      <c r="BV660" s="37"/>
      <c r="BW660" s="76"/>
      <c r="BX660" s="75"/>
      <c r="BY660" s="75"/>
      <c r="BZ660" s="75"/>
      <c r="CA660" s="75"/>
      <c r="CB660" s="75"/>
      <c r="CC660" s="75"/>
      <c r="CD660" s="75"/>
      <c r="CE660" s="75"/>
      <c r="CF660" s="75"/>
      <c r="CG660" s="75"/>
      <c r="CH660" s="75"/>
      <c r="CI660" s="74"/>
      <c r="CJ660" s="328"/>
      <c r="CK660" s="328"/>
      <c r="CL660" s="328"/>
      <c r="CM660" s="328"/>
      <c r="CN660" s="328"/>
      <c r="CO660" s="328"/>
      <c r="CP660" s="95">
        <f t="shared" si="210"/>
        <v>0</v>
      </c>
      <c r="CR660" s="40"/>
      <c r="CT660" s="77"/>
      <c r="CU660" s="37"/>
      <c r="CV660" s="76"/>
      <c r="CW660" s="75"/>
      <c r="CX660" s="75"/>
      <c r="CY660" s="75"/>
      <c r="CZ660" s="75"/>
      <c r="DA660" s="75"/>
      <c r="DB660" s="75"/>
      <c r="DC660" s="74"/>
      <c r="DD660" s="74"/>
      <c r="DE660" s="74"/>
      <c r="DF660" s="335"/>
      <c r="DG660" s="335"/>
      <c r="DH660" s="335"/>
      <c r="DI660" s="335"/>
      <c r="DJ660" s="335"/>
      <c r="DK660" s="335"/>
      <c r="DL660" s="335"/>
      <c r="DM660" s="335"/>
      <c r="DN660" s="335"/>
      <c r="DO660" s="73">
        <f t="shared" si="211"/>
        <v>0</v>
      </c>
      <c r="DQ660" s="40"/>
    </row>
    <row r="661" spans="2:121" s="38" customFormat="1" outlineLevel="1">
      <c r="B661" s="87"/>
      <c r="C661" s="88"/>
      <c r="D661" s="87"/>
      <c r="E661" s="3"/>
      <c r="G661" s="40"/>
      <c r="I661" s="94">
        <f t="shared" si="212"/>
        <v>528</v>
      </c>
      <c r="J661" s="93" t="s">
        <v>601</v>
      </c>
      <c r="K661" s="92"/>
      <c r="L661" s="92"/>
      <c r="M661" s="92"/>
      <c r="N661" s="92"/>
      <c r="O661" s="91"/>
      <c r="P661" s="90" t="s">
        <v>132</v>
      </c>
      <c r="Q661" s="272"/>
      <c r="R661" s="89" t="s">
        <v>133</v>
      </c>
      <c r="S661" s="273"/>
      <c r="U661" s="40"/>
      <c r="W661" s="77"/>
      <c r="X661" s="37"/>
      <c r="Y661" s="76"/>
      <c r="Z661" s="75"/>
      <c r="AA661" s="78"/>
      <c r="AB661" s="75"/>
      <c r="AC661" s="78"/>
      <c r="AD661" s="75"/>
      <c r="AE661" s="75"/>
      <c r="AF661" s="75"/>
      <c r="AG661" s="75"/>
      <c r="AH661" s="75"/>
      <c r="AI661" s="75"/>
      <c r="AJ661" s="75"/>
      <c r="AK661" s="74"/>
      <c r="AL661" s="74"/>
      <c r="AM661" s="74"/>
      <c r="AN661" s="74"/>
      <c r="AO661" s="74"/>
      <c r="AP661" s="74"/>
      <c r="AQ661" s="74"/>
      <c r="AR661" s="73">
        <f t="shared" si="213"/>
        <v>0</v>
      </c>
      <c r="AT661" s="40"/>
      <c r="AV661" s="77"/>
      <c r="AW661" s="37"/>
      <c r="AX661" s="76"/>
      <c r="AY661" s="75"/>
      <c r="AZ661" s="75"/>
      <c r="BA661" s="75"/>
      <c r="BB661" s="75"/>
      <c r="BC661" s="75"/>
      <c r="BD661" s="75"/>
      <c r="BE661" s="75"/>
      <c r="BF661" s="75"/>
      <c r="BG661" s="75"/>
      <c r="BH661" s="75"/>
      <c r="BI661" s="75"/>
      <c r="BJ661" s="74"/>
      <c r="BK661" s="74"/>
      <c r="BL661" s="74"/>
      <c r="BM661" s="74"/>
      <c r="BN661" s="74"/>
      <c r="BO661" s="74"/>
      <c r="BP661" s="74"/>
      <c r="BQ661" s="73">
        <f t="shared" si="209"/>
        <v>0</v>
      </c>
      <c r="BS661" s="40"/>
      <c r="BU661" s="77"/>
      <c r="BV661" s="37"/>
      <c r="BW661" s="76"/>
      <c r="BX661" s="75"/>
      <c r="BY661" s="75"/>
      <c r="BZ661" s="75"/>
      <c r="CA661" s="75"/>
      <c r="CB661" s="75"/>
      <c r="CC661" s="75"/>
      <c r="CD661" s="75"/>
      <c r="CE661" s="75"/>
      <c r="CF661" s="75"/>
      <c r="CG661" s="75"/>
      <c r="CH661" s="75"/>
      <c r="CI661" s="74"/>
      <c r="CJ661" s="328"/>
      <c r="CK661" s="328"/>
      <c r="CL661" s="328"/>
      <c r="CM661" s="328"/>
      <c r="CN661" s="328"/>
      <c r="CO661" s="328"/>
      <c r="CP661" s="95">
        <f t="shared" si="210"/>
        <v>0</v>
      </c>
      <c r="CR661" s="40"/>
      <c r="CT661" s="77"/>
      <c r="CU661" s="37"/>
      <c r="CV661" s="76"/>
      <c r="CW661" s="75"/>
      <c r="CX661" s="75"/>
      <c r="CY661" s="75"/>
      <c r="CZ661" s="75"/>
      <c r="DA661" s="75"/>
      <c r="DB661" s="75"/>
      <c r="DC661" s="74"/>
      <c r="DD661" s="74"/>
      <c r="DE661" s="74"/>
      <c r="DF661" s="335"/>
      <c r="DG661" s="335"/>
      <c r="DH661" s="335"/>
      <c r="DI661" s="335"/>
      <c r="DJ661" s="335"/>
      <c r="DK661" s="335"/>
      <c r="DL661" s="335"/>
      <c r="DM661" s="335"/>
      <c r="DN661" s="335"/>
      <c r="DO661" s="73">
        <f t="shared" si="211"/>
        <v>0</v>
      </c>
      <c r="DQ661" s="40"/>
    </row>
    <row r="662" spans="2:121" s="38" customFormat="1" outlineLevel="1">
      <c r="B662" s="87"/>
      <c r="C662" s="88"/>
      <c r="D662" s="87"/>
      <c r="E662" s="3"/>
      <c r="G662" s="40"/>
      <c r="I662" s="94">
        <f t="shared" si="212"/>
        <v>529</v>
      </c>
      <c r="J662" s="93" t="s">
        <v>602</v>
      </c>
      <c r="K662" s="92"/>
      <c r="L662" s="92"/>
      <c r="M662" s="92"/>
      <c r="N662" s="92"/>
      <c r="O662" s="91"/>
      <c r="P662" s="90" t="s">
        <v>132</v>
      </c>
      <c r="Q662" s="272"/>
      <c r="R662" s="89" t="s">
        <v>133</v>
      </c>
      <c r="S662" s="273"/>
      <c r="U662" s="40"/>
      <c r="W662" s="77"/>
      <c r="X662" s="37"/>
      <c r="Y662" s="76"/>
      <c r="Z662" s="75"/>
      <c r="AA662" s="78"/>
      <c r="AB662" s="75"/>
      <c r="AC662" s="78"/>
      <c r="AD662" s="75"/>
      <c r="AE662" s="75"/>
      <c r="AF662" s="75"/>
      <c r="AG662" s="75"/>
      <c r="AH662" s="75"/>
      <c r="AI662" s="75"/>
      <c r="AJ662" s="75"/>
      <c r="AK662" s="74"/>
      <c r="AL662" s="74"/>
      <c r="AM662" s="74"/>
      <c r="AN662" s="74"/>
      <c r="AO662" s="74"/>
      <c r="AP662" s="74"/>
      <c r="AQ662" s="74"/>
      <c r="AR662" s="73">
        <f t="shared" si="213"/>
        <v>0</v>
      </c>
      <c r="AT662" s="40"/>
      <c r="AV662" s="77"/>
      <c r="AW662" s="37"/>
      <c r="AX662" s="76"/>
      <c r="AY662" s="75"/>
      <c r="AZ662" s="75"/>
      <c r="BA662" s="75"/>
      <c r="BB662" s="75"/>
      <c r="BC662" s="75"/>
      <c r="BD662" s="75"/>
      <c r="BE662" s="75"/>
      <c r="BF662" s="75"/>
      <c r="BG662" s="75"/>
      <c r="BH662" s="75"/>
      <c r="BI662" s="75"/>
      <c r="BJ662" s="74"/>
      <c r="BK662" s="74"/>
      <c r="BL662" s="74"/>
      <c r="BM662" s="74"/>
      <c r="BN662" s="74"/>
      <c r="BO662" s="74"/>
      <c r="BP662" s="74"/>
      <c r="BQ662" s="73">
        <f t="shared" si="209"/>
        <v>0</v>
      </c>
      <c r="BS662" s="40"/>
      <c r="BU662" s="77"/>
      <c r="BV662" s="37"/>
      <c r="BW662" s="76"/>
      <c r="BX662" s="75"/>
      <c r="BY662" s="75"/>
      <c r="BZ662" s="75"/>
      <c r="CA662" s="75"/>
      <c r="CB662" s="75"/>
      <c r="CC662" s="75"/>
      <c r="CD662" s="75"/>
      <c r="CE662" s="75"/>
      <c r="CF662" s="75"/>
      <c r="CG662" s="75"/>
      <c r="CH662" s="75"/>
      <c r="CI662" s="74"/>
      <c r="CJ662" s="328"/>
      <c r="CK662" s="328"/>
      <c r="CL662" s="328"/>
      <c r="CM662" s="328"/>
      <c r="CN662" s="328"/>
      <c r="CO662" s="328"/>
      <c r="CP662" s="95">
        <f t="shared" si="210"/>
        <v>0</v>
      </c>
      <c r="CR662" s="40"/>
      <c r="CT662" s="77"/>
      <c r="CU662" s="37"/>
      <c r="CV662" s="76"/>
      <c r="CW662" s="75"/>
      <c r="CX662" s="75"/>
      <c r="CY662" s="75"/>
      <c r="CZ662" s="75"/>
      <c r="DA662" s="75"/>
      <c r="DB662" s="75"/>
      <c r="DC662" s="74"/>
      <c r="DD662" s="74"/>
      <c r="DE662" s="74"/>
      <c r="DF662" s="335"/>
      <c r="DG662" s="335"/>
      <c r="DH662" s="335"/>
      <c r="DI662" s="335"/>
      <c r="DJ662" s="335"/>
      <c r="DK662" s="335"/>
      <c r="DL662" s="335"/>
      <c r="DM662" s="335"/>
      <c r="DN662" s="335"/>
      <c r="DO662" s="73">
        <f t="shared" si="211"/>
        <v>0</v>
      </c>
      <c r="DQ662" s="40"/>
    </row>
    <row r="663" spans="2:121" s="38" customFormat="1" outlineLevel="1">
      <c r="B663" s="87"/>
      <c r="C663" s="88"/>
      <c r="D663" s="87"/>
      <c r="E663" s="3"/>
      <c r="G663" s="40"/>
      <c r="I663" s="94">
        <f t="shared" si="212"/>
        <v>530</v>
      </c>
      <c r="J663" s="93" t="s">
        <v>526</v>
      </c>
      <c r="K663" s="92"/>
      <c r="L663" s="92"/>
      <c r="M663" s="92"/>
      <c r="N663" s="92"/>
      <c r="O663" s="91"/>
      <c r="P663" s="90" t="s">
        <v>132</v>
      </c>
      <c r="Q663" s="272"/>
      <c r="R663" s="89" t="s">
        <v>133</v>
      </c>
      <c r="S663" s="273"/>
      <c r="U663" s="40"/>
      <c r="W663" s="77"/>
      <c r="X663" s="37"/>
      <c r="Y663" s="76"/>
      <c r="Z663" s="75"/>
      <c r="AA663" s="78"/>
      <c r="AB663" s="75"/>
      <c r="AC663" s="78"/>
      <c r="AD663" s="75"/>
      <c r="AE663" s="75"/>
      <c r="AF663" s="75"/>
      <c r="AG663" s="75"/>
      <c r="AH663" s="75"/>
      <c r="AI663" s="75"/>
      <c r="AJ663" s="75"/>
      <c r="AK663" s="74"/>
      <c r="AL663" s="74"/>
      <c r="AM663" s="74"/>
      <c r="AN663" s="74"/>
      <c r="AO663" s="74"/>
      <c r="AP663" s="74"/>
      <c r="AQ663" s="74"/>
      <c r="AR663" s="73">
        <f t="shared" si="213"/>
        <v>0</v>
      </c>
      <c r="AT663" s="40"/>
      <c r="AV663" s="77"/>
      <c r="AW663" s="37"/>
      <c r="AX663" s="76"/>
      <c r="AY663" s="75"/>
      <c r="AZ663" s="75"/>
      <c r="BA663" s="75"/>
      <c r="BB663" s="75"/>
      <c r="BC663" s="75"/>
      <c r="BD663" s="75"/>
      <c r="BE663" s="75"/>
      <c r="BF663" s="75"/>
      <c r="BG663" s="75"/>
      <c r="BH663" s="75"/>
      <c r="BI663" s="75"/>
      <c r="BJ663" s="74"/>
      <c r="BK663" s="74"/>
      <c r="BL663" s="74"/>
      <c r="BM663" s="74"/>
      <c r="BN663" s="74"/>
      <c r="BO663" s="74"/>
      <c r="BP663" s="74"/>
      <c r="BQ663" s="73">
        <f t="shared" si="209"/>
        <v>0</v>
      </c>
      <c r="BS663" s="40"/>
      <c r="BU663" s="77"/>
      <c r="BV663" s="37"/>
      <c r="BW663" s="76"/>
      <c r="BX663" s="75"/>
      <c r="BY663" s="75"/>
      <c r="BZ663" s="75"/>
      <c r="CA663" s="75"/>
      <c r="CB663" s="75"/>
      <c r="CC663" s="75"/>
      <c r="CD663" s="75"/>
      <c r="CE663" s="75"/>
      <c r="CF663" s="75"/>
      <c r="CG663" s="75"/>
      <c r="CH663" s="75"/>
      <c r="CI663" s="74"/>
      <c r="CJ663" s="328"/>
      <c r="CK663" s="328"/>
      <c r="CL663" s="328"/>
      <c r="CM663" s="328"/>
      <c r="CN663" s="328"/>
      <c r="CO663" s="328"/>
      <c r="CP663" s="95">
        <f t="shared" si="210"/>
        <v>0</v>
      </c>
      <c r="CR663" s="40"/>
      <c r="CT663" s="77"/>
      <c r="CU663" s="37"/>
      <c r="CV663" s="76"/>
      <c r="CW663" s="75"/>
      <c r="CX663" s="75"/>
      <c r="CY663" s="75"/>
      <c r="CZ663" s="75"/>
      <c r="DA663" s="75"/>
      <c r="DB663" s="75"/>
      <c r="DC663" s="74"/>
      <c r="DD663" s="74"/>
      <c r="DE663" s="74"/>
      <c r="DF663" s="335"/>
      <c r="DG663" s="335"/>
      <c r="DH663" s="335"/>
      <c r="DI663" s="335"/>
      <c r="DJ663" s="335"/>
      <c r="DK663" s="335"/>
      <c r="DL663" s="335"/>
      <c r="DM663" s="335"/>
      <c r="DN663" s="335"/>
      <c r="DO663" s="73">
        <f t="shared" si="211"/>
        <v>0</v>
      </c>
      <c r="DQ663" s="40"/>
    </row>
    <row r="664" spans="2:121" s="38" customFormat="1" outlineLevel="1">
      <c r="B664" s="87"/>
      <c r="C664" s="88"/>
      <c r="D664" s="87"/>
      <c r="E664" s="3"/>
      <c r="G664" s="40"/>
      <c r="I664" s="94">
        <f t="shared" si="212"/>
        <v>531</v>
      </c>
      <c r="J664" s="93" t="s">
        <v>603</v>
      </c>
      <c r="K664" s="92"/>
      <c r="L664" s="92"/>
      <c r="M664" s="92"/>
      <c r="N664" s="92"/>
      <c r="O664" s="91"/>
      <c r="P664" s="90" t="s">
        <v>132</v>
      </c>
      <c r="Q664" s="272"/>
      <c r="R664" s="89" t="s">
        <v>133</v>
      </c>
      <c r="S664" s="273"/>
      <c r="U664" s="40"/>
      <c r="W664" s="77"/>
      <c r="X664" s="37"/>
      <c r="Y664" s="76"/>
      <c r="Z664" s="75"/>
      <c r="AA664" s="78"/>
      <c r="AB664" s="75"/>
      <c r="AC664" s="78"/>
      <c r="AD664" s="75"/>
      <c r="AE664" s="75"/>
      <c r="AF664" s="75"/>
      <c r="AG664" s="75"/>
      <c r="AH664" s="75"/>
      <c r="AI664" s="75"/>
      <c r="AJ664" s="75"/>
      <c r="AK664" s="74"/>
      <c r="AL664" s="74"/>
      <c r="AM664" s="74"/>
      <c r="AN664" s="74"/>
      <c r="AO664" s="74"/>
      <c r="AP664" s="74"/>
      <c r="AQ664" s="74"/>
      <c r="AR664" s="73">
        <f t="shared" si="213"/>
        <v>0</v>
      </c>
      <c r="AT664" s="40"/>
      <c r="AV664" s="77"/>
      <c r="AW664" s="37"/>
      <c r="AX664" s="76"/>
      <c r="AY664" s="75"/>
      <c r="AZ664" s="75"/>
      <c r="BA664" s="75"/>
      <c r="BB664" s="75"/>
      <c r="BC664" s="75"/>
      <c r="BD664" s="75"/>
      <c r="BE664" s="75"/>
      <c r="BF664" s="75"/>
      <c r="BG664" s="75"/>
      <c r="BH664" s="75"/>
      <c r="BI664" s="75"/>
      <c r="BJ664" s="74"/>
      <c r="BK664" s="74"/>
      <c r="BL664" s="74"/>
      <c r="BM664" s="74"/>
      <c r="BN664" s="74"/>
      <c r="BO664" s="74"/>
      <c r="BP664" s="74"/>
      <c r="BQ664" s="73">
        <f t="shared" si="209"/>
        <v>0</v>
      </c>
      <c r="BS664" s="40"/>
      <c r="BU664" s="77"/>
      <c r="BV664" s="37"/>
      <c r="BW664" s="76"/>
      <c r="BX664" s="75"/>
      <c r="BY664" s="75"/>
      <c r="BZ664" s="75"/>
      <c r="CA664" s="75"/>
      <c r="CB664" s="75"/>
      <c r="CC664" s="75"/>
      <c r="CD664" s="75"/>
      <c r="CE664" s="75"/>
      <c r="CF664" s="75"/>
      <c r="CG664" s="75"/>
      <c r="CH664" s="75"/>
      <c r="CI664" s="74"/>
      <c r="CJ664" s="328"/>
      <c r="CK664" s="328"/>
      <c r="CL664" s="328"/>
      <c r="CM664" s="328"/>
      <c r="CN664" s="328"/>
      <c r="CO664" s="328"/>
      <c r="CP664" s="95">
        <f t="shared" si="210"/>
        <v>0</v>
      </c>
      <c r="CR664" s="40"/>
      <c r="CT664" s="77"/>
      <c r="CU664" s="37"/>
      <c r="CV664" s="76"/>
      <c r="CW664" s="75"/>
      <c r="CX664" s="75"/>
      <c r="CY664" s="75"/>
      <c r="CZ664" s="75"/>
      <c r="DA664" s="75"/>
      <c r="DB664" s="75"/>
      <c r="DC664" s="74"/>
      <c r="DD664" s="74"/>
      <c r="DE664" s="74"/>
      <c r="DF664" s="335"/>
      <c r="DG664" s="335"/>
      <c r="DH664" s="335"/>
      <c r="DI664" s="335"/>
      <c r="DJ664" s="335"/>
      <c r="DK664" s="335"/>
      <c r="DL664" s="335"/>
      <c r="DM664" s="335"/>
      <c r="DN664" s="335"/>
      <c r="DO664" s="73">
        <f t="shared" si="211"/>
        <v>0</v>
      </c>
      <c r="DQ664" s="40"/>
    </row>
    <row r="665" spans="2:121" s="38" customFormat="1" outlineLevel="1">
      <c r="B665" s="87"/>
      <c r="C665" s="88"/>
      <c r="D665" s="87"/>
      <c r="E665" s="3"/>
      <c r="G665" s="40"/>
      <c r="I665" s="94">
        <f t="shared" si="212"/>
        <v>532</v>
      </c>
      <c r="J665" s="93" t="s">
        <v>527</v>
      </c>
      <c r="K665" s="92"/>
      <c r="L665" s="92"/>
      <c r="M665" s="92"/>
      <c r="N665" s="92"/>
      <c r="O665" s="91"/>
      <c r="P665" s="90" t="s">
        <v>132</v>
      </c>
      <c r="Q665" s="272"/>
      <c r="R665" s="89" t="s">
        <v>133</v>
      </c>
      <c r="S665" s="273"/>
      <c r="U665" s="40"/>
      <c r="W665" s="77"/>
      <c r="X665" s="37"/>
      <c r="Y665" s="76"/>
      <c r="Z665" s="75"/>
      <c r="AA665" s="78"/>
      <c r="AB665" s="75"/>
      <c r="AC665" s="78"/>
      <c r="AD665" s="75"/>
      <c r="AE665" s="75"/>
      <c r="AF665" s="75"/>
      <c r="AG665" s="75"/>
      <c r="AH665" s="75"/>
      <c r="AI665" s="75"/>
      <c r="AJ665" s="75"/>
      <c r="AK665" s="74"/>
      <c r="AL665" s="74"/>
      <c r="AM665" s="74"/>
      <c r="AN665" s="74"/>
      <c r="AO665" s="74"/>
      <c r="AP665" s="74"/>
      <c r="AQ665" s="74"/>
      <c r="AR665" s="73">
        <f t="shared" si="213"/>
        <v>0</v>
      </c>
      <c r="AT665" s="40"/>
      <c r="AV665" s="77"/>
      <c r="AW665" s="37"/>
      <c r="AX665" s="76"/>
      <c r="AY665" s="75"/>
      <c r="AZ665" s="75"/>
      <c r="BA665" s="75"/>
      <c r="BB665" s="75"/>
      <c r="BC665" s="75"/>
      <c r="BD665" s="75"/>
      <c r="BE665" s="75"/>
      <c r="BF665" s="75"/>
      <c r="BG665" s="75"/>
      <c r="BH665" s="75"/>
      <c r="BI665" s="75"/>
      <c r="BJ665" s="74"/>
      <c r="BK665" s="74"/>
      <c r="BL665" s="74"/>
      <c r="BM665" s="74"/>
      <c r="BN665" s="74"/>
      <c r="BO665" s="74"/>
      <c r="BP665" s="74"/>
      <c r="BQ665" s="73">
        <f t="shared" si="209"/>
        <v>0</v>
      </c>
      <c r="BS665" s="40"/>
      <c r="BU665" s="77"/>
      <c r="BV665" s="37"/>
      <c r="BW665" s="76"/>
      <c r="BX665" s="75"/>
      <c r="BY665" s="75"/>
      <c r="BZ665" s="75"/>
      <c r="CA665" s="75"/>
      <c r="CB665" s="75"/>
      <c r="CC665" s="75"/>
      <c r="CD665" s="75"/>
      <c r="CE665" s="75"/>
      <c r="CF665" s="75"/>
      <c r="CG665" s="75"/>
      <c r="CH665" s="75"/>
      <c r="CI665" s="74"/>
      <c r="CJ665" s="328"/>
      <c r="CK665" s="328"/>
      <c r="CL665" s="328"/>
      <c r="CM665" s="328"/>
      <c r="CN665" s="328"/>
      <c r="CO665" s="328"/>
      <c r="CP665" s="95">
        <f t="shared" si="210"/>
        <v>0</v>
      </c>
      <c r="CR665" s="40"/>
      <c r="CT665" s="77"/>
      <c r="CU665" s="37"/>
      <c r="CV665" s="76"/>
      <c r="CW665" s="75"/>
      <c r="CX665" s="75"/>
      <c r="CY665" s="75"/>
      <c r="CZ665" s="75"/>
      <c r="DA665" s="75"/>
      <c r="DB665" s="75"/>
      <c r="DC665" s="74"/>
      <c r="DD665" s="74"/>
      <c r="DE665" s="74"/>
      <c r="DF665" s="335"/>
      <c r="DG665" s="335"/>
      <c r="DH665" s="335"/>
      <c r="DI665" s="335"/>
      <c r="DJ665" s="335"/>
      <c r="DK665" s="335"/>
      <c r="DL665" s="335"/>
      <c r="DM665" s="335"/>
      <c r="DN665" s="335"/>
      <c r="DO665" s="73">
        <f t="shared" si="211"/>
        <v>0</v>
      </c>
      <c r="DQ665" s="40"/>
    </row>
    <row r="666" spans="2:121" s="38" customFormat="1" outlineLevel="1">
      <c r="B666" s="87"/>
      <c r="C666" s="88"/>
      <c r="D666" s="87"/>
      <c r="E666" s="3"/>
      <c r="G666" s="40"/>
      <c r="I666" s="94">
        <f t="shared" si="212"/>
        <v>533</v>
      </c>
      <c r="J666" s="93" t="s">
        <v>528</v>
      </c>
      <c r="K666" s="92"/>
      <c r="L666" s="92"/>
      <c r="M666" s="92"/>
      <c r="N666" s="92"/>
      <c r="O666" s="91"/>
      <c r="P666" s="90" t="s">
        <v>132</v>
      </c>
      <c r="Q666" s="272"/>
      <c r="R666" s="89" t="s">
        <v>133</v>
      </c>
      <c r="S666" s="273"/>
      <c r="U666" s="40"/>
      <c r="W666" s="77"/>
      <c r="X666" s="37"/>
      <c r="Y666" s="76"/>
      <c r="Z666" s="75"/>
      <c r="AA666" s="78"/>
      <c r="AB666" s="75"/>
      <c r="AC666" s="78"/>
      <c r="AD666" s="75"/>
      <c r="AE666" s="75"/>
      <c r="AF666" s="75"/>
      <c r="AG666" s="75"/>
      <c r="AH666" s="75"/>
      <c r="AI666" s="75"/>
      <c r="AJ666" s="75"/>
      <c r="AK666" s="74"/>
      <c r="AL666" s="74"/>
      <c r="AM666" s="74"/>
      <c r="AN666" s="74"/>
      <c r="AO666" s="74"/>
      <c r="AP666" s="74"/>
      <c r="AQ666" s="74"/>
      <c r="AR666" s="73">
        <f t="shared" si="213"/>
        <v>0</v>
      </c>
      <c r="AT666" s="40"/>
      <c r="AV666" s="77"/>
      <c r="AW666" s="37"/>
      <c r="AX666" s="76"/>
      <c r="AY666" s="75"/>
      <c r="AZ666" s="75"/>
      <c r="BA666" s="75"/>
      <c r="BB666" s="75"/>
      <c r="BC666" s="75"/>
      <c r="BD666" s="75"/>
      <c r="BE666" s="75"/>
      <c r="BF666" s="75"/>
      <c r="BG666" s="75"/>
      <c r="BH666" s="75"/>
      <c r="BI666" s="75"/>
      <c r="BJ666" s="74"/>
      <c r="BK666" s="74"/>
      <c r="BL666" s="74"/>
      <c r="BM666" s="74"/>
      <c r="BN666" s="74"/>
      <c r="BO666" s="74"/>
      <c r="BP666" s="74"/>
      <c r="BQ666" s="73">
        <f t="shared" si="209"/>
        <v>0</v>
      </c>
      <c r="BS666" s="40"/>
      <c r="BU666" s="77"/>
      <c r="BV666" s="37"/>
      <c r="BW666" s="76"/>
      <c r="BX666" s="75"/>
      <c r="BY666" s="75"/>
      <c r="BZ666" s="75"/>
      <c r="CA666" s="75"/>
      <c r="CB666" s="75"/>
      <c r="CC666" s="75"/>
      <c r="CD666" s="75"/>
      <c r="CE666" s="75"/>
      <c r="CF666" s="75"/>
      <c r="CG666" s="75"/>
      <c r="CH666" s="75"/>
      <c r="CI666" s="74"/>
      <c r="CJ666" s="328"/>
      <c r="CK666" s="328"/>
      <c r="CL666" s="328"/>
      <c r="CM666" s="328"/>
      <c r="CN666" s="328"/>
      <c r="CO666" s="328"/>
      <c r="CP666" s="95">
        <f t="shared" si="210"/>
        <v>0</v>
      </c>
      <c r="CR666" s="40"/>
      <c r="CT666" s="77"/>
      <c r="CU666" s="37"/>
      <c r="CV666" s="76"/>
      <c r="CW666" s="75"/>
      <c r="CX666" s="75"/>
      <c r="CY666" s="75"/>
      <c r="CZ666" s="75"/>
      <c r="DA666" s="75"/>
      <c r="DB666" s="75"/>
      <c r="DC666" s="74"/>
      <c r="DD666" s="74"/>
      <c r="DE666" s="74"/>
      <c r="DF666" s="335"/>
      <c r="DG666" s="335"/>
      <c r="DH666" s="335"/>
      <c r="DI666" s="335"/>
      <c r="DJ666" s="335"/>
      <c r="DK666" s="335"/>
      <c r="DL666" s="335"/>
      <c r="DM666" s="335"/>
      <c r="DN666" s="335"/>
      <c r="DO666" s="73">
        <f t="shared" si="211"/>
        <v>0</v>
      </c>
      <c r="DQ666" s="40"/>
    </row>
    <row r="667" spans="2:121" s="38" customFormat="1" outlineLevel="1">
      <c r="B667" s="87"/>
      <c r="C667" s="88"/>
      <c r="D667" s="87"/>
      <c r="E667" s="3"/>
      <c r="G667" s="40"/>
      <c r="I667" s="94">
        <f t="shared" si="212"/>
        <v>534</v>
      </c>
      <c r="J667" s="93" t="s">
        <v>529</v>
      </c>
      <c r="K667" s="92"/>
      <c r="L667" s="92"/>
      <c r="M667" s="92"/>
      <c r="N667" s="92"/>
      <c r="O667" s="91"/>
      <c r="P667" s="90" t="s">
        <v>132</v>
      </c>
      <c r="Q667" s="272"/>
      <c r="R667" s="89" t="s">
        <v>133</v>
      </c>
      <c r="S667" s="273"/>
      <c r="U667" s="40"/>
      <c r="W667" s="77"/>
      <c r="X667" s="37"/>
      <c r="Y667" s="76"/>
      <c r="Z667" s="75"/>
      <c r="AA667" s="78"/>
      <c r="AB667" s="75"/>
      <c r="AC667" s="78"/>
      <c r="AD667" s="75"/>
      <c r="AE667" s="75"/>
      <c r="AF667" s="75"/>
      <c r="AG667" s="75"/>
      <c r="AH667" s="75"/>
      <c r="AI667" s="75"/>
      <c r="AJ667" s="75"/>
      <c r="AK667" s="74"/>
      <c r="AL667" s="74"/>
      <c r="AM667" s="74"/>
      <c r="AN667" s="74"/>
      <c r="AO667" s="74"/>
      <c r="AP667" s="74"/>
      <c r="AQ667" s="74"/>
      <c r="AR667" s="73">
        <f t="shared" si="213"/>
        <v>0</v>
      </c>
      <c r="AT667" s="40"/>
      <c r="AV667" s="77"/>
      <c r="AW667" s="37"/>
      <c r="AX667" s="76"/>
      <c r="AY667" s="75"/>
      <c r="AZ667" s="75"/>
      <c r="BA667" s="75"/>
      <c r="BB667" s="75"/>
      <c r="BC667" s="75"/>
      <c r="BD667" s="75"/>
      <c r="BE667" s="75"/>
      <c r="BF667" s="75"/>
      <c r="BG667" s="75"/>
      <c r="BH667" s="75"/>
      <c r="BI667" s="75"/>
      <c r="BJ667" s="74"/>
      <c r="BK667" s="74"/>
      <c r="BL667" s="74"/>
      <c r="BM667" s="74"/>
      <c r="BN667" s="74"/>
      <c r="BO667" s="74"/>
      <c r="BP667" s="74"/>
      <c r="BQ667" s="73">
        <f t="shared" si="209"/>
        <v>0</v>
      </c>
      <c r="BS667" s="40"/>
      <c r="BU667" s="77"/>
      <c r="BV667" s="37"/>
      <c r="BW667" s="76"/>
      <c r="BX667" s="75"/>
      <c r="BY667" s="75"/>
      <c r="BZ667" s="75"/>
      <c r="CA667" s="75"/>
      <c r="CB667" s="75"/>
      <c r="CC667" s="75"/>
      <c r="CD667" s="75"/>
      <c r="CE667" s="75"/>
      <c r="CF667" s="75"/>
      <c r="CG667" s="75"/>
      <c r="CH667" s="75"/>
      <c r="CI667" s="74"/>
      <c r="CJ667" s="328"/>
      <c r="CK667" s="328"/>
      <c r="CL667" s="328"/>
      <c r="CM667" s="328"/>
      <c r="CN667" s="328"/>
      <c r="CO667" s="328"/>
      <c r="CP667" s="95">
        <f t="shared" si="210"/>
        <v>0</v>
      </c>
      <c r="CR667" s="40"/>
      <c r="CT667" s="77"/>
      <c r="CU667" s="37"/>
      <c r="CV667" s="76"/>
      <c r="CW667" s="75"/>
      <c r="CX667" s="75"/>
      <c r="CY667" s="75"/>
      <c r="CZ667" s="75"/>
      <c r="DA667" s="75"/>
      <c r="DB667" s="75"/>
      <c r="DC667" s="74"/>
      <c r="DD667" s="74"/>
      <c r="DE667" s="74"/>
      <c r="DF667" s="335"/>
      <c r="DG667" s="335"/>
      <c r="DH667" s="335"/>
      <c r="DI667" s="335"/>
      <c r="DJ667" s="335"/>
      <c r="DK667" s="335"/>
      <c r="DL667" s="335"/>
      <c r="DM667" s="335"/>
      <c r="DN667" s="335"/>
      <c r="DO667" s="73">
        <f t="shared" si="211"/>
        <v>0</v>
      </c>
      <c r="DQ667" s="40"/>
    </row>
    <row r="668" spans="2:121" s="38" customFormat="1" outlineLevel="1">
      <c r="B668" s="87"/>
      <c r="C668" s="88"/>
      <c r="D668" s="87"/>
      <c r="E668" s="3"/>
      <c r="G668" s="40"/>
      <c r="I668" s="94">
        <f t="shared" si="212"/>
        <v>535</v>
      </c>
      <c r="J668" s="93" t="s">
        <v>604</v>
      </c>
      <c r="K668" s="92"/>
      <c r="L668" s="92"/>
      <c r="M668" s="92"/>
      <c r="N668" s="92"/>
      <c r="O668" s="91"/>
      <c r="P668" s="90" t="s">
        <v>132</v>
      </c>
      <c r="Q668" s="272"/>
      <c r="R668" s="89" t="s">
        <v>133</v>
      </c>
      <c r="S668" s="273"/>
      <c r="U668" s="40"/>
      <c r="W668" s="77"/>
      <c r="X668" s="37"/>
      <c r="Y668" s="76"/>
      <c r="Z668" s="75"/>
      <c r="AA668" s="78"/>
      <c r="AB668" s="75"/>
      <c r="AC668" s="78"/>
      <c r="AD668" s="75"/>
      <c r="AE668" s="75"/>
      <c r="AF668" s="75"/>
      <c r="AG668" s="75"/>
      <c r="AH668" s="75"/>
      <c r="AI668" s="75"/>
      <c r="AJ668" s="75"/>
      <c r="AK668" s="74"/>
      <c r="AL668" s="74"/>
      <c r="AM668" s="74"/>
      <c r="AN668" s="74"/>
      <c r="AO668" s="74"/>
      <c r="AP668" s="74"/>
      <c r="AQ668" s="74"/>
      <c r="AR668" s="73">
        <f t="shared" si="213"/>
        <v>0</v>
      </c>
      <c r="AT668" s="40"/>
      <c r="AV668" s="77"/>
      <c r="AW668" s="37"/>
      <c r="AX668" s="76"/>
      <c r="AY668" s="75"/>
      <c r="AZ668" s="75"/>
      <c r="BA668" s="75"/>
      <c r="BB668" s="75"/>
      <c r="BC668" s="75"/>
      <c r="BD668" s="75"/>
      <c r="BE668" s="75"/>
      <c r="BF668" s="75"/>
      <c r="BG668" s="75"/>
      <c r="BH668" s="75"/>
      <c r="BI668" s="75"/>
      <c r="BJ668" s="74"/>
      <c r="BK668" s="74"/>
      <c r="BL668" s="74"/>
      <c r="BM668" s="74"/>
      <c r="BN668" s="74"/>
      <c r="BO668" s="74"/>
      <c r="BP668" s="74"/>
      <c r="BQ668" s="73">
        <f t="shared" si="209"/>
        <v>0</v>
      </c>
      <c r="BS668" s="40"/>
      <c r="BU668" s="77"/>
      <c r="BV668" s="37"/>
      <c r="BW668" s="76"/>
      <c r="BX668" s="75"/>
      <c r="BY668" s="75"/>
      <c r="BZ668" s="75"/>
      <c r="CA668" s="75"/>
      <c r="CB668" s="75"/>
      <c r="CC668" s="75"/>
      <c r="CD668" s="75"/>
      <c r="CE668" s="75"/>
      <c r="CF668" s="75"/>
      <c r="CG668" s="75"/>
      <c r="CH668" s="75"/>
      <c r="CI668" s="74"/>
      <c r="CJ668" s="328"/>
      <c r="CK668" s="328"/>
      <c r="CL668" s="328"/>
      <c r="CM668" s="328"/>
      <c r="CN668" s="328"/>
      <c r="CO668" s="328"/>
      <c r="CP668" s="95">
        <f t="shared" si="210"/>
        <v>0</v>
      </c>
      <c r="CR668" s="40"/>
      <c r="CT668" s="77"/>
      <c r="CU668" s="37"/>
      <c r="CV668" s="76"/>
      <c r="CW668" s="75"/>
      <c r="CX668" s="75"/>
      <c r="CY668" s="75"/>
      <c r="CZ668" s="75"/>
      <c r="DA668" s="75"/>
      <c r="DB668" s="75"/>
      <c r="DC668" s="74"/>
      <c r="DD668" s="74"/>
      <c r="DE668" s="74"/>
      <c r="DF668" s="335"/>
      <c r="DG668" s="335"/>
      <c r="DH668" s="335"/>
      <c r="DI668" s="335"/>
      <c r="DJ668" s="335"/>
      <c r="DK668" s="335"/>
      <c r="DL668" s="335"/>
      <c r="DM668" s="335"/>
      <c r="DN668" s="335"/>
      <c r="DO668" s="73">
        <f t="shared" si="211"/>
        <v>0</v>
      </c>
      <c r="DQ668" s="40"/>
    </row>
    <row r="669" spans="2:121" s="38" customFormat="1" outlineLevel="1">
      <c r="B669" s="87"/>
      <c r="C669" s="88"/>
      <c r="D669" s="87"/>
      <c r="E669" s="3"/>
      <c r="G669" s="40"/>
      <c r="I669" s="94">
        <f t="shared" si="212"/>
        <v>536</v>
      </c>
      <c r="J669" s="93" t="s">
        <v>530</v>
      </c>
      <c r="K669" s="92"/>
      <c r="L669" s="92"/>
      <c r="M669" s="92"/>
      <c r="N669" s="92"/>
      <c r="O669" s="91"/>
      <c r="P669" s="90" t="s">
        <v>132</v>
      </c>
      <c r="Q669" s="272"/>
      <c r="R669" s="89" t="s">
        <v>133</v>
      </c>
      <c r="S669" s="273"/>
      <c r="U669" s="40"/>
      <c r="W669" s="77"/>
      <c r="X669" s="37"/>
      <c r="Y669" s="76"/>
      <c r="Z669" s="75"/>
      <c r="AA669" s="78"/>
      <c r="AB669" s="75"/>
      <c r="AC669" s="78"/>
      <c r="AD669" s="75"/>
      <c r="AE669" s="75"/>
      <c r="AF669" s="75"/>
      <c r="AG669" s="75"/>
      <c r="AH669" s="75"/>
      <c r="AI669" s="75"/>
      <c r="AJ669" s="75"/>
      <c r="AK669" s="74"/>
      <c r="AL669" s="74"/>
      <c r="AM669" s="74"/>
      <c r="AN669" s="74"/>
      <c r="AO669" s="74"/>
      <c r="AP669" s="74"/>
      <c r="AQ669" s="74"/>
      <c r="AR669" s="73">
        <f t="shared" si="213"/>
        <v>0</v>
      </c>
      <c r="AT669" s="40"/>
      <c r="AV669" s="77"/>
      <c r="AW669" s="37"/>
      <c r="AX669" s="76"/>
      <c r="AY669" s="75"/>
      <c r="AZ669" s="75"/>
      <c r="BA669" s="75"/>
      <c r="BB669" s="75"/>
      <c r="BC669" s="75"/>
      <c r="BD669" s="75"/>
      <c r="BE669" s="75"/>
      <c r="BF669" s="75"/>
      <c r="BG669" s="75"/>
      <c r="BH669" s="75"/>
      <c r="BI669" s="75"/>
      <c r="BJ669" s="74"/>
      <c r="BK669" s="74"/>
      <c r="BL669" s="74"/>
      <c r="BM669" s="74"/>
      <c r="BN669" s="74"/>
      <c r="BO669" s="74"/>
      <c r="BP669" s="74"/>
      <c r="BQ669" s="73">
        <f t="shared" si="209"/>
        <v>0</v>
      </c>
      <c r="BS669" s="40"/>
      <c r="BU669" s="77"/>
      <c r="BV669" s="37"/>
      <c r="BW669" s="76"/>
      <c r="BX669" s="75"/>
      <c r="BY669" s="75"/>
      <c r="BZ669" s="75"/>
      <c r="CA669" s="75"/>
      <c r="CB669" s="75"/>
      <c r="CC669" s="75"/>
      <c r="CD669" s="75"/>
      <c r="CE669" s="75"/>
      <c r="CF669" s="75"/>
      <c r="CG669" s="75"/>
      <c r="CH669" s="75"/>
      <c r="CI669" s="74"/>
      <c r="CJ669" s="328"/>
      <c r="CK669" s="328"/>
      <c r="CL669" s="328"/>
      <c r="CM669" s="328"/>
      <c r="CN669" s="328"/>
      <c r="CO669" s="328"/>
      <c r="CP669" s="95">
        <f t="shared" si="210"/>
        <v>0</v>
      </c>
      <c r="CR669" s="40"/>
      <c r="CT669" s="77"/>
      <c r="CU669" s="37"/>
      <c r="CV669" s="76"/>
      <c r="CW669" s="75"/>
      <c r="CX669" s="75"/>
      <c r="CY669" s="75"/>
      <c r="CZ669" s="75"/>
      <c r="DA669" s="75"/>
      <c r="DB669" s="75"/>
      <c r="DC669" s="74"/>
      <c r="DD669" s="74"/>
      <c r="DE669" s="74"/>
      <c r="DF669" s="335"/>
      <c r="DG669" s="335"/>
      <c r="DH669" s="335"/>
      <c r="DI669" s="335"/>
      <c r="DJ669" s="335"/>
      <c r="DK669" s="335"/>
      <c r="DL669" s="335"/>
      <c r="DM669" s="335"/>
      <c r="DN669" s="335"/>
      <c r="DO669" s="73">
        <f t="shared" si="211"/>
        <v>0</v>
      </c>
      <c r="DQ669" s="40"/>
    </row>
    <row r="670" spans="2:121" s="38" customFormat="1" outlineLevel="1">
      <c r="B670" s="87"/>
      <c r="C670" s="88"/>
      <c r="D670" s="87"/>
      <c r="E670" s="3"/>
      <c r="G670" s="40"/>
      <c r="I670" s="94">
        <f t="shared" si="212"/>
        <v>537</v>
      </c>
      <c r="J670" s="93" t="s">
        <v>531</v>
      </c>
      <c r="K670" s="92"/>
      <c r="L670" s="92"/>
      <c r="M670" s="92"/>
      <c r="N670" s="92"/>
      <c r="O670" s="91"/>
      <c r="P670" s="90" t="s">
        <v>132</v>
      </c>
      <c r="Q670" s="272"/>
      <c r="R670" s="89" t="s">
        <v>133</v>
      </c>
      <c r="S670" s="273"/>
      <c r="U670" s="40"/>
      <c r="W670" s="77"/>
      <c r="X670" s="37"/>
      <c r="Y670" s="76"/>
      <c r="Z670" s="75"/>
      <c r="AA670" s="78"/>
      <c r="AB670" s="75"/>
      <c r="AC670" s="78"/>
      <c r="AD670" s="75"/>
      <c r="AE670" s="75"/>
      <c r="AF670" s="75"/>
      <c r="AG670" s="75"/>
      <c r="AH670" s="75"/>
      <c r="AI670" s="75"/>
      <c r="AJ670" s="75"/>
      <c r="AK670" s="74"/>
      <c r="AL670" s="74"/>
      <c r="AM670" s="74"/>
      <c r="AN670" s="74"/>
      <c r="AO670" s="74"/>
      <c r="AP670" s="74"/>
      <c r="AQ670" s="74"/>
      <c r="AR670" s="73">
        <f t="shared" si="213"/>
        <v>0</v>
      </c>
      <c r="AT670" s="40"/>
      <c r="AV670" s="77"/>
      <c r="AW670" s="37"/>
      <c r="AX670" s="76"/>
      <c r="AY670" s="75"/>
      <c r="AZ670" s="75"/>
      <c r="BA670" s="75"/>
      <c r="BB670" s="75"/>
      <c r="BC670" s="75"/>
      <c r="BD670" s="75"/>
      <c r="BE670" s="75"/>
      <c r="BF670" s="75"/>
      <c r="BG670" s="75"/>
      <c r="BH670" s="75"/>
      <c r="BI670" s="75"/>
      <c r="BJ670" s="74"/>
      <c r="BK670" s="74"/>
      <c r="BL670" s="74"/>
      <c r="BM670" s="74"/>
      <c r="BN670" s="74"/>
      <c r="BO670" s="74"/>
      <c r="BP670" s="74"/>
      <c r="BQ670" s="73">
        <f t="shared" si="209"/>
        <v>0</v>
      </c>
      <c r="BS670" s="40"/>
      <c r="BU670" s="77"/>
      <c r="BV670" s="37"/>
      <c r="BW670" s="76"/>
      <c r="BX670" s="75"/>
      <c r="BY670" s="75"/>
      <c r="BZ670" s="75"/>
      <c r="CA670" s="75"/>
      <c r="CB670" s="75"/>
      <c r="CC670" s="75"/>
      <c r="CD670" s="75"/>
      <c r="CE670" s="75"/>
      <c r="CF670" s="75"/>
      <c r="CG670" s="75"/>
      <c r="CH670" s="75"/>
      <c r="CI670" s="74"/>
      <c r="CJ670" s="328"/>
      <c r="CK670" s="328"/>
      <c r="CL670" s="328"/>
      <c r="CM670" s="328"/>
      <c r="CN670" s="328"/>
      <c r="CO670" s="328"/>
      <c r="CP670" s="95">
        <f t="shared" si="210"/>
        <v>0</v>
      </c>
      <c r="CR670" s="40"/>
      <c r="CT670" s="77"/>
      <c r="CU670" s="37"/>
      <c r="CV670" s="76"/>
      <c r="CW670" s="75"/>
      <c r="CX670" s="75"/>
      <c r="CY670" s="75"/>
      <c r="CZ670" s="75"/>
      <c r="DA670" s="75"/>
      <c r="DB670" s="75"/>
      <c r="DC670" s="74"/>
      <c r="DD670" s="74"/>
      <c r="DE670" s="74"/>
      <c r="DF670" s="335"/>
      <c r="DG670" s="335"/>
      <c r="DH670" s="335"/>
      <c r="DI670" s="335"/>
      <c r="DJ670" s="335"/>
      <c r="DK670" s="335"/>
      <c r="DL670" s="335"/>
      <c r="DM670" s="335"/>
      <c r="DN670" s="335"/>
      <c r="DO670" s="73">
        <f t="shared" si="211"/>
        <v>0</v>
      </c>
      <c r="DQ670" s="40"/>
    </row>
    <row r="671" spans="2:121" s="38" customFormat="1" outlineLevel="1">
      <c r="B671" s="87"/>
      <c r="C671" s="88"/>
      <c r="D671" s="87"/>
      <c r="E671" s="3"/>
      <c r="G671" s="40"/>
      <c r="I671" s="94">
        <f t="shared" si="212"/>
        <v>538</v>
      </c>
      <c r="J671" s="93" t="s">
        <v>605</v>
      </c>
      <c r="K671" s="92"/>
      <c r="L671" s="92"/>
      <c r="M671" s="92"/>
      <c r="N671" s="92"/>
      <c r="O671" s="91"/>
      <c r="P671" s="90" t="s">
        <v>132</v>
      </c>
      <c r="Q671" s="272"/>
      <c r="R671" s="89" t="s">
        <v>133</v>
      </c>
      <c r="S671" s="273"/>
      <c r="U671" s="40"/>
      <c r="W671" s="77"/>
      <c r="X671" s="37"/>
      <c r="Y671" s="76"/>
      <c r="Z671" s="75"/>
      <c r="AA671" s="78"/>
      <c r="AB671" s="75"/>
      <c r="AC671" s="78"/>
      <c r="AD671" s="75"/>
      <c r="AE671" s="75"/>
      <c r="AF671" s="75"/>
      <c r="AG671" s="75"/>
      <c r="AH671" s="75"/>
      <c r="AI671" s="75"/>
      <c r="AJ671" s="75"/>
      <c r="AK671" s="74"/>
      <c r="AL671" s="74"/>
      <c r="AM671" s="74"/>
      <c r="AN671" s="74"/>
      <c r="AO671" s="74"/>
      <c r="AP671" s="74"/>
      <c r="AQ671" s="74"/>
      <c r="AR671" s="73">
        <f t="shared" si="213"/>
        <v>0</v>
      </c>
      <c r="AT671" s="40"/>
      <c r="AV671" s="77"/>
      <c r="AW671" s="37"/>
      <c r="AX671" s="76"/>
      <c r="AY671" s="75"/>
      <c r="AZ671" s="75"/>
      <c r="BA671" s="75"/>
      <c r="BB671" s="75"/>
      <c r="BC671" s="75"/>
      <c r="BD671" s="75"/>
      <c r="BE671" s="75"/>
      <c r="BF671" s="75"/>
      <c r="BG671" s="75"/>
      <c r="BH671" s="75"/>
      <c r="BI671" s="75"/>
      <c r="BJ671" s="74"/>
      <c r="BK671" s="74"/>
      <c r="BL671" s="74"/>
      <c r="BM671" s="74"/>
      <c r="BN671" s="74"/>
      <c r="BO671" s="74"/>
      <c r="BP671" s="74"/>
      <c r="BQ671" s="73">
        <f t="shared" si="209"/>
        <v>0</v>
      </c>
      <c r="BS671" s="40"/>
      <c r="BU671" s="77"/>
      <c r="BV671" s="37"/>
      <c r="BW671" s="76"/>
      <c r="BX671" s="75"/>
      <c r="BY671" s="75"/>
      <c r="BZ671" s="75"/>
      <c r="CA671" s="75"/>
      <c r="CB671" s="75"/>
      <c r="CC671" s="75"/>
      <c r="CD671" s="75"/>
      <c r="CE671" s="75"/>
      <c r="CF671" s="75"/>
      <c r="CG671" s="75"/>
      <c r="CH671" s="75"/>
      <c r="CI671" s="74"/>
      <c r="CJ671" s="328"/>
      <c r="CK671" s="328"/>
      <c r="CL671" s="328"/>
      <c r="CM671" s="328"/>
      <c r="CN671" s="328"/>
      <c r="CO671" s="328"/>
      <c r="CP671" s="95">
        <f t="shared" si="210"/>
        <v>0</v>
      </c>
      <c r="CR671" s="40"/>
      <c r="CT671" s="77"/>
      <c r="CU671" s="37"/>
      <c r="CV671" s="76"/>
      <c r="CW671" s="75"/>
      <c r="CX671" s="75"/>
      <c r="CY671" s="75"/>
      <c r="CZ671" s="75"/>
      <c r="DA671" s="75"/>
      <c r="DB671" s="75"/>
      <c r="DC671" s="74"/>
      <c r="DD671" s="74"/>
      <c r="DE671" s="74"/>
      <c r="DF671" s="335"/>
      <c r="DG671" s="335"/>
      <c r="DH671" s="335"/>
      <c r="DI671" s="335"/>
      <c r="DJ671" s="335"/>
      <c r="DK671" s="335"/>
      <c r="DL671" s="335"/>
      <c r="DM671" s="335"/>
      <c r="DN671" s="335"/>
      <c r="DO671" s="73">
        <f t="shared" si="211"/>
        <v>0</v>
      </c>
      <c r="DQ671" s="40"/>
    </row>
    <row r="672" spans="2:121" s="38" customFormat="1" outlineLevel="1">
      <c r="B672" s="87"/>
      <c r="C672" s="88"/>
      <c r="D672" s="87"/>
      <c r="E672" s="3"/>
      <c r="G672" s="40"/>
      <c r="I672" s="94">
        <f t="shared" si="212"/>
        <v>539</v>
      </c>
      <c r="J672" s="93" t="s">
        <v>606</v>
      </c>
      <c r="K672" s="92"/>
      <c r="L672" s="92"/>
      <c r="M672" s="92"/>
      <c r="N672" s="92"/>
      <c r="O672" s="91"/>
      <c r="P672" s="90" t="s">
        <v>132</v>
      </c>
      <c r="Q672" s="272"/>
      <c r="R672" s="89" t="s">
        <v>133</v>
      </c>
      <c r="S672" s="273"/>
      <c r="U672" s="40"/>
      <c r="W672" s="77"/>
      <c r="X672" s="37"/>
      <c r="Y672" s="76"/>
      <c r="Z672" s="75"/>
      <c r="AA672" s="78"/>
      <c r="AB672" s="75"/>
      <c r="AC672" s="78"/>
      <c r="AD672" s="75"/>
      <c r="AE672" s="75"/>
      <c r="AF672" s="75"/>
      <c r="AG672" s="75"/>
      <c r="AH672" s="75"/>
      <c r="AI672" s="75"/>
      <c r="AJ672" s="75"/>
      <c r="AK672" s="74"/>
      <c r="AL672" s="74"/>
      <c r="AM672" s="74"/>
      <c r="AN672" s="74"/>
      <c r="AO672" s="74"/>
      <c r="AP672" s="74"/>
      <c r="AQ672" s="74"/>
      <c r="AR672" s="73">
        <f t="shared" si="213"/>
        <v>0</v>
      </c>
      <c r="AT672" s="40"/>
      <c r="AV672" s="77"/>
      <c r="AW672" s="37"/>
      <c r="AX672" s="76"/>
      <c r="AY672" s="75"/>
      <c r="AZ672" s="75"/>
      <c r="BA672" s="75"/>
      <c r="BB672" s="75"/>
      <c r="BC672" s="75"/>
      <c r="BD672" s="75"/>
      <c r="BE672" s="75"/>
      <c r="BF672" s="75"/>
      <c r="BG672" s="75"/>
      <c r="BH672" s="75"/>
      <c r="BI672" s="75"/>
      <c r="BJ672" s="74"/>
      <c r="BK672" s="74"/>
      <c r="BL672" s="74"/>
      <c r="BM672" s="74"/>
      <c r="BN672" s="74"/>
      <c r="BO672" s="74"/>
      <c r="BP672" s="74"/>
      <c r="BQ672" s="73">
        <f t="shared" si="209"/>
        <v>0</v>
      </c>
      <c r="BS672" s="40"/>
      <c r="BU672" s="77"/>
      <c r="BV672" s="37"/>
      <c r="BW672" s="76"/>
      <c r="BX672" s="75"/>
      <c r="BY672" s="75"/>
      <c r="BZ672" s="75"/>
      <c r="CA672" s="75"/>
      <c r="CB672" s="75"/>
      <c r="CC672" s="75"/>
      <c r="CD672" s="75"/>
      <c r="CE672" s="75"/>
      <c r="CF672" s="75"/>
      <c r="CG672" s="75"/>
      <c r="CH672" s="75"/>
      <c r="CI672" s="74"/>
      <c r="CJ672" s="328"/>
      <c r="CK672" s="328"/>
      <c r="CL672" s="328"/>
      <c r="CM672" s="328"/>
      <c r="CN672" s="328"/>
      <c r="CO672" s="328"/>
      <c r="CP672" s="95">
        <f t="shared" si="210"/>
        <v>0</v>
      </c>
      <c r="CR672" s="40"/>
      <c r="CT672" s="77"/>
      <c r="CU672" s="37"/>
      <c r="CV672" s="76"/>
      <c r="CW672" s="75"/>
      <c r="CX672" s="75"/>
      <c r="CY672" s="75"/>
      <c r="CZ672" s="75"/>
      <c r="DA672" s="75"/>
      <c r="DB672" s="75"/>
      <c r="DC672" s="74"/>
      <c r="DD672" s="74"/>
      <c r="DE672" s="74"/>
      <c r="DF672" s="335"/>
      <c r="DG672" s="335"/>
      <c r="DH672" s="335"/>
      <c r="DI672" s="335"/>
      <c r="DJ672" s="335"/>
      <c r="DK672" s="335"/>
      <c r="DL672" s="335"/>
      <c r="DM672" s="335"/>
      <c r="DN672" s="335"/>
      <c r="DO672" s="73">
        <f t="shared" si="211"/>
        <v>0</v>
      </c>
      <c r="DQ672" s="40"/>
    </row>
    <row r="673" spans="2:121" s="38" customFormat="1" outlineLevel="1">
      <c r="B673" s="87"/>
      <c r="C673" s="88"/>
      <c r="D673" s="87"/>
      <c r="E673" s="3"/>
      <c r="G673" s="40"/>
      <c r="I673" s="94">
        <f t="shared" si="212"/>
        <v>540</v>
      </c>
      <c r="J673" s="93" t="s">
        <v>607</v>
      </c>
      <c r="K673" s="92"/>
      <c r="L673" s="92"/>
      <c r="M673" s="92"/>
      <c r="N673" s="92"/>
      <c r="O673" s="91"/>
      <c r="P673" s="90" t="s">
        <v>132</v>
      </c>
      <c r="Q673" s="272"/>
      <c r="R673" s="89" t="s">
        <v>133</v>
      </c>
      <c r="S673" s="273"/>
      <c r="U673" s="40"/>
      <c r="W673" s="77"/>
      <c r="X673" s="37"/>
      <c r="Y673" s="76"/>
      <c r="Z673" s="75"/>
      <c r="AA673" s="78"/>
      <c r="AB673" s="75"/>
      <c r="AC673" s="78"/>
      <c r="AD673" s="75"/>
      <c r="AE673" s="75"/>
      <c r="AF673" s="75"/>
      <c r="AG673" s="75"/>
      <c r="AH673" s="75"/>
      <c r="AI673" s="75"/>
      <c r="AJ673" s="75"/>
      <c r="AK673" s="74"/>
      <c r="AL673" s="74"/>
      <c r="AM673" s="74"/>
      <c r="AN673" s="74"/>
      <c r="AO673" s="74"/>
      <c r="AP673" s="74"/>
      <c r="AQ673" s="74"/>
      <c r="AR673" s="73">
        <f t="shared" si="213"/>
        <v>0</v>
      </c>
      <c r="AT673" s="40"/>
      <c r="AV673" s="77"/>
      <c r="AW673" s="37"/>
      <c r="AX673" s="76"/>
      <c r="AY673" s="75"/>
      <c r="AZ673" s="75"/>
      <c r="BA673" s="75"/>
      <c r="BB673" s="75"/>
      <c r="BC673" s="75"/>
      <c r="BD673" s="75"/>
      <c r="BE673" s="75"/>
      <c r="BF673" s="75"/>
      <c r="BG673" s="75"/>
      <c r="BH673" s="75"/>
      <c r="BI673" s="75"/>
      <c r="BJ673" s="74"/>
      <c r="BK673" s="74"/>
      <c r="BL673" s="74"/>
      <c r="BM673" s="74"/>
      <c r="BN673" s="74"/>
      <c r="BO673" s="74"/>
      <c r="BP673" s="74"/>
      <c r="BQ673" s="73">
        <f t="shared" si="209"/>
        <v>0</v>
      </c>
      <c r="BS673" s="40"/>
      <c r="BU673" s="77"/>
      <c r="BV673" s="37"/>
      <c r="BW673" s="76"/>
      <c r="BX673" s="75"/>
      <c r="BY673" s="75"/>
      <c r="BZ673" s="75"/>
      <c r="CA673" s="75"/>
      <c r="CB673" s="75"/>
      <c r="CC673" s="75"/>
      <c r="CD673" s="75"/>
      <c r="CE673" s="75"/>
      <c r="CF673" s="75"/>
      <c r="CG673" s="75"/>
      <c r="CH673" s="75"/>
      <c r="CI673" s="74"/>
      <c r="CJ673" s="328"/>
      <c r="CK673" s="328"/>
      <c r="CL673" s="328"/>
      <c r="CM673" s="328"/>
      <c r="CN673" s="328"/>
      <c r="CO673" s="328"/>
      <c r="CP673" s="95">
        <f t="shared" si="210"/>
        <v>0</v>
      </c>
      <c r="CR673" s="40"/>
      <c r="CT673" s="77"/>
      <c r="CU673" s="37"/>
      <c r="CV673" s="76"/>
      <c r="CW673" s="75"/>
      <c r="CX673" s="75"/>
      <c r="CY673" s="75"/>
      <c r="CZ673" s="75"/>
      <c r="DA673" s="75"/>
      <c r="DB673" s="75"/>
      <c r="DC673" s="74"/>
      <c r="DD673" s="74"/>
      <c r="DE673" s="74"/>
      <c r="DF673" s="335"/>
      <c r="DG673" s="335"/>
      <c r="DH673" s="335"/>
      <c r="DI673" s="335"/>
      <c r="DJ673" s="335"/>
      <c r="DK673" s="335"/>
      <c r="DL673" s="335"/>
      <c r="DM673" s="335"/>
      <c r="DN673" s="335"/>
      <c r="DO673" s="73">
        <f t="shared" si="211"/>
        <v>0</v>
      </c>
      <c r="DQ673" s="40"/>
    </row>
    <row r="674" spans="2:121" s="38" customFormat="1" outlineLevel="1">
      <c r="B674" s="87"/>
      <c r="C674" s="88"/>
      <c r="D674" s="87"/>
      <c r="E674" s="3"/>
      <c r="G674" s="40"/>
      <c r="I674" s="94">
        <f t="shared" si="212"/>
        <v>541</v>
      </c>
      <c r="J674" s="93" t="s">
        <v>608</v>
      </c>
      <c r="K674" s="92"/>
      <c r="L674" s="92"/>
      <c r="M674" s="92"/>
      <c r="N674" s="92"/>
      <c r="O674" s="91"/>
      <c r="P674" s="90" t="s">
        <v>132</v>
      </c>
      <c r="Q674" s="272"/>
      <c r="R674" s="89" t="s">
        <v>133</v>
      </c>
      <c r="S674" s="273"/>
      <c r="U674" s="40"/>
      <c r="W674" s="77"/>
      <c r="X674" s="37"/>
      <c r="Y674" s="76"/>
      <c r="Z674" s="75"/>
      <c r="AA674" s="78"/>
      <c r="AB674" s="75"/>
      <c r="AC674" s="78"/>
      <c r="AD674" s="75"/>
      <c r="AE674" s="75"/>
      <c r="AF674" s="75"/>
      <c r="AG674" s="75"/>
      <c r="AH674" s="75"/>
      <c r="AI674" s="75"/>
      <c r="AJ674" s="75"/>
      <c r="AK674" s="74"/>
      <c r="AL674" s="74"/>
      <c r="AM674" s="74"/>
      <c r="AN674" s="74"/>
      <c r="AO674" s="74"/>
      <c r="AP674" s="74"/>
      <c r="AQ674" s="74"/>
      <c r="AR674" s="73">
        <f t="shared" si="213"/>
        <v>0</v>
      </c>
      <c r="AT674" s="40"/>
      <c r="AV674" s="77"/>
      <c r="AW674" s="37"/>
      <c r="AX674" s="76"/>
      <c r="AY674" s="75"/>
      <c r="AZ674" s="75"/>
      <c r="BA674" s="75"/>
      <c r="BB674" s="75"/>
      <c r="BC674" s="75"/>
      <c r="BD674" s="75"/>
      <c r="BE674" s="75"/>
      <c r="BF674" s="75"/>
      <c r="BG674" s="75"/>
      <c r="BH674" s="75"/>
      <c r="BI674" s="75"/>
      <c r="BJ674" s="74"/>
      <c r="BK674" s="74"/>
      <c r="BL674" s="74"/>
      <c r="BM674" s="74"/>
      <c r="BN674" s="74"/>
      <c r="BO674" s="74"/>
      <c r="BP674" s="74"/>
      <c r="BQ674" s="73">
        <f t="shared" si="209"/>
        <v>0</v>
      </c>
      <c r="BS674" s="40"/>
      <c r="BU674" s="77"/>
      <c r="BV674" s="37"/>
      <c r="BW674" s="76"/>
      <c r="BX674" s="75"/>
      <c r="BY674" s="75"/>
      <c r="BZ674" s="75"/>
      <c r="CA674" s="75"/>
      <c r="CB674" s="75"/>
      <c r="CC674" s="75"/>
      <c r="CD674" s="75"/>
      <c r="CE674" s="75"/>
      <c r="CF674" s="75"/>
      <c r="CG674" s="75"/>
      <c r="CH674" s="75"/>
      <c r="CI674" s="74"/>
      <c r="CJ674" s="328"/>
      <c r="CK674" s="328"/>
      <c r="CL674" s="328"/>
      <c r="CM674" s="328"/>
      <c r="CN674" s="328"/>
      <c r="CO674" s="328"/>
      <c r="CP674" s="95">
        <f t="shared" si="210"/>
        <v>0</v>
      </c>
      <c r="CR674" s="40"/>
      <c r="CT674" s="77"/>
      <c r="CU674" s="37"/>
      <c r="CV674" s="76"/>
      <c r="CW674" s="75"/>
      <c r="CX674" s="75"/>
      <c r="CY674" s="75"/>
      <c r="CZ674" s="75"/>
      <c r="DA674" s="75"/>
      <c r="DB674" s="75"/>
      <c r="DC674" s="74"/>
      <c r="DD674" s="74"/>
      <c r="DE674" s="74"/>
      <c r="DF674" s="335"/>
      <c r="DG674" s="335"/>
      <c r="DH674" s="335"/>
      <c r="DI674" s="335"/>
      <c r="DJ674" s="335"/>
      <c r="DK674" s="335"/>
      <c r="DL674" s="335"/>
      <c r="DM674" s="335"/>
      <c r="DN674" s="335"/>
      <c r="DO674" s="73">
        <f t="shared" si="211"/>
        <v>0</v>
      </c>
      <c r="DQ674" s="40"/>
    </row>
    <row r="675" spans="2:121" s="38" customFormat="1" outlineLevel="1">
      <c r="B675" s="87"/>
      <c r="C675" s="88"/>
      <c r="D675" s="87"/>
      <c r="E675" s="3"/>
      <c r="G675" s="40"/>
      <c r="I675" s="94">
        <f t="shared" si="212"/>
        <v>542</v>
      </c>
      <c r="J675" s="93" t="s">
        <v>609</v>
      </c>
      <c r="K675" s="92"/>
      <c r="L675" s="92"/>
      <c r="M675" s="92"/>
      <c r="N675" s="92"/>
      <c r="O675" s="91"/>
      <c r="P675" s="90" t="s">
        <v>132</v>
      </c>
      <c r="Q675" s="272"/>
      <c r="R675" s="89" t="s">
        <v>133</v>
      </c>
      <c r="S675" s="273"/>
      <c r="U675" s="40"/>
      <c r="W675" s="77"/>
      <c r="X675" s="37"/>
      <c r="Y675" s="76"/>
      <c r="Z675" s="75"/>
      <c r="AA675" s="78"/>
      <c r="AB675" s="75"/>
      <c r="AC675" s="78"/>
      <c r="AD675" s="75"/>
      <c r="AE675" s="75"/>
      <c r="AF675" s="75"/>
      <c r="AG675" s="75"/>
      <c r="AH675" s="75"/>
      <c r="AI675" s="75"/>
      <c r="AJ675" s="75"/>
      <c r="AK675" s="74"/>
      <c r="AL675" s="74"/>
      <c r="AM675" s="74"/>
      <c r="AN675" s="74"/>
      <c r="AO675" s="74"/>
      <c r="AP675" s="74"/>
      <c r="AQ675" s="74"/>
      <c r="AR675" s="73">
        <f t="shared" si="213"/>
        <v>0</v>
      </c>
      <c r="AT675" s="40"/>
      <c r="AV675" s="77"/>
      <c r="AW675" s="37"/>
      <c r="AX675" s="76"/>
      <c r="AY675" s="75"/>
      <c r="AZ675" s="75"/>
      <c r="BA675" s="75"/>
      <c r="BB675" s="75"/>
      <c r="BC675" s="75"/>
      <c r="BD675" s="75"/>
      <c r="BE675" s="75"/>
      <c r="BF675" s="75"/>
      <c r="BG675" s="75"/>
      <c r="BH675" s="75"/>
      <c r="BI675" s="75"/>
      <c r="BJ675" s="74"/>
      <c r="BK675" s="74"/>
      <c r="BL675" s="74"/>
      <c r="BM675" s="74"/>
      <c r="BN675" s="74"/>
      <c r="BO675" s="74"/>
      <c r="BP675" s="74"/>
      <c r="BQ675" s="73">
        <f t="shared" si="209"/>
        <v>0</v>
      </c>
      <c r="BS675" s="40"/>
      <c r="BU675" s="77"/>
      <c r="BV675" s="37"/>
      <c r="BW675" s="76"/>
      <c r="BX675" s="75"/>
      <c r="BY675" s="75"/>
      <c r="BZ675" s="75"/>
      <c r="CA675" s="75"/>
      <c r="CB675" s="75"/>
      <c r="CC675" s="75"/>
      <c r="CD675" s="75"/>
      <c r="CE675" s="75"/>
      <c r="CF675" s="75"/>
      <c r="CG675" s="75"/>
      <c r="CH675" s="75"/>
      <c r="CI675" s="74"/>
      <c r="CJ675" s="328"/>
      <c r="CK675" s="328"/>
      <c r="CL675" s="328"/>
      <c r="CM675" s="328"/>
      <c r="CN675" s="328"/>
      <c r="CO675" s="328"/>
      <c r="CP675" s="95">
        <f t="shared" si="210"/>
        <v>0</v>
      </c>
      <c r="CR675" s="40"/>
      <c r="CT675" s="77"/>
      <c r="CU675" s="37"/>
      <c r="CV675" s="76"/>
      <c r="CW675" s="75"/>
      <c r="CX675" s="75"/>
      <c r="CY675" s="75"/>
      <c r="CZ675" s="75"/>
      <c r="DA675" s="75"/>
      <c r="DB675" s="75"/>
      <c r="DC675" s="74"/>
      <c r="DD675" s="74"/>
      <c r="DE675" s="74"/>
      <c r="DF675" s="335"/>
      <c r="DG675" s="335"/>
      <c r="DH675" s="335"/>
      <c r="DI675" s="335"/>
      <c r="DJ675" s="335"/>
      <c r="DK675" s="335"/>
      <c r="DL675" s="335"/>
      <c r="DM675" s="335"/>
      <c r="DN675" s="335"/>
      <c r="DO675" s="73">
        <f t="shared" si="211"/>
        <v>0</v>
      </c>
      <c r="DQ675" s="40"/>
    </row>
    <row r="676" spans="2:121" s="38" customFormat="1" outlineLevel="1">
      <c r="B676" s="87"/>
      <c r="C676" s="88"/>
      <c r="D676" s="87"/>
      <c r="E676" s="3"/>
      <c r="G676" s="40"/>
      <c r="I676" s="94">
        <f t="shared" si="212"/>
        <v>543</v>
      </c>
      <c r="J676" s="93" t="s">
        <v>610</v>
      </c>
      <c r="K676" s="92"/>
      <c r="L676" s="92"/>
      <c r="M676" s="92"/>
      <c r="N676" s="92"/>
      <c r="O676" s="91"/>
      <c r="P676" s="90" t="s">
        <v>132</v>
      </c>
      <c r="Q676" s="272"/>
      <c r="R676" s="89" t="s">
        <v>133</v>
      </c>
      <c r="S676" s="273"/>
      <c r="U676" s="40"/>
      <c r="W676" s="77"/>
      <c r="X676" s="37"/>
      <c r="Y676" s="76"/>
      <c r="Z676" s="75"/>
      <c r="AA676" s="78"/>
      <c r="AB676" s="75"/>
      <c r="AC676" s="78"/>
      <c r="AD676" s="75"/>
      <c r="AE676" s="75"/>
      <c r="AF676" s="75"/>
      <c r="AG676" s="75"/>
      <c r="AH676" s="75"/>
      <c r="AI676" s="75"/>
      <c r="AJ676" s="75"/>
      <c r="AK676" s="74"/>
      <c r="AL676" s="74"/>
      <c r="AM676" s="74"/>
      <c r="AN676" s="74"/>
      <c r="AO676" s="74"/>
      <c r="AP676" s="74"/>
      <c r="AQ676" s="74"/>
      <c r="AR676" s="73">
        <f t="shared" si="213"/>
        <v>0</v>
      </c>
      <c r="AT676" s="40"/>
      <c r="AV676" s="77"/>
      <c r="AW676" s="37"/>
      <c r="AX676" s="76"/>
      <c r="AY676" s="75"/>
      <c r="AZ676" s="75"/>
      <c r="BA676" s="75"/>
      <c r="BB676" s="75"/>
      <c r="BC676" s="75"/>
      <c r="BD676" s="75"/>
      <c r="BE676" s="75"/>
      <c r="BF676" s="75"/>
      <c r="BG676" s="75"/>
      <c r="BH676" s="75"/>
      <c r="BI676" s="75"/>
      <c r="BJ676" s="74"/>
      <c r="BK676" s="74"/>
      <c r="BL676" s="74"/>
      <c r="BM676" s="74"/>
      <c r="BN676" s="74"/>
      <c r="BO676" s="74"/>
      <c r="BP676" s="74"/>
      <c r="BQ676" s="73">
        <f t="shared" si="209"/>
        <v>0</v>
      </c>
      <c r="BS676" s="40"/>
      <c r="BU676" s="77"/>
      <c r="BV676" s="37"/>
      <c r="BW676" s="76"/>
      <c r="BX676" s="75"/>
      <c r="BY676" s="75"/>
      <c r="BZ676" s="75"/>
      <c r="CA676" s="75"/>
      <c r="CB676" s="75"/>
      <c r="CC676" s="75"/>
      <c r="CD676" s="75"/>
      <c r="CE676" s="75"/>
      <c r="CF676" s="75"/>
      <c r="CG676" s="75"/>
      <c r="CH676" s="75"/>
      <c r="CI676" s="74"/>
      <c r="CJ676" s="328"/>
      <c r="CK676" s="328"/>
      <c r="CL676" s="328"/>
      <c r="CM676" s="328"/>
      <c r="CN676" s="328"/>
      <c r="CO676" s="328"/>
      <c r="CP676" s="95">
        <f t="shared" si="210"/>
        <v>0</v>
      </c>
      <c r="CR676" s="40"/>
      <c r="CT676" s="77"/>
      <c r="CU676" s="37"/>
      <c r="CV676" s="76"/>
      <c r="CW676" s="75"/>
      <c r="CX676" s="75"/>
      <c r="CY676" s="75"/>
      <c r="CZ676" s="75"/>
      <c r="DA676" s="75"/>
      <c r="DB676" s="75"/>
      <c r="DC676" s="74"/>
      <c r="DD676" s="74"/>
      <c r="DE676" s="74"/>
      <c r="DF676" s="335"/>
      <c r="DG676" s="335"/>
      <c r="DH676" s="335"/>
      <c r="DI676" s="335"/>
      <c r="DJ676" s="335"/>
      <c r="DK676" s="335"/>
      <c r="DL676" s="335"/>
      <c r="DM676" s="335"/>
      <c r="DN676" s="335"/>
      <c r="DO676" s="73">
        <f t="shared" si="211"/>
        <v>0</v>
      </c>
      <c r="DQ676" s="40"/>
    </row>
    <row r="677" spans="2:121" s="38" customFormat="1" outlineLevel="1">
      <c r="B677" s="87"/>
      <c r="C677" s="88"/>
      <c r="D677" s="87"/>
      <c r="E677" s="3"/>
      <c r="G677" s="40"/>
      <c r="I677" s="94">
        <f t="shared" si="212"/>
        <v>544</v>
      </c>
      <c r="J677" s="93" t="s">
        <v>611</v>
      </c>
      <c r="K677" s="92"/>
      <c r="L677" s="92"/>
      <c r="M677" s="92"/>
      <c r="N677" s="92"/>
      <c r="O677" s="91"/>
      <c r="P677" s="90" t="s">
        <v>132</v>
      </c>
      <c r="Q677" s="272"/>
      <c r="R677" s="89" t="s">
        <v>133</v>
      </c>
      <c r="S677" s="273"/>
      <c r="U677" s="40"/>
      <c r="W677" s="77"/>
      <c r="X677" s="37"/>
      <c r="Y677" s="76"/>
      <c r="Z677" s="75"/>
      <c r="AA677" s="78"/>
      <c r="AB677" s="75"/>
      <c r="AC677" s="78"/>
      <c r="AD677" s="75"/>
      <c r="AE677" s="75"/>
      <c r="AF677" s="75"/>
      <c r="AG677" s="75"/>
      <c r="AH677" s="75"/>
      <c r="AI677" s="75"/>
      <c r="AJ677" s="75"/>
      <c r="AK677" s="74"/>
      <c r="AL677" s="74"/>
      <c r="AM677" s="74"/>
      <c r="AN677" s="74"/>
      <c r="AO677" s="74"/>
      <c r="AP677" s="74"/>
      <c r="AQ677" s="74"/>
      <c r="AR677" s="73">
        <f t="shared" si="213"/>
        <v>0</v>
      </c>
      <c r="AT677" s="40"/>
      <c r="AV677" s="77"/>
      <c r="AW677" s="37"/>
      <c r="AX677" s="76"/>
      <c r="AY677" s="75"/>
      <c r="AZ677" s="75"/>
      <c r="BA677" s="75"/>
      <c r="BB677" s="75"/>
      <c r="BC677" s="75"/>
      <c r="BD677" s="75"/>
      <c r="BE677" s="75"/>
      <c r="BF677" s="75"/>
      <c r="BG677" s="75"/>
      <c r="BH677" s="75"/>
      <c r="BI677" s="75"/>
      <c r="BJ677" s="74"/>
      <c r="BK677" s="74"/>
      <c r="BL677" s="74"/>
      <c r="BM677" s="74"/>
      <c r="BN677" s="74"/>
      <c r="BO677" s="74"/>
      <c r="BP677" s="74"/>
      <c r="BQ677" s="73">
        <f t="shared" si="209"/>
        <v>0</v>
      </c>
      <c r="BS677" s="40"/>
      <c r="BU677" s="77"/>
      <c r="BV677" s="37"/>
      <c r="BW677" s="76"/>
      <c r="BX677" s="75"/>
      <c r="BY677" s="75"/>
      <c r="BZ677" s="75"/>
      <c r="CA677" s="75"/>
      <c r="CB677" s="75"/>
      <c r="CC677" s="75"/>
      <c r="CD677" s="75"/>
      <c r="CE677" s="75"/>
      <c r="CF677" s="75"/>
      <c r="CG677" s="75"/>
      <c r="CH677" s="75"/>
      <c r="CI677" s="74"/>
      <c r="CJ677" s="328"/>
      <c r="CK677" s="328"/>
      <c r="CL677" s="328"/>
      <c r="CM677" s="328"/>
      <c r="CN677" s="328"/>
      <c r="CO677" s="328"/>
      <c r="CP677" s="95">
        <f t="shared" si="210"/>
        <v>0</v>
      </c>
      <c r="CR677" s="40"/>
      <c r="CT677" s="77"/>
      <c r="CU677" s="37"/>
      <c r="CV677" s="76"/>
      <c r="CW677" s="75"/>
      <c r="CX677" s="75"/>
      <c r="CY677" s="75"/>
      <c r="CZ677" s="75"/>
      <c r="DA677" s="75"/>
      <c r="DB677" s="75"/>
      <c r="DC677" s="74"/>
      <c r="DD677" s="74"/>
      <c r="DE677" s="74"/>
      <c r="DF677" s="335"/>
      <c r="DG677" s="335"/>
      <c r="DH677" s="335"/>
      <c r="DI677" s="335"/>
      <c r="DJ677" s="335"/>
      <c r="DK677" s="335"/>
      <c r="DL677" s="335"/>
      <c r="DM677" s="335"/>
      <c r="DN677" s="335"/>
      <c r="DO677" s="73">
        <f t="shared" si="211"/>
        <v>0</v>
      </c>
      <c r="DQ677" s="40"/>
    </row>
    <row r="678" spans="2:121" s="38" customFormat="1" outlineLevel="1">
      <c r="B678" s="87"/>
      <c r="C678" s="88"/>
      <c r="D678" s="87"/>
      <c r="E678" s="3"/>
      <c r="G678" s="40"/>
      <c r="I678" s="94">
        <f t="shared" si="212"/>
        <v>545</v>
      </c>
      <c r="J678" s="93" t="s">
        <v>612</v>
      </c>
      <c r="K678" s="92"/>
      <c r="L678" s="92"/>
      <c r="M678" s="92"/>
      <c r="N678" s="92"/>
      <c r="O678" s="91"/>
      <c r="P678" s="90" t="s">
        <v>132</v>
      </c>
      <c r="Q678" s="272"/>
      <c r="R678" s="89" t="s">
        <v>133</v>
      </c>
      <c r="S678" s="273"/>
      <c r="U678" s="40"/>
      <c r="W678" s="77"/>
      <c r="X678" s="37"/>
      <c r="Y678" s="76"/>
      <c r="Z678" s="75"/>
      <c r="AA678" s="78"/>
      <c r="AB678" s="75"/>
      <c r="AC678" s="78"/>
      <c r="AD678" s="75"/>
      <c r="AE678" s="75"/>
      <c r="AF678" s="75"/>
      <c r="AG678" s="75"/>
      <c r="AH678" s="75"/>
      <c r="AI678" s="75"/>
      <c r="AJ678" s="75"/>
      <c r="AK678" s="74"/>
      <c r="AL678" s="74"/>
      <c r="AM678" s="74"/>
      <c r="AN678" s="74"/>
      <c r="AO678" s="74"/>
      <c r="AP678" s="74"/>
      <c r="AQ678" s="74"/>
      <c r="AR678" s="73">
        <f t="shared" si="213"/>
        <v>0</v>
      </c>
      <c r="AT678" s="40"/>
      <c r="AV678" s="77"/>
      <c r="AW678" s="37"/>
      <c r="AX678" s="76"/>
      <c r="AY678" s="75"/>
      <c r="AZ678" s="75"/>
      <c r="BA678" s="75"/>
      <c r="BB678" s="75"/>
      <c r="BC678" s="75"/>
      <c r="BD678" s="75"/>
      <c r="BE678" s="75"/>
      <c r="BF678" s="75"/>
      <c r="BG678" s="75"/>
      <c r="BH678" s="75"/>
      <c r="BI678" s="75"/>
      <c r="BJ678" s="74"/>
      <c r="BK678" s="74"/>
      <c r="BL678" s="74"/>
      <c r="BM678" s="74"/>
      <c r="BN678" s="74"/>
      <c r="BO678" s="74"/>
      <c r="BP678" s="74"/>
      <c r="BQ678" s="73">
        <f t="shared" si="209"/>
        <v>0</v>
      </c>
      <c r="BS678" s="40"/>
      <c r="BU678" s="77"/>
      <c r="BV678" s="37"/>
      <c r="BW678" s="76"/>
      <c r="BX678" s="75"/>
      <c r="BY678" s="75"/>
      <c r="BZ678" s="75"/>
      <c r="CA678" s="75"/>
      <c r="CB678" s="75"/>
      <c r="CC678" s="75"/>
      <c r="CD678" s="75"/>
      <c r="CE678" s="75"/>
      <c r="CF678" s="75"/>
      <c r="CG678" s="75"/>
      <c r="CH678" s="75"/>
      <c r="CI678" s="74"/>
      <c r="CJ678" s="328"/>
      <c r="CK678" s="328"/>
      <c r="CL678" s="328"/>
      <c r="CM678" s="328"/>
      <c r="CN678" s="328"/>
      <c r="CO678" s="328"/>
      <c r="CP678" s="95">
        <f t="shared" si="210"/>
        <v>0</v>
      </c>
      <c r="CR678" s="40"/>
      <c r="CT678" s="77"/>
      <c r="CU678" s="37"/>
      <c r="CV678" s="76"/>
      <c r="CW678" s="75"/>
      <c r="CX678" s="75"/>
      <c r="CY678" s="75"/>
      <c r="CZ678" s="75"/>
      <c r="DA678" s="75"/>
      <c r="DB678" s="75"/>
      <c r="DC678" s="74"/>
      <c r="DD678" s="74"/>
      <c r="DE678" s="74"/>
      <c r="DF678" s="335"/>
      <c r="DG678" s="335"/>
      <c r="DH678" s="335"/>
      <c r="DI678" s="335"/>
      <c r="DJ678" s="335"/>
      <c r="DK678" s="335"/>
      <c r="DL678" s="335"/>
      <c r="DM678" s="335"/>
      <c r="DN678" s="335"/>
      <c r="DO678" s="73">
        <f t="shared" si="211"/>
        <v>0</v>
      </c>
      <c r="DQ678" s="40"/>
    </row>
    <row r="679" spans="2:121" s="38" customFormat="1" outlineLevel="1">
      <c r="B679" s="87"/>
      <c r="C679" s="88"/>
      <c r="D679" s="87"/>
      <c r="E679" s="3"/>
      <c r="G679" s="40"/>
      <c r="I679" s="94">
        <f t="shared" si="212"/>
        <v>546</v>
      </c>
      <c r="J679" s="93" t="s">
        <v>613</v>
      </c>
      <c r="K679" s="92"/>
      <c r="L679" s="92"/>
      <c r="M679" s="92"/>
      <c r="N679" s="92"/>
      <c r="O679" s="91"/>
      <c r="P679" s="90" t="s">
        <v>132</v>
      </c>
      <c r="Q679" s="272"/>
      <c r="R679" s="89" t="s">
        <v>133</v>
      </c>
      <c r="S679" s="273"/>
      <c r="U679" s="40"/>
      <c r="W679" s="77"/>
      <c r="X679" s="37"/>
      <c r="Y679" s="76"/>
      <c r="Z679" s="75"/>
      <c r="AA679" s="78"/>
      <c r="AB679" s="75"/>
      <c r="AC679" s="78"/>
      <c r="AD679" s="75"/>
      <c r="AE679" s="75"/>
      <c r="AF679" s="75"/>
      <c r="AG679" s="75"/>
      <c r="AH679" s="75"/>
      <c r="AI679" s="75"/>
      <c r="AJ679" s="75"/>
      <c r="AK679" s="74"/>
      <c r="AL679" s="74"/>
      <c r="AM679" s="74"/>
      <c r="AN679" s="74"/>
      <c r="AO679" s="74"/>
      <c r="AP679" s="74"/>
      <c r="AQ679" s="74"/>
      <c r="AR679" s="73">
        <f t="shared" si="213"/>
        <v>0</v>
      </c>
      <c r="AT679" s="40"/>
      <c r="AV679" s="77"/>
      <c r="AW679" s="37"/>
      <c r="AX679" s="76"/>
      <c r="AY679" s="75"/>
      <c r="AZ679" s="75"/>
      <c r="BA679" s="75"/>
      <c r="BB679" s="75"/>
      <c r="BC679" s="75"/>
      <c r="BD679" s="75"/>
      <c r="BE679" s="75"/>
      <c r="BF679" s="75"/>
      <c r="BG679" s="75"/>
      <c r="BH679" s="75"/>
      <c r="BI679" s="75"/>
      <c r="BJ679" s="74"/>
      <c r="BK679" s="74"/>
      <c r="BL679" s="74"/>
      <c r="BM679" s="74"/>
      <c r="BN679" s="74"/>
      <c r="BO679" s="74"/>
      <c r="BP679" s="74"/>
      <c r="BQ679" s="73">
        <f t="shared" si="209"/>
        <v>0</v>
      </c>
      <c r="BS679" s="40"/>
      <c r="BU679" s="77"/>
      <c r="BV679" s="37"/>
      <c r="BW679" s="76"/>
      <c r="BX679" s="75"/>
      <c r="BY679" s="75"/>
      <c r="BZ679" s="75"/>
      <c r="CA679" s="75"/>
      <c r="CB679" s="75"/>
      <c r="CC679" s="75"/>
      <c r="CD679" s="75"/>
      <c r="CE679" s="75"/>
      <c r="CF679" s="75"/>
      <c r="CG679" s="75"/>
      <c r="CH679" s="75"/>
      <c r="CI679" s="74"/>
      <c r="CJ679" s="328"/>
      <c r="CK679" s="328"/>
      <c r="CL679" s="328"/>
      <c r="CM679" s="328"/>
      <c r="CN679" s="328"/>
      <c r="CO679" s="328"/>
      <c r="CP679" s="95">
        <f t="shared" si="210"/>
        <v>0</v>
      </c>
      <c r="CR679" s="40"/>
      <c r="CT679" s="77"/>
      <c r="CU679" s="37"/>
      <c r="CV679" s="76"/>
      <c r="CW679" s="75"/>
      <c r="CX679" s="75"/>
      <c r="CY679" s="75"/>
      <c r="CZ679" s="75"/>
      <c r="DA679" s="75"/>
      <c r="DB679" s="75"/>
      <c r="DC679" s="74"/>
      <c r="DD679" s="74"/>
      <c r="DE679" s="74"/>
      <c r="DF679" s="335"/>
      <c r="DG679" s="335"/>
      <c r="DH679" s="335"/>
      <c r="DI679" s="335"/>
      <c r="DJ679" s="335"/>
      <c r="DK679" s="335"/>
      <c r="DL679" s="335"/>
      <c r="DM679" s="335"/>
      <c r="DN679" s="335"/>
      <c r="DO679" s="73">
        <f t="shared" si="211"/>
        <v>0</v>
      </c>
      <c r="DQ679" s="40"/>
    </row>
    <row r="680" spans="2:121" s="38" customFormat="1" outlineLevel="1">
      <c r="B680" s="87"/>
      <c r="C680" s="88"/>
      <c r="D680" s="87"/>
      <c r="E680" s="3"/>
      <c r="G680" s="40"/>
      <c r="I680" s="94">
        <f t="shared" si="212"/>
        <v>547</v>
      </c>
      <c r="J680" s="93" t="s">
        <v>614</v>
      </c>
      <c r="K680" s="92"/>
      <c r="L680" s="92"/>
      <c r="M680" s="92"/>
      <c r="N680" s="92"/>
      <c r="O680" s="91"/>
      <c r="P680" s="90" t="s">
        <v>132</v>
      </c>
      <c r="Q680" s="272"/>
      <c r="R680" s="89" t="s">
        <v>133</v>
      </c>
      <c r="S680" s="273"/>
      <c r="U680" s="40"/>
      <c r="W680" s="77"/>
      <c r="X680" s="37"/>
      <c r="Y680" s="76"/>
      <c r="Z680" s="75"/>
      <c r="AA680" s="78"/>
      <c r="AB680" s="75"/>
      <c r="AC680" s="78"/>
      <c r="AD680" s="75"/>
      <c r="AE680" s="75"/>
      <c r="AF680" s="75"/>
      <c r="AG680" s="75"/>
      <c r="AH680" s="75"/>
      <c r="AI680" s="75"/>
      <c r="AJ680" s="75"/>
      <c r="AK680" s="74"/>
      <c r="AL680" s="74"/>
      <c r="AM680" s="74"/>
      <c r="AN680" s="74"/>
      <c r="AO680" s="74"/>
      <c r="AP680" s="74"/>
      <c r="AQ680" s="74"/>
      <c r="AR680" s="73">
        <f t="shared" si="213"/>
        <v>0</v>
      </c>
      <c r="AT680" s="40"/>
      <c r="AV680" s="77"/>
      <c r="AW680" s="37"/>
      <c r="AX680" s="76"/>
      <c r="AY680" s="75"/>
      <c r="AZ680" s="75"/>
      <c r="BA680" s="75"/>
      <c r="BB680" s="75"/>
      <c r="BC680" s="75"/>
      <c r="BD680" s="75"/>
      <c r="BE680" s="75"/>
      <c r="BF680" s="75"/>
      <c r="BG680" s="75"/>
      <c r="BH680" s="75"/>
      <c r="BI680" s="75"/>
      <c r="BJ680" s="74"/>
      <c r="BK680" s="74"/>
      <c r="BL680" s="74"/>
      <c r="BM680" s="74"/>
      <c r="BN680" s="74"/>
      <c r="BO680" s="74"/>
      <c r="BP680" s="74"/>
      <c r="BQ680" s="73">
        <f t="shared" si="209"/>
        <v>0</v>
      </c>
      <c r="BS680" s="40"/>
      <c r="BU680" s="77"/>
      <c r="BV680" s="37"/>
      <c r="BW680" s="76"/>
      <c r="BX680" s="75"/>
      <c r="BY680" s="75"/>
      <c r="BZ680" s="75"/>
      <c r="CA680" s="75"/>
      <c r="CB680" s="75"/>
      <c r="CC680" s="75"/>
      <c r="CD680" s="75"/>
      <c r="CE680" s="75"/>
      <c r="CF680" s="75"/>
      <c r="CG680" s="75"/>
      <c r="CH680" s="75"/>
      <c r="CI680" s="74"/>
      <c r="CJ680" s="328"/>
      <c r="CK680" s="328"/>
      <c r="CL680" s="328"/>
      <c r="CM680" s="328"/>
      <c r="CN680" s="328"/>
      <c r="CO680" s="328"/>
      <c r="CP680" s="95">
        <f t="shared" si="210"/>
        <v>0</v>
      </c>
      <c r="CR680" s="40"/>
      <c r="CT680" s="77"/>
      <c r="CU680" s="37"/>
      <c r="CV680" s="76"/>
      <c r="CW680" s="75"/>
      <c r="CX680" s="75"/>
      <c r="CY680" s="75"/>
      <c r="CZ680" s="75"/>
      <c r="DA680" s="75"/>
      <c r="DB680" s="75"/>
      <c r="DC680" s="74"/>
      <c r="DD680" s="74"/>
      <c r="DE680" s="74"/>
      <c r="DF680" s="335"/>
      <c r="DG680" s="335"/>
      <c r="DH680" s="335"/>
      <c r="DI680" s="335"/>
      <c r="DJ680" s="335"/>
      <c r="DK680" s="335"/>
      <c r="DL680" s="335"/>
      <c r="DM680" s="335"/>
      <c r="DN680" s="335"/>
      <c r="DO680" s="73">
        <f t="shared" si="211"/>
        <v>0</v>
      </c>
      <c r="DQ680" s="40"/>
    </row>
    <row r="681" spans="2:121" s="38" customFormat="1" outlineLevel="1">
      <c r="B681" s="87"/>
      <c r="C681" s="88"/>
      <c r="D681" s="87"/>
      <c r="E681" s="3"/>
      <c r="G681" s="40"/>
      <c r="I681" s="94">
        <f t="shared" si="212"/>
        <v>548</v>
      </c>
      <c r="J681" s="93" t="s">
        <v>615</v>
      </c>
      <c r="K681" s="92"/>
      <c r="L681" s="92"/>
      <c r="M681" s="92"/>
      <c r="N681" s="92"/>
      <c r="O681" s="91"/>
      <c r="P681" s="90" t="s">
        <v>132</v>
      </c>
      <c r="Q681" s="272"/>
      <c r="R681" s="89" t="s">
        <v>133</v>
      </c>
      <c r="S681" s="273"/>
      <c r="U681" s="40"/>
      <c r="W681" s="77"/>
      <c r="X681" s="37"/>
      <c r="Y681" s="76"/>
      <c r="Z681" s="75"/>
      <c r="AA681" s="78"/>
      <c r="AB681" s="75"/>
      <c r="AC681" s="78"/>
      <c r="AD681" s="75"/>
      <c r="AE681" s="75"/>
      <c r="AF681" s="75"/>
      <c r="AG681" s="75"/>
      <c r="AH681" s="75"/>
      <c r="AI681" s="75"/>
      <c r="AJ681" s="75"/>
      <c r="AK681" s="74"/>
      <c r="AL681" s="74"/>
      <c r="AM681" s="74"/>
      <c r="AN681" s="74"/>
      <c r="AO681" s="74"/>
      <c r="AP681" s="74"/>
      <c r="AQ681" s="74"/>
      <c r="AR681" s="73">
        <f t="shared" si="213"/>
        <v>0</v>
      </c>
      <c r="AT681" s="40"/>
      <c r="AV681" s="77"/>
      <c r="AW681" s="37"/>
      <c r="AX681" s="76"/>
      <c r="AY681" s="75"/>
      <c r="AZ681" s="75"/>
      <c r="BA681" s="75"/>
      <c r="BB681" s="75"/>
      <c r="BC681" s="75"/>
      <c r="BD681" s="75"/>
      <c r="BE681" s="75"/>
      <c r="BF681" s="75"/>
      <c r="BG681" s="75"/>
      <c r="BH681" s="75"/>
      <c r="BI681" s="75"/>
      <c r="BJ681" s="74"/>
      <c r="BK681" s="74"/>
      <c r="BL681" s="74"/>
      <c r="BM681" s="74"/>
      <c r="BN681" s="74"/>
      <c r="BO681" s="74"/>
      <c r="BP681" s="74"/>
      <c r="BQ681" s="73">
        <f t="shared" si="209"/>
        <v>0</v>
      </c>
      <c r="BS681" s="40"/>
      <c r="BU681" s="77"/>
      <c r="BV681" s="37"/>
      <c r="BW681" s="76"/>
      <c r="BX681" s="75"/>
      <c r="BY681" s="75"/>
      <c r="BZ681" s="75"/>
      <c r="CA681" s="75"/>
      <c r="CB681" s="75"/>
      <c r="CC681" s="75"/>
      <c r="CD681" s="75"/>
      <c r="CE681" s="75"/>
      <c r="CF681" s="75"/>
      <c r="CG681" s="75"/>
      <c r="CH681" s="75"/>
      <c r="CI681" s="74"/>
      <c r="CJ681" s="328"/>
      <c r="CK681" s="328"/>
      <c r="CL681" s="328"/>
      <c r="CM681" s="328"/>
      <c r="CN681" s="328"/>
      <c r="CO681" s="328"/>
      <c r="CP681" s="95">
        <f t="shared" si="210"/>
        <v>0</v>
      </c>
      <c r="CR681" s="40"/>
      <c r="CT681" s="77"/>
      <c r="CU681" s="37"/>
      <c r="CV681" s="76"/>
      <c r="CW681" s="75"/>
      <c r="CX681" s="75"/>
      <c r="CY681" s="75"/>
      <c r="CZ681" s="75"/>
      <c r="DA681" s="75"/>
      <c r="DB681" s="75"/>
      <c r="DC681" s="74"/>
      <c r="DD681" s="74"/>
      <c r="DE681" s="74"/>
      <c r="DF681" s="335"/>
      <c r="DG681" s="335"/>
      <c r="DH681" s="335"/>
      <c r="DI681" s="335"/>
      <c r="DJ681" s="335"/>
      <c r="DK681" s="335"/>
      <c r="DL681" s="335"/>
      <c r="DM681" s="335"/>
      <c r="DN681" s="335"/>
      <c r="DO681" s="73">
        <f t="shared" si="211"/>
        <v>0</v>
      </c>
      <c r="DQ681" s="40"/>
    </row>
    <row r="682" spans="2:121" s="38" customFormat="1" outlineLevel="1">
      <c r="B682" s="87"/>
      <c r="C682" s="88"/>
      <c r="D682" s="87"/>
      <c r="E682" s="3"/>
      <c r="G682" s="40"/>
      <c r="I682" s="94">
        <f t="shared" si="212"/>
        <v>549</v>
      </c>
      <c r="J682" s="93" t="s">
        <v>616</v>
      </c>
      <c r="K682" s="92"/>
      <c r="L682" s="92"/>
      <c r="M682" s="92"/>
      <c r="N682" s="92"/>
      <c r="O682" s="91"/>
      <c r="P682" s="90" t="s">
        <v>132</v>
      </c>
      <c r="Q682" s="272"/>
      <c r="R682" s="89" t="s">
        <v>133</v>
      </c>
      <c r="S682" s="273"/>
      <c r="U682" s="40"/>
      <c r="W682" s="77"/>
      <c r="X682" s="37"/>
      <c r="Y682" s="76"/>
      <c r="Z682" s="75"/>
      <c r="AA682" s="78"/>
      <c r="AB682" s="75"/>
      <c r="AC682" s="78"/>
      <c r="AD682" s="75"/>
      <c r="AE682" s="75"/>
      <c r="AF682" s="75"/>
      <c r="AG682" s="75"/>
      <c r="AH682" s="75"/>
      <c r="AI682" s="75"/>
      <c r="AJ682" s="75"/>
      <c r="AK682" s="74"/>
      <c r="AL682" s="74"/>
      <c r="AM682" s="74"/>
      <c r="AN682" s="74"/>
      <c r="AO682" s="74"/>
      <c r="AP682" s="74"/>
      <c r="AQ682" s="74"/>
      <c r="AR682" s="73">
        <f t="shared" si="213"/>
        <v>0</v>
      </c>
      <c r="AT682" s="40"/>
      <c r="AV682" s="77"/>
      <c r="AW682" s="37"/>
      <c r="AX682" s="76"/>
      <c r="AY682" s="75"/>
      <c r="AZ682" s="75"/>
      <c r="BA682" s="75"/>
      <c r="BB682" s="75"/>
      <c r="BC682" s="75"/>
      <c r="BD682" s="75"/>
      <c r="BE682" s="75"/>
      <c r="BF682" s="75"/>
      <c r="BG682" s="75"/>
      <c r="BH682" s="75"/>
      <c r="BI682" s="75"/>
      <c r="BJ682" s="74"/>
      <c r="BK682" s="74"/>
      <c r="BL682" s="74"/>
      <c r="BM682" s="74"/>
      <c r="BN682" s="74"/>
      <c r="BO682" s="74"/>
      <c r="BP682" s="74"/>
      <c r="BQ682" s="73">
        <f t="shared" si="209"/>
        <v>0</v>
      </c>
      <c r="BS682" s="40"/>
      <c r="BU682" s="77"/>
      <c r="BV682" s="37"/>
      <c r="BW682" s="76"/>
      <c r="BX682" s="75"/>
      <c r="BY682" s="75"/>
      <c r="BZ682" s="75"/>
      <c r="CA682" s="75"/>
      <c r="CB682" s="75"/>
      <c r="CC682" s="75"/>
      <c r="CD682" s="75"/>
      <c r="CE682" s="75"/>
      <c r="CF682" s="75"/>
      <c r="CG682" s="75"/>
      <c r="CH682" s="75"/>
      <c r="CI682" s="74"/>
      <c r="CJ682" s="328"/>
      <c r="CK682" s="328"/>
      <c r="CL682" s="328"/>
      <c r="CM682" s="328"/>
      <c r="CN682" s="328"/>
      <c r="CO682" s="328"/>
      <c r="CP682" s="95">
        <f t="shared" si="210"/>
        <v>0</v>
      </c>
      <c r="CR682" s="40"/>
      <c r="CT682" s="77"/>
      <c r="CU682" s="37"/>
      <c r="CV682" s="76"/>
      <c r="CW682" s="75"/>
      <c r="CX682" s="75"/>
      <c r="CY682" s="75"/>
      <c r="CZ682" s="75"/>
      <c r="DA682" s="75"/>
      <c r="DB682" s="75"/>
      <c r="DC682" s="74"/>
      <c r="DD682" s="74"/>
      <c r="DE682" s="74"/>
      <c r="DF682" s="335"/>
      <c r="DG682" s="335"/>
      <c r="DH682" s="335"/>
      <c r="DI682" s="335"/>
      <c r="DJ682" s="335"/>
      <c r="DK682" s="335"/>
      <c r="DL682" s="335"/>
      <c r="DM682" s="335"/>
      <c r="DN682" s="335"/>
      <c r="DO682" s="73">
        <f t="shared" si="211"/>
        <v>0</v>
      </c>
      <c r="DQ682" s="40"/>
    </row>
    <row r="683" spans="2:121" s="38" customFormat="1" outlineLevel="1">
      <c r="B683" s="87"/>
      <c r="C683" s="88"/>
      <c r="D683" s="87"/>
      <c r="E683" s="3"/>
      <c r="G683" s="40"/>
      <c r="I683" s="94">
        <f t="shared" si="212"/>
        <v>550</v>
      </c>
      <c r="J683" s="93" t="s">
        <v>617</v>
      </c>
      <c r="K683" s="92"/>
      <c r="L683" s="92"/>
      <c r="M683" s="92"/>
      <c r="N683" s="92"/>
      <c r="O683" s="91"/>
      <c r="P683" s="90" t="s">
        <v>132</v>
      </c>
      <c r="Q683" s="272"/>
      <c r="R683" s="89" t="s">
        <v>133</v>
      </c>
      <c r="S683" s="273"/>
      <c r="U683" s="40"/>
      <c r="W683" s="77"/>
      <c r="X683" s="37"/>
      <c r="Y683" s="76"/>
      <c r="Z683" s="75"/>
      <c r="AA683" s="78"/>
      <c r="AB683" s="75"/>
      <c r="AC683" s="78"/>
      <c r="AD683" s="75"/>
      <c r="AE683" s="75"/>
      <c r="AF683" s="75"/>
      <c r="AG683" s="75"/>
      <c r="AH683" s="75"/>
      <c r="AI683" s="75"/>
      <c r="AJ683" s="75"/>
      <c r="AK683" s="74"/>
      <c r="AL683" s="74"/>
      <c r="AM683" s="74"/>
      <c r="AN683" s="74"/>
      <c r="AO683" s="74"/>
      <c r="AP683" s="74"/>
      <c r="AQ683" s="74"/>
      <c r="AR683" s="73">
        <f t="shared" si="213"/>
        <v>0</v>
      </c>
      <c r="AT683" s="40"/>
      <c r="AV683" s="77"/>
      <c r="AW683" s="37"/>
      <c r="AX683" s="76"/>
      <c r="AY683" s="75"/>
      <c r="AZ683" s="75"/>
      <c r="BA683" s="75"/>
      <c r="BB683" s="75"/>
      <c r="BC683" s="75"/>
      <c r="BD683" s="75"/>
      <c r="BE683" s="75"/>
      <c r="BF683" s="75"/>
      <c r="BG683" s="75"/>
      <c r="BH683" s="75"/>
      <c r="BI683" s="75"/>
      <c r="BJ683" s="74"/>
      <c r="BK683" s="74"/>
      <c r="BL683" s="74"/>
      <c r="BM683" s="74"/>
      <c r="BN683" s="74"/>
      <c r="BO683" s="74"/>
      <c r="BP683" s="74"/>
      <c r="BQ683" s="73">
        <f t="shared" si="209"/>
        <v>0</v>
      </c>
      <c r="BS683" s="40"/>
      <c r="BU683" s="77"/>
      <c r="BV683" s="37"/>
      <c r="BW683" s="76"/>
      <c r="BX683" s="75"/>
      <c r="BY683" s="75"/>
      <c r="BZ683" s="75"/>
      <c r="CA683" s="75"/>
      <c r="CB683" s="75"/>
      <c r="CC683" s="75"/>
      <c r="CD683" s="75"/>
      <c r="CE683" s="75"/>
      <c r="CF683" s="75"/>
      <c r="CG683" s="75"/>
      <c r="CH683" s="75"/>
      <c r="CI683" s="74"/>
      <c r="CJ683" s="328"/>
      <c r="CK683" s="328"/>
      <c r="CL683" s="328"/>
      <c r="CM683" s="328"/>
      <c r="CN683" s="328"/>
      <c r="CO683" s="328"/>
      <c r="CP683" s="95">
        <f t="shared" si="210"/>
        <v>0</v>
      </c>
      <c r="CR683" s="40"/>
      <c r="CT683" s="77"/>
      <c r="CU683" s="37"/>
      <c r="CV683" s="76"/>
      <c r="CW683" s="75"/>
      <c r="CX683" s="75"/>
      <c r="CY683" s="75"/>
      <c r="CZ683" s="75"/>
      <c r="DA683" s="75"/>
      <c r="DB683" s="75"/>
      <c r="DC683" s="74"/>
      <c r="DD683" s="74"/>
      <c r="DE683" s="74"/>
      <c r="DF683" s="335"/>
      <c r="DG683" s="335"/>
      <c r="DH683" s="335"/>
      <c r="DI683" s="335"/>
      <c r="DJ683" s="335"/>
      <c r="DK683" s="335"/>
      <c r="DL683" s="335"/>
      <c r="DM683" s="335"/>
      <c r="DN683" s="335"/>
      <c r="DO683" s="73">
        <f t="shared" si="211"/>
        <v>0</v>
      </c>
      <c r="DQ683" s="40"/>
    </row>
    <row r="684" spans="2:121" s="38" customFormat="1" outlineLevel="1">
      <c r="B684" s="87"/>
      <c r="C684" s="88"/>
      <c r="D684" s="87"/>
      <c r="E684" s="3"/>
      <c r="G684" s="40"/>
      <c r="I684" s="94">
        <f t="shared" si="212"/>
        <v>551</v>
      </c>
      <c r="J684" s="93" t="s">
        <v>618</v>
      </c>
      <c r="K684" s="92"/>
      <c r="L684" s="92"/>
      <c r="M684" s="92"/>
      <c r="N684" s="92"/>
      <c r="O684" s="91"/>
      <c r="P684" s="90" t="s">
        <v>132</v>
      </c>
      <c r="Q684" s="272"/>
      <c r="R684" s="89" t="s">
        <v>133</v>
      </c>
      <c r="S684" s="273"/>
      <c r="U684" s="40"/>
      <c r="W684" s="77"/>
      <c r="X684" s="37"/>
      <c r="Y684" s="76"/>
      <c r="Z684" s="75"/>
      <c r="AA684" s="78"/>
      <c r="AB684" s="75"/>
      <c r="AC684" s="78"/>
      <c r="AD684" s="75"/>
      <c r="AE684" s="75"/>
      <c r="AF684" s="75"/>
      <c r="AG684" s="75"/>
      <c r="AH684" s="75"/>
      <c r="AI684" s="75"/>
      <c r="AJ684" s="75"/>
      <c r="AK684" s="74"/>
      <c r="AL684" s="74"/>
      <c r="AM684" s="74"/>
      <c r="AN684" s="74"/>
      <c r="AO684" s="74"/>
      <c r="AP684" s="74"/>
      <c r="AQ684" s="74"/>
      <c r="AR684" s="73">
        <f t="shared" si="213"/>
        <v>0</v>
      </c>
      <c r="AT684" s="40"/>
      <c r="AV684" s="77"/>
      <c r="AW684" s="37"/>
      <c r="AX684" s="76"/>
      <c r="AY684" s="75"/>
      <c r="AZ684" s="75"/>
      <c r="BA684" s="75"/>
      <c r="BB684" s="75"/>
      <c r="BC684" s="75"/>
      <c r="BD684" s="75"/>
      <c r="BE684" s="75"/>
      <c r="BF684" s="75"/>
      <c r="BG684" s="75"/>
      <c r="BH684" s="75"/>
      <c r="BI684" s="75"/>
      <c r="BJ684" s="74"/>
      <c r="BK684" s="74"/>
      <c r="BL684" s="74"/>
      <c r="BM684" s="74"/>
      <c r="BN684" s="74"/>
      <c r="BO684" s="74"/>
      <c r="BP684" s="74"/>
      <c r="BQ684" s="73">
        <f t="shared" si="209"/>
        <v>0</v>
      </c>
      <c r="BS684" s="40"/>
      <c r="BU684" s="77"/>
      <c r="BV684" s="37"/>
      <c r="BW684" s="76"/>
      <c r="BX684" s="75"/>
      <c r="BY684" s="75"/>
      <c r="BZ684" s="75"/>
      <c r="CA684" s="75"/>
      <c r="CB684" s="75"/>
      <c r="CC684" s="75"/>
      <c r="CD684" s="75"/>
      <c r="CE684" s="75"/>
      <c r="CF684" s="75"/>
      <c r="CG684" s="75"/>
      <c r="CH684" s="75"/>
      <c r="CI684" s="74"/>
      <c r="CJ684" s="328"/>
      <c r="CK684" s="328"/>
      <c r="CL684" s="328"/>
      <c r="CM684" s="328"/>
      <c r="CN684" s="328"/>
      <c r="CO684" s="328"/>
      <c r="CP684" s="95">
        <f t="shared" si="210"/>
        <v>0</v>
      </c>
      <c r="CR684" s="40"/>
      <c r="CT684" s="77"/>
      <c r="CU684" s="37"/>
      <c r="CV684" s="76"/>
      <c r="CW684" s="75"/>
      <c r="CX684" s="75"/>
      <c r="CY684" s="75"/>
      <c r="CZ684" s="75"/>
      <c r="DA684" s="75"/>
      <c r="DB684" s="75"/>
      <c r="DC684" s="74"/>
      <c r="DD684" s="74"/>
      <c r="DE684" s="74"/>
      <c r="DF684" s="335"/>
      <c r="DG684" s="335"/>
      <c r="DH684" s="335"/>
      <c r="DI684" s="335"/>
      <c r="DJ684" s="335"/>
      <c r="DK684" s="335"/>
      <c r="DL684" s="335"/>
      <c r="DM684" s="335"/>
      <c r="DN684" s="335"/>
      <c r="DO684" s="73">
        <f t="shared" si="211"/>
        <v>0</v>
      </c>
      <c r="DQ684" s="40"/>
    </row>
    <row r="685" spans="2:121" s="38" customFormat="1" outlineLevel="1">
      <c r="B685" s="87"/>
      <c r="C685" s="88"/>
      <c r="D685" s="87"/>
      <c r="E685" s="3"/>
      <c r="G685" s="40"/>
      <c r="I685" s="94">
        <f t="shared" si="212"/>
        <v>552</v>
      </c>
      <c r="J685" s="93" t="s">
        <v>619</v>
      </c>
      <c r="K685" s="92"/>
      <c r="L685" s="92"/>
      <c r="M685" s="92"/>
      <c r="N685" s="92"/>
      <c r="O685" s="91"/>
      <c r="P685" s="90" t="s">
        <v>132</v>
      </c>
      <c r="Q685" s="272"/>
      <c r="R685" s="89" t="s">
        <v>133</v>
      </c>
      <c r="S685" s="273"/>
      <c r="U685" s="40"/>
      <c r="W685" s="77"/>
      <c r="X685" s="37"/>
      <c r="Y685" s="76"/>
      <c r="Z685" s="75"/>
      <c r="AA685" s="78"/>
      <c r="AB685" s="75"/>
      <c r="AC685" s="78"/>
      <c r="AD685" s="75"/>
      <c r="AE685" s="75"/>
      <c r="AF685" s="75"/>
      <c r="AG685" s="75"/>
      <c r="AH685" s="75"/>
      <c r="AI685" s="75"/>
      <c r="AJ685" s="75"/>
      <c r="AK685" s="74"/>
      <c r="AL685" s="74"/>
      <c r="AM685" s="74"/>
      <c r="AN685" s="74"/>
      <c r="AO685" s="74"/>
      <c r="AP685" s="74"/>
      <c r="AQ685" s="74"/>
      <c r="AR685" s="73">
        <f t="shared" si="213"/>
        <v>0</v>
      </c>
      <c r="AT685" s="40"/>
      <c r="AV685" s="77"/>
      <c r="AW685" s="37"/>
      <c r="AX685" s="76"/>
      <c r="AY685" s="75"/>
      <c r="AZ685" s="75"/>
      <c r="BA685" s="75"/>
      <c r="BB685" s="75"/>
      <c r="BC685" s="75"/>
      <c r="BD685" s="75"/>
      <c r="BE685" s="75"/>
      <c r="BF685" s="75"/>
      <c r="BG685" s="75"/>
      <c r="BH685" s="75"/>
      <c r="BI685" s="75"/>
      <c r="BJ685" s="74"/>
      <c r="BK685" s="74"/>
      <c r="BL685" s="74"/>
      <c r="BM685" s="74"/>
      <c r="BN685" s="74"/>
      <c r="BO685" s="74"/>
      <c r="BP685" s="74"/>
      <c r="BQ685" s="73">
        <f t="shared" si="209"/>
        <v>0</v>
      </c>
      <c r="BS685" s="40"/>
      <c r="BU685" s="77"/>
      <c r="BV685" s="37"/>
      <c r="BW685" s="76"/>
      <c r="BX685" s="75"/>
      <c r="BY685" s="75"/>
      <c r="BZ685" s="75"/>
      <c r="CA685" s="75"/>
      <c r="CB685" s="75"/>
      <c r="CC685" s="75"/>
      <c r="CD685" s="75"/>
      <c r="CE685" s="75"/>
      <c r="CF685" s="75"/>
      <c r="CG685" s="75"/>
      <c r="CH685" s="75"/>
      <c r="CI685" s="74"/>
      <c r="CJ685" s="328"/>
      <c r="CK685" s="328"/>
      <c r="CL685" s="328"/>
      <c r="CM685" s="328"/>
      <c r="CN685" s="328"/>
      <c r="CO685" s="328"/>
      <c r="CP685" s="95">
        <f t="shared" si="210"/>
        <v>0</v>
      </c>
      <c r="CR685" s="40"/>
      <c r="CT685" s="77"/>
      <c r="CU685" s="37"/>
      <c r="CV685" s="76"/>
      <c r="CW685" s="75"/>
      <c r="CX685" s="75"/>
      <c r="CY685" s="75"/>
      <c r="CZ685" s="75"/>
      <c r="DA685" s="75"/>
      <c r="DB685" s="75"/>
      <c r="DC685" s="74"/>
      <c r="DD685" s="74"/>
      <c r="DE685" s="74"/>
      <c r="DF685" s="335"/>
      <c r="DG685" s="335"/>
      <c r="DH685" s="335"/>
      <c r="DI685" s="335"/>
      <c r="DJ685" s="335"/>
      <c r="DK685" s="335"/>
      <c r="DL685" s="335"/>
      <c r="DM685" s="335"/>
      <c r="DN685" s="335"/>
      <c r="DO685" s="73">
        <f t="shared" si="211"/>
        <v>0</v>
      </c>
      <c r="DQ685" s="40"/>
    </row>
    <row r="686" spans="2:121" s="38" customFormat="1" outlineLevel="1">
      <c r="B686" s="87"/>
      <c r="C686" s="88"/>
      <c r="D686" s="87"/>
      <c r="E686" s="3"/>
      <c r="G686" s="40"/>
      <c r="I686" s="94">
        <f t="shared" si="212"/>
        <v>553</v>
      </c>
      <c r="J686" s="93" t="s">
        <v>620</v>
      </c>
      <c r="K686" s="92"/>
      <c r="L686" s="92"/>
      <c r="M686" s="92"/>
      <c r="N686" s="92"/>
      <c r="O686" s="91"/>
      <c r="P686" s="90" t="s">
        <v>132</v>
      </c>
      <c r="Q686" s="272"/>
      <c r="R686" s="89" t="s">
        <v>133</v>
      </c>
      <c r="S686" s="273"/>
      <c r="U686" s="40"/>
      <c r="W686" s="77"/>
      <c r="X686" s="37"/>
      <c r="Y686" s="76"/>
      <c r="Z686" s="75"/>
      <c r="AA686" s="78"/>
      <c r="AB686" s="75"/>
      <c r="AC686" s="78"/>
      <c r="AD686" s="75"/>
      <c r="AE686" s="75"/>
      <c r="AF686" s="75"/>
      <c r="AG686" s="75"/>
      <c r="AH686" s="75"/>
      <c r="AI686" s="75"/>
      <c r="AJ686" s="75"/>
      <c r="AK686" s="74"/>
      <c r="AL686" s="74"/>
      <c r="AM686" s="74"/>
      <c r="AN686" s="74"/>
      <c r="AO686" s="74"/>
      <c r="AP686" s="74"/>
      <c r="AQ686" s="74"/>
      <c r="AR686" s="73">
        <f t="shared" si="213"/>
        <v>0</v>
      </c>
      <c r="AT686" s="40"/>
      <c r="AV686" s="77"/>
      <c r="AW686" s="37"/>
      <c r="AX686" s="76"/>
      <c r="AY686" s="75"/>
      <c r="AZ686" s="75"/>
      <c r="BA686" s="75"/>
      <c r="BB686" s="75"/>
      <c r="BC686" s="75"/>
      <c r="BD686" s="75"/>
      <c r="BE686" s="75"/>
      <c r="BF686" s="75"/>
      <c r="BG686" s="75"/>
      <c r="BH686" s="75"/>
      <c r="BI686" s="75"/>
      <c r="BJ686" s="74"/>
      <c r="BK686" s="74"/>
      <c r="BL686" s="74"/>
      <c r="BM686" s="74"/>
      <c r="BN686" s="74"/>
      <c r="BO686" s="74"/>
      <c r="BP686" s="74"/>
      <c r="BQ686" s="73">
        <f t="shared" si="209"/>
        <v>0</v>
      </c>
      <c r="BS686" s="40"/>
      <c r="BU686" s="77"/>
      <c r="BV686" s="37"/>
      <c r="BW686" s="76"/>
      <c r="BX686" s="75"/>
      <c r="BY686" s="75"/>
      <c r="BZ686" s="75"/>
      <c r="CA686" s="75"/>
      <c r="CB686" s="75"/>
      <c r="CC686" s="75"/>
      <c r="CD686" s="75"/>
      <c r="CE686" s="75"/>
      <c r="CF686" s="75"/>
      <c r="CG686" s="75"/>
      <c r="CH686" s="75"/>
      <c r="CI686" s="74"/>
      <c r="CJ686" s="328"/>
      <c r="CK686" s="328"/>
      <c r="CL686" s="328"/>
      <c r="CM686" s="328"/>
      <c r="CN686" s="328"/>
      <c r="CO686" s="328"/>
      <c r="CP686" s="95">
        <f t="shared" si="210"/>
        <v>0</v>
      </c>
      <c r="CR686" s="40"/>
      <c r="CT686" s="77"/>
      <c r="CU686" s="37"/>
      <c r="CV686" s="76"/>
      <c r="CW686" s="75"/>
      <c r="CX686" s="75"/>
      <c r="CY686" s="75"/>
      <c r="CZ686" s="75"/>
      <c r="DA686" s="75"/>
      <c r="DB686" s="75"/>
      <c r="DC686" s="74"/>
      <c r="DD686" s="74"/>
      <c r="DE686" s="74"/>
      <c r="DF686" s="335"/>
      <c r="DG686" s="335"/>
      <c r="DH686" s="335"/>
      <c r="DI686" s="335"/>
      <c r="DJ686" s="335"/>
      <c r="DK686" s="335"/>
      <c r="DL686" s="335"/>
      <c r="DM686" s="335"/>
      <c r="DN686" s="335"/>
      <c r="DO686" s="73">
        <f t="shared" si="211"/>
        <v>0</v>
      </c>
      <c r="DQ686" s="40"/>
    </row>
    <row r="687" spans="2:121" s="38" customFormat="1" outlineLevel="1">
      <c r="B687" s="87"/>
      <c r="C687" s="88"/>
      <c r="D687" s="87"/>
      <c r="E687" s="3"/>
      <c r="G687" s="40"/>
      <c r="I687" s="94">
        <f t="shared" si="212"/>
        <v>554</v>
      </c>
      <c r="J687" s="93" t="s">
        <v>621</v>
      </c>
      <c r="K687" s="92"/>
      <c r="L687" s="92"/>
      <c r="M687" s="92"/>
      <c r="N687" s="92"/>
      <c r="O687" s="91"/>
      <c r="P687" s="90" t="s">
        <v>132</v>
      </c>
      <c r="Q687" s="272"/>
      <c r="R687" s="89" t="s">
        <v>133</v>
      </c>
      <c r="S687" s="273"/>
      <c r="U687" s="40"/>
      <c r="W687" s="77"/>
      <c r="X687" s="37"/>
      <c r="Y687" s="76"/>
      <c r="Z687" s="75"/>
      <c r="AA687" s="78"/>
      <c r="AB687" s="75"/>
      <c r="AC687" s="78"/>
      <c r="AD687" s="75"/>
      <c r="AE687" s="75"/>
      <c r="AF687" s="75"/>
      <c r="AG687" s="75"/>
      <c r="AH687" s="75"/>
      <c r="AI687" s="75"/>
      <c r="AJ687" s="75"/>
      <c r="AK687" s="74"/>
      <c r="AL687" s="74"/>
      <c r="AM687" s="74"/>
      <c r="AN687" s="74"/>
      <c r="AO687" s="74"/>
      <c r="AP687" s="74"/>
      <c r="AQ687" s="74"/>
      <c r="AR687" s="73">
        <f t="shared" si="213"/>
        <v>0</v>
      </c>
      <c r="AT687" s="40"/>
      <c r="AV687" s="77"/>
      <c r="AW687" s="37"/>
      <c r="AX687" s="76"/>
      <c r="AY687" s="75"/>
      <c r="AZ687" s="75"/>
      <c r="BA687" s="75"/>
      <c r="BB687" s="75"/>
      <c r="BC687" s="75"/>
      <c r="BD687" s="75"/>
      <c r="BE687" s="75"/>
      <c r="BF687" s="75"/>
      <c r="BG687" s="75"/>
      <c r="BH687" s="75"/>
      <c r="BI687" s="75"/>
      <c r="BJ687" s="74"/>
      <c r="BK687" s="74"/>
      <c r="BL687" s="74"/>
      <c r="BM687" s="74"/>
      <c r="BN687" s="74"/>
      <c r="BO687" s="74"/>
      <c r="BP687" s="74"/>
      <c r="BQ687" s="73">
        <f t="shared" si="209"/>
        <v>0</v>
      </c>
      <c r="BS687" s="40"/>
      <c r="BU687" s="77"/>
      <c r="BV687" s="37"/>
      <c r="BW687" s="76"/>
      <c r="BX687" s="75"/>
      <c r="BY687" s="75"/>
      <c r="BZ687" s="75"/>
      <c r="CA687" s="75"/>
      <c r="CB687" s="75"/>
      <c r="CC687" s="75"/>
      <c r="CD687" s="75"/>
      <c r="CE687" s="75"/>
      <c r="CF687" s="75"/>
      <c r="CG687" s="75"/>
      <c r="CH687" s="75"/>
      <c r="CI687" s="74"/>
      <c r="CJ687" s="328"/>
      <c r="CK687" s="328"/>
      <c r="CL687" s="328"/>
      <c r="CM687" s="328"/>
      <c r="CN687" s="328"/>
      <c r="CO687" s="328"/>
      <c r="CP687" s="95">
        <f t="shared" si="210"/>
        <v>0</v>
      </c>
      <c r="CR687" s="40"/>
      <c r="CT687" s="77"/>
      <c r="CU687" s="37"/>
      <c r="CV687" s="76"/>
      <c r="CW687" s="75"/>
      <c r="CX687" s="75"/>
      <c r="CY687" s="75"/>
      <c r="CZ687" s="75"/>
      <c r="DA687" s="75"/>
      <c r="DB687" s="75"/>
      <c r="DC687" s="74"/>
      <c r="DD687" s="74"/>
      <c r="DE687" s="74"/>
      <c r="DF687" s="335"/>
      <c r="DG687" s="335"/>
      <c r="DH687" s="335"/>
      <c r="DI687" s="335"/>
      <c r="DJ687" s="335"/>
      <c r="DK687" s="335"/>
      <c r="DL687" s="335"/>
      <c r="DM687" s="335"/>
      <c r="DN687" s="335"/>
      <c r="DO687" s="73">
        <f t="shared" si="211"/>
        <v>0</v>
      </c>
      <c r="DQ687" s="40"/>
    </row>
    <row r="688" spans="2:121" s="38" customFormat="1" outlineLevel="1">
      <c r="B688" s="87"/>
      <c r="C688" s="88"/>
      <c r="D688" s="87"/>
      <c r="E688" s="3"/>
      <c r="G688" s="40"/>
      <c r="I688" s="94">
        <f t="shared" si="212"/>
        <v>555</v>
      </c>
      <c r="J688" s="93" t="s">
        <v>622</v>
      </c>
      <c r="K688" s="92"/>
      <c r="L688" s="92"/>
      <c r="M688" s="92"/>
      <c r="N688" s="92"/>
      <c r="O688" s="91"/>
      <c r="P688" s="90" t="s">
        <v>132</v>
      </c>
      <c r="Q688" s="272"/>
      <c r="R688" s="89" t="s">
        <v>133</v>
      </c>
      <c r="S688" s="273"/>
      <c r="U688" s="40"/>
      <c r="W688" s="77"/>
      <c r="X688" s="37"/>
      <c r="Y688" s="76"/>
      <c r="Z688" s="75"/>
      <c r="AA688" s="78"/>
      <c r="AB688" s="75"/>
      <c r="AC688" s="78"/>
      <c r="AD688" s="75"/>
      <c r="AE688" s="75"/>
      <c r="AF688" s="75"/>
      <c r="AG688" s="75"/>
      <c r="AH688" s="75"/>
      <c r="AI688" s="75"/>
      <c r="AJ688" s="75"/>
      <c r="AK688" s="74"/>
      <c r="AL688" s="74"/>
      <c r="AM688" s="74"/>
      <c r="AN688" s="74"/>
      <c r="AO688" s="74"/>
      <c r="AP688" s="74"/>
      <c r="AQ688" s="74"/>
      <c r="AR688" s="73">
        <f t="shared" si="213"/>
        <v>0</v>
      </c>
      <c r="AT688" s="40"/>
      <c r="AV688" s="77"/>
      <c r="AW688" s="37"/>
      <c r="AX688" s="76"/>
      <c r="AY688" s="75"/>
      <c r="AZ688" s="75"/>
      <c r="BA688" s="75"/>
      <c r="BB688" s="75"/>
      <c r="BC688" s="75"/>
      <c r="BD688" s="75"/>
      <c r="BE688" s="75"/>
      <c r="BF688" s="75"/>
      <c r="BG688" s="75"/>
      <c r="BH688" s="75"/>
      <c r="BI688" s="75"/>
      <c r="BJ688" s="74"/>
      <c r="BK688" s="74"/>
      <c r="BL688" s="74"/>
      <c r="BM688" s="74"/>
      <c r="BN688" s="74"/>
      <c r="BO688" s="74"/>
      <c r="BP688" s="74"/>
      <c r="BQ688" s="73">
        <f t="shared" si="209"/>
        <v>0</v>
      </c>
      <c r="BS688" s="40"/>
      <c r="BU688" s="77"/>
      <c r="BV688" s="37"/>
      <c r="BW688" s="76"/>
      <c r="BX688" s="75"/>
      <c r="BY688" s="75"/>
      <c r="BZ688" s="75"/>
      <c r="CA688" s="75"/>
      <c r="CB688" s="75"/>
      <c r="CC688" s="75"/>
      <c r="CD688" s="75"/>
      <c r="CE688" s="75"/>
      <c r="CF688" s="75"/>
      <c r="CG688" s="75"/>
      <c r="CH688" s="75"/>
      <c r="CI688" s="74"/>
      <c r="CJ688" s="328"/>
      <c r="CK688" s="328"/>
      <c r="CL688" s="328"/>
      <c r="CM688" s="328"/>
      <c r="CN688" s="328"/>
      <c r="CO688" s="328"/>
      <c r="CP688" s="95">
        <f t="shared" si="210"/>
        <v>0</v>
      </c>
      <c r="CR688" s="40"/>
      <c r="CT688" s="77"/>
      <c r="CU688" s="37"/>
      <c r="CV688" s="76"/>
      <c r="CW688" s="75"/>
      <c r="CX688" s="75"/>
      <c r="CY688" s="75"/>
      <c r="CZ688" s="75"/>
      <c r="DA688" s="75"/>
      <c r="DB688" s="75"/>
      <c r="DC688" s="74"/>
      <c r="DD688" s="74"/>
      <c r="DE688" s="74"/>
      <c r="DF688" s="335"/>
      <c r="DG688" s="335"/>
      <c r="DH688" s="335"/>
      <c r="DI688" s="335"/>
      <c r="DJ688" s="335"/>
      <c r="DK688" s="335"/>
      <c r="DL688" s="335"/>
      <c r="DM688" s="335"/>
      <c r="DN688" s="335"/>
      <c r="DO688" s="73">
        <f t="shared" si="211"/>
        <v>0</v>
      </c>
      <c r="DQ688" s="40"/>
    </row>
    <row r="689" spans="2:121" s="38" customFormat="1" outlineLevel="1">
      <c r="B689" s="87"/>
      <c r="C689" s="88"/>
      <c r="D689" s="87"/>
      <c r="E689" s="3"/>
      <c r="G689" s="40"/>
      <c r="I689" s="94">
        <f t="shared" si="212"/>
        <v>556</v>
      </c>
      <c r="J689" s="93" t="s">
        <v>623</v>
      </c>
      <c r="K689" s="92"/>
      <c r="L689" s="92"/>
      <c r="M689" s="92"/>
      <c r="N689" s="92"/>
      <c r="O689" s="91"/>
      <c r="P689" s="90" t="s">
        <v>132</v>
      </c>
      <c r="Q689" s="272"/>
      <c r="R689" s="89" t="s">
        <v>133</v>
      </c>
      <c r="S689" s="273"/>
      <c r="U689" s="40"/>
      <c r="W689" s="77"/>
      <c r="X689" s="37"/>
      <c r="Y689" s="76"/>
      <c r="Z689" s="75"/>
      <c r="AA689" s="78"/>
      <c r="AB689" s="75"/>
      <c r="AC689" s="78"/>
      <c r="AD689" s="75"/>
      <c r="AE689" s="75"/>
      <c r="AF689" s="75"/>
      <c r="AG689" s="75"/>
      <c r="AH689" s="75"/>
      <c r="AI689" s="75"/>
      <c r="AJ689" s="75"/>
      <c r="AK689" s="74"/>
      <c r="AL689" s="74"/>
      <c r="AM689" s="74"/>
      <c r="AN689" s="74"/>
      <c r="AO689" s="74"/>
      <c r="AP689" s="74"/>
      <c r="AQ689" s="74"/>
      <c r="AR689" s="73">
        <f t="shared" si="213"/>
        <v>0</v>
      </c>
      <c r="AT689" s="40"/>
      <c r="AV689" s="77"/>
      <c r="AW689" s="37"/>
      <c r="AX689" s="76"/>
      <c r="AY689" s="75"/>
      <c r="AZ689" s="75"/>
      <c r="BA689" s="75"/>
      <c r="BB689" s="75"/>
      <c r="BC689" s="75"/>
      <c r="BD689" s="75"/>
      <c r="BE689" s="75"/>
      <c r="BF689" s="75"/>
      <c r="BG689" s="75"/>
      <c r="BH689" s="75"/>
      <c r="BI689" s="75"/>
      <c r="BJ689" s="74"/>
      <c r="BK689" s="74"/>
      <c r="BL689" s="74"/>
      <c r="BM689" s="74"/>
      <c r="BN689" s="74"/>
      <c r="BO689" s="74"/>
      <c r="BP689" s="74"/>
      <c r="BQ689" s="73">
        <f t="shared" si="209"/>
        <v>0</v>
      </c>
      <c r="BS689" s="40"/>
      <c r="BU689" s="77"/>
      <c r="BV689" s="37"/>
      <c r="BW689" s="76"/>
      <c r="BX689" s="75"/>
      <c r="BY689" s="75"/>
      <c r="BZ689" s="75"/>
      <c r="CA689" s="75"/>
      <c r="CB689" s="75"/>
      <c r="CC689" s="75"/>
      <c r="CD689" s="75"/>
      <c r="CE689" s="75"/>
      <c r="CF689" s="75"/>
      <c r="CG689" s="75"/>
      <c r="CH689" s="75"/>
      <c r="CI689" s="74"/>
      <c r="CJ689" s="328"/>
      <c r="CK689" s="328"/>
      <c r="CL689" s="328"/>
      <c r="CM689" s="328"/>
      <c r="CN689" s="328"/>
      <c r="CO689" s="328"/>
      <c r="CP689" s="95">
        <f t="shared" si="210"/>
        <v>0</v>
      </c>
      <c r="CR689" s="40"/>
      <c r="CT689" s="77"/>
      <c r="CU689" s="37"/>
      <c r="CV689" s="76"/>
      <c r="CW689" s="75"/>
      <c r="CX689" s="75"/>
      <c r="CY689" s="75"/>
      <c r="CZ689" s="75"/>
      <c r="DA689" s="75"/>
      <c r="DB689" s="75"/>
      <c r="DC689" s="74"/>
      <c r="DD689" s="74"/>
      <c r="DE689" s="74"/>
      <c r="DF689" s="335"/>
      <c r="DG689" s="335"/>
      <c r="DH689" s="335"/>
      <c r="DI689" s="335"/>
      <c r="DJ689" s="335"/>
      <c r="DK689" s="335"/>
      <c r="DL689" s="335"/>
      <c r="DM689" s="335"/>
      <c r="DN689" s="335"/>
      <c r="DO689" s="73">
        <f t="shared" si="211"/>
        <v>0</v>
      </c>
      <c r="DQ689" s="40"/>
    </row>
    <row r="690" spans="2:121" s="38" customFormat="1" outlineLevel="1">
      <c r="B690" s="87"/>
      <c r="C690" s="88"/>
      <c r="D690" s="87"/>
      <c r="E690" s="3"/>
      <c r="G690" s="40"/>
      <c r="I690" s="94">
        <f t="shared" si="212"/>
        <v>557</v>
      </c>
      <c r="J690" s="93" t="s">
        <v>624</v>
      </c>
      <c r="K690" s="92"/>
      <c r="L690" s="92"/>
      <c r="M690" s="92"/>
      <c r="N690" s="92"/>
      <c r="O690" s="91"/>
      <c r="P690" s="90" t="s">
        <v>132</v>
      </c>
      <c r="Q690" s="272"/>
      <c r="R690" s="89" t="s">
        <v>133</v>
      </c>
      <c r="S690" s="273"/>
      <c r="U690" s="40"/>
      <c r="W690" s="77"/>
      <c r="X690" s="37"/>
      <c r="Y690" s="76"/>
      <c r="Z690" s="75"/>
      <c r="AA690" s="78"/>
      <c r="AB690" s="75"/>
      <c r="AC690" s="78"/>
      <c r="AD690" s="75"/>
      <c r="AE690" s="75"/>
      <c r="AF690" s="75"/>
      <c r="AG690" s="75"/>
      <c r="AH690" s="75"/>
      <c r="AI690" s="75"/>
      <c r="AJ690" s="75"/>
      <c r="AK690" s="74"/>
      <c r="AL690" s="74"/>
      <c r="AM690" s="74"/>
      <c r="AN690" s="74"/>
      <c r="AO690" s="74"/>
      <c r="AP690" s="74"/>
      <c r="AQ690" s="74"/>
      <c r="AR690" s="73">
        <f t="shared" si="213"/>
        <v>0</v>
      </c>
      <c r="AT690" s="40"/>
      <c r="AV690" s="77"/>
      <c r="AW690" s="37"/>
      <c r="AX690" s="76"/>
      <c r="AY690" s="75"/>
      <c r="AZ690" s="75"/>
      <c r="BA690" s="75"/>
      <c r="BB690" s="75"/>
      <c r="BC690" s="75"/>
      <c r="BD690" s="75"/>
      <c r="BE690" s="75"/>
      <c r="BF690" s="75"/>
      <c r="BG690" s="75"/>
      <c r="BH690" s="75"/>
      <c r="BI690" s="75"/>
      <c r="BJ690" s="74"/>
      <c r="BK690" s="74"/>
      <c r="BL690" s="74"/>
      <c r="BM690" s="74"/>
      <c r="BN690" s="74"/>
      <c r="BO690" s="74"/>
      <c r="BP690" s="74"/>
      <c r="BQ690" s="73">
        <f t="shared" si="209"/>
        <v>0</v>
      </c>
      <c r="BS690" s="40"/>
      <c r="BU690" s="77"/>
      <c r="BV690" s="37"/>
      <c r="BW690" s="76"/>
      <c r="BX690" s="75"/>
      <c r="BY690" s="75"/>
      <c r="BZ690" s="75"/>
      <c r="CA690" s="75"/>
      <c r="CB690" s="75"/>
      <c r="CC690" s="75"/>
      <c r="CD690" s="75"/>
      <c r="CE690" s="75"/>
      <c r="CF690" s="75"/>
      <c r="CG690" s="75"/>
      <c r="CH690" s="75"/>
      <c r="CI690" s="74"/>
      <c r="CJ690" s="328"/>
      <c r="CK690" s="328"/>
      <c r="CL690" s="328"/>
      <c r="CM690" s="328"/>
      <c r="CN690" s="328"/>
      <c r="CO690" s="328"/>
      <c r="CP690" s="95">
        <f t="shared" si="210"/>
        <v>0</v>
      </c>
      <c r="CR690" s="40"/>
      <c r="CT690" s="77"/>
      <c r="CU690" s="37"/>
      <c r="CV690" s="76"/>
      <c r="CW690" s="75"/>
      <c r="CX690" s="75"/>
      <c r="CY690" s="75"/>
      <c r="CZ690" s="75"/>
      <c r="DA690" s="75"/>
      <c r="DB690" s="75"/>
      <c r="DC690" s="74"/>
      <c r="DD690" s="74"/>
      <c r="DE690" s="74"/>
      <c r="DF690" s="335"/>
      <c r="DG690" s="335"/>
      <c r="DH690" s="335"/>
      <c r="DI690" s="335"/>
      <c r="DJ690" s="335"/>
      <c r="DK690" s="335"/>
      <c r="DL690" s="335"/>
      <c r="DM690" s="335"/>
      <c r="DN690" s="335"/>
      <c r="DO690" s="73">
        <f t="shared" si="211"/>
        <v>0</v>
      </c>
      <c r="DQ690" s="40"/>
    </row>
    <row r="691" spans="2:121" s="38" customFormat="1" outlineLevel="1">
      <c r="B691" s="87"/>
      <c r="C691" s="88"/>
      <c r="D691" s="87"/>
      <c r="E691" s="3"/>
      <c r="G691" s="40"/>
      <c r="I691" s="94">
        <f t="shared" si="212"/>
        <v>558</v>
      </c>
      <c r="J691" s="93" t="s">
        <v>625</v>
      </c>
      <c r="K691" s="92"/>
      <c r="L691" s="92"/>
      <c r="M691" s="92"/>
      <c r="N691" s="92"/>
      <c r="O691" s="91"/>
      <c r="P691" s="90" t="s">
        <v>132</v>
      </c>
      <c r="Q691" s="272"/>
      <c r="R691" s="89" t="s">
        <v>133</v>
      </c>
      <c r="S691" s="273"/>
      <c r="U691" s="40"/>
      <c r="W691" s="77"/>
      <c r="X691" s="37"/>
      <c r="Y691" s="76"/>
      <c r="Z691" s="75"/>
      <c r="AA691" s="78"/>
      <c r="AB691" s="75"/>
      <c r="AC691" s="78"/>
      <c r="AD691" s="75"/>
      <c r="AE691" s="75"/>
      <c r="AF691" s="75"/>
      <c r="AG691" s="75"/>
      <c r="AH691" s="75"/>
      <c r="AI691" s="75"/>
      <c r="AJ691" s="75"/>
      <c r="AK691" s="74"/>
      <c r="AL691" s="74"/>
      <c r="AM691" s="74"/>
      <c r="AN691" s="74"/>
      <c r="AO691" s="74"/>
      <c r="AP691" s="74"/>
      <c r="AQ691" s="74"/>
      <c r="AR691" s="73">
        <f t="shared" si="213"/>
        <v>0</v>
      </c>
      <c r="AT691" s="40"/>
      <c r="AV691" s="77"/>
      <c r="AW691" s="37"/>
      <c r="AX691" s="76"/>
      <c r="AY691" s="75"/>
      <c r="AZ691" s="75"/>
      <c r="BA691" s="75"/>
      <c r="BB691" s="75"/>
      <c r="BC691" s="75"/>
      <c r="BD691" s="75"/>
      <c r="BE691" s="75"/>
      <c r="BF691" s="75"/>
      <c r="BG691" s="75"/>
      <c r="BH691" s="75"/>
      <c r="BI691" s="75"/>
      <c r="BJ691" s="74"/>
      <c r="BK691" s="74"/>
      <c r="BL691" s="74"/>
      <c r="BM691" s="74"/>
      <c r="BN691" s="74"/>
      <c r="BO691" s="74"/>
      <c r="BP691" s="74"/>
      <c r="BQ691" s="73">
        <f t="shared" si="209"/>
        <v>0</v>
      </c>
      <c r="BS691" s="40"/>
      <c r="BU691" s="77"/>
      <c r="BV691" s="37"/>
      <c r="BW691" s="76"/>
      <c r="BX691" s="75"/>
      <c r="BY691" s="75"/>
      <c r="BZ691" s="75"/>
      <c r="CA691" s="75"/>
      <c r="CB691" s="75"/>
      <c r="CC691" s="75"/>
      <c r="CD691" s="75"/>
      <c r="CE691" s="75"/>
      <c r="CF691" s="75"/>
      <c r="CG691" s="75"/>
      <c r="CH691" s="75"/>
      <c r="CI691" s="74"/>
      <c r="CJ691" s="328"/>
      <c r="CK691" s="328"/>
      <c r="CL691" s="328"/>
      <c r="CM691" s="328"/>
      <c r="CN691" s="328"/>
      <c r="CO691" s="328"/>
      <c r="CP691" s="95">
        <f t="shared" si="210"/>
        <v>0</v>
      </c>
      <c r="CR691" s="40"/>
      <c r="CT691" s="77"/>
      <c r="CU691" s="37"/>
      <c r="CV691" s="76"/>
      <c r="CW691" s="75"/>
      <c r="CX691" s="75"/>
      <c r="CY691" s="75"/>
      <c r="CZ691" s="75"/>
      <c r="DA691" s="75"/>
      <c r="DB691" s="75"/>
      <c r="DC691" s="74"/>
      <c r="DD691" s="74"/>
      <c r="DE691" s="74"/>
      <c r="DF691" s="335"/>
      <c r="DG691" s="335"/>
      <c r="DH691" s="335"/>
      <c r="DI691" s="335"/>
      <c r="DJ691" s="335"/>
      <c r="DK691" s="335"/>
      <c r="DL691" s="335"/>
      <c r="DM691" s="335"/>
      <c r="DN691" s="335"/>
      <c r="DO691" s="73">
        <f t="shared" si="211"/>
        <v>0</v>
      </c>
      <c r="DQ691" s="40"/>
    </row>
    <row r="692" spans="2:121" s="38" customFormat="1" outlineLevel="1">
      <c r="B692" s="87"/>
      <c r="C692" s="88"/>
      <c r="D692" s="87"/>
      <c r="E692" s="3"/>
      <c r="G692" s="40"/>
      <c r="I692" s="94">
        <f t="shared" si="212"/>
        <v>559</v>
      </c>
      <c r="J692" s="93" t="s">
        <v>626</v>
      </c>
      <c r="K692" s="92"/>
      <c r="L692" s="92"/>
      <c r="M692" s="92"/>
      <c r="N692" s="92"/>
      <c r="O692" s="91"/>
      <c r="P692" s="90" t="s">
        <v>132</v>
      </c>
      <c r="Q692" s="272"/>
      <c r="R692" s="89" t="s">
        <v>133</v>
      </c>
      <c r="S692" s="273"/>
      <c r="U692" s="40"/>
      <c r="W692" s="77"/>
      <c r="X692" s="37"/>
      <c r="Y692" s="76"/>
      <c r="Z692" s="75"/>
      <c r="AA692" s="78"/>
      <c r="AB692" s="75"/>
      <c r="AC692" s="78"/>
      <c r="AD692" s="75"/>
      <c r="AE692" s="75"/>
      <c r="AF692" s="75"/>
      <c r="AG692" s="75"/>
      <c r="AH692" s="75"/>
      <c r="AI692" s="75"/>
      <c r="AJ692" s="75"/>
      <c r="AK692" s="74"/>
      <c r="AL692" s="74"/>
      <c r="AM692" s="74"/>
      <c r="AN692" s="74"/>
      <c r="AO692" s="74"/>
      <c r="AP692" s="74"/>
      <c r="AQ692" s="74"/>
      <c r="AR692" s="73">
        <f t="shared" si="213"/>
        <v>0</v>
      </c>
      <c r="AT692" s="40"/>
      <c r="AV692" s="77"/>
      <c r="AW692" s="37"/>
      <c r="AX692" s="76"/>
      <c r="AY692" s="75"/>
      <c r="AZ692" s="75"/>
      <c r="BA692" s="75"/>
      <c r="BB692" s="75"/>
      <c r="BC692" s="75"/>
      <c r="BD692" s="75"/>
      <c r="BE692" s="75"/>
      <c r="BF692" s="75"/>
      <c r="BG692" s="75"/>
      <c r="BH692" s="75"/>
      <c r="BI692" s="75"/>
      <c r="BJ692" s="74"/>
      <c r="BK692" s="74"/>
      <c r="BL692" s="74"/>
      <c r="BM692" s="74"/>
      <c r="BN692" s="74"/>
      <c r="BO692" s="74"/>
      <c r="BP692" s="74"/>
      <c r="BQ692" s="73">
        <f t="shared" si="209"/>
        <v>0</v>
      </c>
      <c r="BS692" s="40"/>
      <c r="BU692" s="77"/>
      <c r="BV692" s="37"/>
      <c r="BW692" s="76"/>
      <c r="BX692" s="75"/>
      <c r="BY692" s="75"/>
      <c r="BZ692" s="75"/>
      <c r="CA692" s="75"/>
      <c r="CB692" s="75"/>
      <c r="CC692" s="75"/>
      <c r="CD692" s="75"/>
      <c r="CE692" s="75"/>
      <c r="CF692" s="75"/>
      <c r="CG692" s="75"/>
      <c r="CH692" s="75"/>
      <c r="CI692" s="74"/>
      <c r="CJ692" s="328"/>
      <c r="CK692" s="328"/>
      <c r="CL692" s="328"/>
      <c r="CM692" s="328"/>
      <c r="CN692" s="328"/>
      <c r="CO692" s="328"/>
      <c r="CP692" s="95">
        <f t="shared" si="210"/>
        <v>0</v>
      </c>
      <c r="CR692" s="40"/>
      <c r="CT692" s="77"/>
      <c r="CU692" s="37"/>
      <c r="CV692" s="76"/>
      <c r="CW692" s="75"/>
      <c r="CX692" s="75"/>
      <c r="CY692" s="75"/>
      <c r="CZ692" s="75"/>
      <c r="DA692" s="75"/>
      <c r="DB692" s="75"/>
      <c r="DC692" s="74"/>
      <c r="DD692" s="74"/>
      <c r="DE692" s="74"/>
      <c r="DF692" s="335"/>
      <c r="DG692" s="335"/>
      <c r="DH692" s="335"/>
      <c r="DI692" s="335"/>
      <c r="DJ692" s="335"/>
      <c r="DK692" s="335"/>
      <c r="DL692" s="335"/>
      <c r="DM692" s="335"/>
      <c r="DN692" s="335"/>
      <c r="DO692" s="73">
        <f t="shared" si="211"/>
        <v>0</v>
      </c>
      <c r="DQ692" s="40"/>
    </row>
    <row r="693" spans="2:121" s="38" customFormat="1" outlineLevel="1">
      <c r="B693" s="87"/>
      <c r="C693" s="88"/>
      <c r="D693" s="87"/>
      <c r="E693" s="3"/>
      <c r="G693" s="40"/>
      <c r="I693" s="94">
        <f t="shared" si="212"/>
        <v>560</v>
      </c>
      <c r="J693" s="93" t="s">
        <v>627</v>
      </c>
      <c r="K693" s="92"/>
      <c r="L693" s="92"/>
      <c r="M693" s="92"/>
      <c r="N693" s="92"/>
      <c r="O693" s="91"/>
      <c r="P693" s="90" t="s">
        <v>132</v>
      </c>
      <c r="Q693" s="272"/>
      <c r="R693" s="89" t="s">
        <v>133</v>
      </c>
      <c r="S693" s="273"/>
      <c r="U693" s="40"/>
      <c r="W693" s="77"/>
      <c r="X693" s="37"/>
      <c r="Y693" s="76"/>
      <c r="Z693" s="75"/>
      <c r="AA693" s="78"/>
      <c r="AB693" s="75"/>
      <c r="AC693" s="78"/>
      <c r="AD693" s="75"/>
      <c r="AE693" s="75"/>
      <c r="AF693" s="75"/>
      <c r="AG693" s="75"/>
      <c r="AH693" s="75"/>
      <c r="AI693" s="75"/>
      <c r="AJ693" s="75"/>
      <c r="AK693" s="74"/>
      <c r="AL693" s="74"/>
      <c r="AM693" s="74"/>
      <c r="AN693" s="74"/>
      <c r="AO693" s="74"/>
      <c r="AP693" s="74"/>
      <c r="AQ693" s="74"/>
      <c r="AR693" s="73">
        <f t="shared" si="213"/>
        <v>0</v>
      </c>
      <c r="AT693" s="40"/>
      <c r="AV693" s="77"/>
      <c r="AW693" s="37"/>
      <c r="AX693" s="76"/>
      <c r="AY693" s="75"/>
      <c r="AZ693" s="75"/>
      <c r="BA693" s="75"/>
      <c r="BB693" s="75"/>
      <c r="BC693" s="75"/>
      <c r="BD693" s="75"/>
      <c r="BE693" s="75"/>
      <c r="BF693" s="75"/>
      <c r="BG693" s="75"/>
      <c r="BH693" s="75"/>
      <c r="BI693" s="75"/>
      <c r="BJ693" s="74"/>
      <c r="BK693" s="74"/>
      <c r="BL693" s="74"/>
      <c r="BM693" s="74"/>
      <c r="BN693" s="74"/>
      <c r="BO693" s="74"/>
      <c r="BP693" s="74"/>
      <c r="BQ693" s="73">
        <f t="shared" si="209"/>
        <v>0</v>
      </c>
      <c r="BS693" s="40"/>
      <c r="BU693" s="77"/>
      <c r="BV693" s="37"/>
      <c r="BW693" s="76"/>
      <c r="BX693" s="75"/>
      <c r="BY693" s="75"/>
      <c r="BZ693" s="75"/>
      <c r="CA693" s="75"/>
      <c r="CB693" s="75"/>
      <c r="CC693" s="75"/>
      <c r="CD693" s="75"/>
      <c r="CE693" s="75"/>
      <c r="CF693" s="75"/>
      <c r="CG693" s="75"/>
      <c r="CH693" s="75"/>
      <c r="CI693" s="74"/>
      <c r="CJ693" s="328"/>
      <c r="CK693" s="328"/>
      <c r="CL693" s="328"/>
      <c r="CM693" s="328"/>
      <c r="CN693" s="328"/>
      <c r="CO693" s="328"/>
      <c r="CP693" s="95">
        <f t="shared" si="210"/>
        <v>0</v>
      </c>
      <c r="CR693" s="40"/>
      <c r="CT693" s="77"/>
      <c r="CU693" s="37"/>
      <c r="CV693" s="76"/>
      <c r="CW693" s="75"/>
      <c r="CX693" s="75"/>
      <c r="CY693" s="75"/>
      <c r="CZ693" s="75"/>
      <c r="DA693" s="75"/>
      <c r="DB693" s="75"/>
      <c r="DC693" s="74"/>
      <c r="DD693" s="74"/>
      <c r="DE693" s="74"/>
      <c r="DF693" s="335"/>
      <c r="DG693" s="335"/>
      <c r="DH693" s="335"/>
      <c r="DI693" s="335"/>
      <c r="DJ693" s="335"/>
      <c r="DK693" s="335"/>
      <c r="DL693" s="335"/>
      <c r="DM693" s="335"/>
      <c r="DN693" s="335"/>
      <c r="DO693" s="73">
        <f t="shared" si="211"/>
        <v>0</v>
      </c>
      <c r="DQ693" s="40"/>
    </row>
    <row r="694" spans="2:121" s="38" customFormat="1" outlineLevel="1">
      <c r="B694" s="87"/>
      <c r="C694" s="88"/>
      <c r="D694" s="87"/>
      <c r="E694" s="3"/>
      <c r="G694" s="40"/>
      <c r="I694" s="94">
        <f t="shared" si="212"/>
        <v>561</v>
      </c>
      <c r="J694" s="93" t="s">
        <v>628</v>
      </c>
      <c r="K694" s="92"/>
      <c r="L694" s="92"/>
      <c r="M694" s="92"/>
      <c r="N694" s="92"/>
      <c r="O694" s="91"/>
      <c r="P694" s="90" t="s">
        <v>132</v>
      </c>
      <c r="Q694" s="272"/>
      <c r="R694" s="89" t="s">
        <v>133</v>
      </c>
      <c r="S694" s="273"/>
      <c r="U694" s="40"/>
      <c r="W694" s="77"/>
      <c r="X694" s="37"/>
      <c r="Y694" s="76"/>
      <c r="Z694" s="75"/>
      <c r="AA694" s="78"/>
      <c r="AB694" s="75"/>
      <c r="AC694" s="78"/>
      <c r="AD694" s="75"/>
      <c r="AE694" s="75"/>
      <c r="AF694" s="75"/>
      <c r="AG694" s="75"/>
      <c r="AH694" s="75"/>
      <c r="AI694" s="75"/>
      <c r="AJ694" s="75"/>
      <c r="AK694" s="74"/>
      <c r="AL694" s="74"/>
      <c r="AM694" s="74"/>
      <c r="AN694" s="74"/>
      <c r="AO694" s="74"/>
      <c r="AP694" s="74"/>
      <c r="AQ694" s="74"/>
      <c r="AR694" s="73">
        <f t="shared" si="213"/>
        <v>0</v>
      </c>
      <c r="AT694" s="40"/>
      <c r="AV694" s="77"/>
      <c r="AW694" s="37"/>
      <c r="AX694" s="76"/>
      <c r="AY694" s="75"/>
      <c r="AZ694" s="75"/>
      <c r="BA694" s="75"/>
      <c r="BB694" s="75"/>
      <c r="BC694" s="75"/>
      <c r="BD694" s="75"/>
      <c r="BE694" s="75"/>
      <c r="BF694" s="75"/>
      <c r="BG694" s="75"/>
      <c r="BH694" s="75"/>
      <c r="BI694" s="75"/>
      <c r="BJ694" s="74"/>
      <c r="BK694" s="74"/>
      <c r="BL694" s="74"/>
      <c r="BM694" s="74"/>
      <c r="BN694" s="74"/>
      <c r="BO694" s="74"/>
      <c r="BP694" s="74"/>
      <c r="BQ694" s="73">
        <f t="shared" si="209"/>
        <v>0</v>
      </c>
      <c r="BS694" s="40"/>
      <c r="BU694" s="77"/>
      <c r="BV694" s="37"/>
      <c r="BW694" s="76"/>
      <c r="BX694" s="75"/>
      <c r="BY694" s="75"/>
      <c r="BZ694" s="75"/>
      <c r="CA694" s="75"/>
      <c r="CB694" s="75"/>
      <c r="CC694" s="75"/>
      <c r="CD694" s="75"/>
      <c r="CE694" s="75"/>
      <c r="CF694" s="75"/>
      <c r="CG694" s="75"/>
      <c r="CH694" s="75"/>
      <c r="CI694" s="74"/>
      <c r="CJ694" s="328"/>
      <c r="CK694" s="328"/>
      <c r="CL694" s="328"/>
      <c r="CM694" s="328"/>
      <c r="CN694" s="328"/>
      <c r="CO694" s="328"/>
      <c r="CP694" s="95">
        <f t="shared" si="210"/>
        <v>0</v>
      </c>
      <c r="CR694" s="40"/>
      <c r="CT694" s="77"/>
      <c r="CU694" s="37"/>
      <c r="CV694" s="76"/>
      <c r="CW694" s="75"/>
      <c r="CX694" s="75"/>
      <c r="CY694" s="75"/>
      <c r="CZ694" s="75"/>
      <c r="DA694" s="75"/>
      <c r="DB694" s="75"/>
      <c r="DC694" s="74"/>
      <c r="DD694" s="74"/>
      <c r="DE694" s="74"/>
      <c r="DF694" s="335"/>
      <c r="DG694" s="335"/>
      <c r="DH694" s="335"/>
      <c r="DI694" s="335"/>
      <c r="DJ694" s="335"/>
      <c r="DK694" s="335"/>
      <c r="DL694" s="335"/>
      <c r="DM694" s="335"/>
      <c r="DN694" s="335"/>
      <c r="DO694" s="73">
        <f t="shared" si="211"/>
        <v>0</v>
      </c>
      <c r="DQ694" s="40"/>
    </row>
    <row r="695" spans="2:121" s="38" customFormat="1" outlineLevel="1">
      <c r="B695" s="87"/>
      <c r="C695" s="88"/>
      <c r="D695" s="87"/>
      <c r="E695" s="3"/>
      <c r="G695" s="40"/>
      <c r="I695" s="94">
        <f t="shared" si="212"/>
        <v>562</v>
      </c>
      <c r="J695" s="93" t="s">
        <v>629</v>
      </c>
      <c r="K695" s="92"/>
      <c r="L695" s="92"/>
      <c r="M695" s="92"/>
      <c r="N695" s="92"/>
      <c r="O695" s="91"/>
      <c r="P695" s="90" t="s">
        <v>132</v>
      </c>
      <c r="Q695" s="272"/>
      <c r="R695" s="89" t="s">
        <v>133</v>
      </c>
      <c r="S695" s="273"/>
      <c r="U695" s="40"/>
      <c r="W695" s="77"/>
      <c r="X695" s="37"/>
      <c r="Y695" s="76"/>
      <c r="Z695" s="75"/>
      <c r="AA695" s="78"/>
      <c r="AB695" s="75"/>
      <c r="AC695" s="78"/>
      <c r="AD695" s="75"/>
      <c r="AE695" s="75"/>
      <c r="AF695" s="75"/>
      <c r="AG695" s="75"/>
      <c r="AH695" s="75"/>
      <c r="AI695" s="75"/>
      <c r="AJ695" s="75"/>
      <c r="AK695" s="74"/>
      <c r="AL695" s="74"/>
      <c r="AM695" s="74"/>
      <c r="AN695" s="74"/>
      <c r="AO695" s="74"/>
      <c r="AP695" s="74"/>
      <c r="AQ695" s="74"/>
      <c r="AR695" s="73">
        <f t="shared" si="213"/>
        <v>0</v>
      </c>
      <c r="AT695" s="40"/>
      <c r="AV695" s="77"/>
      <c r="AW695" s="37"/>
      <c r="AX695" s="76"/>
      <c r="AY695" s="75"/>
      <c r="AZ695" s="75"/>
      <c r="BA695" s="75"/>
      <c r="BB695" s="75"/>
      <c r="BC695" s="75"/>
      <c r="BD695" s="75"/>
      <c r="BE695" s="75"/>
      <c r="BF695" s="75"/>
      <c r="BG695" s="75"/>
      <c r="BH695" s="75"/>
      <c r="BI695" s="75"/>
      <c r="BJ695" s="74"/>
      <c r="BK695" s="74"/>
      <c r="BL695" s="74"/>
      <c r="BM695" s="74"/>
      <c r="BN695" s="74"/>
      <c r="BO695" s="74"/>
      <c r="BP695" s="74"/>
      <c r="BQ695" s="73">
        <f t="shared" si="209"/>
        <v>0</v>
      </c>
      <c r="BS695" s="40"/>
      <c r="BU695" s="77"/>
      <c r="BV695" s="37"/>
      <c r="BW695" s="76"/>
      <c r="BX695" s="75"/>
      <c r="BY695" s="75"/>
      <c r="BZ695" s="75"/>
      <c r="CA695" s="75"/>
      <c r="CB695" s="75"/>
      <c r="CC695" s="75"/>
      <c r="CD695" s="75"/>
      <c r="CE695" s="75"/>
      <c r="CF695" s="75"/>
      <c r="CG695" s="75"/>
      <c r="CH695" s="75"/>
      <c r="CI695" s="74"/>
      <c r="CJ695" s="328"/>
      <c r="CK695" s="328"/>
      <c r="CL695" s="328"/>
      <c r="CM695" s="328"/>
      <c r="CN695" s="328"/>
      <c r="CO695" s="328"/>
      <c r="CP695" s="95">
        <f t="shared" si="210"/>
        <v>0</v>
      </c>
      <c r="CR695" s="40"/>
      <c r="CT695" s="77"/>
      <c r="CU695" s="37"/>
      <c r="CV695" s="76"/>
      <c r="CW695" s="75"/>
      <c r="CX695" s="75"/>
      <c r="CY695" s="75"/>
      <c r="CZ695" s="75"/>
      <c r="DA695" s="75"/>
      <c r="DB695" s="75"/>
      <c r="DC695" s="74"/>
      <c r="DD695" s="74"/>
      <c r="DE695" s="74"/>
      <c r="DF695" s="335"/>
      <c r="DG695" s="335"/>
      <c r="DH695" s="335"/>
      <c r="DI695" s="335"/>
      <c r="DJ695" s="335"/>
      <c r="DK695" s="335"/>
      <c r="DL695" s="335"/>
      <c r="DM695" s="335"/>
      <c r="DN695" s="335"/>
      <c r="DO695" s="73">
        <f t="shared" si="211"/>
        <v>0</v>
      </c>
      <c r="DQ695" s="40"/>
    </row>
    <row r="696" spans="2:121" s="38" customFormat="1" outlineLevel="1">
      <c r="B696" s="87"/>
      <c r="C696" s="88"/>
      <c r="D696" s="87"/>
      <c r="E696" s="3"/>
      <c r="G696" s="40"/>
      <c r="I696" s="94">
        <f t="shared" si="212"/>
        <v>563</v>
      </c>
      <c r="J696" s="93" t="s">
        <v>630</v>
      </c>
      <c r="K696" s="92"/>
      <c r="L696" s="92"/>
      <c r="M696" s="92"/>
      <c r="N696" s="92"/>
      <c r="O696" s="91"/>
      <c r="P696" s="90" t="s">
        <v>132</v>
      </c>
      <c r="Q696" s="272"/>
      <c r="R696" s="89" t="s">
        <v>133</v>
      </c>
      <c r="S696" s="273"/>
      <c r="U696" s="40"/>
      <c r="W696" s="77"/>
      <c r="X696" s="37"/>
      <c r="Y696" s="76"/>
      <c r="Z696" s="75"/>
      <c r="AA696" s="78"/>
      <c r="AB696" s="75"/>
      <c r="AC696" s="78"/>
      <c r="AD696" s="75"/>
      <c r="AE696" s="75"/>
      <c r="AF696" s="75"/>
      <c r="AG696" s="75"/>
      <c r="AH696" s="75"/>
      <c r="AI696" s="75"/>
      <c r="AJ696" s="75"/>
      <c r="AK696" s="74"/>
      <c r="AL696" s="74"/>
      <c r="AM696" s="74"/>
      <c r="AN696" s="74"/>
      <c r="AO696" s="74"/>
      <c r="AP696" s="74"/>
      <c r="AQ696" s="74"/>
      <c r="AR696" s="73">
        <f t="shared" si="213"/>
        <v>0</v>
      </c>
      <c r="AT696" s="40"/>
      <c r="AV696" s="77"/>
      <c r="AW696" s="37"/>
      <c r="AX696" s="76"/>
      <c r="AY696" s="75"/>
      <c r="AZ696" s="75"/>
      <c r="BA696" s="75"/>
      <c r="BB696" s="75"/>
      <c r="BC696" s="75"/>
      <c r="BD696" s="75"/>
      <c r="BE696" s="75"/>
      <c r="BF696" s="75"/>
      <c r="BG696" s="75"/>
      <c r="BH696" s="75"/>
      <c r="BI696" s="75"/>
      <c r="BJ696" s="74"/>
      <c r="BK696" s="74"/>
      <c r="BL696" s="74"/>
      <c r="BM696" s="74"/>
      <c r="BN696" s="74"/>
      <c r="BO696" s="74"/>
      <c r="BP696" s="74"/>
      <c r="BQ696" s="73">
        <f t="shared" si="209"/>
        <v>0</v>
      </c>
      <c r="BS696" s="40"/>
      <c r="BU696" s="77"/>
      <c r="BV696" s="37"/>
      <c r="BW696" s="76"/>
      <c r="BX696" s="75"/>
      <c r="BY696" s="75"/>
      <c r="BZ696" s="75"/>
      <c r="CA696" s="75"/>
      <c r="CB696" s="75"/>
      <c r="CC696" s="75"/>
      <c r="CD696" s="75"/>
      <c r="CE696" s="75"/>
      <c r="CF696" s="75"/>
      <c r="CG696" s="75"/>
      <c r="CH696" s="75"/>
      <c r="CI696" s="74"/>
      <c r="CJ696" s="328"/>
      <c r="CK696" s="328"/>
      <c r="CL696" s="328"/>
      <c r="CM696" s="328"/>
      <c r="CN696" s="328"/>
      <c r="CO696" s="328"/>
      <c r="CP696" s="95">
        <f t="shared" si="210"/>
        <v>0</v>
      </c>
      <c r="CR696" s="40"/>
      <c r="CT696" s="77"/>
      <c r="CU696" s="37"/>
      <c r="CV696" s="76"/>
      <c r="CW696" s="75"/>
      <c r="CX696" s="75"/>
      <c r="CY696" s="75"/>
      <c r="CZ696" s="75"/>
      <c r="DA696" s="75"/>
      <c r="DB696" s="75"/>
      <c r="DC696" s="74"/>
      <c r="DD696" s="74"/>
      <c r="DE696" s="74"/>
      <c r="DF696" s="335"/>
      <c r="DG696" s="335"/>
      <c r="DH696" s="335"/>
      <c r="DI696" s="335"/>
      <c r="DJ696" s="335"/>
      <c r="DK696" s="335"/>
      <c r="DL696" s="335"/>
      <c r="DM696" s="335"/>
      <c r="DN696" s="335"/>
      <c r="DO696" s="73">
        <f t="shared" si="211"/>
        <v>0</v>
      </c>
      <c r="DQ696" s="40"/>
    </row>
    <row r="697" spans="2:121" s="38" customFormat="1" outlineLevel="1">
      <c r="B697" s="87"/>
      <c r="C697" s="88"/>
      <c r="D697" s="87"/>
      <c r="E697" s="3"/>
      <c r="G697" s="40"/>
      <c r="I697" s="94">
        <f t="shared" si="212"/>
        <v>564</v>
      </c>
      <c r="J697" s="93" t="s">
        <v>631</v>
      </c>
      <c r="K697" s="92"/>
      <c r="L697" s="92"/>
      <c r="M697" s="92"/>
      <c r="N697" s="92"/>
      <c r="O697" s="91"/>
      <c r="P697" s="90" t="s">
        <v>132</v>
      </c>
      <c r="Q697" s="272"/>
      <c r="R697" s="89" t="s">
        <v>133</v>
      </c>
      <c r="S697" s="273"/>
      <c r="U697" s="40"/>
      <c r="W697" s="77"/>
      <c r="X697" s="37"/>
      <c r="Y697" s="76"/>
      <c r="Z697" s="75"/>
      <c r="AA697" s="78"/>
      <c r="AB697" s="75"/>
      <c r="AC697" s="78"/>
      <c r="AD697" s="75"/>
      <c r="AE697" s="75"/>
      <c r="AF697" s="75"/>
      <c r="AG697" s="75"/>
      <c r="AH697" s="75"/>
      <c r="AI697" s="75"/>
      <c r="AJ697" s="75"/>
      <c r="AK697" s="74"/>
      <c r="AL697" s="74"/>
      <c r="AM697" s="74"/>
      <c r="AN697" s="74"/>
      <c r="AO697" s="74"/>
      <c r="AP697" s="74"/>
      <c r="AQ697" s="74"/>
      <c r="AR697" s="73">
        <f t="shared" si="213"/>
        <v>0</v>
      </c>
      <c r="AT697" s="40"/>
      <c r="AV697" s="77"/>
      <c r="AW697" s="37"/>
      <c r="AX697" s="76"/>
      <c r="AY697" s="75"/>
      <c r="AZ697" s="75"/>
      <c r="BA697" s="75"/>
      <c r="BB697" s="75"/>
      <c r="BC697" s="75"/>
      <c r="BD697" s="75"/>
      <c r="BE697" s="75"/>
      <c r="BF697" s="75"/>
      <c r="BG697" s="75"/>
      <c r="BH697" s="75"/>
      <c r="BI697" s="75"/>
      <c r="BJ697" s="74"/>
      <c r="BK697" s="74"/>
      <c r="BL697" s="74"/>
      <c r="BM697" s="74"/>
      <c r="BN697" s="74"/>
      <c r="BO697" s="74"/>
      <c r="BP697" s="74"/>
      <c r="BQ697" s="73">
        <f t="shared" si="209"/>
        <v>0</v>
      </c>
      <c r="BS697" s="40"/>
      <c r="BU697" s="77"/>
      <c r="BV697" s="37"/>
      <c r="BW697" s="76"/>
      <c r="BX697" s="75"/>
      <c r="BY697" s="75"/>
      <c r="BZ697" s="75"/>
      <c r="CA697" s="75"/>
      <c r="CB697" s="75"/>
      <c r="CC697" s="75"/>
      <c r="CD697" s="75"/>
      <c r="CE697" s="75"/>
      <c r="CF697" s="75"/>
      <c r="CG697" s="75"/>
      <c r="CH697" s="75"/>
      <c r="CI697" s="74"/>
      <c r="CJ697" s="328"/>
      <c r="CK697" s="328"/>
      <c r="CL697" s="328"/>
      <c r="CM697" s="328"/>
      <c r="CN697" s="328"/>
      <c r="CO697" s="328"/>
      <c r="CP697" s="95">
        <f t="shared" si="210"/>
        <v>0</v>
      </c>
      <c r="CR697" s="40"/>
      <c r="CT697" s="77"/>
      <c r="CU697" s="37"/>
      <c r="CV697" s="76"/>
      <c r="CW697" s="75"/>
      <c r="CX697" s="75"/>
      <c r="CY697" s="75"/>
      <c r="CZ697" s="75"/>
      <c r="DA697" s="75"/>
      <c r="DB697" s="75"/>
      <c r="DC697" s="74"/>
      <c r="DD697" s="74"/>
      <c r="DE697" s="74"/>
      <c r="DF697" s="335"/>
      <c r="DG697" s="335"/>
      <c r="DH697" s="335"/>
      <c r="DI697" s="335"/>
      <c r="DJ697" s="335"/>
      <c r="DK697" s="335"/>
      <c r="DL697" s="335"/>
      <c r="DM697" s="335"/>
      <c r="DN697" s="335"/>
      <c r="DO697" s="73">
        <f t="shared" si="211"/>
        <v>0</v>
      </c>
      <c r="DQ697" s="40"/>
    </row>
    <row r="698" spans="2:121" s="38" customFormat="1" outlineLevel="1">
      <c r="B698" s="87"/>
      <c r="C698" s="88"/>
      <c r="D698" s="87"/>
      <c r="E698" s="3"/>
      <c r="G698" s="40"/>
      <c r="I698" s="94">
        <f t="shared" si="212"/>
        <v>565</v>
      </c>
      <c r="J698" s="93" t="s">
        <v>632</v>
      </c>
      <c r="K698" s="92"/>
      <c r="L698" s="92"/>
      <c r="M698" s="92"/>
      <c r="N698" s="92"/>
      <c r="O698" s="91"/>
      <c r="P698" s="90" t="s">
        <v>132</v>
      </c>
      <c r="Q698" s="272"/>
      <c r="R698" s="89" t="s">
        <v>133</v>
      </c>
      <c r="S698" s="273"/>
      <c r="U698" s="40"/>
      <c r="W698" s="77"/>
      <c r="X698" s="37"/>
      <c r="Y698" s="76"/>
      <c r="Z698" s="75"/>
      <c r="AA698" s="78"/>
      <c r="AB698" s="75"/>
      <c r="AC698" s="78"/>
      <c r="AD698" s="75"/>
      <c r="AE698" s="75"/>
      <c r="AF698" s="75"/>
      <c r="AG698" s="75"/>
      <c r="AH698" s="75"/>
      <c r="AI698" s="75"/>
      <c r="AJ698" s="75"/>
      <c r="AK698" s="74"/>
      <c r="AL698" s="74"/>
      <c r="AM698" s="74"/>
      <c r="AN698" s="74"/>
      <c r="AO698" s="74"/>
      <c r="AP698" s="74"/>
      <c r="AQ698" s="74"/>
      <c r="AR698" s="73">
        <f t="shared" si="213"/>
        <v>0</v>
      </c>
      <c r="AT698" s="40"/>
      <c r="AV698" s="77"/>
      <c r="AW698" s="37"/>
      <c r="AX698" s="76"/>
      <c r="AY698" s="75"/>
      <c r="AZ698" s="75"/>
      <c r="BA698" s="75"/>
      <c r="BB698" s="75"/>
      <c r="BC698" s="75"/>
      <c r="BD698" s="75"/>
      <c r="BE698" s="75"/>
      <c r="BF698" s="75"/>
      <c r="BG698" s="75"/>
      <c r="BH698" s="75"/>
      <c r="BI698" s="75"/>
      <c r="BJ698" s="74"/>
      <c r="BK698" s="74"/>
      <c r="BL698" s="74"/>
      <c r="BM698" s="74"/>
      <c r="BN698" s="74"/>
      <c r="BO698" s="74"/>
      <c r="BP698" s="74"/>
      <c r="BQ698" s="73">
        <f t="shared" si="209"/>
        <v>0</v>
      </c>
      <c r="BS698" s="40"/>
      <c r="BU698" s="77"/>
      <c r="BV698" s="37"/>
      <c r="BW698" s="76"/>
      <c r="BX698" s="75"/>
      <c r="BY698" s="75"/>
      <c r="BZ698" s="75"/>
      <c r="CA698" s="75"/>
      <c r="CB698" s="75"/>
      <c r="CC698" s="75"/>
      <c r="CD698" s="75"/>
      <c r="CE698" s="75"/>
      <c r="CF698" s="75"/>
      <c r="CG698" s="75"/>
      <c r="CH698" s="75"/>
      <c r="CI698" s="74"/>
      <c r="CJ698" s="328"/>
      <c r="CK698" s="328"/>
      <c r="CL698" s="328"/>
      <c r="CM698" s="328"/>
      <c r="CN698" s="328"/>
      <c r="CO698" s="328"/>
      <c r="CP698" s="95">
        <f t="shared" si="210"/>
        <v>0</v>
      </c>
      <c r="CR698" s="40"/>
      <c r="CT698" s="77"/>
      <c r="CU698" s="37"/>
      <c r="CV698" s="76"/>
      <c r="CW698" s="75"/>
      <c r="CX698" s="75"/>
      <c r="CY698" s="75"/>
      <c r="CZ698" s="75"/>
      <c r="DA698" s="75"/>
      <c r="DB698" s="75"/>
      <c r="DC698" s="74"/>
      <c r="DD698" s="74"/>
      <c r="DE698" s="74"/>
      <c r="DF698" s="335"/>
      <c r="DG698" s="335"/>
      <c r="DH698" s="335"/>
      <c r="DI698" s="335"/>
      <c r="DJ698" s="335"/>
      <c r="DK698" s="335"/>
      <c r="DL698" s="335"/>
      <c r="DM698" s="335"/>
      <c r="DN698" s="335"/>
      <c r="DO698" s="73">
        <f t="shared" si="211"/>
        <v>0</v>
      </c>
      <c r="DQ698" s="40"/>
    </row>
    <row r="699" spans="2:121" s="38" customFormat="1" outlineLevel="1">
      <c r="B699" s="87"/>
      <c r="C699" s="88"/>
      <c r="D699" s="87"/>
      <c r="E699" s="3"/>
      <c r="G699" s="40"/>
      <c r="I699" s="94">
        <f t="shared" si="212"/>
        <v>566</v>
      </c>
      <c r="J699" s="93" t="s">
        <v>633</v>
      </c>
      <c r="K699" s="92"/>
      <c r="L699" s="92"/>
      <c r="M699" s="92"/>
      <c r="N699" s="92"/>
      <c r="O699" s="91"/>
      <c r="P699" s="90" t="s">
        <v>132</v>
      </c>
      <c r="Q699" s="272"/>
      <c r="R699" s="89" t="s">
        <v>133</v>
      </c>
      <c r="S699" s="273"/>
      <c r="U699" s="40"/>
      <c r="W699" s="77"/>
      <c r="X699" s="37"/>
      <c r="Y699" s="76"/>
      <c r="Z699" s="75"/>
      <c r="AA699" s="78"/>
      <c r="AB699" s="75"/>
      <c r="AC699" s="78"/>
      <c r="AD699" s="75"/>
      <c r="AE699" s="75"/>
      <c r="AF699" s="75"/>
      <c r="AG699" s="75"/>
      <c r="AH699" s="75"/>
      <c r="AI699" s="75"/>
      <c r="AJ699" s="75"/>
      <c r="AK699" s="74"/>
      <c r="AL699" s="74"/>
      <c r="AM699" s="74"/>
      <c r="AN699" s="74"/>
      <c r="AO699" s="74"/>
      <c r="AP699" s="74"/>
      <c r="AQ699" s="74"/>
      <c r="AR699" s="73">
        <f t="shared" si="213"/>
        <v>0</v>
      </c>
      <c r="AT699" s="40"/>
      <c r="AV699" s="77"/>
      <c r="AW699" s="37"/>
      <c r="AX699" s="76"/>
      <c r="AY699" s="75"/>
      <c r="AZ699" s="75"/>
      <c r="BA699" s="75"/>
      <c r="BB699" s="75"/>
      <c r="BC699" s="75"/>
      <c r="BD699" s="75"/>
      <c r="BE699" s="75"/>
      <c r="BF699" s="75"/>
      <c r="BG699" s="75"/>
      <c r="BH699" s="75"/>
      <c r="BI699" s="75"/>
      <c r="BJ699" s="74"/>
      <c r="BK699" s="74"/>
      <c r="BL699" s="74"/>
      <c r="BM699" s="74"/>
      <c r="BN699" s="74"/>
      <c r="BO699" s="74"/>
      <c r="BP699" s="74"/>
      <c r="BQ699" s="73">
        <f t="shared" si="209"/>
        <v>0</v>
      </c>
      <c r="BS699" s="40"/>
      <c r="BU699" s="77"/>
      <c r="BV699" s="37"/>
      <c r="BW699" s="76"/>
      <c r="BX699" s="75"/>
      <c r="BY699" s="75"/>
      <c r="BZ699" s="75"/>
      <c r="CA699" s="75"/>
      <c r="CB699" s="75"/>
      <c r="CC699" s="75"/>
      <c r="CD699" s="75"/>
      <c r="CE699" s="75"/>
      <c r="CF699" s="75"/>
      <c r="CG699" s="75"/>
      <c r="CH699" s="75"/>
      <c r="CI699" s="74"/>
      <c r="CJ699" s="328"/>
      <c r="CK699" s="328"/>
      <c r="CL699" s="328"/>
      <c r="CM699" s="328"/>
      <c r="CN699" s="328"/>
      <c r="CO699" s="328"/>
      <c r="CP699" s="95">
        <f t="shared" si="210"/>
        <v>0</v>
      </c>
      <c r="CR699" s="40"/>
      <c r="CT699" s="77"/>
      <c r="CU699" s="37"/>
      <c r="CV699" s="76"/>
      <c r="CW699" s="75"/>
      <c r="CX699" s="75"/>
      <c r="CY699" s="75"/>
      <c r="CZ699" s="75"/>
      <c r="DA699" s="75"/>
      <c r="DB699" s="75"/>
      <c r="DC699" s="74"/>
      <c r="DD699" s="74"/>
      <c r="DE699" s="74"/>
      <c r="DF699" s="335"/>
      <c r="DG699" s="335"/>
      <c r="DH699" s="335"/>
      <c r="DI699" s="335"/>
      <c r="DJ699" s="335"/>
      <c r="DK699" s="335"/>
      <c r="DL699" s="335"/>
      <c r="DM699" s="335"/>
      <c r="DN699" s="335"/>
      <c r="DO699" s="73">
        <f t="shared" si="211"/>
        <v>0</v>
      </c>
      <c r="DQ699" s="40"/>
    </row>
    <row r="700" spans="2:121" s="38" customFormat="1" outlineLevel="1">
      <c r="B700" s="87"/>
      <c r="C700" s="88"/>
      <c r="D700" s="87"/>
      <c r="E700" s="3"/>
      <c r="G700" s="40"/>
      <c r="I700" s="94">
        <f t="shared" si="212"/>
        <v>567</v>
      </c>
      <c r="J700" s="93" t="s">
        <v>634</v>
      </c>
      <c r="K700" s="92"/>
      <c r="L700" s="92"/>
      <c r="M700" s="92"/>
      <c r="N700" s="92"/>
      <c r="O700" s="91"/>
      <c r="P700" s="90" t="s">
        <v>132</v>
      </c>
      <c r="Q700" s="272"/>
      <c r="R700" s="89" t="s">
        <v>133</v>
      </c>
      <c r="S700" s="273"/>
      <c r="U700" s="40"/>
      <c r="W700" s="77"/>
      <c r="X700" s="37"/>
      <c r="Y700" s="76"/>
      <c r="Z700" s="75"/>
      <c r="AA700" s="78"/>
      <c r="AB700" s="75"/>
      <c r="AC700" s="78"/>
      <c r="AD700" s="75"/>
      <c r="AE700" s="75"/>
      <c r="AF700" s="75"/>
      <c r="AG700" s="75"/>
      <c r="AH700" s="75"/>
      <c r="AI700" s="75"/>
      <c r="AJ700" s="75"/>
      <c r="AK700" s="74"/>
      <c r="AL700" s="74"/>
      <c r="AM700" s="74"/>
      <c r="AN700" s="74"/>
      <c r="AO700" s="74"/>
      <c r="AP700" s="74"/>
      <c r="AQ700" s="74"/>
      <c r="AR700" s="73">
        <f t="shared" si="213"/>
        <v>0</v>
      </c>
      <c r="AT700" s="40"/>
      <c r="AV700" s="77"/>
      <c r="AW700" s="37"/>
      <c r="AX700" s="76"/>
      <c r="AY700" s="75"/>
      <c r="AZ700" s="75"/>
      <c r="BA700" s="75"/>
      <c r="BB700" s="75"/>
      <c r="BC700" s="75"/>
      <c r="BD700" s="75"/>
      <c r="BE700" s="75"/>
      <c r="BF700" s="75"/>
      <c r="BG700" s="75"/>
      <c r="BH700" s="75"/>
      <c r="BI700" s="75"/>
      <c r="BJ700" s="74"/>
      <c r="BK700" s="74"/>
      <c r="BL700" s="74"/>
      <c r="BM700" s="74"/>
      <c r="BN700" s="74"/>
      <c r="BO700" s="74"/>
      <c r="BP700" s="74"/>
      <c r="BQ700" s="73">
        <f t="shared" si="209"/>
        <v>0</v>
      </c>
      <c r="BS700" s="40"/>
      <c r="BU700" s="77"/>
      <c r="BV700" s="37"/>
      <c r="BW700" s="76"/>
      <c r="BX700" s="75"/>
      <c r="BY700" s="75"/>
      <c r="BZ700" s="75"/>
      <c r="CA700" s="75"/>
      <c r="CB700" s="75"/>
      <c r="CC700" s="75"/>
      <c r="CD700" s="75"/>
      <c r="CE700" s="75"/>
      <c r="CF700" s="75"/>
      <c r="CG700" s="75"/>
      <c r="CH700" s="75"/>
      <c r="CI700" s="74"/>
      <c r="CJ700" s="328"/>
      <c r="CK700" s="328"/>
      <c r="CL700" s="328"/>
      <c r="CM700" s="328"/>
      <c r="CN700" s="328"/>
      <c r="CO700" s="328"/>
      <c r="CP700" s="95">
        <f t="shared" si="210"/>
        <v>0</v>
      </c>
      <c r="CR700" s="40"/>
      <c r="CT700" s="77"/>
      <c r="CU700" s="37"/>
      <c r="CV700" s="76"/>
      <c r="CW700" s="75"/>
      <c r="CX700" s="75"/>
      <c r="CY700" s="75"/>
      <c r="CZ700" s="75"/>
      <c r="DA700" s="75"/>
      <c r="DB700" s="75"/>
      <c r="DC700" s="74"/>
      <c r="DD700" s="74"/>
      <c r="DE700" s="74"/>
      <c r="DF700" s="335"/>
      <c r="DG700" s="335"/>
      <c r="DH700" s="335"/>
      <c r="DI700" s="335"/>
      <c r="DJ700" s="335"/>
      <c r="DK700" s="335"/>
      <c r="DL700" s="335"/>
      <c r="DM700" s="335"/>
      <c r="DN700" s="335"/>
      <c r="DO700" s="73">
        <f t="shared" si="211"/>
        <v>0</v>
      </c>
      <c r="DQ700" s="40"/>
    </row>
    <row r="701" spans="2:121" s="38" customFormat="1" outlineLevel="1">
      <c r="B701" s="87"/>
      <c r="C701" s="88"/>
      <c r="D701" s="87"/>
      <c r="E701" s="3"/>
      <c r="G701" s="40"/>
      <c r="I701" s="94">
        <f t="shared" si="212"/>
        <v>568</v>
      </c>
      <c r="J701" s="93" t="s">
        <v>635</v>
      </c>
      <c r="K701" s="92"/>
      <c r="L701" s="92"/>
      <c r="M701" s="92"/>
      <c r="N701" s="92"/>
      <c r="O701" s="91"/>
      <c r="P701" s="90" t="s">
        <v>132</v>
      </c>
      <c r="Q701" s="272"/>
      <c r="R701" s="89" t="s">
        <v>133</v>
      </c>
      <c r="S701" s="273"/>
      <c r="U701" s="40"/>
      <c r="W701" s="77"/>
      <c r="X701" s="37"/>
      <c r="Y701" s="76"/>
      <c r="Z701" s="75"/>
      <c r="AA701" s="78"/>
      <c r="AB701" s="75"/>
      <c r="AC701" s="78"/>
      <c r="AD701" s="75"/>
      <c r="AE701" s="75"/>
      <c r="AF701" s="75"/>
      <c r="AG701" s="75"/>
      <c r="AH701" s="75"/>
      <c r="AI701" s="75"/>
      <c r="AJ701" s="75"/>
      <c r="AK701" s="74"/>
      <c r="AL701" s="74"/>
      <c r="AM701" s="74"/>
      <c r="AN701" s="74"/>
      <c r="AO701" s="74"/>
      <c r="AP701" s="74"/>
      <c r="AQ701" s="74"/>
      <c r="AR701" s="73">
        <f t="shared" si="213"/>
        <v>0</v>
      </c>
      <c r="AT701" s="40"/>
      <c r="AV701" s="77"/>
      <c r="AW701" s="37"/>
      <c r="AX701" s="76"/>
      <c r="AY701" s="75"/>
      <c r="AZ701" s="75"/>
      <c r="BA701" s="75"/>
      <c r="BB701" s="75"/>
      <c r="BC701" s="75"/>
      <c r="BD701" s="75"/>
      <c r="BE701" s="75"/>
      <c r="BF701" s="75"/>
      <c r="BG701" s="75"/>
      <c r="BH701" s="75"/>
      <c r="BI701" s="75"/>
      <c r="BJ701" s="74"/>
      <c r="BK701" s="74"/>
      <c r="BL701" s="74"/>
      <c r="BM701" s="74"/>
      <c r="BN701" s="74"/>
      <c r="BO701" s="74"/>
      <c r="BP701" s="74"/>
      <c r="BQ701" s="73">
        <f t="shared" si="209"/>
        <v>0</v>
      </c>
      <c r="BS701" s="40"/>
      <c r="BU701" s="77"/>
      <c r="BV701" s="37"/>
      <c r="BW701" s="76"/>
      <c r="BX701" s="75"/>
      <c r="BY701" s="75"/>
      <c r="BZ701" s="75"/>
      <c r="CA701" s="75"/>
      <c r="CB701" s="75"/>
      <c r="CC701" s="75"/>
      <c r="CD701" s="75"/>
      <c r="CE701" s="75"/>
      <c r="CF701" s="75"/>
      <c r="CG701" s="75"/>
      <c r="CH701" s="75"/>
      <c r="CI701" s="74"/>
      <c r="CJ701" s="328"/>
      <c r="CK701" s="328"/>
      <c r="CL701" s="328"/>
      <c r="CM701" s="328"/>
      <c r="CN701" s="328"/>
      <c r="CO701" s="328"/>
      <c r="CP701" s="95">
        <f t="shared" si="210"/>
        <v>0</v>
      </c>
      <c r="CR701" s="40"/>
      <c r="CT701" s="77"/>
      <c r="CU701" s="37"/>
      <c r="CV701" s="76"/>
      <c r="CW701" s="75"/>
      <c r="CX701" s="75"/>
      <c r="CY701" s="75"/>
      <c r="CZ701" s="75"/>
      <c r="DA701" s="75"/>
      <c r="DB701" s="75"/>
      <c r="DC701" s="74"/>
      <c r="DD701" s="74"/>
      <c r="DE701" s="74"/>
      <c r="DF701" s="335"/>
      <c r="DG701" s="335"/>
      <c r="DH701" s="335"/>
      <c r="DI701" s="335"/>
      <c r="DJ701" s="335"/>
      <c r="DK701" s="335"/>
      <c r="DL701" s="335"/>
      <c r="DM701" s="335"/>
      <c r="DN701" s="335"/>
      <c r="DO701" s="73">
        <f t="shared" si="211"/>
        <v>0</v>
      </c>
      <c r="DQ701" s="40"/>
    </row>
    <row r="702" spans="2:121" s="38" customFormat="1" outlineLevel="1">
      <c r="B702" s="87"/>
      <c r="C702" s="88"/>
      <c r="D702" s="87"/>
      <c r="E702" s="3"/>
      <c r="G702" s="40"/>
      <c r="I702" s="94">
        <f t="shared" si="212"/>
        <v>569</v>
      </c>
      <c r="J702" s="93" t="s">
        <v>636</v>
      </c>
      <c r="K702" s="92"/>
      <c r="L702" s="92"/>
      <c r="M702" s="92"/>
      <c r="N702" s="92"/>
      <c r="O702" s="91"/>
      <c r="P702" s="90" t="s">
        <v>132</v>
      </c>
      <c r="Q702" s="272"/>
      <c r="R702" s="89" t="s">
        <v>133</v>
      </c>
      <c r="S702" s="273"/>
      <c r="U702" s="40"/>
      <c r="W702" s="77"/>
      <c r="X702" s="37"/>
      <c r="Y702" s="76"/>
      <c r="Z702" s="75"/>
      <c r="AA702" s="78"/>
      <c r="AB702" s="75"/>
      <c r="AC702" s="78"/>
      <c r="AD702" s="75"/>
      <c r="AE702" s="75"/>
      <c r="AF702" s="75"/>
      <c r="AG702" s="75"/>
      <c r="AH702" s="75"/>
      <c r="AI702" s="75"/>
      <c r="AJ702" s="75"/>
      <c r="AK702" s="74"/>
      <c r="AL702" s="74"/>
      <c r="AM702" s="74"/>
      <c r="AN702" s="74"/>
      <c r="AO702" s="74"/>
      <c r="AP702" s="74"/>
      <c r="AQ702" s="74"/>
      <c r="AR702" s="73">
        <f t="shared" si="213"/>
        <v>0</v>
      </c>
      <c r="AT702" s="40"/>
      <c r="AV702" s="77"/>
      <c r="AW702" s="37"/>
      <c r="AX702" s="76"/>
      <c r="AY702" s="75"/>
      <c r="AZ702" s="75"/>
      <c r="BA702" s="75"/>
      <c r="BB702" s="75"/>
      <c r="BC702" s="75"/>
      <c r="BD702" s="75"/>
      <c r="BE702" s="75"/>
      <c r="BF702" s="75"/>
      <c r="BG702" s="75"/>
      <c r="BH702" s="75"/>
      <c r="BI702" s="75"/>
      <c r="BJ702" s="74"/>
      <c r="BK702" s="74"/>
      <c r="BL702" s="74"/>
      <c r="BM702" s="74"/>
      <c r="BN702" s="74"/>
      <c r="BO702" s="74"/>
      <c r="BP702" s="74"/>
      <c r="BQ702" s="73">
        <f t="shared" si="209"/>
        <v>0</v>
      </c>
      <c r="BS702" s="40"/>
      <c r="BU702" s="77"/>
      <c r="BV702" s="37"/>
      <c r="BW702" s="76"/>
      <c r="BX702" s="75"/>
      <c r="BY702" s="75"/>
      <c r="BZ702" s="75"/>
      <c r="CA702" s="75"/>
      <c r="CB702" s="75"/>
      <c r="CC702" s="75"/>
      <c r="CD702" s="75"/>
      <c r="CE702" s="75"/>
      <c r="CF702" s="75"/>
      <c r="CG702" s="75"/>
      <c r="CH702" s="75"/>
      <c r="CI702" s="74"/>
      <c r="CJ702" s="328"/>
      <c r="CK702" s="328"/>
      <c r="CL702" s="328"/>
      <c r="CM702" s="328"/>
      <c r="CN702" s="328"/>
      <c r="CO702" s="328"/>
      <c r="CP702" s="95">
        <f t="shared" si="210"/>
        <v>0</v>
      </c>
      <c r="CR702" s="40"/>
      <c r="CT702" s="77"/>
      <c r="CU702" s="37"/>
      <c r="CV702" s="76"/>
      <c r="CW702" s="75"/>
      <c r="CX702" s="75"/>
      <c r="CY702" s="75"/>
      <c r="CZ702" s="75"/>
      <c r="DA702" s="75"/>
      <c r="DB702" s="75"/>
      <c r="DC702" s="74"/>
      <c r="DD702" s="74"/>
      <c r="DE702" s="74"/>
      <c r="DF702" s="335"/>
      <c r="DG702" s="335"/>
      <c r="DH702" s="335"/>
      <c r="DI702" s="335"/>
      <c r="DJ702" s="335"/>
      <c r="DK702" s="335"/>
      <c r="DL702" s="335"/>
      <c r="DM702" s="335"/>
      <c r="DN702" s="335"/>
      <c r="DO702" s="73">
        <f t="shared" si="211"/>
        <v>0</v>
      </c>
      <c r="DQ702" s="40"/>
    </row>
    <row r="703" spans="2:121" s="38" customFormat="1" outlineLevel="1">
      <c r="B703" s="87"/>
      <c r="C703" s="88"/>
      <c r="D703" s="87"/>
      <c r="E703" s="3"/>
      <c r="G703" s="40"/>
      <c r="I703" s="94">
        <f t="shared" si="212"/>
        <v>570</v>
      </c>
      <c r="J703" s="93" t="s">
        <v>637</v>
      </c>
      <c r="K703" s="92"/>
      <c r="L703" s="92"/>
      <c r="M703" s="92"/>
      <c r="N703" s="92"/>
      <c r="O703" s="91"/>
      <c r="P703" s="90" t="s">
        <v>132</v>
      </c>
      <c r="Q703" s="272"/>
      <c r="R703" s="89" t="s">
        <v>133</v>
      </c>
      <c r="S703" s="273"/>
      <c r="U703" s="40"/>
      <c r="W703" s="77"/>
      <c r="X703" s="37"/>
      <c r="Y703" s="76"/>
      <c r="Z703" s="75"/>
      <c r="AA703" s="78"/>
      <c r="AB703" s="75"/>
      <c r="AC703" s="78"/>
      <c r="AD703" s="75"/>
      <c r="AE703" s="75"/>
      <c r="AF703" s="75"/>
      <c r="AG703" s="75"/>
      <c r="AH703" s="75"/>
      <c r="AI703" s="75"/>
      <c r="AJ703" s="75"/>
      <c r="AK703" s="74"/>
      <c r="AL703" s="74"/>
      <c r="AM703" s="74"/>
      <c r="AN703" s="74"/>
      <c r="AO703" s="74"/>
      <c r="AP703" s="74"/>
      <c r="AQ703" s="74"/>
      <c r="AR703" s="73">
        <f t="shared" si="213"/>
        <v>0</v>
      </c>
      <c r="AT703" s="40"/>
      <c r="AV703" s="77"/>
      <c r="AW703" s="37"/>
      <c r="AX703" s="76"/>
      <c r="AY703" s="75"/>
      <c r="AZ703" s="75"/>
      <c r="BA703" s="75"/>
      <c r="BB703" s="75"/>
      <c r="BC703" s="75"/>
      <c r="BD703" s="75"/>
      <c r="BE703" s="75"/>
      <c r="BF703" s="75"/>
      <c r="BG703" s="75"/>
      <c r="BH703" s="75"/>
      <c r="BI703" s="75"/>
      <c r="BJ703" s="74"/>
      <c r="BK703" s="74"/>
      <c r="BL703" s="74"/>
      <c r="BM703" s="74"/>
      <c r="BN703" s="74"/>
      <c r="BO703" s="74"/>
      <c r="BP703" s="74"/>
      <c r="BQ703" s="73">
        <f t="shared" si="209"/>
        <v>0</v>
      </c>
      <c r="BS703" s="40"/>
      <c r="BU703" s="77"/>
      <c r="BV703" s="37"/>
      <c r="BW703" s="76"/>
      <c r="BX703" s="75"/>
      <c r="BY703" s="75"/>
      <c r="BZ703" s="75"/>
      <c r="CA703" s="75"/>
      <c r="CB703" s="75"/>
      <c r="CC703" s="75"/>
      <c r="CD703" s="75"/>
      <c r="CE703" s="75"/>
      <c r="CF703" s="75"/>
      <c r="CG703" s="75"/>
      <c r="CH703" s="75"/>
      <c r="CI703" s="74"/>
      <c r="CJ703" s="328"/>
      <c r="CK703" s="328"/>
      <c r="CL703" s="328"/>
      <c r="CM703" s="328"/>
      <c r="CN703" s="328"/>
      <c r="CO703" s="328"/>
      <c r="CP703" s="95">
        <f t="shared" si="210"/>
        <v>0</v>
      </c>
      <c r="CR703" s="40"/>
      <c r="CT703" s="77"/>
      <c r="CU703" s="37"/>
      <c r="CV703" s="76"/>
      <c r="CW703" s="75"/>
      <c r="CX703" s="75"/>
      <c r="CY703" s="75"/>
      <c r="CZ703" s="75"/>
      <c r="DA703" s="75"/>
      <c r="DB703" s="75"/>
      <c r="DC703" s="74"/>
      <c r="DD703" s="74"/>
      <c r="DE703" s="74"/>
      <c r="DF703" s="335"/>
      <c r="DG703" s="335"/>
      <c r="DH703" s="335"/>
      <c r="DI703" s="335"/>
      <c r="DJ703" s="335"/>
      <c r="DK703" s="335"/>
      <c r="DL703" s="335"/>
      <c r="DM703" s="335"/>
      <c r="DN703" s="335"/>
      <c r="DO703" s="73">
        <f t="shared" si="211"/>
        <v>0</v>
      </c>
      <c r="DQ703" s="40"/>
    </row>
    <row r="704" spans="2:121" s="38" customFormat="1" outlineLevel="1">
      <c r="B704" s="87"/>
      <c r="C704" s="88"/>
      <c r="D704" s="87"/>
      <c r="E704" s="3"/>
      <c r="G704" s="40"/>
      <c r="I704" s="94">
        <f t="shared" si="212"/>
        <v>571</v>
      </c>
      <c r="J704" s="93" t="s">
        <v>638</v>
      </c>
      <c r="K704" s="92"/>
      <c r="L704" s="92"/>
      <c r="M704" s="92"/>
      <c r="N704" s="92"/>
      <c r="O704" s="91"/>
      <c r="P704" s="90" t="s">
        <v>132</v>
      </c>
      <c r="Q704" s="272"/>
      <c r="R704" s="89" t="s">
        <v>133</v>
      </c>
      <c r="S704" s="273"/>
      <c r="U704" s="40"/>
      <c r="W704" s="77"/>
      <c r="X704" s="37"/>
      <c r="Y704" s="76"/>
      <c r="Z704" s="75"/>
      <c r="AA704" s="78"/>
      <c r="AB704" s="75"/>
      <c r="AC704" s="78"/>
      <c r="AD704" s="75"/>
      <c r="AE704" s="75"/>
      <c r="AF704" s="75"/>
      <c r="AG704" s="75"/>
      <c r="AH704" s="75"/>
      <c r="AI704" s="75"/>
      <c r="AJ704" s="75"/>
      <c r="AK704" s="74"/>
      <c r="AL704" s="74"/>
      <c r="AM704" s="74"/>
      <c r="AN704" s="74"/>
      <c r="AO704" s="74"/>
      <c r="AP704" s="74"/>
      <c r="AQ704" s="74"/>
      <c r="AR704" s="73">
        <f t="shared" si="213"/>
        <v>0</v>
      </c>
      <c r="AT704" s="40"/>
      <c r="AV704" s="77"/>
      <c r="AW704" s="37"/>
      <c r="AX704" s="76"/>
      <c r="AY704" s="75"/>
      <c r="AZ704" s="75"/>
      <c r="BA704" s="75"/>
      <c r="BB704" s="75"/>
      <c r="BC704" s="75"/>
      <c r="BD704" s="75"/>
      <c r="BE704" s="75"/>
      <c r="BF704" s="75"/>
      <c r="BG704" s="75"/>
      <c r="BH704" s="75"/>
      <c r="BI704" s="75"/>
      <c r="BJ704" s="74"/>
      <c r="BK704" s="74"/>
      <c r="BL704" s="74"/>
      <c r="BM704" s="74"/>
      <c r="BN704" s="74"/>
      <c r="BO704" s="74"/>
      <c r="BP704" s="74"/>
      <c r="BQ704" s="73">
        <f t="shared" si="209"/>
        <v>0</v>
      </c>
      <c r="BS704" s="40"/>
      <c r="BU704" s="77"/>
      <c r="BV704" s="37"/>
      <c r="BW704" s="76"/>
      <c r="BX704" s="75"/>
      <c r="BY704" s="75"/>
      <c r="BZ704" s="75"/>
      <c r="CA704" s="75"/>
      <c r="CB704" s="75"/>
      <c r="CC704" s="75"/>
      <c r="CD704" s="75"/>
      <c r="CE704" s="75"/>
      <c r="CF704" s="75"/>
      <c r="CG704" s="75"/>
      <c r="CH704" s="75"/>
      <c r="CI704" s="74"/>
      <c r="CJ704" s="328"/>
      <c r="CK704" s="328"/>
      <c r="CL704" s="328"/>
      <c r="CM704" s="328"/>
      <c r="CN704" s="328"/>
      <c r="CO704" s="328"/>
      <c r="CP704" s="95">
        <f t="shared" si="210"/>
        <v>0</v>
      </c>
      <c r="CR704" s="40"/>
      <c r="CT704" s="77"/>
      <c r="CU704" s="37"/>
      <c r="CV704" s="76"/>
      <c r="CW704" s="75"/>
      <c r="CX704" s="75"/>
      <c r="CY704" s="75"/>
      <c r="CZ704" s="75"/>
      <c r="DA704" s="75"/>
      <c r="DB704" s="75"/>
      <c r="DC704" s="74"/>
      <c r="DD704" s="74"/>
      <c r="DE704" s="74"/>
      <c r="DF704" s="335"/>
      <c r="DG704" s="335"/>
      <c r="DH704" s="335"/>
      <c r="DI704" s="335"/>
      <c r="DJ704" s="335"/>
      <c r="DK704" s="335"/>
      <c r="DL704" s="335"/>
      <c r="DM704" s="335"/>
      <c r="DN704" s="335"/>
      <c r="DO704" s="73">
        <f t="shared" si="211"/>
        <v>0</v>
      </c>
      <c r="DQ704" s="40"/>
    </row>
    <row r="705" spans="2:121" s="38" customFormat="1" outlineLevel="1">
      <c r="B705" s="87"/>
      <c r="C705" s="88"/>
      <c r="D705" s="87"/>
      <c r="E705" s="3"/>
      <c r="G705" s="40"/>
      <c r="I705" s="94">
        <f t="shared" si="212"/>
        <v>572</v>
      </c>
      <c r="J705" s="93" t="s">
        <v>639</v>
      </c>
      <c r="K705" s="92"/>
      <c r="L705" s="92"/>
      <c r="M705" s="92"/>
      <c r="N705" s="92"/>
      <c r="O705" s="91"/>
      <c r="P705" s="90" t="s">
        <v>132</v>
      </c>
      <c r="Q705" s="272"/>
      <c r="R705" s="89" t="s">
        <v>133</v>
      </c>
      <c r="S705" s="273"/>
      <c r="U705" s="40"/>
      <c r="W705" s="77"/>
      <c r="X705" s="37"/>
      <c r="Y705" s="76"/>
      <c r="Z705" s="75"/>
      <c r="AA705" s="78"/>
      <c r="AB705" s="75"/>
      <c r="AC705" s="78"/>
      <c r="AD705" s="75"/>
      <c r="AE705" s="75"/>
      <c r="AF705" s="75"/>
      <c r="AG705" s="75"/>
      <c r="AH705" s="75"/>
      <c r="AI705" s="75"/>
      <c r="AJ705" s="75"/>
      <c r="AK705" s="74"/>
      <c r="AL705" s="74"/>
      <c r="AM705" s="74"/>
      <c r="AN705" s="74"/>
      <c r="AO705" s="74"/>
      <c r="AP705" s="74"/>
      <c r="AQ705" s="74"/>
      <c r="AR705" s="73">
        <f t="shared" si="213"/>
        <v>0</v>
      </c>
      <c r="AT705" s="40"/>
      <c r="AV705" s="77"/>
      <c r="AW705" s="37"/>
      <c r="AX705" s="76"/>
      <c r="AY705" s="75"/>
      <c r="AZ705" s="75"/>
      <c r="BA705" s="75"/>
      <c r="BB705" s="75"/>
      <c r="BC705" s="75"/>
      <c r="BD705" s="75"/>
      <c r="BE705" s="75"/>
      <c r="BF705" s="75"/>
      <c r="BG705" s="75"/>
      <c r="BH705" s="75"/>
      <c r="BI705" s="75"/>
      <c r="BJ705" s="74"/>
      <c r="BK705" s="74"/>
      <c r="BL705" s="74"/>
      <c r="BM705" s="74"/>
      <c r="BN705" s="74"/>
      <c r="BO705" s="74"/>
      <c r="BP705" s="74"/>
      <c r="BQ705" s="73">
        <f t="shared" si="209"/>
        <v>0</v>
      </c>
      <c r="BS705" s="40"/>
      <c r="BU705" s="77"/>
      <c r="BV705" s="37"/>
      <c r="BW705" s="76"/>
      <c r="BX705" s="75"/>
      <c r="BY705" s="75"/>
      <c r="BZ705" s="75"/>
      <c r="CA705" s="75"/>
      <c r="CB705" s="75"/>
      <c r="CC705" s="75"/>
      <c r="CD705" s="75"/>
      <c r="CE705" s="75"/>
      <c r="CF705" s="75"/>
      <c r="CG705" s="75"/>
      <c r="CH705" s="75"/>
      <c r="CI705" s="74"/>
      <c r="CJ705" s="328"/>
      <c r="CK705" s="328"/>
      <c r="CL705" s="328"/>
      <c r="CM705" s="328"/>
      <c r="CN705" s="328"/>
      <c r="CO705" s="328"/>
      <c r="CP705" s="95">
        <f t="shared" si="210"/>
        <v>0</v>
      </c>
      <c r="CR705" s="40"/>
      <c r="CT705" s="77"/>
      <c r="CU705" s="37"/>
      <c r="CV705" s="76"/>
      <c r="CW705" s="75"/>
      <c r="CX705" s="75"/>
      <c r="CY705" s="75"/>
      <c r="CZ705" s="75"/>
      <c r="DA705" s="75"/>
      <c r="DB705" s="75"/>
      <c r="DC705" s="74"/>
      <c r="DD705" s="74"/>
      <c r="DE705" s="74"/>
      <c r="DF705" s="335"/>
      <c r="DG705" s="335"/>
      <c r="DH705" s="335"/>
      <c r="DI705" s="335"/>
      <c r="DJ705" s="335"/>
      <c r="DK705" s="335"/>
      <c r="DL705" s="335"/>
      <c r="DM705" s="335"/>
      <c r="DN705" s="335"/>
      <c r="DO705" s="73">
        <f t="shared" si="211"/>
        <v>0</v>
      </c>
      <c r="DQ705" s="40"/>
    </row>
    <row r="706" spans="2:121" s="38" customFormat="1" outlineLevel="1">
      <c r="B706" s="87"/>
      <c r="C706" s="88"/>
      <c r="D706" s="87"/>
      <c r="E706" s="3"/>
      <c r="G706" s="40"/>
      <c r="I706" s="94">
        <f t="shared" si="212"/>
        <v>573</v>
      </c>
      <c r="J706" s="93" t="s">
        <v>640</v>
      </c>
      <c r="K706" s="92"/>
      <c r="L706" s="92"/>
      <c r="M706" s="92"/>
      <c r="N706" s="92"/>
      <c r="O706" s="91"/>
      <c r="P706" s="90" t="s">
        <v>132</v>
      </c>
      <c r="Q706" s="272"/>
      <c r="R706" s="89" t="s">
        <v>133</v>
      </c>
      <c r="S706" s="273"/>
      <c r="U706" s="40"/>
      <c r="W706" s="77"/>
      <c r="X706" s="37"/>
      <c r="Y706" s="76"/>
      <c r="Z706" s="75"/>
      <c r="AA706" s="78"/>
      <c r="AB706" s="75"/>
      <c r="AC706" s="78"/>
      <c r="AD706" s="75"/>
      <c r="AE706" s="75"/>
      <c r="AF706" s="75"/>
      <c r="AG706" s="75"/>
      <c r="AH706" s="75"/>
      <c r="AI706" s="75"/>
      <c r="AJ706" s="75"/>
      <c r="AK706" s="74"/>
      <c r="AL706" s="74"/>
      <c r="AM706" s="74"/>
      <c r="AN706" s="74"/>
      <c r="AO706" s="74"/>
      <c r="AP706" s="74"/>
      <c r="AQ706" s="74"/>
      <c r="AR706" s="73">
        <f t="shared" si="213"/>
        <v>0</v>
      </c>
      <c r="AT706" s="40"/>
      <c r="AV706" s="77"/>
      <c r="AW706" s="37"/>
      <c r="AX706" s="76"/>
      <c r="AY706" s="75"/>
      <c r="AZ706" s="75"/>
      <c r="BA706" s="75"/>
      <c r="BB706" s="75"/>
      <c r="BC706" s="75"/>
      <c r="BD706" s="75"/>
      <c r="BE706" s="75"/>
      <c r="BF706" s="75"/>
      <c r="BG706" s="75"/>
      <c r="BH706" s="75"/>
      <c r="BI706" s="75"/>
      <c r="BJ706" s="74"/>
      <c r="BK706" s="74"/>
      <c r="BL706" s="74"/>
      <c r="BM706" s="74"/>
      <c r="BN706" s="74"/>
      <c r="BO706" s="74"/>
      <c r="BP706" s="74"/>
      <c r="BQ706" s="73">
        <f t="shared" ref="BQ706:BQ759" si="214">SUM(AX706:BP706)*$Q706</f>
        <v>0</v>
      </c>
      <c r="BS706" s="40"/>
      <c r="BU706" s="77"/>
      <c r="BV706" s="37"/>
      <c r="BW706" s="76"/>
      <c r="BX706" s="75"/>
      <c r="BY706" s="75"/>
      <c r="BZ706" s="75"/>
      <c r="CA706" s="75"/>
      <c r="CB706" s="75"/>
      <c r="CC706" s="75"/>
      <c r="CD706" s="75"/>
      <c r="CE706" s="75"/>
      <c r="CF706" s="75"/>
      <c r="CG706" s="75"/>
      <c r="CH706" s="75"/>
      <c r="CI706" s="74"/>
      <c r="CJ706" s="328"/>
      <c r="CK706" s="328"/>
      <c r="CL706" s="328"/>
      <c r="CM706" s="328"/>
      <c r="CN706" s="328"/>
      <c r="CO706" s="328"/>
      <c r="CP706" s="95">
        <f t="shared" ref="CP706:CP759" si="215">SUM(BW706:CI706)*Q706</f>
        <v>0</v>
      </c>
      <c r="CR706" s="40"/>
      <c r="CT706" s="77"/>
      <c r="CU706" s="37"/>
      <c r="CV706" s="76"/>
      <c r="CW706" s="75"/>
      <c r="CX706" s="75"/>
      <c r="CY706" s="75"/>
      <c r="CZ706" s="75"/>
      <c r="DA706" s="75"/>
      <c r="DB706" s="75"/>
      <c r="DC706" s="74"/>
      <c r="DD706" s="74"/>
      <c r="DE706" s="74"/>
      <c r="DF706" s="335"/>
      <c r="DG706" s="335"/>
      <c r="DH706" s="335"/>
      <c r="DI706" s="335"/>
      <c r="DJ706" s="335"/>
      <c r="DK706" s="335"/>
      <c r="DL706" s="335"/>
      <c r="DM706" s="335"/>
      <c r="DN706" s="335"/>
      <c r="DO706" s="73">
        <f t="shared" ref="DO706:DO759" si="216">SUM(CV706:DE706)*Q706</f>
        <v>0</v>
      </c>
      <c r="DQ706" s="40"/>
    </row>
    <row r="707" spans="2:121" s="38" customFormat="1" outlineLevel="1">
      <c r="B707" s="87"/>
      <c r="C707" s="88"/>
      <c r="D707" s="87"/>
      <c r="E707" s="3"/>
      <c r="G707" s="40"/>
      <c r="I707" s="94">
        <f t="shared" ref="I707:I752" si="217">+I706+1</f>
        <v>574</v>
      </c>
      <c r="J707" s="93" t="s">
        <v>641</v>
      </c>
      <c r="K707" s="92"/>
      <c r="L707" s="92"/>
      <c r="M707" s="92"/>
      <c r="N707" s="92"/>
      <c r="O707" s="91"/>
      <c r="P707" s="90" t="s">
        <v>132</v>
      </c>
      <c r="Q707" s="272"/>
      <c r="R707" s="89" t="s">
        <v>133</v>
      </c>
      <c r="S707" s="273"/>
      <c r="U707" s="40"/>
      <c r="W707" s="77"/>
      <c r="X707" s="37"/>
      <c r="Y707" s="76"/>
      <c r="Z707" s="75"/>
      <c r="AA707" s="78"/>
      <c r="AB707" s="75"/>
      <c r="AC707" s="78"/>
      <c r="AD707" s="75"/>
      <c r="AE707" s="75"/>
      <c r="AF707" s="75"/>
      <c r="AG707" s="75"/>
      <c r="AH707" s="75"/>
      <c r="AI707" s="75"/>
      <c r="AJ707" s="75"/>
      <c r="AK707" s="74"/>
      <c r="AL707" s="74"/>
      <c r="AM707" s="74"/>
      <c r="AN707" s="74"/>
      <c r="AO707" s="74"/>
      <c r="AP707" s="74"/>
      <c r="AQ707" s="74"/>
      <c r="AR707" s="73">
        <f t="shared" ref="AR707:AR759" si="218">SUM(Y707:AQ707)*$Q707</f>
        <v>0</v>
      </c>
      <c r="AT707" s="40"/>
      <c r="AV707" s="77"/>
      <c r="AW707" s="37"/>
      <c r="AX707" s="76"/>
      <c r="AY707" s="75"/>
      <c r="AZ707" s="75"/>
      <c r="BA707" s="75"/>
      <c r="BB707" s="75"/>
      <c r="BC707" s="75"/>
      <c r="BD707" s="75"/>
      <c r="BE707" s="75"/>
      <c r="BF707" s="75"/>
      <c r="BG707" s="75"/>
      <c r="BH707" s="75"/>
      <c r="BI707" s="75"/>
      <c r="BJ707" s="74"/>
      <c r="BK707" s="74"/>
      <c r="BL707" s="74"/>
      <c r="BM707" s="74"/>
      <c r="BN707" s="74"/>
      <c r="BO707" s="74"/>
      <c r="BP707" s="74"/>
      <c r="BQ707" s="73">
        <f t="shared" si="214"/>
        <v>0</v>
      </c>
      <c r="BS707" s="40"/>
      <c r="BU707" s="77"/>
      <c r="BV707" s="37"/>
      <c r="BW707" s="76"/>
      <c r="BX707" s="75"/>
      <c r="BY707" s="75"/>
      <c r="BZ707" s="75"/>
      <c r="CA707" s="75"/>
      <c r="CB707" s="75"/>
      <c r="CC707" s="75"/>
      <c r="CD707" s="75"/>
      <c r="CE707" s="75"/>
      <c r="CF707" s="75"/>
      <c r="CG707" s="75"/>
      <c r="CH707" s="75"/>
      <c r="CI707" s="74"/>
      <c r="CJ707" s="328"/>
      <c r="CK707" s="328"/>
      <c r="CL707" s="328"/>
      <c r="CM707" s="328"/>
      <c r="CN707" s="328"/>
      <c r="CO707" s="328"/>
      <c r="CP707" s="95">
        <f t="shared" si="215"/>
        <v>0</v>
      </c>
      <c r="CR707" s="40"/>
      <c r="CT707" s="77"/>
      <c r="CU707" s="37"/>
      <c r="CV707" s="76"/>
      <c r="CW707" s="75"/>
      <c r="CX707" s="75"/>
      <c r="CY707" s="75"/>
      <c r="CZ707" s="75"/>
      <c r="DA707" s="75"/>
      <c r="DB707" s="75"/>
      <c r="DC707" s="74"/>
      <c r="DD707" s="74"/>
      <c r="DE707" s="74"/>
      <c r="DF707" s="335"/>
      <c r="DG707" s="335"/>
      <c r="DH707" s="335"/>
      <c r="DI707" s="335"/>
      <c r="DJ707" s="335"/>
      <c r="DK707" s="335"/>
      <c r="DL707" s="335"/>
      <c r="DM707" s="335"/>
      <c r="DN707" s="335"/>
      <c r="DO707" s="73">
        <f t="shared" si="216"/>
        <v>0</v>
      </c>
      <c r="DQ707" s="40"/>
    </row>
    <row r="708" spans="2:121" s="38" customFormat="1" outlineLevel="1">
      <c r="B708" s="87"/>
      <c r="C708" s="88"/>
      <c r="D708" s="87"/>
      <c r="E708" s="3"/>
      <c r="G708" s="40"/>
      <c r="I708" s="94">
        <f t="shared" si="217"/>
        <v>575</v>
      </c>
      <c r="J708" s="93" t="s">
        <v>642</v>
      </c>
      <c r="K708" s="92"/>
      <c r="L708" s="92"/>
      <c r="M708" s="92"/>
      <c r="N708" s="92"/>
      <c r="O708" s="91"/>
      <c r="P708" s="90" t="s">
        <v>132</v>
      </c>
      <c r="Q708" s="272"/>
      <c r="R708" s="89" t="s">
        <v>133</v>
      </c>
      <c r="S708" s="273"/>
      <c r="U708" s="40"/>
      <c r="W708" s="77"/>
      <c r="X708" s="37"/>
      <c r="Y708" s="76"/>
      <c r="Z708" s="75"/>
      <c r="AA708" s="78"/>
      <c r="AB708" s="75"/>
      <c r="AC708" s="78"/>
      <c r="AD708" s="75"/>
      <c r="AE708" s="75"/>
      <c r="AF708" s="75"/>
      <c r="AG708" s="75"/>
      <c r="AH708" s="75"/>
      <c r="AI708" s="75"/>
      <c r="AJ708" s="75"/>
      <c r="AK708" s="74"/>
      <c r="AL708" s="74"/>
      <c r="AM708" s="74"/>
      <c r="AN708" s="74"/>
      <c r="AO708" s="74"/>
      <c r="AP708" s="74"/>
      <c r="AQ708" s="74"/>
      <c r="AR708" s="73">
        <f t="shared" si="218"/>
        <v>0</v>
      </c>
      <c r="AT708" s="40"/>
      <c r="AV708" s="77"/>
      <c r="AW708" s="37"/>
      <c r="AX708" s="76"/>
      <c r="AY708" s="75"/>
      <c r="AZ708" s="75"/>
      <c r="BA708" s="75"/>
      <c r="BB708" s="75"/>
      <c r="BC708" s="75"/>
      <c r="BD708" s="75"/>
      <c r="BE708" s="75"/>
      <c r="BF708" s="75"/>
      <c r="BG708" s="75"/>
      <c r="BH708" s="75"/>
      <c r="BI708" s="75"/>
      <c r="BJ708" s="74"/>
      <c r="BK708" s="74"/>
      <c r="BL708" s="74"/>
      <c r="BM708" s="74"/>
      <c r="BN708" s="74"/>
      <c r="BO708" s="74"/>
      <c r="BP708" s="74"/>
      <c r="BQ708" s="73">
        <f t="shared" si="214"/>
        <v>0</v>
      </c>
      <c r="BS708" s="40"/>
      <c r="BU708" s="77"/>
      <c r="BV708" s="37"/>
      <c r="BW708" s="76"/>
      <c r="BX708" s="75"/>
      <c r="BY708" s="75"/>
      <c r="BZ708" s="75"/>
      <c r="CA708" s="75"/>
      <c r="CB708" s="75"/>
      <c r="CC708" s="75"/>
      <c r="CD708" s="75"/>
      <c r="CE708" s="75"/>
      <c r="CF708" s="75"/>
      <c r="CG708" s="75"/>
      <c r="CH708" s="75"/>
      <c r="CI708" s="74"/>
      <c r="CJ708" s="328"/>
      <c r="CK708" s="328"/>
      <c r="CL708" s="328"/>
      <c r="CM708" s="328"/>
      <c r="CN708" s="328"/>
      <c r="CO708" s="328"/>
      <c r="CP708" s="95">
        <f t="shared" si="215"/>
        <v>0</v>
      </c>
      <c r="CR708" s="40"/>
      <c r="CT708" s="77"/>
      <c r="CU708" s="37"/>
      <c r="CV708" s="76"/>
      <c r="CW708" s="75"/>
      <c r="CX708" s="75"/>
      <c r="CY708" s="75"/>
      <c r="CZ708" s="75"/>
      <c r="DA708" s="75"/>
      <c r="DB708" s="75"/>
      <c r="DC708" s="74"/>
      <c r="DD708" s="74"/>
      <c r="DE708" s="74"/>
      <c r="DF708" s="335"/>
      <c r="DG708" s="335"/>
      <c r="DH708" s="335"/>
      <c r="DI708" s="335"/>
      <c r="DJ708" s="335"/>
      <c r="DK708" s="335"/>
      <c r="DL708" s="335"/>
      <c r="DM708" s="335"/>
      <c r="DN708" s="335"/>
      <c r="DO708" s="73">
        <f t="shared" si="216"/>
        <v>0</v>
      </c>
      <c r="DQ708" s="40"/>
    </row>
    <row r="709" spans="2:121" s="38" customFormat="1" outlineLevel="1">
      <c r="B709" s="87"/>
      <c r="C709" s="88"/>
      <c r="D709" s="87"/>
      <c r="E709" s="3"/>
      <c r="G709" s="40"/>
      <c r="I709" s="94">
        <f t="shared" si="217"/>
        <v>576</v>
      </c>
      <c r="J709" s="93" t="s">
        <v>643</v>
      </c>
      <c r="K709" s="92"/>
      <c r="L709" s="92"/>
      <c r="M709" s="92"/>
      <c r="N709" s="92"/>
      <c r="O709" s="91"/>
      <c r="P709" s="90" t="s">
        <v>133</v>
      </c>
      <c r="Q709" s="272"/>
      <c r="R709" s="89" t="s">
        <v>133</v>
      </c>
      <c r="S709" s="273"/>
      <c r="U709" s="40"/>
      <c r="W709" s="77"/>
      <c r="X709" s="37"/>
      <c r="Y709" s="76"/>
      <c r="Z709" s="75"/>
      <c r="AA709" s="78"/>
      <c r="AB709" s="75"/>
      <c r="AC709" s="78"/>
      <c r="AD709" s="75"/>
      <c r="AE709" s="75"/>
      <c r="AF709" s="75"/>
      <c r="AG709" s="75"/>
      <c r="AH709" s="75"/>
      <c r="AI709" s="75"/>
      <c r="AJ709" s="75"/>
      <c r="AK709" s="74"/>
      <c r="AL709" s="74"/>
      <c r="AM709" s="74"/>
      <c r="AN709" s="74"/>
      <c r="AO709" s="74"/>
      <c r="AP709" s="74"/>
      <c r="AQ709" s="74"/>
      <c r="AR709" s="73">
        <f t="shared" si="218"/>
        <v>0</v>
      </c>
      <c r="AT709" s="40"/>
      <c r="AV709" s="77"/>
      <c r="AW709" s="37"/>
      <c r="AX709" s="76"/>
      <c r="AY709" s="75"/>
      <c r="AZ709" s="75"/>
      <c r="BA709" s="75"/>
      <c r="BB709" s="75"/>
      <c r="BC709" s="75"/>
      <c r="BD709" s="75"/>
      <c r="BE709" s="75"/>
      <c r="BF709" s="75"/>
      <c r="BG709" s="75"/>
      <c r="BH709" s="75"/>
      <c r="BI709" s="75"/>
      <c r="BJ709" s="74"/>
      <c r="BK709" s="74"/>
      <c r="BL709" s="74"/>
      <c r="BM709" s="74"/>
      <c r="BN709" s="74"/>
      <c r="BO709" s="74"/>
      <c r="BP709" s="74"/>
      <c r="BQ709" s="73">
        <f t="shared" si="214"/>
        <v>0</v>
      </c>
      <c r="BS709" s="40"/>
      <c r="BU709" s="77"/>
      <c r="BV709" s="37"/>
      <c r="BW709" s="76"/>
      <c r="BX709" s="75"/>
      <c r="BY709" s="75"/>
      <c r="BZ709" s="75"/>
      <c r="CA709" s="75"/>
      <c r="CB709" s="75"/>
      <c r="CC709" s="75"/>
      <c r="CD709" s="75"/>
      <c r="CE709" s="75"/>
      <c r="CF709" s="75"/>
      <c r="CG709" s="75"/>
      <c r="CH709" s="75"/>
      <c r="CI709" s="74"/>
      <c r="CJ709" s="328"/>
      <c r="CK709" s="328"/>
      <c r="CL709" s="328"/>
      <c r="CM709" s="328"/>
      <c r="CN709" s="328"/>
      <c r="CO709" s="328"/>
      <c r="CP709" s="95">
        <f t="shared" si="215"/>
        <v>0</v>
      </c>
      <c r="CR709" s="40"/>
      <c r="CT709" s="77"/>
      <c r="CU709" s="37"/>
      <c r="CV709" s="76"/>
      <c r="CW709" s="75"/>
      <c r="CX709" s="75"/>
      <c r="CY709" s="75"/>
      <c r="CZ709" s="75"/>
      <c r="DA709" s="75"/>
      <c r="DB709" s="75"/>
      <c r="DC709" s="74"/>
      <c r="DD709" s="74"/>
      <c r="DE709" s="74"/>
      <c r="DF709" s="335"/>
      <c r="DG709" s="335"/>
      <c r="DH709" s="335"/>
      <c r="DI709" s="335"/>
      <c r="DJ709" s="335"/>
      <c r="DK709" s="335"/>
      <c r="DL709" s="335"/>
      <c r="DM709" s="335"/>
      <c r="DN709" s="335"/>
      <c r="DO709" s="73">
        <f t="shared" si="216"/>
        <v>0</v>
      </c>
      <c r="DQ709" s="40"/>
    </row>
    <row r="710" spans="2:121" s="38" customFormat="1" outlineLevel="1">
      <c r="B710" s="87"/>
      <c r="C710" s="88"/>
      <c r="D710" s="87"/>
      <c r="E710" s="3"/>
      <c r="G710" s="40"/>
      <c r="I710" s="94">
        <f t="shared" si="217"/>
        <v>577</v>
      </c>
      <c r="J710" s="93" t="s">
        <v>644</v>
      </c>
      <c r="K710" s="92"/>
      <c r="L710" s="92"/>
      <c r="M710" s="92"/>
      <c r="N710" s="92"/>
      <c r="O710" s="91"/>
      <c r="P710" s="90" t="s">
        <v>133</v>
      </c>
      <c r="Q710" s="272"/>
      <c r="R710" s="89" t="s">
        <v>133</v>
      </c>
      <c r="S710" s="273"/>
      <c r="U710" s="40"/>
      <c r="W710" s="77"/>
      <c r="X710" s="37"/>
      <c r="Y710" s="76"/>
      <c r="Z710" s="75"/>
      <c r="AA710" s="78"/>
      <c r="AB710" s="75"/>
      <c r="AC710" s="78"/>
      <c r="AD710" s="75"/>
      <c r="AE710" s="75"/>
      <c r="AF710" s="75"/>
      <c r="AG710" s="75"/>
      <c r="AH710" s="75"/>
      <c r="AI710" s="75"/>
      <c r="AJ710" s="75"/>
      <c r="AK710" s="74"/>
      <c r="AL710" s="74"/>
      <c r="AM710" s="74"/>
      <c r="AN710" s="74"/>
      <c r="AO710" s="74"/>
      <c r="AP710" s="74"/>
      <c r="AQ710" s="74"/>
      <c r="AR710" s="73">
        <f t="shared" si="218"/>
        <v>0</v>
      </c>
      <c r="AT710" s="40"/>
      <c r="AV710" s="77"/>
      <c r="AW710" s="37"/>
      <c r="AX710" s="76"/>
      <c r="AY710" s="75"/>
      <c r="AZ710" s="75"/>
      <c r="BA710" s="75"/>
      <c r="BB710" s="75"/>
      <c r="BC710" s="75"/>
      <c r="BD710" s="75"/>
      <c r="BE710" s="75"/>
      <c r="BF710" s="75"/>
      <c r="BG710" s="75"/>
      <c r="BH710" s="75"/>
      <c r="BI710" s="75"/>
      <c r="BJ710" s="74"/>
      <c r="BK710" s="74"/>
      <c r="BL710" s="74"/>
      <c r="BM710" s="74"/>
      <c r="BN710" s="74"/>
      <c r="BO710" s="74"/>
      <c r="BP710" s="74"/>
      <c r="BQ710" s="73">
        <f t="shared" si="214"/>
        <v>0</v>
      </c>
      <c r="BS710" s="40"/>
      <c r="BU710" s="77"/>
      <c r="BV710" s="37"/>
      <c r="BW710" s="76"/>
      <c r="BX710" s="75"/>
      <c r="BY710" s="75"/>
      <c r="BZ710" s="75"/>
      <c r="CA710" s="75"/>
      <c r="CB710" s="75"/>
      <c r="CC710" s="75"/>
      <c r="CD710" s="75"/>
      <c r="CE710" s="75"/>
      <c r="CF710" s="75"/>
      <c r="CG710" s="75"/>
      <c r="CH710" s="75"/>
      <c r="CI710" s="74"/>
      <c r="CJ710" s="328"/>
      <c r="CK710" s="328"/>
      <c r="CL710" s="328"/>
      <c r="CM710" s="328"/>
      <c r="CN710" s="328"/>
      <c r="CO710" s="328"/>
      <c r="CP710" s="95">
        <f t="shared" si="215"/>
        <v>0</v>
      </c>
      <c r="CR710" s="40"/>
      <c r="CT710" s="77"/>
      <c r="CU710" s="37"/>
      <c r="CV710" s="76"/>
      <c r="CW710" s="75"/>
      <c r="CX710" s="75"/>
      <c r="CY710" s="75"/>
      <c r="CZ710" s="75"/>
      <c r="DA710" s="75"/>
      <c r="DB710" s="75"/>
      <c r="DC710" s="74"/>
      <c r="DD710" s="74"/>
      <c r="DE710" s="74"/>
      <c r="DF710" s="335"/>
      <c r="DG710" s="335"/>
      <c r="DH710" s="335"/>
      <c r="DI710" s="335"/>
      <c r="DJ710" s="335"/>
      <c r="DK710" s="335"/>
      <c r="DL710" s="335"/>
      <c r="DM710" s="335"/>
      <c r="DN710" s="335"/>
      <c r="DO710" s="73">
        <f t="shared" si="216"/>
        <v>0</v>
      </c>
      <c r="DQ710" s="40"/>
    </row>
    <row r="711" spans="2:121" s="38" customFormat="1" outlineLevel="1">
      <c r="B711" s="87"/>
      <c r="C711" s="88"/>
      <c r="D711" s="87"/>
      <c r="E711" s="3"/>
      <c r="G711" s="40"/>
      <c r="I711" s="94">
        <f t="shared" si="217"/>
        <v>578</v>
      </c>
      <c r="J711" s="93" t="s">
        <v>645</v>
      </c>
      <c r="K711" s="92"/>
      <c r="L711" s="92"/>
      <c r="M711" s="92"/>
      <c r="N711" s="92"/>
      <c r="O711" s="91"/>
      <c r="P711" s="90" t="s">
        <v>133</v>
      </c>
      <c r="Q711" s="272"/>
      <c r="R711" s="89" t="s">
        <v>133</v>
      </c>
      <c r="S711" s="273"/>
      <c r="U711" s="40"/>
      <c r="W711" s="77"/>
      <c r="X711" s="37"/>
      <c r="Y711" s="76"/>
      <c r="Z711" s="75"/>
      <c r="AA711" s="78"/>
      <c r="AB711" s="75"/>
      <c r="AC711" s="78"/>
      <c r="AD711" s="75"/>
      <c r="AE711" s="75"/>
      <c r="AF711" s="75"/>
      <c r="AG711" s="75"/>
      <c r="AH711" s="75"/>
      <c r="AI711" s="75"/>
      <c r="AJ711" s="75"/>
      <c r="AK711" s="74"/>
      <c r="AL711" s="74"/>
      <c r="AM711" s="74"/>
      <c r="AN711" s="74"/>
      <c r="AO711" s="74"/>
      <c r="AP711" s="74"/>
      <c r="AQ711" s="74"/>
      <c r="AR711" s="73">
        <f t="shared" si="218"/>
        <v>0</v>
      </c>
      <c r="AT711" s="40"/>
      <c r="AV711" s="77"/>
      <c r="AW711" s="37"/>
      <c r="AX711" s="76"/>
      <c r="AY711" s="75"/>
      <c r="AZ711" s="75"/>
      <c r="BA711" s="75"/>
      <c r="BB711" s="75"/>
      <c r="BC711" s="75"/>
      <c r="BD711" s="75"/>
      <c r="BE711" s="75"/>
      <c r="BF711" s="75"/>
      <c r="BG711" s="75"/>
      <c r="BH711" s="75"/>
      <c r="BI711" s="75"/>
      <c r="BJ711" s="74"/>
      <c r="BK711" s="74"/>
      <c r="BL711" s="74"/>
      <c r="BM711" s="74"/>
      <c r="BN711" s="74"/>
      <c r="BO711" s="74"/>
      <c r="BP711" s="74"/>
      <c r="BQ711" s="73">
        <f t="shared" si="214"/>
        <v>0</v>
      </c>
      <c r="BS711" s="40"/>
      <c r="BU711" s="77"/>
      <c r="BV711" s="37"/>
      <c r="BW711" s="76"/>
      <c r="BX711" s="75"/>
      <c r="BY711" s="75"/>
      <c r="BZ711" s="75"/>
      <c r="CA711" s="75"/>
      <c r="CB711" s="75"/>
      <c r="CC711" s="75"/>
      <c r="CD711" s="75"/>
      <c r="CE711" s="75"/>
      <c r="CF711" s="75"/>
      <c r="CG711" s="75"/>
      <c r="CH711" s="75"/>
      <c r="CI711" s="74"/>
      <c r="CJ711" s="328"/>
      <c r="CK711" s="328"/>
      <c r="CL711" s="328"/>
      <c r="CM711" s="328"/>
      <c r="CN711" s="328"/>
      <c r="CO711" s="328"/>
      <c r="CP711" s="95">
        <f t="shared" si="215"/>
        <v>0</v>
      </c>
      <c r="CR711" s="40"/>
      <c r="CT711" s="77"/>
      <c r="CU711" s="37"/>
      <c r="CV711" s="76"/>
      <c r="CW711" s="75"/>
      <c r="CX711" s="75"/>
      <c r="CY711" s="75"/>
      <c r="CZ711" s="75"/>
      <c r="DA711" s="75"/>
      <c r="DB711" s="75"/>
      <c r="DC711" s="74"/>
      <c r="DD711" s="74"/>
      <c r="DE711" s="74"/>
      <c r="DF711" s="335"/>
      <c r="DG711" s="335"/>
      <c r="DH711" s="335"/>
      <c r="DI711" s="335"/>
      <c r="DJ711" s="335"/>
      <c r="DK711" s="335"/>
      <c r="DL711" s="335"/>
      <c r="DM711" s="335"/>
      <c r="DN711" s="335"/>
      <c r="DO711" s="73">
        <f t="shared" si="216"/>
        <v>0</v>
      </c>
      <c r="DQ711" s="40"/>
    </row>
    <row r="712" spans="2:121" s="38" customFormat="1" outlineLevel="1">
      <c r="B712" s="87"/>
      <c r="C712" s="88"/>
      <c r="D712" s="87"/>
      <c r="E712" s="3"/>
      <c r="G712" s="40"/>
      <c r="I712" s="94">
        <f t="shared" si="217"/>
        <v>579</v>
      </c>
      <c r="J712" s="93" t="s">
        <v>646</v>
      </c>
      <c r="K712" s="92"/>
      <c r="L712" s="92"/>
      <c r="M712" s="92"/>
      <c r="N712" s="92"/>
      <c r="O712" s="91"/>
      <c r="P712" s="90" t="s">
        <v>132</v>
      </c>
      <c r="Q712" s="272"/>
      <c r="R712" s="89" t="s">
        <v>133</v>
      </c>
      <c r="S712" s="273"/>
      <c r="U712" s="40"/>
      <c r="W712" s="77"/>
      <c r="X712" s="37"/>
      <c r="Y712" s="76"/>
      <c r="Z712" s="75"/>
      <c r="AA712" s="78"/>
      <c r="AB712" s="75"/>
      <c r="AC712" s="78"/>
      <c r="AD712" s="75"/>
      <c r="AE712" s="75"/>
      <c r="AF712" s="75"/>
      <c r="AG712" s="75"/>
      <c r="AH712" s="75"/>
      <c r="AI712" s="75"/>
      <c r="AJ712" s="75"/>
      <c r="AK712" s="74"/>
      <c r="AL712" s="74"/>
      <c r="AM712" s="74"/>
      <c r="AN712" s="74"/>
      <c r="AO712" s="74"/>
      <c r="AP712" s="74"/>
      <c r="AQ712" s="74"/>
      <c r="AR712" s="73">
        <f t="shared" si="218"/>
        <v>0</v>
      </c>
      <c r="AT712" s="40"/>
      <c r="AV712" s="77"/>
      <c r="AW712" s="37"/>
      <c r="AX712" s="76"/>
      <c r="AY712" s="75"/>
      <c r="AZ712" s="75"/>
      <c r="BA712" s="75"/>
      <c r="BB712" s="75"/>
      <c r="BC712" s="75"/>
      <c r="BD712" s="75"/>
      <c r="BE712" s="75"/>
      <c r="BF712" s="75"/>
      <c r="BG712" s="75"/>
      <c r="BH712" s="75"/>
      <c r="BI712" s="75"/>
      <c r="BJ712" s="74"/>
      <c r="BK712" s="74"/>
      <c r="BL712" s="74"/>
      <c r="BM712" s="74"/>
      <c r="BN712" s="74"/>
      <c r="BO712" s="74"/>
      <c r="BP712" s="74"/>
      <c r="BQ712" s="73">
        <f t="shared" si="214"/>
        <v>0</v>
      </c>
      <c r="BS712" s="40"/>
      <c r="BU712" s="77"/>
      <c r="BV712" s="37"/>
      <c r="BW712" s="76"/>
      <c r="BX712" s="75"/>
      <c r="BY712" s="75"/>
      <c r="BZ712" s="75"/>
      <c r="CA712" s="75"/>
      <c r="CB712" s="75"/>
      <c r="CC712" s="75"/>
      <c r="CD712" s="75"/>
      <c r="CE712" s="75"/>
      <c r="CF712" s="75"/>
      <c r="CG712" s="75"/>
      <c r="CH712" s="75"/>
      <c r="CI712" s="74"/>
      <c r="CJ712" s="328"/>
      <c r="CK712" s="328"/>
      <c r="CL712" s="328"/>
      <c r="CM712" s="328"/>
      <c r="CN712" s="328"/>
      <c r="CO712" s="328"/>
      <c r="CP712" s="95">
        <f t="shared" si="215"/>
        <v>0</v>
      </c>
      <c r="CR712" s="40"/>
      <c r="CT712" s="77"/>
      <c r="CU712" s="37"/>
      <c r="CV712" s="76"/>
      <c r="CW712" s="75"/>
      <c r="CX712" s="75"/>
      <c r="CY712" s="75"/>
      <c r="CZ712" s="75"/>
      <c r="DA712" s="75"/>
      <c r="DB712" s="75"/>
      <c r="DC712" s="74"/>
      <c r="DD712" s="74"/>
      <c r="DE712" s="74"/>
      <c r="DF712" s="335"/>
      <c r="DG712" s="335"/>
      <c r="DH712" s="335"/>
      <c r="DI712" s="335"/>
      <c r="DJ712" s="335"/>
      <c r="DK712" s="335"/>
      <c r="DL712" s="335"/>
      <c r="DM712" s="335"/>
      <c r="DN712" s="335"/>
      <c r="DO712" s="73">
        <f t="shared" si="216"/>
        <v>0</v>
      </c>
      <c r="DQ712" s="40"/>
    </row>
    <row r="713" spans="2:121" s="38" customFormat="1" outlineLevel="1">
      <c r="B713" s="87"/>
      <c r="C713" s="88"/>
      <c r="D713" s="87"/>
      <c r="E713" s="3"/>
      <c r="G713" s="40"/>
      <c r="I713" s="94">
        <f t="shared" si="217"/>
        <v>580</v>
      </c>
      <c r="J713" s="93" t="s">
        <v>647</v>
      </c>
      <c r="K713" s="92"/>
      <c r="L713" s="92"/>
      <c r="M713" s="92"/>
      <c r="N713" s="92"/>
      <c r="O713" s="91"/>
      <c r="P713" s="90" t="s">
        <v>597</v>
      </c>
      <c r="Q713" s="272"/>
      <c r="R713" s="89"/>
      <c r="S713" s="273"/>
      <c r="U713" s="40"/>
      <c r="W713" s="77"/>
      <c r="X713" s="37"/>
      <c r="Y713" s="76"/>
      <c r="Z713" s="75"/>
      <c r="AA713" s="78"/>
      <c r="AB713" s="75"/>
      <c r="AC713" s="78"/>
      <c r="AD713" s="75"/>
      <c r="AE713" s="75"/>
      <c r="AF713" s="75"/>
      <c r="AG713" s="75"/>
      <c r="AH713" s="75"/>
      <c r="AI713" s="75"/>
      <c r="AJ713" s="75"/>
      <c r="AK713" s="74"/>
      <c r="AL713" s="74"/>
      <c r="AM713" s="74"/>
      <c r="AN713" s="74"/>
      <c r="AO713" s="74"/>
      <c r="AP713" s="74"/>
      <c r="AQ713" s="74"/>
      <c r="AR713" s="73">
        <f t="shared" si="218"/>
        <v>0</v>
      </c>
      <c r="AT713" s="40"/>
      <c r="AV713" s="77"/>
      <c r="AW713" s="37"/>
      <c r="AX713" s="76"/>
      <c r="AY713" s="75"/>
      <c r="AZ713" s="75"/>
      <c r="BA713" s="75"/>
      <c r="BB713" s="75"/>
      <c r="BC713" s="75"/>
      <c r="BD713" s="75"/>
      <c r="BE713" s="75"/>
      <c r="BF713" s="75"/>
      <c r="BG713" s="75"/>
      <c r="BH713" s="75"/>
      <c r="BI713" s="75"/>
      <c r="BJ713" s="74"/>
      <c r="BK713" s="74"/>
      <c r="BL713" s="74"/>
      <c r="BM713" s="74"/>
      <c r="BN713" s="74"/>
      <c r="BO713" s="74"/>
      <c r="BP713" s="74"/>
      <c r="BQ713" s="73">
        <f t="shared" si="214"/>
        <v>0</v>
      </c>
      <c r="BS713" s="40"/>
      <c r="BU713" s="77"/>
      <c r="BV713" s="37"/>
      <c r="BW713" s="76"/>
      <c r="BX713" s="75"/>
      <c r="BY713" s="75"/>
      <c r="BZ713" s="75"/>
      <c r="CA713" s="75"/>
      <c r="CB713" s="75"/>
      <c r="CC713" s="75"/>
      <c r="CD713" s="75"/>
      <c r="CE713" s="75"/>
      <c r="CF713" s="75"/>
      <c r="CG713" s="75"/>
      <c r="CH713" s="75"/>
      <c r="CI713" s="74"/>
      <c r="CJ713" s="328"/>
      <c r="CK713" s="328"/>
      <c r="CL713" s="328"/>
      <c r="CM713" s="328"/>
      <c r="CN713" s="328"/>
      <c r="CO713" s="328"/>
      <c r="CP713" s="95">
        <f t="shared" si="215"/>
        <v>0</v>
      </c>
      <c r="CR713" s="40"/>
      <c r="CT713" s="77"/>
      <c r="CU713" s="37"/>
      <c r="CV713" s="76"/>
      <c r="CW713" s="75"/>
      <c r="CX713" s="75"/>
      <c r="CY713" s="75"/>
      <c r="CZ713" s="75"/>
      <c r="DA713" s="75"/>
      <c r="DB713" s="75"/>
      <c r="DC713" s="74"/>
      <c r="DD713" s="74"/>
      <c r="DE713" s="74"/>
      <c r="DF713" s="335"/>
      <c r="DG713" s="335"/>
      <c r="DH713" s="335"/>
      <c r="DI713" s="335"/>
      <c r="DJ713" s="335"/>
      <c r="DK713" s="335"/>
      <c r="DL713" s="335"/>
      <c r="DM713" s="335"/>
      <c r="DN713" s="335"/>
      <c r="DO713" s="73">
        <f t="shared" si="216"/>
        <v>0</v>
      </c>
      <c r="DQ713" s="40"/>
    </row>
    <row r="714" spans="2:121" s="38" customFormat="1" outlineLevel="1">
      <c r="B714" s="87"/>
      <c r="C714" s="88"/>
      <c r="D714" s="87"/>
      <c r="E714" s="3"/>
      <c r="G714" s="40"/>
      <c r="I714" s="94">
        <f t="shared" si="217"/>
        <v>581</v>
      </c>
      <c r="J714" s="93" t="s">
        <v>648</v>
      </c>
      <c r="K714" s="92"/>
      <c r="L714" s="92"/>
      <c r="M714" s="92"/>
      <c r="N714" s="92"/>
      <c r="O714" s="91"/>
      <c r="P714" s="90" t="s">
        <v>493</v>
      </c>
      <c r="Q714" s="272"/>
      <c r="R714" s="89"/>
      <c r="S714" s="273"/>
      <c r="U714" s="40"/>
      <c r="W714" s="77"/>
      <c r="X714" s="37"/>
      <c r="Y714" s="76"/>
      <c r="Z714" s="75"/>
      <c r="AA714" s="78"/>
      <c r="AB714" s="75"/>
      <c r="AC714" s="78"/>
      <c r="AD714" s="75"/>
      <c r="AE714" s="75"/>
      <c r="AF714" s="75"/>
      <c r="AG714" s="75"/>
      <c r="AH714" s="75"/>
      <c r="AI714" s="75"/>
      <c r="AJ714" s="75"/>
      <c r="AK714" s="74"/>
      <c r="AL714" s="74"/>
      <c r="AM714" s="74"/>
      <c r="AN714" s="74"/>
      <c r="AO714" s="74"/>
      <c r="AP714" s="74"/>
      <c r="AQ714" s="74"/>
      <c r="AR714" s="73">
        <f t="shared" si="218"/>
        <v>0</v>
      </c>
      <c r="AT714" s="40"/>
      <c r="AV714" s="77"/>
      <c r="AW714" s="37"/>
      <c r="AX714" s="76"/>
      <c r="AY714" s="75"/>
      <c r="AZ714" s="75"/>
      <c r="BA714" s="75"/>
      <c r="BB714" s="75"/>
      <c r="BC714" s="75"/>
      <c r="BD714" s="75"/>
      <c r="BE714" s="75"/>
      <c r="BF714" s="75"/>
      <c r="BG714" s="75"/>
      <c r="BH714" s="75"/>
      <c r="BI714" s="75"/>
      <c r="BJ714" s="74"/>
      <c r="BK714" s="74"/>
      <c r="BL714" s="74"/>
      <c r="BM714" s="74"/>
      <c r="BN714" s="74"/>
      <c r="BO714" s="74"/>
      <c r="BP714" s="74"/>
      <c r="BQ714" s="73">
        <f t="shared" si="214"/>
        <v>0</v>
      </c>
      <c r="BS714" s="40"/>
      <c r="BU714" s="77"/>
      <c r="BV714" s="37"/>
      <c r="BW714" s="76"/>
      <c r="BX714" s="75"/>
      <c r="BY714" s="75"/>
      <c r="BZ714" s="75"/>
      <c r="CA714" s="75"/>
      <c r="CB714" s="75"/>
      <c r="CC714" s="75"/>
      <c r="CD714" s="75"/>
      <c r="CE714" s="75"/>
      <c r="CF714" s="75"/>
      <c r="CG714" s="75"/>
      <c r="CH714" s="75"/>
      <c r="CI714" s="74"/>
      <c r="CJ714" s="328"/>
      <c r="CK714" s="328"/>
      <c r="CL714" s="328"/>
      <c r="CM714" s="328"/>
      <c r="CN714" s="328"/>
      <c r="CO714" s="328"/>
      <c r="CP714" s="95">
        <f t="shared" si="215"/>
        <v>0</v>
      </c>
      <c r="CR714" s="40"/>
      <c r="CT714" s="77"/>
      <c r="CU714" s="37"/>
      <c r="CV714" s="76"/>
      <c r="CW714" s="75"/>
      <c r="CX714" s="75"/>
      <c r="CY714" s="75"/>
      <c r="CZ714" s="75"/>
      <c r="DA714" s="75"/>
      <c r="DB714" s="75"/>
      <c r="DC714" s="74"/>
      <c r="DD714" s="74"/>
      <c r="DE714" s="74"/>
      <c r="DF714" s="335"/>
      <c r="DG714" s="335"/>
      <c r="DH714" s="335"/>
      <c r="DI714" s="335"/>
      <c r="DJ714" s="335"/>
      <c r="DK714" s="335"/>
      <c r="DL714" s="335"/>
      <c r="DM714" s="335"/>
      <c r="DN714" s="335"/>
      <c r="DO714" s="73">
        <f t="shared" si="216"/>
        <v>0</v>
      </c>
      <c r="DQ714" s="40"/>
    </row>
    <row r="715" spans="2:121" s="38" customFormat="1" outlineLevel="1">
      <c r="B715" s="87"/>
      <c r="C715" s="88"/>
      <c r="D715" s="87"/>
      <c r="E715" s="3"/>
      <c r="G715" s="40"/>
      <c r="I715" s="94">
        <f t="shared" si="217"/>
        <v>582</v>
      </c>
      <c r="J715" s="93" t="s">
        <v>649</v>
      </c>
      <c r="K715" s="92"/>
      <c r="L715" s="92"/>
      <c r="M715" s="92"/>
      <c r="N715" s="92"/>
      <c r="O715" s="91"/>
      <c r="P715" s="90" t="s">
        <v>650</v>
      </c>
      <c r="Q715" s="272"/>
      <c r="R715" s="89"/>
      <c r="S715" s="273"/>
      <c r="U715" s="40"/>
      <c r="W715" s="77"/>
      <c r="X715" s="37"/>
      <c r="Y715" s="76"/>
      <c r="Z715" s="75"/>
      <c r="AA715" s="78"/>
      <c r="AB715" s="75"/>
      <c r="AC715" s="78"/>
      <c r="AD715" s="75"/>
      <c r="AE715" s="75"/>
      <c r="AF715" s="75"/>
      <c r="AG715" s="75"/>
      <c r="AH715" s="75"/>
      <c r="AI715" s="75"/>
      <c r="AJ715" s="75"/>
      <c r="AK715" s="74"/>
      <c r="AL715" s="74"/>
      <c r="AM715" s="74"/>
      <c r="AN715" s="74"/>
      <c r="AO715" s="74"/>
      <c r="AP715" s="74"/>
      <c r="AQ715" s="74"/>
      <c r="AR715" s="73">
        <f t="shared" si="218"/>
        <v>0</v>
      </c>
      <c r="AT715" s="40"/>
      <c r="AV715" s="77"/>
      <c r="AW715" s="37"/>
      <c r="AX715" s="76"/>
      <c r="AY715" s="75"/>
      <c r="AZ715" s="75"/>
      <c r="BA715" s="75"/>
      <c r="BB715" s="75"/>
      <c r="BC715" s="75"/>
      <c r="BD715" s="75"/>
      <c r="BE715" s="75"/>
      <c r="BF715" s="75"/>
      <c r="BG715" s="75"/>
      <c r="BH715" s="75"/>
      <c r="BI715" s="75"/>
      <c r="BJ715" s="74"/>
      <c r="BK715" s="74"/>
      <c r="BL715" s="74"/>
      <c r="BM715" s="74"/>
      <c r="BN715" s="74"/>
      <c r="BO715" s="74"/>
      <c r="BP715" s="74"/>
      <c r="BQ715" s="73">
        <f t="shared" si="214"/>
        <v>0</v>
      </c>
      <c r="BS715" s="40"/>
      <c r="BU715" s="77"/>
      <c r="BV715" s="37"/>
      <c r="BW715" s="76"/>
      <c r="BX715" s="75"/>
      <c r="BY715" s="75"/>
      <c r="BZ715" s="75"/>
      <c r="CA715" s="75"/>
      <c r="CB715" s="75"/>
      <c r="CC715" s="75"/>
      <c r="CD715" s="75"/>
      <c r="CE715" s="75"/>
      <c r="CF715" s="75"/>
      <c r="CG715" s="75"/>
      <c r="CH715" s="75"/>
      <c r="CI715" s="74"/>
      <c r="CJ715" s="328"/>
      <c r="CK715" s="328"/>
      <c r="CL715" s="328"/>
      <c r="CM715" s="328"/>
      <c r="CN715" s="328"/>
      <c r="CO715" s="328"/>
      <c r="CP715" s="95">
        <f t="shared" si="215"/>
        <v>0</v>
      </c>
      <c r="CR715" s="40"/>
      <c r="CT715" s="77"/>
      <c r="CU715" s="37"/>
      <c r="CV715" s="76"/>
      <c r="CW715" s="75"/>
      <c r="CX715" s="75"/>
      <c r="CY715" s="75"/>
      <c r="CZ715" s="75"/>
      <c r="DA715" s="75"/>
      <c r="DB715" s="75"/>
      <c r="DC715" s="74"/>
      <c r="DD715" s="74"/>
      <c r="DE715" s="74"/>
      <c r="DF715" s="335"/>
      <c r="DG715" s="335"/>
      <c r="DH715" s="335"/>
      <c r="DI715" s="335"/>
      <c r="DJ715" s="335"/>
      <c r="DK715" s="335"/>
      <c r="DL715" s="335"/>
      <c r="DM715" s="335"/>
      <c r="DN715" s="335"/>
      <c r="DO715" s="73">
        <f t="shared" si="216"/>
        <v>0</v>
      </c>
      <c r="DQ715" s="40"/>
    </row>
    <row r="716" spans="2:121" s="38" customFormat="1" outlineLevel="1">
      <c r="B716" s="87"/>
      <c r="C716" s="88"/>
      <c r="D716" s="87"/>
      <c r="E716" s="3"/>
      <c r="G716" s="40"/>
      <c r="I716" s="94">
        <f t="shared" si="217"/>
        <v>583</v>
      </c>
      <c r="J716" s="93" t="s">
        <v>651</v>
      </c>
      <c r="K716" s="92"/>
      <c r="L716" s="92"/>
      <c r="M716" s="92"/>
      <c r="N716" s="92"/>
      <c r="O716" s="91"/>
      <c r="P716" s="90" t="s">
        <v>650</v>
      </c>
      <c r="Q716" s="272"/>
      <c r="R716" s="89"/>
      <c r="S716" s="273"/>
      <c r="U716" s="40"/>
      <c r="W716" s="77"/>
      <c r="X716" s="37"/>
      <c r="Y716" s="76"/>
      <c r="Z716" s="75"/>
      <c r="AA716" s="78"/>
      <c r="AB716" s="75"/>
      <c r="AC716" s="78"/>
      <c r="AD716" s="75"/>
      <c r="AE716" s="75"/>
      <c r="AF716" s="75"/>
      <c r="AG716" s="75"/>
      <c r="AH716" s="75"/>
      <c r="AI716" s="75"/>
      <c r="AJ716" s="75"/>
      <c r="AK716" s="74"/>
      <c r="AL716" s="74"/>
      <c r="AM716" s="74"/>
      <c r="AN716" s="74"/>
      <c r="AO716" s="74"/>
      <c r="AP716" s="74"/>
      <c r="AQ716" s="74"/>
      <c r="AR716" s="73">
        <f t="shared" si="218"/>
        <v>0</v>
      </c>
      <c r="AT716" s="40"/>
      <c r="AV716" s="77"/>
      <c r="AW716" s="37"/>
      <c r="AX716" s="76"/>
      <c r="AY716" s="75"/>
      <c r="AZ716" s="75"/>
      <c r="BA716" s="75"/>
      <c r="BB716" s="75"/>
      <c r="BC716" s="75"/>
      <c r="BD716" s="75"/>
      <c r="BE716" s="75"/>
      <c r="BF716" s="75"/>
      <c r="BG716" s="75"/>
      <c r="BH716" s="75"/>
      <c r="BI716" s="75"/>
      <c r="BJ716" s="74"/>
      <c r="BK716" s="74"/>
      <c r="BL716" s="74"/>
      <c r="BM716" s="74"/>
      <c r="BN716" s="74"/>
      <c r="BO716" s="74"/>
      <c r="BP716" s="74"/>
      <c r="BQ716" s="73">
        <f t="shared" si="214"/>
        <v>0</v>
      </c>
      <c r="BS716" s="40"/>
      <c r="BU716" s="77"/>
      <c r="BV716" s="37"/>
      <c r="BW716" s="76"/>
      <c r="BX716" s="75"/>
      <c r="BY716" s="75"/>
      <c r="BZ716" s="75"/>
      <c r="CA716" s="75"/>
      <c r="CB716" s="75"/>
      <c r="CC716" s="75"/>
      <c r="CD716" s="75"/>
      <c r="CE716" s="75"/>
      <c r="CF716" s="75"/>
      <c r="CG716" s="75"/>
      <c r="CH716" s="75"/>
      <c r="CI716" s="74"/>
      <c r="CJ716" s="328"/>
      <c r="CK716" s="328"/>
      <c r="CL716" s="328"/>
      <c r="CM716" s="328"/>
      <c r="CN716" s="328"/>
      <c r="CO716" s="328"/>
      <c r="CP716" s="95">
        <f t="shared" si="215"/>
        <v>0</v>
      </c>
      <c r="CR716" s="40"/>
      <c r="CT716" s="77"/>
      <c r="CU716" s="37"/>
      <c r="CV716" s="76"/>
      <c r="CW716" s="75"/>
      <c r="CX716" s="75"/>
      <c r="CY716" s="75"/>
      <c r="CZ716" s="75"/>
      <c r="DA716" s="75"/>
      <c r="DB716" s="75"/>
      <c r="DC716" s="74"/>
      <c r="DD716" s="74"/>
      <c r="DE716" s="74"/>
      <c r="DF716" s="335"/>
      <c r="DG716" s="335"/>
      <c r="DH716" s="335"/>
      <c r="DI716" s="335"/>
      <c r="DJ716" s="335"/>
      <c r="DK716" s="335"/>
      <c r="DL716" s="335"/>
      <c r="DM716" s="335"/>
      <c r="DN716" s="335"/>
      <c r="DO716" s="73">
        <f t="shared" si="216"/>
        <v>0</v>
      </c>
      <c r="DQ716" s="40"/>
    </row>
    <row r="717" spans="2:121" s="38" customFormat="1" outlineLevel="1">
      <c r="B717" s="87"/>
      <c r="C717" s="88"/>
      <c r="D717" s="87"/>
      <c r="E717" s="3"/>
      <c r="G717" s="40"/>
      <c r="I717" s="94">
        <f t="shared" si="217"/>
        <v>584</v>
      </c>
      <c r="J717" s="93" t="s">
        <v>652</v>
      </c>
      <c r="K717" s="92"/>
      <c r="L717" s="92"/>
      <c r="M717" s="92"/>
      <c r="N717" s="92"/>
      <c r="O717" s="91"/>
      <c r="P717" s="90" t="s">
        <v>650</v>
      </c>
      <c r="Q717" s="272"/>
      <c r="R717" s="89"/>
      <c r="S717" s="273"/>
      <c r="U717" s="40"/>
      <c r="W717" s="77"/>
      <c r="X717" s="37"/>
      <c r="Y717" s="76"/>
      <c r="Z717" s="75"/>
      <c r="AA717" s="78"/>
      <c r="AB717" s="75"/>
      <c r="AC717" s="78"/>
      <c r="AD717" s="75"/>
      <c r="AE717" s="75"/>
      <c r="AF717" s="75"/>
      <c r="AG717" s="75"/>
      <c r="AH717" s="75"/>
      <c r="AI717" s="75"/>
      <c r="AJ717" s="75"/>
      <c r="AK717" s="74"/>
      <c r="AL717" s="74"/>
      <c r="AM717" s="74"/>
      <c r="AN717" s="74"/>
      <c r="AO717" s="74"/>
      <c r="AP717" s="74"/>
      <c r="AQ717" s="74"/>
      <c r="AR717" s="73">
        <f t="shared" si="218"/>
        <v>0</v>
      </c>
      <c r="AT717" s="40"/>
      <c r="AV717" s="77"/>
      <c r="AW717" s="37"/>
      <c r="AX717" s="76"/>
      <c r="AY717" s="75"/>
      <c r="AZ717" s="75"/>
      <c r="BA717" s="75"/>
      <c r="BB717" s="75"/>
      <c r="BC717" s="75"/>
      <c r="BD717" s="75"/>
      <c r="BE717" s="75"/>
      <c r="BF717" s="75"/>
      <c r="BG717" s="75"/>
      <c r="BH717" s="75"/>
      <c r="BI717" s="75"/>
      <c r="BJ717" s="74"/>
      <c r="BK717" s="74"/>
      <c r="BL717" s="74"/>
      <c r="BM717" s="74"/>
      <c r="BN717" s="74"/>
      <c r="BO717" s="74"/>
      <c r="BP717" s="74"/>
      <c r="BQ717" s="73">
        <f t="shared" si="214"/>
        <v>0</v>
      </c>
      <c r="BS717" s="40"/>
      <c r="BU717" s="77"/>
      <c r="BV717" s="37"/>
      <c r="BW717" s="76"/>
      <c r="BX717" s="75"/>
      <c r="BY717" s="75"/>
      <c r="BZ717" s="75"/>
      <c r="CA717" s="75"/>
      <c r="CB717" s="75"/>
      <c r="CC717" s="75"/>
      <c r="CD717" s="75"/>
      <c r="CE717" s="75"/>
      <c r="CF717" s="75"/>
      <c r="CG717" s="75"/>
      <c r="CH717" s="75"/>
      <c r="CI717" s="74"/>
      <c r="CJ717" s="328"/>
      <c r="CK717" s="328"/>
      <c r="CL717" s="328"/>
      <c r="CM717" s="328"/>
      <c r="CN717" s="328"/>
      <c r="CO717" s="328"/>
      <c r="CP717" s="95">
        <f t="shared" si="215"/>
        <v>0</v>
      </c>
      <c r="CR717" s="40"/>
      <c r="CT717" s="77"/>
      <c r="CU717" s="37"/>
      <c r="CV717" s="76"/>
      <c r="CW717" s="75"/>
      <c r="CX717" s="75"/>
      <c r="CY717" s="75"/>
      <c r="CZ717" s="75"/>
      <c r="DA717" s="75"/>
      <c r="DB717" s="75"/>
      <c r="DC717" s="74"/>
      <c r="DD717" s="74"/>
      <c r="DE717" s="74"/>
      <c r="DF717" s="335"/>
      <c r="DG717" s="335"/>
      <c r="DH717" s="335"/>
      <c r="DI717" s="335"/>
      <c r="DJ717" s="335"/>
      <c r="DK717" s="335"/>
      <c r="DL717" s="335"/>
      <c r="DM717" s="335"/>
      <c r="DN717" s="335"/>
      <c r="DO717" s="73">
        <f t="shared" si="216"/>
        <v>0</v>
      </c>
      <c r="DQ717" s="40"/>
    </row>
    <row r="718" spans="2:121" s="38" customFormat="1" outlineLevel="1">
      <c r="B718" s="87"/>
      <c r="C718" s="88"/>
      <c r="D718" s="87"/>
      <c r="E718" s="3"/>
      <c r="G718" s="40"/>
      <c r="I718" s="94">
        <f t="shared" si="217"/>
        <v>585</v>
      </c>
      <c r="J718" s="93" t="s">
        <v>653</v>
      </c>
      <c r="K718" s="92"/>
      <c r="L718" s="92"/>
      <c r="M718" s="92"/>
      <c r="N718" s="92"/>
      <c r="O718" s="91"/>
      <c r="P718" s="90" t="s">
        <v>650</v>
      </c>
      <c r="Q718" s="272"/>
      <c r="R718" s="89"/>
      <c r="S718" s="273"/>
      <c r="U718" s="40"/>
      <c r="W718" s="77"/>
      <c r="X718" s="37"/>
      <c r="Y718" s="76"/>
      <c r="Z718" s="75"/>
      <c r="AA718" s="78"/>
      <c r="AB718" s="75"/>
      <c r="AC718" s="78"/>
      <c r="AD718" s="75"/>
      <c r="AE718" s="75"/>
      <c r="AF718" s="75"/>
      <c r="AG718" s="75"/>
      <c r="AH718" s="75"/>
      <c r="AI718" s="75"/>
      <c r="AJ718" s="75"/>
      <c r="AK718" s="74"/>
      <c r="AL718" s="74"/>
      <c r="AM718" s="74"/>
      <c r="AN718" s="74"/>
      <c r="AO718" s="74"/>
      <c r="AP718" s="74"/>
      <c r="AQ718" s="74"/>
      <c r="AR718" s="73">
        <f t="shared" si="218"/>
        <v>0</v>
      </c>
      <c r="AT718" s="40"/>
      <c r="AV718" s="77"/>
      <c r="AW718" s="37"/>
      <c r="AX718" s="76"/>
      <c r="AY718" s="75"/>
      <c r="AZ718" s="75"/>
      <c r="BA718" s="75"/>
      <c r="BB718" s="75"/>
      <c r="BC718" s="75"/>
      <c r="BD718" s="75"/>
      <c r="BE718" s="75"/>
      <c r="BF718" s="75"/>
      <c r="BG718" s="75"/>
      <c r="BH718" s="75"/>
      <c r="BI718" s="75"/>
      <c r="BJ718" s="74"/>
      <c r="BK718" s="74"/>
      <c r="BL718" s="74"/>
      <c r="BM718" s="74"/>
      <c r="BN718" s="74"/>
      <c r="BO718" s="74"/>
      <c r="BP718" s="74"/>
      <c r="BQ718" s="73">
        <f t="shared" si="214"/>
        <v>0</v>
      </c>
      <c r="BS718" s="40"/>
      <c r="BU718" s="77"/>
      <c r="BV718" s="37"/>
      <c r="BW718" s="76"/>
      <c r="BX718" s="75"/>
      <c r="BY718" s="75"/>
      <c r="BZ718" s="75"/>
      <c r="CA718" s="75"/>
      <c r="CB718" s="75"/>
      <c r="CC718" s="75"/>
      <c r="CD718" s="75"/>
      <c r="CE718" s="75"/>
      <c r="CF718" s="75"/>
      <c r="CG718" s="75"/>
      <c r="CH718" s="75"/>
      <c r="CI718" s="74"/>
      <c r="CJ718" s="328"/>
      <c r="CK718" s="328"/>
      <c r="CL718" s="328"/>
      <c r="CM718" s="328"/>
      <c r="CN718" s="328"/>
      <c r="CO718" s="328"/>
      <c r="CP718" s="95">
        <f t="shared" si="215"/>
        <v>0</v>
      </c>
      <c r="CR718" s="40"/>
      <c r="CT718" s="77"/>
      <c r="CU718" s="37"/>
      <c r="CV718" s="76"/>
      <c r="CW718" s="75"/>
      <c r="CX718" s="75"/>
      <c r="CY718" s="75"/>
      <c r="CZ718" s="75"/>
      <c r="DA718" s="75"/>
      <c r="DB718" s="75"/>
      <c r="DC718" s="74"/>
      <c r="DD718" s="74"/>
      <c r="DE718" s="74"/>
      <c r="DF718" s="335"/>
      <c r="DG718" s="335"/>
      <c r="DH718" s="335"/>
      <c r="DI718" s="335"/>
      <c r="DJ718" s="335"/>
      <c r="DK718" s="335"/>
      <c r="DL718" s="335"/>
      <c r="DM718" s="335"/>
      <c r="DN718" s="335"/>
      <c r="DO718" s="73">
        <f t="shared" si="216"/>
        <v>0</v>
      </c>
      <c r="DQ718" s="40"/>
    </row>
    <row r="719" spans="2:121" s="38" customFormat="1" ht="45" outlineLevel="1">
      <c r="B719" s="87"/>
      <c r="C719" s="88"/>
      <c r="D719" s="87"/>
      <c r="E719" s="3"/>
      <c r="G719" s="40"/>
      <c r="I719" s="94">
        <f t="shared" si="217"/>
        <v>586</v>
      </c>
      <c r="J719" s="93" t="s">
        <v>654</v>
      </c>
      <c r="K719" s="92"/>
      <c r="L719" s="92"/>
      <c r="M719" s="92"/>
      <c r="N719" s="92"/>
      <c r="O719" s="91"/>
      <c r="P719" s="90" t="s">
        <v>655</v>
      </c>
      <c r="Q719" s="272"/>
      <c r="R719" s="89"/>
      <c r="S719" s="273"/>
      <c r="U719" s="40"/>
      <c r="W719" s="77"/>
      <c r="X719" s="37"/>
      <c r="Y719" s="76"/>
      <c r="Z719" s="75"/>
      <c r="AA719" s="78"/>
      <c r="AB719" s="75"/>
      <c r="AC719" s="78"/>
      <c r="AD719" s="75"/>
      <c r="AE719" s="75"/>
      <c r="AF719" s="75"/>
      <c r="AG719" s="75"/>
      <c r="AH719" s="75"/>
      <c r="AI719" s="75"/>
      <c r="AJ719" s="75"/>
      <c r="AK719" s="74"/>
      <c r="AL719" s="74"/>
      <c r="AM719" s="74"/>
      <c r="AN719" s="74"/>
      <c r="AO719" s="74"/>
      <c r="AP719" s="74"/>
      <c r="AQ719" s="74"/>
      <c r="AR719" s="73">
        <f t="shared" si="218"/>
        <v>0</v>
      </c>
      <c r="AT719" s="40"/>
      <c r="AV719" s="77"/>
      <c r="AW719" s="37"/>
      <c r="AX719" s="76"/>
      <c r="AY719" s="75"/>
      <c r="AZ719" s="75"/>
      <c r="BA719" s="75"/>
      <c r="BB719" s="75"/>
      <c r="BC719" s="75"/>
      <c r="BD719" s="75"/>
      <c r="BE719" s="75"/>
      <c r="BF719" s="75"/>
      <c r="BG719" s="75"/>
      <c r="BH719" s="75"/>
      <c r="BI719" s="75"/>
      <c r="BJ719" s="74"/>
      <c r="BK719" s="74"/>
      <c r="BL719" s="74"/>
      <c r="BM719" s="74"/>
      <c r="BN719" s="74"/>
      <c r="BO719" s="74"/>
      <c r="BP719" s="74"/>
      <c r="BQ719" s="73">
        <f t="shared" si="214"/>
        <v>0</v>
      </c>
      <c r="BS719" s="40"/>
      <c r="BU719" s="77"/>
      <c r="BV719" s="37"/>
      <c r="BW719" s="76"/>
      <c r="BX719" s="75"/>
      <c r="BY719" s="75"/>
      <c r="BZ719" s="75"/>
      <c r="CA719" s="75"/>
      <c r="CB719" s="75"/>
      <c r="CC719" s="75"/>
      <c r="CD719" s="75"/>
      <c r="CE719" s="75"/>
      <c r="CF719" s="75"/>
      <c r="CG719" s="75"/>
      <c r="CH719" s="75"/>
      <c r="CI719" s="74"/>
      <c r="CJ719" s="328"/>
      <c r="CK719" s="328"/>
      <c r="CL719" s="328"/>
      <c r="CM719" s="328"/>
      <c r="CN719" s="328"/>
      <c r="CO719" s="328"/>
      <c r="CP719" s="95">
        <f t="shared" si="215"/>
        <v>0</v>
      </c>
      <c r="CR719" s="40"/>
      <c r="CT719" s="77"/>
      <c r="CU719" s="37"/>
      <c r="CV719" s="76"/>
      <c r="CW719" s="75"/>
      <c r="CX719" s="75"/>
      <c r="CY719" s="75"/>
      <c r="CZ719" s="75"/>
      <c r="DA719" s="75"/>
      <c r="DB719" s="75"/>
      <c r="DC719" s="74"/>
      <c r="DD719" s="74"/>
      <c r="DE719" s="74"/>
      <c r="DF719" s="335"/>
      <c r="DG719" s="335"/>
      <c r="DH719" s="335"/>
      <c r="DI719" s="335"/>
      <c r="DJ719" s="335"/>
      <c r="DK719" s="335"/>
      <c r="DL719" s="335"/>
      <c r="DM719" s="335"/>
      <c r="DN719" s="335"/>
      <c r="DO719" s="73">
        <f t="shared" si="216"/>
        <v>0</v>
      </c>
      <c r="DQ719" s="40"/>
    </row>
    <row r="720" spans="2:121" s="38" customFormat="1" ht="30" outlineLevel="1">
      <c r="B720" s="87"/>
      <c r="C720" s="88"/>
      <c r="D720" s="87"/>
      <c r="E720" s="3"/>
      <c r="G720" s="40"/>
      <c r="I720" s="94">
        <f t="shared" si="217"/>
        <v>587</v>
      </c>
      <c r="J720" s="93" t="s">
        <v>656</v>
      </c>
      <c r="K720" s="92"/>
      <c r="L720" s="92"/>
      <c r="M720" s="92"/>
      <c r="N720" s="92"/>
      <c r="O720" s="91"/>
      <c r="P720" s="90" t="s">
        <v>655</v>
      </c>
      <c r="Q720" s="272"/>
      <c r="R720" s="89"/>
      <c r="S720" s="273"/>
      <c r="U720" s="40"/>
      <c r="W720" s="77"/>
      <c r="X720" s="37"/>
      <c r="Y720" s="76"/>
      <c r="Z720" s="75"/>
      <c r="AA720" s="78"/>
      <c r="AB720" s="75"/>
      <c r="AC720" s="78"/>
      <c r="AD720" s="75"/>
      <c r="AE720" s="75"/>
      <c r="AF720" s="75"/>
      <c r="AG720" s="75"/>
      <c r="AH720" s="75"/>
      <c r="AI720" s="75"/>
      <c r="AJ720" s="75"/>
      <c r="AK720" s="74"/>
      <c r="AL720" s="74"/>
      <c r="AM720" s="74"/>
      <c r="AN720" s="74"/>
      <c r="AO720" s="74"/>
      <c r="AP720" s="74"/>
      <c r="AQ720" s="74"/>
      <c r="AR720" s="73">
        <f t="shared" si="218"/>
        <v>0</v>
      </c>
      <c r="AT720" s="40"/>
      <c r="AV720" s="77"/>
      <c r="AW720" s="37"/>
      <c r="AX720" s="76"/>
      <c r="AY720" s="75"/>
      <c r="AZ720" s="75"/>
      <c r="BA720" s="75"/>
      <c r="BB720" s="75"/>
      <c r="BC720" s="75"/>
      <c r="BD720" s="75"/>
      <c r="BE720" s="75"/>
      <c r="BF720" s="75"/>
      <c r="BG720" s="75"/>
      <c r="BH720" s="75"/>
      <c r="BI720" s="75"/>
      <c r="BJ720" s="74"/>
      <c r="BK720" s="74"/>
      <c r="BL720" s="74"/>
      <c r="BM720" s="74"/>
      <c r="BN720" s="74"/>
      <c r="BO720" s="74"/>
      <c r="BP720" s="74"/>
      <c r="BQ720" s="73">
        <f t="shared" si="214"/>
        <v>0</v>
      </c>
      <c r="BS720" s="40"/>
      <c r="BU720" s="77"/>
      <c r="BV720" s="37"/>
      <c r="BW720" s="76"/>
      <c r="BX720" s="75"/>
      <c r="BY720" s="75"/>
      <c r="BZ720" s="75"/>
      <c r="CA720" s="75"/>
      <c r="CB720" s="75"/>
      <c r="CC720" s="75"/>
      <c r="CD720" s="75"/>
      <c r="CE720" s="75"/>
      <c r="CF720" s="75"/>
      <c r="CG720" s="75"/>
      <c r="CH720" s="75"/>
      <c r="CI720" s="74"/>
      <c r="CJ720" s="328"/>
      <c r="CK720" s="328"/>
      <c r="CL720" s="328"/>
      <c r="CM720" s="328"/>
      <c r="CN720" s="328"/>
      <c r="CO720" s="328"/>
      <c r="CP720" s="95">
        <f t="shared" si="215"/>
        <v>0</v>
      </c>
      <c r="CR720" s="40"/>
      <c r="CT720" s="77"/>
      <c r="CU720" s="37"/>
      <c r="CV720" s="76"/>
      <c r="CW720" s="75"/>
      <c r="CX720" s="75"/>
      <c r="CY720" s="75"/>
      <c r="CZ720" s="75"/>
      <c r="DA720" s="75"/>
      <c r="DB720" s="75"/>
      <c r="DC720" s="74"/>
      <c r="DD720" s="74"/>
      <c r="DE720" s="74"/>
      <c r="DF720" s="335"/>
      <c r="DG720" s="335"/>
      <c r="DH720" s="335"/>
      <c r="DI720" s="335"/>
      <c r="DJ720" s="335"/>
      <c r="DK720" s="335"/>
      <c r="DL720" s="335"/>
      <c r="DM720" s="335"/>
      <c r="DN720" s="335"/>
      <c r="DO720" s="73">
        <f t="shared" si="216"/>
        <v>0</v>
      </c>
      <c r="DQ720" s="40"/>
    </row>
    <row r="721" spans="2:121" s="38" customFormat="1" ht="60" outlineLevel="1">
      <c r="B721" s="87"/>
      <c r="C721" s="88"/>
      <c r="D721" s="87"/>
      <c r="E721" s="3"/>
      <c r="G721" s="40"/>
      <c r="I721" s="94">
        <f t="shared" si="217"/>
        <v>588</v>
      </c>
      <c r="J721" s="93" t="s">
        <v>657</v>
      </c>
      <c r="K721" s="92"/>
      <c r="L721" s="92"/>
      <c r="M721" s="92"/>
      <c r="N721" s="92"/>
      <c r="O721" s="91"/>
      <c r="P721" s="90" t="s">
        <v>655</v>
      </c>
      <c r="Q721" s="272"/>
      <c r="R721" s="89"/>
      <c r="S721" s="273"/>
      <c r="U721" s="40"/>
      <c r="W721" s="77"/>
      <c r="X721" s="37"/>
      <c r="Y721" s="76"/>
      <c r="Z721" s="75"/>
      <c r="AA721" s="78"/>
      <c r="AB721" s="75"/>
      <c r="AC721" s="78"/>
      <c r="AD721" s="75"/>
      <c r="AE721" s="75"/>
      <c r="AF721" s="75"/>
      <c r="AG721" s="75"/>
      <c r="AH721" s="75"/>
      <c r="AI721" s="75"/>
      <c r="AJ721" s="75"/>
      <c r="AK721" s="74"/>
      <c r="AL721" s="74"/>
      <c r="AM721" s="74"/>
      <c r="AN721" s="74"/>
      <c r="AO721" s="74"/>
      <c r="AP721" s="74"/>
      <c r="AQ721" s="74"/>
      <c r="AR721" s="73">
        <f t="shared" si="218"/>
        <v>0</v>
      </c>
      <c r="AT721" s="40"/>
      <c r="AV721" s="77"/>
      <c r="AW721" s="37"/>
      <c r="AX721" s="76"/>
      <c r="AY721" s="75"/>
      <c r="AZ721" s="75"/>
      <c r="BA721" s="75"/>
      <c r="BB721" s="75"/>
      <c r="BC721" s="75"/>
      <c r="BD721" s="75"/>
      <c r="BE721" s="75"/>
      <c r="BF721" s="75"/>
      <c r="BG721" s="75"/>
      <c r="BH721" s="75"/>
      <c r="BI721" s="75"/>
      <c r="BJ721" s="74"/>
      <c r="BK721" s="74"/>
      <c r="BL721" s="74"/>
      <c r="BM721" s="74"/>
      <c r="BN721" s="74"/>
      <c r="BO721" s="74"/>
      <c r="BP721" s="74"/>
      <c r="BQ721" s="73">
        <f t="shared" si="214"/>
        <v>0</v>
      </c>
      <c r="BS721" s="40"/>
      <c r="BU721" s="77"/>
      <c r="BV721" s="37"/>
      <c r="BW721" s="76"/>
      <c r="BX721" s="75"/>
      <c r="BY721" s="75"/>
      <c r="BZ721" s="75"/>
      <c r="CA721" s="75"/>
      <c r="CB721" s="75"/>
      <c r="CC721" s="75"/>
      <c r="CD721" s="75"/>
      <c r="CE721" s="75"/>
      <c r="CF721" s="75"/>
      <c r="CG721" s="75"/>
      <c r="CH721" s="75"/>
      <c r="CI721" s="74"/>
      <c r="CJ721" s="328"/>
      <c r="CK721" s="328"/>
      <c r="CL721" s="328"/>
      <c r="CM721" s="328"/>
      <c r="CN721" s="328"/>
      <c r="CO721" s="328"/>
      <c r="CP721" s="95">
        <f t="shared" si="215"/>
        <v>0</v>
      </c>
      <c r="CR721" s="40"/>
      <c r="CT721" s="77"/>
      <c r="CU721" s="37"/>
      <c r="CV721" s="76"/>
      <c r="CW721" s="75"/>
      <c r="CX721" s="75"/>
      <c r="CY721" s="75"/>
      <c r="CZ721" s="75"/>
      <c r="DA721" s="75"/>
      <c r="DB721" s="75"/>
      <c r="DC721" s="74"/>
      <c r="DD721" s="74"/>
      <c r="DE721" s="74"/>
      <c r="DF721" s="335"/>
      <c r="DG721" s="335"/>
      <c r="DH721" s="335"/>
      <c r="DI721" s="335"/>
      <c r="DJ721" s="335"/>
      <c r="DK721" s="335"/>
      <c r="DL721" s="335"/>
      <c r="DM721" s="335"/>
      <c r="DN721" s="335"/>
      <c r="DO721" s="73">
        <f t="shared" si="216"/>
        <v>0</v>
      </c>
      <c r="DQ721" s="40"/>
    </row>
    <row r="722" spans="2:121" s="38" customFormat="1" ht="60" outlineLevel="1">
      <c r="B722" s="87"/>
      <c r="C722" s="88"/>
      <c r="D722" s="87"/>
      <c r="E722" s="3"/>
      <c r="G722" s="40"/>
      <c r="I722" s="94">
        <f t="shared" si="217"/>
        <v>589</v>
      </c>
      <c r="J722" s="93" t="s">
        <v>658</v>
      </c>
      <c r="K722" s="92"/>
      <c r="L722" s="92"/>
      <c r="M722" s="92"/>
      <c r="N722" s="92"/>
      <c r="O722" s="91"/>
      <c r="P722" s="90" t="s">
        <v>655</v>
      </c>
      <c r="Q722" s="272"/>
      <c r="R722" s="89"/>
      <c r="S722" s="273"/>
      <c r="U722" s="40"/>
      <c r="W722" s="77"/>
      <c r="X722" s="37"/>
      <c r="Y722" s="76"/>
      <c r="Z722" s="75"/>
      <c r="AA722" s="78"/>
      <c r="AB722" s="75"/>
      <c r="AC722" s="78"/>
      <c r="AD722" s="75"/>
      <c r="AE722" s="75"/>
      <c r="AF722" s="75"/>
      <c r="AG722" s="75"/>
      <c r="AH722" s="75"/>
      <c r="AI722" s="75"/>
      <c r="AJ722" s="75"/>
      <c r="AK722" s="74"/>
      <c r="AL722" s="74"/>
      <c r="AM722" s="74"/>
      <c r="AN722" s="74"/>
      <c r="AO722" s="74"/>
      <c r="AP722" s="74"/>
      <c r="AQ722" s="74"/>
      <c r="AR722" s="73">
        <f t="shared" si="218"/>
        <v>0</v>
      </c>
      <c r="AT722" s="40"/>
      <c r="AV722" s="77"/>
      <c r="AW722" s="37"/>
      <c r="AX722" s="76"/>
      <c r="AY722" s="75"/>
      <c r="AZ722" s="75"/>
      <c r="BA722" s="75"/>
      <c r="BB722" s="75"/>
      <c r="BC722" s="75"/>
      <c r="BD722" s="75"/>
      <c r="BE722" s="75"/>
      <c r="BF722" s="75"/>
      <c r="BG722" s="75"/>
      <c r="BH722" s="75"/>
      <c r="BI722" s="75"/>
      <c r="BJ722" s="74"/>
      <c r="BK722" s="74"/>
      <c r="BL722" s="74"/>
      <c r="BM722" s="74"/>
      <c r="BN722" s="74"/>
      <c r="BO722" s="74"/>
      <c r="BP722" s="74"/>
      <c r="BQ722" s="73">
        <f t="shared" si="214"/>
        <v>0</v>
      </c>
      <c r="BS722" s="40"/>
      <c r="BU722" s="77"/>
      <c r="BV722" s="37"/>
      <c r="BW722" s="76"/>
      <c r="BX722" s="75"/>
      <c r="BY722" s="75"/>
      <c r="BZ722" s="75"/>
      <c r="CA722" s="75"/>
      <c r="CB722" s="75"/>
      <c r="CC722" s="75"/>
      <c r="CD722" s="75"/>
      <c r="CE722" s="75"/>
      <c r="CF722" s="75"/>
      <c r="CG722" s="75"/>
      <c r="CH722" s="75"/>
      <c r="CI722" s="74"/>
      <c r="CJ722" s="328"/>
      <c r="CK722" s="328"/>
      <c r="CL722" s="328"/>
      <c r="CM722" s="328"/>
      <c r="CN722" s="328"/>
      <c r="CO722" s="328"/>
      <c r="CP722" s="95">
        <f t="shared" si="215"/>
        <v>0</v>
      </c>
      <c r="CR722" s="40"/>
      <c r="CT722" s="77"/>
      <c r="CU722" s="37"/>
      <c r="CV722" s="76"/>
      <c r="CW722" s="75"/>
      <c r="CX722" s="75"/>
      <c r="CY722" s="75"/>
      <c r="CZ722" s="75"/>
      <c r="DA722" s="75"/>
      <c r="DB722" s="75"/>
      <c r="DC722" s="74"/>
      <c r="DD722" s="74"/>
      <c r="DE722" s="74"/>
      <c r="DF722" s="335"/>
      <c r="DG722" s="335"/>
      <c r="DH722" s="335"/>
      <c r="DI722" s="335"/>
      <c r="DJ722" s="335"/>
      <c r="DK722" s="335"/>
      <c r="DL722" s="335"/>
      <c r="DM722" s="335"/>
      <c r="DN722" s="335"/>
      <c r="DO722" s="73">
        <f t="shared" si="216"/>
        <v>0</v>
      </c>
      <c r="DQ722" s="40"/>
    </row>
    <row r="723" spans="2:121" s="38" customFormat="1" outlineLevel="1">
      <c r="B723" s="87"/>
      <c r="C723" s="88"/>
      <c r="D723" s="87"/>
      <c r="E723" s="3"/>
      <c r="G723" s="40"/>
      <c r="I723" s="94">
        <f t="shared" si="217"/>
        <v>590</v>
      </c>
      <c r="J723" s="93" t="s">
        <v>659</v>
      </c>
      <c r="K723" s="92"/>
      <c r="L723" s="92"/>
      <c r="M723" s="92"/>
      <c r="N723" s="92"/>
      <c r="O723" s="91"/>
      <c r="P723" s="90" t="s">
        <v>660</v>
      </c>
      <c r="Q723" s="272"/>
      <c r="R723" s="89" t="s">
        <v>133</v>
      </c>
      <c r="S723" s="273"/>
      <c r="U723" s="40"/>
      <c r="W723" s="77"/>
      <c r="X723" s="37"/>
      <c r="Y723" s="76"/>
      <c r="Z723" s="75"/>
      <c r="AA723" s="78"/>
      <c r="AB723" s="75"/>
      <c r="AC723" s="78"/>
      <c r="AD723" s="75"/>
      <c r="AE723" s="75"/>
      <c r="AF723" s="75"/>
      <c r="AG723" s="75"/>
      <c r="AH723" s="75"/>
      <c r="AI723" s="75"/>
      <c r="AJ723" s="75"/>
      <c r="AK723" s="74"/>
      <c r="AL723" s="74"/>
      <c r="AM723" s="74"/>
      <c r="AN723" s="74"/>
      <c r="AO723" s="74"/>
      <c r="AP723" s="74"/>
      <c r="AQ723" s="74"/>
      <c r="AR723" s="73">
        <f t="shared" si="218"/>
        <v>0</v>
      </c>
      <c r="AT723" s="40"/>
      <c r="AV723" s="77"/>
      <c r="AW723" s="37"/>
      <c r="AX723" s="76"/>
      <c r="AY723" s="75"/>
      <c r="AZ723" s="75"/>
      <c r="BA723" s="75"/>
      <c r="BB723" s="75"/>
      <c r="BC723" s="75"/>
      <c r="BD723" s="75"/>
      <c r="BE723" s="75"/>
      <c r="BF723" s="75"/>
      <c r="BG723" s="75"/>
      <c r="BH723" s="75"/>
      <c r="BI723" s="75"/>
      <c r="BJ723" s="74"/>
      <c r="BK723" s="74"/>
      <c r="BL723" s="74"/>
      <c r="BM723" s="74"/>
      <c r="BN723" s="74"/>
      <c r="BO723" s="74"/>
      <c r="BP723" s="74"/>
      <c r="BQ723" s="73">
        <f t="shared" si="214"/>
        <v>0</v>
      </c>
      <c r="BS723" s="40"/>
      <c r="BU723" s="77"/>
      <c r="BV723" s="37"/>
      <c r="BW723" s="76"/>
      <c r="BX723" s="75"/>
      <c r="BY723" s="75"/>
      <c r="BZ723" s="75"/>
      <c r="CA723" s="75"/>
      <c r="CB723" s="75"/>
      <c r="CC723" s="75"/>
      <c r="CD723" s="75"/>
      <c r="CE723" s="75"/>
      <c r="CF723" s="75"/>
      <c r="CG723" s="75"/>
      <c r="CH723" s="75"/>
      <c r="CI723" s="74"/>
      <c r="CJ723" s="328"/>
      <c r="CK723" s="328"/>
      <c r="CL723" s="328"/>
      <c r="CM723" s="328"/>
      <c r="CN723" s="328"/>
      <c r="CO723" s="328"/>
      <c r="CP723" s="95">
        <f t="shared" si="215"/>
        <v>0</v>
      </c>
      <c r="CR723" s="40"/>
      <c r="CT723" s="77"/>
      <c r="CU723" s="37"/>
      <c r="CV723" s="76"/>
      <c r="CW723" s="75"/>
      <c r="CX723" s="75"/>
      <c r="CY723" s="75"/>
      <c r="CZ723" s="75"/>
      <c r="DA723" s="75"/>
      <c r="DB723" s="75"/>
      <c r="DC723" s="74"/>
      <c r="DD723" s="74"/>
      <c r="DE723" s="74"/>
      <c r="DF723" s="335"/>
      <c r="DG723" s="335"/>
      <c r="DH723" s="335"/>
      <c r="DI723" s="335"/>
      <c r="DJ723" s="335"/>
      <c r="DK723" s="335"/>
      <c r="DL723" s="335"/>
      <c r="DM723" s="335"/>
      <c r="DN723" s="335"/>
      <c r="DO723" s="73">
        <f t="shared" si="216"/>
        <v>0</v>
      </c>
      <c r="DQ723" s="40"/>
    </row>
    <row r="724" spans="2:121" s="38" customFormat="1" outlineLevel="1">
      <c r="B724" s="87"/>
      <c r="C724" s="88"/>
      <c r="D724" s="87"/>
      <c r="E724" s="3"/>
      <c r="G724" s="40"/>
      <c r="I724" s="94">
        <f t="shared" si="217"/>
        <v>591</v>
      </c>
      <c r="J724" s="93" t="s">
        <v>661</v>
      </c>
      <c r="K724" s="92"/>
      <c r="L724" s="92"/>
      <c r="M724" s="92"/>
      <c r="N724" s="92"/>
      <c r="O724" s="91"/>
      <c r="P724" s="90" t="s">
        <v>662</v>
      </c>
      <c r="Q724" s="272"/>
      <c r="R724" s="89"/>
      <c r="S724" s="273"/>
      <c r="U724" s="40"/>
      <c r="W724" s="77"/>
      <c r="X724" s="37"/>
      <c r="Y724" s="76"/>
      <c r="Z724" s="75"/>
      <c r="AA724" s="78"/>
      <c r="AB724" s="75"/>
      <c r="AC724" s="78"/>
      <c r="AD724" s="75"/>
      <c r="AE724" s="75"/>
      <c r="AF724" s="75"/>
      <c r="AG724" s="75"/>
      <c r="AH724" s="75"/>
      <c r="AI724" s="75"/>
      <c r="AJ724" s="75"/>
      <c r="AK724" s="74"/>
      <c r="AL724" s="74"/>
      <c r="AM724" s="74"/>
      <c r="AN724" s="74"/>
      <c r="AO724" s="74"/>
      <c r="AP724" s="74"/>
      <c r="AQ724" s="74"/>
      <c r="AR724" s="73">
        <f t="shared" si="218"/>
        <v>0</v>
      </c>
      <c r="AT724" s="40"/>
      <c r="AV724" s="77"/>
      <c r="AW724" s="37"/>
      <c r="AX724" s="76"/>
      <c r="AY724" s="75"/>
      <c r="AZ724" s="75"/>
      <c r="BA724" s="75"/>
      <c r="BB724" s="75"/>
      <c r="BC724" s="75"/>
      <c r="BD724" s="75"/>
      <c r="BE724" s="75"/>
      <c r="BF724" s="75"/>
      <c r="BG724" s="75"/>
      <c r="BH724" s="75"/>
      <c r="BI724" s="75"/>
      <c r="BJ724" s="74"/>
      <c r="BK724" s="74"/>
      <c r="BL724" s="74"/>
      <c r="BM724" s="74"/>
      <c r="BN724" s="74"/>
      <c r="BO724" s="74"/>
      <c r="BP724" s="74"/>
      <c r="BQ724" s="73">
        <f t="shared" si="214"/>
        <v>0</v>
      </c>
      <c r="BS724" s="40"/>
      <c r="BU724" s="77"/>
      <c r="BV724" s="37"/>
      <c r="BW724" s="76"/>
      <c r="BX724" s="75"/>
      <c r="BY724" s="75"/>
      <c r="BZ724" s="75"/>
      <c r="CA724" s="75"/>
      <c r="CB724" s="75"/>
      <c r="CC724" s="75"/>
      <c r="CD724" s="75"/>
      <c r="CE724" s="75"/>
      <c r="CF724" s="75"/>
      <c r="CG724" s="75"/>
      <c r="CH724" s="75"/>
      <c r="CI724" s="74"/>
      <c r="CJ724" s="328"/>
      <c r="CK724" s="328"/>
      <c r="CL724" s="328"/>
      <c r="CM724" s="328"/>
      <c r="CN724" s="328"/>
      <c r="CO724" s="328"/>
      <c r="CP724" s="95">
        <f t="shared" si="215"/>
        <v>0</v>
      </c>
      <c r="CR724" s="40"/>
      <c r="CT724" s="77"/>
      <c r="CU724" s="37"/>
      <c r="CV724" s="76"/>
      <c r="CW724" s="75"/>
      <c r="CX724" s="75"/>
      <c r="CY724" s="75"/>
      <c r="CZ724" s="75"/>
      <c r="DA724" s="75"/>
      <c r="DB724" s="75"/>
      <c r="DC724" s="74"/>
      <c r="DD724" s="74"/>
      <c r="DE724" s="74"/>
      <c r="DF724" s="335"/>
      <c r="DG724" s="335"/>
      <c r="DH724" s="335"/>
      <c r="DI724" s="335"/>
      <c r="DJ724" s="335"/>
      <c r="DK724" s="335"/>
      <c r="DL724" s="335"/>
      <c r="DM724" s="335"/>
      <c r="DN724" s="335"/>
      <c r="DO724" s="73">
        <f t="shared" si="216"/>
        <v>0</v>
      </c>
      <c r="DQ724" s="40"/>
    </row>
    <row r="725" spans="2:121" s="38" customFormat="1" outlineLevel="1">
      <c r="B725" s="87"/>
      <c r="C725" s="88"/>
      <c r="D725" s="87"/>
      <c r="E725" s="3"/>
      <c r="G725" s="40"/>
      <c r="I725" s="94">
        <f t="shared" si="217"/>
        <v>592</v>
      </c>
      <c r="J725" s="93" t="s">
        <v>663</v>
      </c>
      <c r="K725" s="92"/>
      <c r="L725" s="92"/>
      <c r="M725" s="92"/>
      <c r="N725" s="92"/>
      <c r="O725" s="91"/>
      <c r="P725" s="90" t="s">
        <v>660</v>
      </c>
      <c r="Q725" s="272"/>
      <c r="R725" s="89" t="s">
        <v>664</v>
      </c>
      <c r="S725" s="273"/>
      <c r="U725" s="40"/>
      <c r="W725" s="77"/>
      <c r="X725" s="37"/>
      <c r="Y725" s="76"/>
      <c r="Z725" s="75"/>
      <c r="AA725" s="78"/>
      <c r="AB725" s="75"/>
      <c r="AC725" s="78"/>
      <c r="AD725" s="75"/>
      <c r="AE725" s="75"/>
      <c r="AF725" s="75"/>
      <c r="AG725" s="75"/>
      <c r="AH725" s="75"/>
      <c r="AI725" s="75"/>
      <c r="AJ725" s="75"/>
      <c r="AK725" s="74"/>
      <c r="AL725" s="74"/>
      <c r="AM725" s="74"/>
      <c r="AN725" s="74"/>
      <c r="AO725" s="74"/>
      <c r="AP725" s="74"/>
      <c r="AQ725" s="74"/>
      <c r="AR725" s="73">
        <f t="shared" si="218"/>
        <v>0</v>
      </c>
      <c r="AT725" s="40"/>
      <c r="AV725" s="77"/>
      <c r="AW725" s="37"/>
      <c r="AX725" s="76"/>
      <c r="AY725" s="75"/>
      <c r="AZ725" s="75"/>
      <c r="BA725" s="75"/>
      <c r="BB725" s="75"/>
      <c r="BC725" s="75"/>
      <c r="BD725" s="75"/>
      <c r="BE725" s="75"/>
      <c r="BF725" s="75"/>
      <c r="BG725" s="75"/>
      <c r="BH725" s="75"/>
      <c r="BI725" s="75"/>
      <c r="BJ725" s="74"/>
      <c r="BK725" s="74"/>
      <c r="BL725" s="74"/>
      <c r="BM725" s="74"/>
      <c r="BN725" s="74"/>
      <c r="BO725" s="74"/>
      <c r="BP725" s="74"/>
      <c r="BQ725" s="73">
        <f t="shared" si="214"/>
        <v>0</v>
      </c>
      <c r="BS725" s="40"/>
      <c r="BU725" s="77"/>
      <c r="BV725" s="37"/>
      <c r="BW725" s="76"/>
      <c r="BX725" s="75"/>
      <c r="BY725" s="75"/>
      <c r="BZ725" s="75"/>
      <c r="CA725" s="75"/>
      <c r="CB725" s="75"/>
      <c r="CC725" s="75"/>
      <c r="CD725" s="75"/>
      <c r="CE725" s="75"/>
      <c r="CF725" s="75"/>
      <c r="CG725" s="75"/>
      <c r="CH725" s="75"/>
      <c r="CI725" s="74"/>
      <c r="CJ725" s="328"/>
      <c r="CK725" s="328"/>
      <c r="CL725" s="328"/>
      <c r="CM725" s="328"/>
      <c r="CN725" s="328"/>
      <c r="CO725" s="328"/>
      <c r="CP725" s="95">
        <f t="shared" si="215"/>
        <v>0</v>
      </c>
      <c r="CR725" s="40"/>
      <c r="CT725" s="77"/>
      <c r="CU725" s="37"/>
      <c r="CV725" s="76"/>
      <c r="CW725" s="75"/>
      <c r="CX725" s="75"/>
      <c r="CY725" s="75"/>
      <c r="CZ725" s="75"/>
      <c r="DA725" s="75"/>
      <c r="DB725" s="75"/>
      <c r="DC725" s="74"/>
      <c r="DD725" s="74"/>
      <c r="DE725" s="74"/>
      <c r="DF725" s="335"/>
      <c r="DG725" s="335"/>
      <c r="DH725" s="335"/>
      <c r="DI725" s="335"/>
      <c r="DJ725" s="335"/>
      <c r="DK725" s="335"/>
      <c r="DL725" s="335"/>
      <c r="DM725" s="335"/>
      <c r="DN725" s="335"/>
      <c r="DO725" s="73">
        <f t="shared" si="216"/>
        <v>0</v>
      </c>
      <c r="DQ725" s="40"/>
    </row>
    <row r="726" spans="2:121" s="38" customFormat="1" outlineLevel="1">
      <c r="B726" s="87"/>
      <c r="C726" s="88"/>
      <c r="D726" s="87"/>
      <c r="E726" s="3"/>
      <c r="G726" s="40"/>
      <c r="I726" s="94">
        <f t="shared" si="217"/>
        <v>593</v>
      </c>
      <c r="J726" s="93" t="s">
        <v>663</v>
      </c>
      <c r="K726" s="92"/>
      <c r="L726" s="92"/>
      <c r="M726" s="92"/>
      <c r="N726" s="92"/>
      <c r="O726" s="91"/>
      <c r="P726" s="90" t="s">
        <v>662</v>
      </c>
      <c r="Q726" s="272"/>
      <c r="R726" s="89"/>
      <c r="S726" s="273"/>
      <c r="U726" s="40"/>
      <c r="W726" s="77"/>
      <c r="X726" s="37"/>
      <c r="Y726" s="76"/>
      <c r="Z726" s="75"/>
      <c r="AA726" s="78"/>
      <c r="AB726" s="75"/>
      <c r="AC726" s="78"/>
      <c r="AD726" s="75"/>
      <c r="AE726" s="75"/>
      <c r="AF726" s="75"/>
      <c r="AG726" s="75"/>
      <c r="AH726" s="75"/>
      <c r="AI726" s="75"/>
      <c r="AJ726" s="75"/>
      <c r="AK726" s="74"/>
      <c r="AL726" s="74"/>
      <c r="AM726" s="74"/>
      <c r="AN726" s="74"/>
      <c r="AO726" s="74"/>
      <c r="AP726" s="74"/>
      <c r="AQ726" s="74"/>
      <c r="AR726" s="73">
        <f t="shared" si="218"/>
        <v>0</v>
      </c>
      <c r="AT726" s="40"/>
      <c r="AV726" s="77"/>
      <c r="AW726" s="37"/>
      <c r="AX726" s="76"/>
      <c r="AY726" s="75"/>
      <c r="AZ726" s="75"/>
      <c r="BA726" s="75"/>
      <c r="BB726" s="75"/>
      <c r="BC726" s="75"/>
      <c r="BD726" s="75"/>
      <c r="BE726" s="75"/>
      <c r="BF726" s="75"/>
      <c r="BG726" s="75"/>
      <c r="BH726" s="75"/>
      <c r="BI726" s="75"/>
      <c r="BJ726" s="74"/>
      <c r="BK726" s="74"/>
      <c r="BL726" s="74"/>
      <c r="BM726" s="74"/>
      <c r="BN726" s="74"/>
      <c r="BO726" s="74"/>
      <c r="BP726" s="74"/>
      <c r="BQ726" s="73">
        <f t="shared" si="214"/>
        <v>0</v>
      </c>
      <c r="BS726" s="40"/>
      <c r="BU726" s="77"/>
      <c r="BV726" s="37"/>
      <c r="BW726" s="76"/>
      <c r="BX726" s="75"/>
      <c r="BY726" s="75"/>
      <c r="BZ726" s="75"/>
      <c r="CA726" s="75"/>
      <c r="CB726" s="75"/>
      <c r="CC726" s="75"/>
      <c r="CD726" s="75"/>
      <c r="CE726" s="75"/>
      <c r="CF726" s="75"/>
      <c r="CG726" s="75"/>
      <c r="CH726" s="75"/>
      <c r="CI726" s="74"/>
      <c r="CJ726" s="328"/>
      <c r="CK726" s="328"/>
      <c r="CL726" s="328"/>
      <c r="CM726" s="328"/>
      <c r="CN726" s="328"/>
      <c r="CO726" s="328"/>
      <c r="CP726" s="95">
        <f t="shared" si="215"/>
        <v>0</v>
      </c>
      <c r="CR726" s="40"/>
      <c r="CT726" s="77"/>
      <c r="CU726" s="37"/>
      <c r="CV726" s="76"/>
      <c r="CW726" s="75"/>
      <c r="CX726" s="75"/>
      <c r="CY726" s="75"/>
      <c r="CZ726" s="75"/>
      <c r="DA726" s="75"/>
      <c r="DB726" s="75"/>
      <c r="DC726" s="74"/>
      <c r="DD726" s="74"/>
      <c r="DE726" s="74"/>
      <c r="DF726" s="335"/>
      <c r="DG726" s="335"/>
      <c r="DH726" s="335"/>
      <c r="DI726" s="335"/>
      <c r="DJ726" s="335"/>
      <c r="DK726" s="335"/>
      <c r="DL726" s="335"/>
      <c r="DM726" s="335"/>
      <c r="DN726" s="335"/>
      <c r="DO726" s="73">
        <f t="shared" si="216"/>
        <v>0</v>
      </c>
      <c r="DQ726" s="40"/>
    </row>
    <row r="727" spans="2:121" s="38" customFormat="1" outlineLevel="1">
      <c r="B727" s="87"/>
      <c r="C727" s="88"/>
      <c r="D727" s="87"/>
      <c r="E727" s="3"/>
      <c r="G727" s="40"/>
      <c r="I727" s="94">
        <f t="shared" si="217"/>
        <v>594</v>
      </c>
      <c r="J727" s="93" t="s">
        <v>665</v>
      </c>
      <c r="K727" s="92"/>
      <c r="L727" s="92"/>
      <c r="M727" s="92"/>
      <c r="N727" s="92"/>
      <c r="O727" s="91"/>
      <c r="P727" s="90" t="s">
        <v>660</v>
      </c>
      <c r="Q727" s="272"/>
      <c r="R727" s="89" t="s">
        <v>133</v>
      </c>
      <c r="S727" s="273"/>
      <c r="U727" s="40"/>
      <c r="W727" s="77"/>
      <c r="X727" s="37"/>
      <c r="Y727" s="76"/>
      <c r="Z727" s="75"/>
      <c r="AA727" s="78"/>
      <c r="AB727" s="75"/>
      <c r="AC727" s="78"/>
      <c r="AD727" s="75"/>
      <c r="AE727" s="75"/>
      <c r="AF727" s="75"/>
      <c r="AG727" s="75"/>
      <c r="AH727" s="75"/>
      <c r="AI727" s="75"/>
      <c r="AJ727" s="75"/>
      <c r="AK727" s="74"/>
      <c r="AL727" s="74"/>
      <c r="AM727" s="74"/>
      <c r="AN727" s="74"/>
      <c r="AO727" s="74"/>
      <c r="AP727" s="74"/>
      <c r="AQ727" s="74"/>
      <c r="AR727" s="73">
        <f t="shared" si="218"/>
        <v>0</v>
      </c>
      <c r="AT727" s="40"/>
      <c r="AV727" s="77"/>
      <c r="AW727" s="37"/>
      <c r="AX727" s="76"/>
      <c r="AY727" s="75"/>
      <c r="AZ727" s="75"/>
      <c r="BA727" s="75"/>
      <c r="BB727" s="75"/>
      <c r="BC727" s="75"/>
      <c r="BD727" s="75"/>
      <c r="BE727" s="75"/>
      <c r="BF727" s="75"/>
      <c r="BG727" s="75"/>
      <c r="BH727" s="75"/>
      <c r="BI727" s="75"/>
      <c r="BJ727" s="74"/>
      <c r="BK727" s="74"/>
      <c r="BL727" s="74"/>
      <c r="BM727" s="74"/>
      <c r="BN727" s="74"/>
      <c r="BO727" s="74"/>
      <c r="BP727" s="74"/>
      <c r="BQ727" s="73">
        <f t="shared" si="214"/>
        <v>0</v>
      </c>
      <c r="BS727" s="40"/>
      <c r="BU727" s="77"/>
      <c r="BV727" s="37"/>
      <c r="BW727" s="76"/>
      <c r="BX727" s="75"/>
      <c r="BY727" s="75"/>
      <c r="BZ727" s="75"/>
      <c r="CA727" s="75"/>
      <c r="CB727" s="75"/>
      <c r="CC727" s="75"/>
      <c r="CD727" s="75"/>
      <c r="CE727" s="75"/>
      <c r="CF727" s="75"/>
      <c r="CG727" s="75"/>
      <c r="CH727" s="75"/>
      <c r="CI727" s="74"/>
      <c r="CJ727" s="328"/>
      <c r="CK727" s="328"/>
      <c r="CL727" s="328"/>
      <c r="CM727" s="328"/>
      <c r="CN727" s="328"/>
      <c r="CO727" s="328"/>
      <c r="CP727" s="95">
        <f t="shared" si="215"/>
        <v>0</v>
      </c>
      <c r="CR727" s="40"/>
      <c r="CT727" s="77"/>
      <c r="CU727" s="37"/>
      <c r="CV727" s="76"/>
      <c r="CW727" s="75"/>
      <c r="CX727" s="75"/>
      <c r="CY727" s="75"/>
      <c r="CZ727" s="75"/>
      <c r="DA727" s="75"/>
      <c r="DB727" s="75"/>
      <c r="DC727" s="74"/>
      <c r="DD727" s="74"/>
      <c r="DE727" s="74"/>
      <c r="DF727" s="335"/>
      <c r="DG727" s="335"/>
      <c r="DH727" s="335"/>
      <c r="DI727" s="335"/>
      <c r="DJ727" s="335"/>
      <c r="DK727" s="335"/>
      <c r="DL727" s="335"/>
      <c r="DM727" s="335"/>
      <c r="DN727" s="335"/>
      <c r="DO727" s="73">
        <f t="shared" si="216"/>
        <v>0</v>
      </c>
      <c r="DQ727" s="40"/>
    </row>
    <row r="728" spans="2:121" s="38" customFormat="1" outlineLevel="1">
      <c r="B728" s="87"/>
      <c r="C728" s="88"/>
      <c r="D728" s="87"/>
      <c r="E728" s="3"/>
      <c r="G728" s="40"/>
      <c r="I728" s="94">
        <f t="shared" si="217"/>
        <v>595</v>
      </c>
      <c r="J728" s="93" t="s">
        <v>665</v>
      </c>
      <c r="K728" s="92"/>
      <c r="L728" s="92"/>
      <c r="M728" s="92"/>
      <c r="N728" s="92"/>
      <c r="O728" s="91"/>
      <c r="P728" s="90" t="s">
        <v>662</v>
      </c>
      <c r="Q728" s="272"/>
      <c r="R728" s="89"/>
      <c r="S728" s="273"/>
      <c r="U728" s="40"/>
      <c r="W728" s="77"/>
      <c r="X728" s="37"/>
      <c r="Y728" s="76"/>
      <c r="Z728" s="75"/>
      <c r="AA728" s="78"/>
      <c r="AB728" s="75"/>
      <c r="AC728" s="78"/>
      <c r="AD728" s="75"/>
      <c r="AE728" s="75"/>
      <c r="AF728" s="75"/>
      <c r="AG728" s="75"/>
      <c r="AH728" s="75"/>
      <c r="AI728" s="75"/>
      <c r="AJ728" s="75"/>
      <c r="AK728" s="74"/>
      <c r="AL728" s="74"/>
      <c r="AM728" s="74"/>
      <c r="AN728" s="74"/>
      <c r="AO728" s="74"/>
      <c r="AP728" s="74"/>
      <c r="AQ728" s="74"/>
      <c r="AR728" s="73">
        <f t="shared" si="218"/>
        <v>0</v>
      </c>
      <c r="AT728" s="40"/>
      <c r="AV728" s="77"/>
      <c r="AW728" s="37"/>
      <c r="AX728" s="76"/>
      <c r="AY728" s="75"/>
      <c r="AZ728" s="75"/>
      <c r="BA728" s="75"/>
      <c r="BB728" s="75"/>
      <c r="BC728" s="75"/>
      <c r="BD728" s="75"/>
      <c r="BE728" s="75"/>
      <c r="BF728" s="75"/>
      <c r="BG728" s="75"/>
      <c r="BH728" s="75"/>
      <c r="BI728" s="75"/>
      <c r="BJ728" s="74"/>
      <c r="BK728" s="74"/>
      <c r="BL728" s="74"/>
      <c r="BM728" s="74"/>
      <c r="BN728" s="74"/>
      <c r="BO728" s="74"/>
      <c r="BP728" s="74"/>
      <c r="BQ728" s="73">
        <f t="shared" si="214"/>
        <v>0</v>
      </c>
      <c r="BS728" s="40"/>
      <c r="BU728" s="77"/>
      <c r="BV728" s="37"/>
      <c r="BW728" s="76"/>
      <c r="BX728" s="75"/>
      <c r="BY728" s="75"/>
      <c r="BZ728" s="75"/>
      <c r="CA728" s="75"/>
      <c r="CB728" s="75"/>
      <c r="CC728" s="75"/>
      <c r="CD728" s="75"/>
      <c r="CE728" s="75"/>
      <c r="CF728" s="75"/>
      <c r="CG728" s="75"/>
      <c r="CH728" s="75"/>
      <c r="CI728" s="74"/>
      <c r="CJ728" s="328"/>
      <c r="CK728" s="328"/>
      <c r="CL728" s="328"/>
      <c r="CM728" s="328"/>
      <c r="CN728" s="328"/>
      <c r="CO728" s="328"/>
      <c r="CP728" s="95">
        <f t="shared" si="215"/>
        <v>0</v>
      </c>
      <c r="CR728" s="40"/>
      <c r="CT728" s="77"/>
      <c r="CU728" s="37"/>
      <c r="CV728" s="76"/>
      <c r="CW728" s="75"/>
      <c r="CX728" s="75"/>
      <c r="CY728" s="75"/>
      <c r="CZ728" s="75"/>
      <c r="DA728" s="75"/>
      <c r="DB728" s="75"/>
      <c r="DC728" s="74"/>
      <c r="DD728" s="74"/>
      <c r="DE728" s="74"/>
      <c r="DF728" s="335"/>
      <c r="DG728" s="335"/>
      <c r="DH728" s="335"/>
      <c r="DI728" s="335"/>
      <c r="DJ728" s="335"/>
      <c r="DK728" s="335"/>
      <c r="DL728" s="335"/>
      <c r="DM728" s="335"/>
      <c r="DN728" s="335"/>
      <c r="DO728" s="73">
        <f t="shared" si="216"/>
        <v>0</v>
      </c>
      <c r="DQ728" s="40"/>
    </row>
    <row r="729" spans="2:121" s="38" customFormat="1" outlineLevel="1">
      <c r="B729" s="87"/>
      <c r="C729" s="88"/>
      <c r="D729" s="87"/>
      <c r="E729" s="3"/>
      <c r="G729" s="40"/>
      <c r="I729" s="94">
        <f t="shared" si="217"/>
        <v>596</v>
      </c>
      <c r="J729" s="93" t="s">
        <v>666</v>
      </c>
      <c r="K729" s="92"/>
      <c r="L729" s="92"/>
      <c r="M729" s="92"/>
      <c r="N729" s="92"/>
      <c r="O729" s="91"/>
      <c r="P729" s="90" t="s">
        <v>660</v>
      </c>
      <c r="Q729" s="272"/>
      <c r="R729" s="89" t="s">
        <v>664</v>
      </c>
      <c r="S729" s="273"/>
      <c r="U729" s="40"/>
      <c r="W729" s="77"/>
      <c r="X729" s="37"/>
      <c r="Y729" s="76"/>
      <c r="Z729" s="75"/>
      <c r="AA729" s="78"/>
      <c r="AB729" s="75"/>
      <c r="AC729" s="78"/>
      <c r="AD729" s="75"/>
      <c r="AE729" s="75"/>
      <c r="AF729" s="75"/>
      <c r="AG729" s="75"/>
      <c r="AH729" s="75"/>
      <c r="AI729" s="75"/>
      <c r="AJ729" s="75"/>
      <c r="AK729" s="74"/>
      <c r="AL729" s="74"/>
      <c r="AM729" s="74"/>
      <c r="AN729" s="74"/>
      <c r="AO729" s="74"/>
      <c r="AP729" s="74"/>
      <c r="AQ729" s="74"/>
      <c r="AR729" s="73">
        <f t="shared" si="218"/>
        <v>0</v>
      </c>
      <c r="AT729" s="40"/>
      <c r="AV729" s="77"/>
      <c r="AW729" s="37"/>
      <c r="AX729" s="76"/>
      <c r="AY729" s="75"/>
      <c r="AZ729" s="75"/>
      <c r="BA729" s="75"/>
      <c r="BB729" s="75"/>
      <c r="BC729" s="75"/>
      <c r="BD729" s="75"/>
      <c r="BE729" s="75"/>
      <c r="BF729" s="75"/>
      <c r="BG729" s="75"/>
      <c r="BH729" s="75"/>
      <c r="BI729" s="75"/>
      <c r="BJ729" s="74"/>
      <c r="BK729" s="74"/>
      <c r="BL729" s="74"/>
      <c r="BM729" s="74"/>
      <c r="BN729" s="74"/>
      <c r="BO729" s="74"/>
      <c r="BP729" s="74"/>
      <c r="BQ729" s="73">
        <f t="shared" si="214"/>
        <v>0</v>
      </c>
      <c r="BS729" s="40"/>
      <c r="BU729" s="77"/>
      <c r="BV729" s="37"/>
      <c r="BW729" s="76"/>
      <c r="BX729" s="75"/>
      <c r="BY729" s="75"/>
      <c r="BZ729" s="75"/>
      <c r="CA729" s="75"/>
      <c r="CB729" s="75"/>
      <c r="CC729" s="75"/>
      <c r="CD729" s="75"/>
      <c r="CE729" s="75"/>
      <c r="CF729" s="75"/>
      <c r="CG729" s="75"/>
      <c r="CH729" s="75"/>
      <c r="CI729" s="74"/>
      <c r="CJ729" s="328"/>
      <c r="CK729" s="328"/>
      <c r="CL729" s="328"/>
      <c r="CM729" s="328"/>
      <c r="CN729" s="328"/>
      <c r="CO729" s="328"/>
      <c r="CP729" s="95">
        <f t="shared" si="215"/>
        <v>0</v>
      </c>
      <c r="CR729" s="40"/>
      <c r="CT729" s="77"/>
      <c r="CU729" s="37"/>
      <c r="CV729" s="76"/>
      <c r="CW729" s="75"/>
      <c r="CX729" s="75"/>
      <c r="CY729" s="75"/>
      <c r="CZ729" s="75"/>
      <c r="DA729" s="75"/>
      <c r="DB729" s="75"/>
      <c r="DC729" s="74"/>
      <c r="DD729" s="74"/>
      <c r="DE729" s="74"/>
      <c r="DF729" s="335"/>
      <c r="DG729" s="335"/>
      <c r="DH729" s="335"/>
      <c r="DI729" s="335"/>
      <c r="DJ729" s="335"/>
      <c r="DK729" s="335"/>
      <c r="DL729" s="335"/>
      <c r="DM729" s="335"/>
      <c r="DN729" s="335"/>
      <c r="DO729" s="73">
        <f t="shared" si="216"/>
        <v>0</v>
      </c>
      <c r="DQ729" s="40"/>
    </row>
    <row r="730" spans="2:121" s="38" customFormat="1" outlineLevel="1">
      <c r="B730" s="87"/>
      <c r="C730" s="88"/>
      <c r="D730" s="87"/>
      <c r="E730" s="3"/>
      <c r="G730" s="40"/>
      <c r="I730" s="94">
        <f t="shared" si="217"/>
        <v>597</v>
      </c>
      <c r="J730" s="93" t="s">
        <v>666</v>
      </c>
      <c r="K730" s="92"/>
      <c r="L730" s="92"/>
      <c r="M730" s="92"/>
      <c r="N730" s="92"/>
      <c r="O730" s="91"/>
      <c r="P730" s="90" t="s">
        <v>662</v>
      </c>
      <c r="Q730" s="272"/>
      <c r="R730" s="89"/>
      <c r="S730" s="273"/>
      <c r="U730" s="40"/>
      <c r="W730" s="77"/>
      <c r="X730" s="37"/>
      <c r="Y730" s="76"/>
      <c r="Z730" s="75"/>
      <c r="AA730" s="78"/>
      <c r="AB730" s="75"/>
      <c r="AC730" s="78"/>
      <c r="AD730" s="75"/>
      <c r="AE730" s="75"/>
      <c r="AF730" s="75"/>
      <c r="AG730" s="75"/>
      <c r="AH730" s="75"/>
      <c r="AI730" s="75"/>
      <c r="AJ730" s="75"/>
      <c r="AK730" s="74"/>
      <c r="AL730" s="74"/>
      <c r="AM730" s="74"/>
      <c r="AN730" s="74"/>
      <c r="AO730" s="74"/>
      <c r="AP730" s="74"/>
      <c r="AQ730" s="74"/>
      <c r="AR730" s="73">
        <f t="shared" si="218"/>
        <v>0</v>
      </c>
      <c r="AT730" s="40"/>
      <c r="AV730" s="77"/>
      <c r="AW730" s="37"/>
      <c r="AX730" s="76"/>
      <c r="AY730" s="75"/>
      <c r="AZ730" s="75"/>
      <c r="BA730" s="75"/>
      <c r="BB730" s="75"/>
      <c r="BC730" s="75"/>
      <c r="BD730" s="75"/>
      <c r="BE730" s="75"/>
      <c r="BF730" s="75"/>
      <c r="BG730" s="75"/>
      <c r="BH730" s="75"/>
      <c r="BI730" s="75"/>
      <c r="BJ730" s="74"/>
      <c r="BK730" s="74"/>
      <c r="BL730" s="74"/>
      <c r="BM730" s="74"/>
      <c r="BN730" s="74"/>
      <c r="BO730" s="74"/>
      <c r="BP730" s="74"/>
      <c r="BQ730" s="73">
        <f t="shared" si="214"/>
        <v>0</v>
      </c>
      <c r="BS730" s="40"/>
      <c r="BU730" s="77"/>
      <c r="BV730" s="37"/>
      <c r="BW730" s="76"/>
      <c r="BX730" s="75"/>
      <c r="BY730" s="75"/>
      <c r="BZ730" s="75"/>
      <c r="CA730" s="75"/>
      <c r="CB730" s="75"/>
      <c r="CC730" s="75"/>
      <c r="CD730" s="75"/>
      <c r="CE730" s="75"/>
      <c r="CF730" s="75"/>
      <c r="CG730" s="75"/>
      <c r="CH730" s="75"/>
      <c r="CI730" s="74"/>
      <c r="CJ730" s="328"/>
      <c r="CK730" s="328"/>
      <c r="CL730" s="328"/>
      <c r="CM730" s="328"/>
      <c r="CN730" s="328"/>
      <c r="CO730" s="328"/>
      <c r="CP730" s="95">
        <f t="shared" si="215"/>
        <v>0</v>
      </c>
      <c r="CR730" s="40"/>
      <c r="CT730" s="77"/>
      <c r="CU730" s="37"/>
      <c r="CV730" s="76"/>
      <c r="CW730" s="75"/>
      <c r="CX730" s="75"/>
      <c r="CY730" s="75"/>
      <c r="CZ730" s="75"/>
      <c r="DA730" s="75"/>
      <c r="DB730" s="75"/>
      <c r="DC730" s="74"/>
      <c r="DD730" s="74"/>
      <c r="DE730" s="74"/>
      <c r="DF730" s="335"/>
      <c r="DG730" s="335"/>
      <c r="DH730" s="335"/>
      <c r="DI730" s="335"/>
      <c r="DJ730" s="335"/>
      <c r="DK730" s="335"/>
      <c r="DL730" s="335"/>
      <c r="DM730" s="335"/>
      <c r="DN730" s="335"/>
      <c r="DO730" s="73">
        <f t="shared" si="216"/>
        <v>0</v>
      </c>
      <c r="DQ730" s="40"/>
    </row>
    <row r="731" spans="2:121" s="38" customFormat="1" outlineLevel="1">
      <c r="B731" s="87"/>
      <c r="C731" s="88"/>
      <c r="D731" s="87"/>
      <c r="E731" s="3"/>
      <c r="G731" s="40"/>
      <c r="I731" s="94">
        <f t="shared" si="217"/>
        <v>598</v>
      </c>
      <c r="J731" s="93" t="s">
        <v>667</v>
      </c>
      <c r="K731" s="92"/>
      <c r="L731" s="92"/>
      <c r="M731" s="92"/>
      <c r="N731" s="92"/>
      <c r="O731" s="91"/>
      <c r="P731" s="90" t="s">
        <v>668</v>
      </c>
      <c r="Q731" s="272"/>
      <c r="R731" s="89"/>
      <c r="S731" s="273"/>
      <c r="U731" s="40"/>
      <c r="W731" s="77"/>
      <c r="X731" s="37"/>
      <c r="Y731" s="76"/>
      <c r="Z731" s="75"/>
      <c r="AA731" s="78"/>
      <c r="AB731" s="75"/>
      <c r="AC731" s="78"/>
      <c r="AD731" s="75"/>
      <c r="AE731" s="75"/>
      <c r="AF731" s="75"/>
      <c r="AG731" s="75"/>
      <c r="AH731" s="75"/>
      <c r="AI731" s="75"/>
      <c r="AJ731" s="75"/>
      <c r="AK731" s="74"/>
      <c r="AL731" s="74"/>
      <c r="AM731" s="74"/>
      <c r="AN731" s="74"/>
      <c r="AO731" s="74"/>
      <c r="AP731" s="74"/>
      <c r="AQ731" s="74"/>
      <c r="AR731" s="73">
        <f t="shared" si="218"/>
        <v>0</v>
      </c>
      <c r="AT731" s="40"/>
      <c r="AV731" s="77"/>
      <c r="AW731" s="37"/>
      <c r="AX731" s="76"/>
      <c r="AY731" s="75"/>
      <c r="AZ731" s="75"/>
      <c r="BA731" s="75"/>
      <c r="BB731" s="75"/>
      <c r="BC731" s="75"/>
      <c r="BD731" s="75"/>
      <c r="BE731" s="75"/>
      <c r="BF731" s="75"/>
      <c r="BG731" s="75"/>
      <c r="BH731" s="75"/>
      <c r="BI731" s="75"/>
      <c r="BJ731" s="74"/>
      <c r="BK731" s="74"/>
      <c r="BL731" s="74"/>
      <c r="BM731" s="74"/>
      <c r="BN731" s="74"/>
      <c r="BO731" s="74"/>
      <c r="BP731" s="74"/>
      <c r="BQ731" s="73">
        <f t="shared" si="214"/>
        <v>0</v>
      </c>
      <c r="BS731" s="40"/>
      <c r="BU731" s="77"/>
      <c r="BV731" s="37"/>
      <c r="BW731" s="76"/>
      <c r="BX731" s="75"/>
      <c r="BY731" s="75"/>
      <c r="BZ731" s="75"/>
      <c r="CA731" s="75"/>
      <c r="CB731" s="75"/>
      <c r="CC731" s="75"/>
      <c r="CD731" s="75"/>
      <c r="CE731" s="75"/>
      <c r="CF731" s="75"/>
      <c r="CG731" s="75"/>
      <c r="CH731" s="75"/>
      <c r="CI731" s="74"/>
      <c r="CJ731" s="328"/>
      <c r="CK731" s="328"/>
      <c r="CL731" s="328"/>
      <c r="CM731" s="328"/>
      <c r="CN731" s="328"/>
      <c r="CO731" s="328"/>
      <c r="CP731" s="95">
        <f t="shared" si="215"/>
        <v>0</v>
      </c>
      <c r="CR731" s="40"/>
      <c r="CT731" s="77"/>
      <c r="CU731" s="37"/>
      <c r="CV731" s="76"/>
      <c r="CW731" s="75"/>
      <c r="CX731" s="75"/>
      <c r="CY731" s="75"/>
      <c r="CZ731" s="75"/>
      <c r="DA731" s="75"/>
      <c r="DB731" s="75"/>
      <c r="DC731" s="74"/>
      <c r="DD731" s="74"/>
      <c r="DE731" s="74"/>
      <c r="DF731" s="335"/>
      <c r="DG731" s="335"/>
      <c r="DH731" s="335"/>
      <c r="DI731" s="335"/>
      <c r="DJ731" s="335"/>
      <c r="DK731" s="335"/>
      <c r="DL731" s="335"/>
      <c r="DM731" s="335"/>
      <c r="DN731" s="335"/>
      <c r="DO731" s="73">
        <f t="shared" si="216"/>
        <v>0</v>
      </c>
      <c r="DQ731" s="40"/>
    </row>
    <row r="732" spans="2:121" s="38" customFormat="1" outlineLevel="1">
      <c r="B732" s="87"/>
      <c r="C732" s="88"/>
      <c r="D732" s="87"/>
      <c r="E732" s="3"/>
      <c r="G732" s="40"/>
      <c r="I732" s="94">
        <f t="shared" si="217"/>
        <v>599</v>
      </c>
      <c r="J732" s="93" t="s">
        <v>669</v>
      </c>
      <c r="K732" s="92"/>
      <c r="L732" s="92"/>
      <c r="M732" s="92"/>
      <c r="N732" s="92"/>
      <c r="O732" s="91"/>
      <c r="P732" s="90" t="s">
        <v>668</v>
      </c>
      <c r="Q732" s="272"/>
      <c r="R732" s="89"/>
      <c r="S732" s="273"/>
      <c r="U732" s="40"/>
      <c r="W732" s="77"/>
      <c r="X732" s="37"/>
      <c r="Y732" s="76"/>
      <c r="Z732" s="75"/>
      <c r="AA732" s="78"/>
      <c r="AB732" s="75"/>
      <c r="AC732" s="78"/>
      <c r="AD732" s="75"/>
      <c r="AE732" s="75"/>
      <c r="AF732" s="75"/>
      <c r="AG732" s="75"/>
      <c r="AH732" s="75"/>
      <c r="AI732" s="75"/>
      <c r="AJ732" s="75"/>
      <c r="AK732" s="74"/>
      <c r="AL732" s="74"/>
      <c r="AM732" s="74"/>
      <c r="AN732" s="74"/>
      <c r="AO732" s="74"/>
      <c r="AP732" s="74"/>
      <c r="AQ732" s="74"/>
      <c r="AR732" s="73">
        <f t="shared" si="218"/>
        <v>0</v>
      </c>
      <c r="AT732" s="40"/>
      <c r="AV732" s="77"/>
      <c r="AW732" s="37"/>
      <c r="AX732" s="76"/>
      <c r="AY732" s="75"/>
      <c r="AZ732" s="75"/>
      <c r="BA732" s="75"/>
      <c r="BB732" s="75"/>
      <c r="BC732" s="75"/>
      <c r="BD732" s="75"/>
      <c r="BE732" s="75"/>
      <c r="BF732" s="75"/>
      <c r="BG732" s="75"/>
      <c r="BH732" s="75"/>
      <c r="BI732" s="75"/>
      <c r="BJ732" s="74"/>
      <c r="BK732" s="74"/>
      <c r="BL732" s="74"/>
      <c r="BM732" s="74"/>
      <c r="BN732" s="74"/>
      <c r="BO732" s="74"/>
      <c r="BP732" s="74"/>
      <c r="BQ732" s="73">
        <f t="shared" si="214"/>
        <v>0</v>
      </c>
      <c r="BS732" s="40"/>
      <c r="BU732" s="77"/>
      <c r="BV732" s="37"/>
      <c r="BW732" s="76"/>
      <c r="BX732" s="75"/>
      <c r="BY732" s="75"/>
      <c r="BZ732" s="75"/>
      <c r="CA732" s="75"/>
      <c r="CB732" s="75"/>
      <c r="CC732" s="75"/>
      <c r="CD732" s="75"/>
      <c r="CE732" s="75"/>
      <c r="CF732" s="75"/>
      <c r="CG732" s="75"/>
      <c r="CH732" s="75"/>
      <c r="CI732" s="74"/>
      <c r="CJ732" s="328"/>
      <c r="CK732" s="328"/>
      <c r="CL732" s="328"/>
      <c r="CM732" s="328"/>
      <c r="CN732" s="328"/>
      <c r="CO732" s="328"/>
      <c r="CP732" s="95">
        <f t="shared" si="215"/>
        <v>0</v>
      </c>
      <c r="CR732" s="40"/>
      <c r="CT732" s="77"/>
      <c r="CU732" s="37"/>
      <c r="CV732" s="76"/>
      <c r="CW732" s="75"/>
      <c r="CX732" s="75"/>
      <c r="CY732" s="75"/>
      <c r="CZ732" s="75"/>
      <c r="DA732" s="75"/>
      <c r="DB732" s="75"/>
      <c r="DC732" s="74"/>
      <c r="DD732" s="74"/>
      <c r="DE732" s="74"/>
      <c r="DF732" s="335"/>
      <c r="DG732" s="335"/>
      <c r="DH732" s="335"/>
      <c r="DI732" s="335"/>
      <c r="DJ732" s="335"/>
      <c r="DK732" s="335"/>
      <c r="DL732" s="335"/>
      <c r="DM732" s="335"/>
      <c r="DN732" s="335"/>
      <c r="DO732" s="73">
        <f t="shared" si="216"/>
        <v>0</v>
      </c>
      <c r="DQ732" s="40"/>
    </row>
    <row r="733" spans="2:121" s="38" customFormat="1" outlineLevel="1">
      <c r="B733" s="87"/>
      <c r="C733" s="88"/>
      <c r="D733" s="87"/>
      <c r="E733" s="3"/>
      <c r="G733" s="40"/>
      <c r="I733" s="94">
        <f t="shared" si="217"/>
        <v>600</v>
      </c>
      <c r="J733" s="93" t="s">
        <v>670</v>
      </c>
      <c r="K733" s="92"/>
      <c r="L733" s="92"/>
      <c r="M733" s="92"/>
      <c r="N733" s="92"/>
      <c r="O733" s="91"/>
      <c r="P733" s="90" t="s">
        <v>133</v>
      </c>
      <c r="Q733" s="272"/>
      <c r="R733" s="89"/>
      <c r="S733" s="273"/>
      <c r="U733" s="40"/>
      <c r="W733" s="77"/>
      <c r="X733" s="37"/>
      <c r="Y733" s="76"/>
      <c r="Z733" s="75"/>
      <c r="AA733" s="78"/>
      <c r="AB733" s="75"/>
      <c r="AC733" s="78"/>
      <c r="AD733" s="75"/>
      <c r="AE733" s="75"/>
      <c r="AF733" s="75"/>
      <c r="AG733" s="75"/>
      <c r="AH733" s="75"/>
      <c r="AI733" s="75"/>
      <c r="AJ733" s="75"/>
      <c r="AK733" s="74"/>
      <c r="AL733" s="74"/>
      <c r="AM733" s="74"/>
      <c r="AN733" s="74"/>
      <c r="AO733" s="74"/>
      <c r="AP733" s="74"/>
      <c r="AQ733" s="74"/>
      <c r="AR733" s="73">
        <f t="shared" si="218"/>
        <v>0</v>
      </c>
      <c r="AT733" s="40"/>
      <c r="AV733" s="77"/>
      <c r="AW733" s="37"/>
      <c r="AX733" s="76"/>
      <c r="AY733" s="75"/>
      <c r="AZ733" s="75"/>
      <c r="BA733" s="75"/>
      <c r="BB733" s="75"/>
      <c r="BC733" s="75"/>
      <c r="BD733" s="75"/>
      <c r="BE733" s="75"/>
      <c r="BF733" s="75"/>
      <c r="BG733" s="75"/>
      <c r="BH733" s="75"/>
      <c r="BI733" s="75"/>
      <c r="BJ733" s="74"/>
      <c r="BK733" s="74"/>
      <c r="BL733" s="74"/>
      <c r="BM733" s="74"/>
      <c r="BN733" s="74"/>
      <c r="BO733" s="74"/>
      <c r="BP733" s="74"/>
      <c r="BQ733" s="73">
        <f t="shared" si="214"/>
        <v>0</v>
      </c>
      <c r="BS733" s="40"/>
      <c r="BU733" s="77"/>
      <c r="BV733" s="37"/>
      <c r="BW733" s="76"/>
      <c r="BX733" s="75"/>
      <c r="BY733" s="75"/>
      <c r="BZ733" s="75"/>
      <c r="CA733" s="75"/>
      <c r="CB733" s="75"/>
      <c r="CC733" s="75"/>
      <c r="CD733" s="75"/>
      <c r="CE733" s="75"/>
      <c r="CF733" s="75"/>
      <c r="CG733" s="75"/>
      <c r="CH733" s="75"/>
      <c r="CI733" s="74"/>
      <c r="CJ733" s="328"/>
      <c r="CK733" s="328"/>
      <c r="CL733" s="328"/>
      <c r="CM733" s="328"/>
      <c r="CN733" s="328"/>
      <c r="CO733" s="328"/>
      <c r="CP733" s="95">
        <f t="shared" si="215"/>
        <v>0</v>
      </c>
      <c r="CR733" s="40"/>
      <c r="CT733" s="77"/>
      <c r="CU733" s="37"/>
      <c r="CV733" s="76"/>
      <c r="CW733" s="75"/>
      <c r="CX733" s="75"/>
      <c r="CY733" s="75"/>
      <c r="CZ733" s="75"/>
      <c r="DA733" s="75"/>
      <c r="DB733" s="75"/>
      <c r="DC733" s="74"/>
      <c r="DD733" s="74"/>
      <c r="DE733" s="74"/>
      <c r="DF733" s="335"/>
      <c r="DG733" s="335"/>
      <c r="DH733" s="335"/>
      <c r="DI733" s="335"/>
      <c r="DJ733" s="335"/>
      <c r="DK733" s="335"/>
      <c r="DL733" s="335"/>
      <c r="DM733" s="335"/>
      <c r="DN733" s="335"/>
      <c r="DO733" s="73">
        <f t="shared" si="216"/>
        <v>0</v>
      </c>
      <c r="DQ733" s="40"/>
    </row>
    <row r="734" spans="2:121" s="38" customFormat="1" outlineLevel="1">
      <c r="B734" s="87"/>
      <c r="C734" s="88"/>
      <c r="D734" s="87"/>
      <c r="E734" s="3"/>
      <c r="G734" s="40"/>
      <c r="I734" s="94">
        <f t="shared" si="217"/>
        <v>601</v>
      </c>
      <c r="J734" s="93" t="s">
        <v>671</v>
      </c>
      <c r="K734" s="92"/>
      <c r="L734" s="92"/>
      <c r="M734" s="92"/>
      <c r="N734" s="92"/>
      <c r="O734" s="91"/>
      <c r="P734" s="90" t="s">
        <v>539</v>
      </c>
      <c r="Q734" s="272"/>
      <c r="R734" s="89" t="s">
        <v>119</v>
      </c>
      <c r="S734" s="273"/>
      <c r="U734" s="40"/>
      <c r="W734" s="77"/>
      <c r="X734" s="37"/>
      <c r="Y734" s="76"/>
      <c r="Z734" s="75"/>
      <c r="AA734" s="78"/>
      <c r="AB734" s="75"/>
      <c r="AC734" s="78"/>
      <c r="AD734" s="75"/>
      <c r="AE734" s="75"/>
      <c r="AF734" s="75"/>
      <c r="AG734" s="75"/>
      <c r="AH734" s="75"/>
      <c r="AI734" s="75"/>
      <c r="AJ734" s="75"/>
      <c r="AK734" s="74"/>
      <c r="AL734" s="74"/>
      <c r="AM734" s="74"/>
      <c r="AN734" s="74"/>
      <c r="AO734" s="74"/>
      <c r="AP734" s="74"/>
      <c r="AQ734" s="74"/>
      <c r="AR734" s="73">
        <f t="shared" si="218"/>
        <v>0</v>
      </c>
      <c r="AT734" s="40"/>
      <c r="AV734" s="77"/>
      <c r="AW734" s="37"/>
      <c r="AX734" s="76"/>
      <c r="AY734" s="75"/>
      <c r="AZ734" s="75"/>
      <c r="BA734" s="75"/>
      <c r="BB734" s="75"/>
      <c r="BC734" s="75"/>
      <c r="BD734" s="75"/>
      <c r="BE734" s="75"/>
      <c r="BF734" s="75"/>
      <c r="BG734" s="75"/>
      <c r="BH734" s="75"/>
      <c r="BI734" s="75"/>
      <c r="BJ734" s="74"/>
      <c r="BK734" s="74"/>
      <c r="BL734" s="74"/>
      <c r="BM734" s="74"/>
      <c r="BN734" s="74"/>
      <c r="BO734" s="74"/>
      <c r="BP734" s="74"/>
      <c r="BQ734" s="73">
        <f t="shared" si="214"/>
        <v>0</v>
      </c>
      <c r="BS734" s="40"/>
      <c r="BU734" s="77"/>
      <c r="BV734" s="37"/>
      <c r="BW734" s="76"/>
      <c r="BX734" s="75"/>
      <c r="BY734" s="75"/>
      <c r="BZ734" s="75"/>
      <c r="CA734" s="75"/>
      <c r="CB734" s="75"/>
      <c r="CC734" s="75"/>
      <c r="CD734" s="75"/>
      <c r="CE734" s="75"/>
      <c r="CF734" s="75"/>
      <c r="CG734" s="75"/>
      <c r="CH734" s="75"/>
      <c r="CI734" s="74"/>
      <c r="CJ734" s="328"/>
      <c r="CK734" s="328"/>
      <c r="CL734" s="328"/>
      <c r="CM734" s="328"/>
      <c r="CN734" s="328"/>
      <c r="CO734" s="328"/>
      <c r="CP734" s="95">
        <f t="shared" si="215"/>
        <v>0</v>
      </c>
      <c r="CR734" s="40"/>
      <c r="CT734" s="77"/>
      <c r="CU734" s="37"/>
      <c r="CV734" s="76"/>
      <c r="CW734" s="75"/>
      <c r="CX734" s="75"/>
      <c r="CY734" s="75"/>
      <c r="CZ734" s="75"/>
      <c r="DA734" s="75"/>
      <c r="DB734" s="75"/>
      <c r="DC734" s="74"/>
      <c r="DD734" s="74"/>
      <c r="DE734" s="74"/>
      <c r="DF734" s="335"/>
      <c r="DG734" s="335"/>
      <c r="DH734" s="335"/>
      <c r="DI734" s="335"/>
      <c r="DJ734" s="335"/>
      <c r="DK734" s="335"/>
      <c r="DL734" s="335"/>
      <c r="DM734" s="335"/>
      <c r="DN734" s="335"/>
      <c r="DO734" s="73">
        <f t="shared" si="216"/>
        <v>0</v>
      </c>
      <c r="DQ734" s="40"/>
    </row>
    <row r="735" spans="2:121" s="38" customFormat="1" outlineLevel="1">
      <c r="B735" s="87"/>
      <c r="C735" s="88"/>
      <c r="D735" s="87"/>
      <c r="E735" s="3"/>
      <c r="G735" s="40"/>
      <c r="I735" s="94">
        <f t="shared" si="217"/>
        <v>602</v>
      </c>
      <c r="J735" s="93" t="s">
        <v>672</v>
      </c>
      <c r="K735" s="92"/>
      <c r="L735" s="92"/>
      <c r="M735" s="92"/>
      <c r="N735" s="92"/>
      <c r="O735" s="91"/>
      <c r="P735" s="90" t="s">
        <v>539</v>
      </c>
      <c r="Q735" s="272"/>
      <c r="R735" s="89" t="s">
        <v>119</v>
      </c>
      <c r="S735" s="273"/>
      <c r="U735" s="40"/>
      <c r="W735" s="77"/>
      <c r="X735" s="37"/>
      <c r="Y735" s="76"/>
      <c r="Z735" s="75"/>
      <c r="AA735" s="78"/>
      <c r="AB735" s="75"/>
      <c r="AC735" s="78"/>
      <c r="AD735" s="75"/>
      <c r="AE735" s="75"/>
      <c r="AF735" s="75"/>
      <c r="AG735" s="75"/>
      <c r="AH735" s="75"/>
      <c r="AI735" s="75"/>
      <c r="AJ735" s="75"/>
      <c r="AK735" s="74"/>
      <c r="AL735" s="74"/>
      <c r="AM735" s="74"/>
      <c r="AN735" s="74"/>
      <c r="AO735" s="74"/>
      <c r="AP735" s="74"/>
      <c r="AQ735" s="74"/>
      <c r="AR735" s="73">
        <f t="shared" si="218"/>
        <v>0</v>
      </c>
      <c r="AT735" s="40"/>
      <c r="AV735" s="77"/>
      <c r="AW735" s="37"/>
      <c r="AX735" s="76"/>
      <c r="AY735" s="75"/>
      <c r="AZ735" s="75"/>
      <c r="BA735" s="75"/>
      <c r="BB735" s="75"/>
      <c r="BC735" s="75"/>
      <c r="BD735" s="75"/>
      <c r="BE735" s="75"/>
      <c r="BF735" s="75"/>
      <c r="BG735" s="75"/>
      <c r="BH735" s="75"/>
      <c r="BI735" s="75"/>
      <c r="BJ735" s="74"/>
      <c r="BK735" s="74"/>
      <c r="BL735" s="74"/>
      <c r="BM735" s="74"/>
      <c r="BN735" s="74"/>
      <c r="BO735" s="74"/>
      <c r="BP735" s="74"/>
      <c r="BQ735" s="73">
        <f t="shared" si="214"/>
        <v>0</v>
      </c>
      <c r="BS735" s="40"/>
      <c r="BU735" s="77"/>
      <c r="BV735" s="37"/>
      <c r="BW735" s="76"/>
      <c r="BX735" s="75"/>
      <c r="BY735" s="75"/>
      <c r="BZ735" s="75"/>
      <c r="CA735" s="75"/>
      <c r="CB735" s="75"/>
      <c r="CC735" s="75"/>
      <c r="CD735" s="75"/>
      <c r="CE735" s="75"/>
      <c r="CF735" s="75"/>
      <c r="CG735" s="75"/>
      <c r="CH735" s="75"/>
      <c r="CI735" s="74"/>
      <c r="CJ735" s="328"/>
      <c r="CK735" s="328"/>
      <c r="CL735" s="328"/>
      <c r="CM735" s="328"/>
      <c r="CN735" s="328"/>
      <c r="CO735" s="328"/>
      <c r="CP735" s="95">
        <f t="shared" si="215"/>
        <v>0</v>
      </c>
      <c r="CR735" s="40"/>
      <c r="CT735" s="77"/>
      <c r="CU735" s="37"/>
      <c r="CV735" s="76"/>
      <c r="CW735" s="75"/>
      <c r="CX735" s="75"/>
      <c r="CY735" s="75"/>
      <c r="CZ735" s="75"/>
      <c r="DA735" s="75"/>
      <c r="DB735" s="75"/>
      <c r="DC735" s="74"/>
      <c r="DD735" s="74"/>
      <c r="DE735" s="74"/>
      <c r="DF735" s="335"/>
      <c r="DG735" s="335"/>
      <c r="DH735" s="335"/>
      <c r="DI735" s="335"/>
      <c r="DJ735" s="335"/>
      <c r="DK735" s="335"/>
      <c r="DL735" s="335"/>
      <c r="DM735" s="335"/>
      <c r="DN735" s="335"/>
      <c r="DO735" s="73">
        <f t="shared" si="216"/>
        <v>0</v>
      </c>
      <c r="DQ735" s="40"/>
    </row>
    <row r="736" spans="2:121" s="38" customFormat="1" outlineLevel="1">
      <c r="B736" s="87"/>
      <c r="C736" s="88"/>
      <c r="D736" s="87"/>
      <c r="E736" s="3"/>
      <c r="G736" s="40"/>
      <c r="I736" s="94">
        <f t="shared" si="217"/>
        <v>603</v>
      </c>
      <c r="J736" s="93" t="s">
        <v>673</v>
      </c>
      <c r="K736" s="92"/>
      <c r="L736" s="92"/>
      <c r="M736" s="92"/>
      <c r="N736" s="92"/>
      <c r="O736" s="91"/>
      <c r="P736" s="90" t="s">
        <v>539</v>
      </c>
      <c r="Q736" s="272"/>
      <c r="R736" s="89" t="s">
        <v>119</v>
      </c>
      <c r="S736" s="273"/>
      <c r="U736" s="40"/>
      <c r="W736" s="77"/>
      <c r="X736" s="37"/>
      <c r="Y736" s="76"/>
      <c r="Z736" s="75"/>
      <c r="AA736" s="78"/>
      <c r="AB736" s="75"/>
      <c r="AC736" s="78"/>
      <c r="AD736" s="75"/>
      <c r="AE736" s="75"/>
      <c r="AF736" s="75"/>
      <c r="AG736" s="75"/>
      <c r="AH736" s="75"/>
      <c r="AI736" s="75"/>
      <c r="AJ736" s="75"/>
      <c r="AK736" s="74"/>
      <c r="AL736" s="74"/>
      <c r="AM736" s="74"/>
      <c r="AN736" s="74"/>
      <c r="AO736" s="74"/>
      <c r="AP736" s="74"/>
      <c r="AQ736" s="74"/>
      <c r="AR736" s="73">
        <f t="shared" si="218"/>
        <v>0</v>
      </c>
      <c r="AT736" s="40"/>
      <c r="AV736" s="77"/>
      <c r="AW736" s="37"/>
      <c r="AX736" s="76"/>
      <c r="AY736" s="75"/>
      <c r="AZ736" s="75"/>
      <c r="BA736" s="75"/>
      <c r="BB736" s="75"/>
      <c r="BC736" s="75"/>
      <c r="BD736" s="75"/>
      <c r="BE736" s="75"/>
      <c r="BF736" s="75"/>
      <c r="BG736" s="75"/>
      <c r="BH736" s="75"/>
      <c r="BI736" s="75"/>
      <c r="BJ736" s="74"/>
      <c r="BK736" s="74"/>
      <c r="BL736" s="74"/>
      <c r="BM736" s="74"/>
      <c r="BN736" s="74"/>
      <c r="BO736" s="74"/>
      <c r="BP736" s="74"/>
      <c r="BQ736" s="73">
        <f t="shared" si="214"/>
        <v>0</v>
      </c>
      <c r="BS736" s="40"/>
      <c r="BU736" s="77"/>
      <c r="BV736" s="37"/>
      <c r="BW736" s="76"/>
      <c r="BX736" s="75"/>
      <c r="BY736" s="75"/>
      <c r="BZ736" s="75"/>
      <c r="CA736" s="75"/>
      <c r="CB736" s="75"/>
      <c r="CC736" s="75"/>
      <c r="CD736" s="75"/>
      <c r="CE736" s="75"/>
      <c r="CF736" s="75"/>
      <c r="CG736" s="75"/>
      <c r="CH736" s="75"/>
      <c r="CI736" s="74"/>
      <c r="CJ736" s="328"/>
      <c r="CK736" s="328"/>
      <c r="CL736" s="328"/>
      <c r="CM736" s="328"/>
      <c r="CN736" s="328"/>
      <c r="CO736" s="328"/>
      <c r="CP736" s="95">
        <f t="shared" si="215"/>
        <v>0</v>
      </c>
      <c r="CR736" s="40"/>
      <c r="CT736" s="77"/>
      <c r="CU736" s="37"/>
      <c r="CV736" s="76"/>
      <c r="CW736" s="75"/>
      <c r="CX736" s="75"/>
      <c r="CY736" s="75"/>
      <c r="CZ736" s="75"/>
      <c r="DA736" s="75"/>
      <c r="DB736" s="75"/>
      <c r="DC736" s="74"/>
      <c r="DD736" s="74"/>
      <c r="DE736" s="74"/>
      <c r="DF736" s="335"/>
      <c r="DG736" s="335"/>
      <c r="DH736" s="335"/>
      <c r="DI736" s="335"/>
      <c r="DJ736" s="335"/>
      <c r="DK736" s="335"/>
      <c r="DL736" s="335"/>
      <c r="DM736" s="335"/>
      <c r="DN736" s="335"/>
      <c r="DO736" s="73">
        <f t="shared" si="216"/>
        <v>0</v>
      </c>
      <c r="DQ736" s="40"/>
    </row>
    <row r="737" spans="2:121" s="38" customFormat="1" outlineLevel="1">
      <c r="B737" s="87"/>
      <c r="C737" s="88"/>
      <c r="D737" s="87"/>
      <c r="E737" s="3"/>
      <c r="G737" s="40"/>
      <c r="I737" s="94">
        <f t="shared" si="217"/>
        <v>604</v>
      </c>
      <c r="J737" s="93" t="s">
        <v>674</v>
      </c>
      <c r="K737" s="92"/>
      <c r="L737" s="92"/>
      <c r="M737" s="92"/>
      <c r="N737" s="92"/>
      <c r="O737" s="91"/>
      <c r="P737" s="90" t="s">
        <v>660</v>
      </c>
      <c r="Q737" s="272"/>
      <c r="R737" s="89"/>
      <c r="S737" s="273"/>
      <c r="U737" s="40"/>
      <c r="W737" s="77"/>
      <c r="X737" s="37"/>
      <c r="Y737" s="76"/>
      <c r="Z737" s="75"/>
      <c r="AA737" s="78"/>
      <c r="AB737" s="75"/>
      <c r="AC737" s="78"/>
      <c r="AD737" s="75"/>
      <c r="AE737" s="75"/>
      <c r="AF737" s="75"/>
      <c r="AG737" s="75"/>
      <c r="AH737" s="75"/>
      <c r="AI737" s="75"/>
      <c r="AJ737" s="75"/>
      <c r="AK737" s="74"/>
      <c r="AL737" s="74"/>
      <c r="AM737" s="74"/>
      <c r="AN737" s="74"/>
      <c r="AO737" s="74"/>
      <c r="AP737" s="74"/>
      <c r="AQ737" s="74"/>
      <c r="AR737" s="73">
        <f t="shared" si="218"/>
        <v>0</v>
      </c>
      <c r="AT737" s="40"/>
      <c r="AV737" s="77"/>
      <c r="AW737" s="37"/>
      <c r="AX737" s="76"/>
      <c r="AY737" s="75"/>
      <c r="AZ737" s="75"/>
      <c r="BA737" s="75"/>
      <c r="BB737" s="75"/>
      <c r="BC737" s="75"/>
      <c r="BD737" s="75"/>
      <c r="BE737" s="75"/>
      <c r="BF737" s="75"/>
      <c r="BG737" s="75"/>
      <c r="BH737" s="75"/>
      <c r="BI737" s="75"/>
      <c r="BJ737" s="74"/>
      <c r="BK737" s="74"/>
      <c r="BL737" s="74"/>
      <c r="BM737" s="74"/>
      <c r="BN737" s="74"/>
      <c r="BO737" s="74"/>
      <c r="BP737" s="74"/>
      <c r="BQ737" s="73">
        <f t="shared" si="214"/>
        <v>0</v>
      </c>
      <c r="BS737" s="40"/>
      <c r="BU737" s="77"/>
      <c r="BV737" s="37"/>
      <c r="BW737" s="76"/>
      <c r="BX737" s="75"/>
      <c r="BY737" s="75"/>
      <c r="BZ737" s="75"/>
      <c r="CA737" s="75"/>
      <c r="CB737" s="75"/>
      <c r="CC737" s="75"/>
      <c r="CD737" s="75"/>
      <c r="CE737" s="75"/>
      <c r="CF737" s="75"/>
      <c r="CG737" s="75"/>
      <c r="CH737" s="75"/>
      <c r="CI737" s="74"/>
      <c r="CJ737" s="328"/>
      <c r="CK737" s="328"/>
      <c r="CL737" s="328"/>
      <c r="CM737" s="328"/>
      <c r="CN737" s="328"/>
      <c r="CO737" s="328"/>
      <c r="CP737" s="95">
        <f t="shared" si="215"/>
        <v>0</v>
      </c>
      <c r="CR737" s="40"/>
      <c r="CT737" s="77"/>
      <c r="CU737" s="37"/>
      <c r="CV737" s="76"/>
      <c r="CW737" s="75"/>
      <c r="CX737" s="75"/>
      <c r="CY737" s="75"/>
      <c r="CZ737" s="75"/>
      <c r="DA737" s="75"/>
      <c r="DB737" s="75"/>
      <c r="DC737" s="74"/>
      <c r="DD737" s="74"/>
      <c r="DE737" s="74"/>
      <c r="DF737" s="335"/>
      <c r="DG737" s="335"/>
      <c r="DH737" s="335"/>
      <c r="DI737" s="335"/>
      <c r="DJ737" s="335"/>
      <c r="DK737" s="335"/>
      <c r="DL737" s="335"/>
      <c r="DM737" s="335"/>
      <c r="DN737" s="335"/>
      <c r="DO737" s="73">
        <f t="shared" si="216"/>
        <v>0</v>
      </c>
      <c r="DQ737" s="40"/>
    </row>
    <row r="738" spans="2:121" s="38" customFormat="1" outlineLevel="1">
      <c r="B738" s="87"/>
      <c r="C738" s="88"/>
      <c r="D738" s="87"/>
      <c r="E738" s="3"/>
      <c r="G738" s="40"/>
      <c r="I738" s="94">
        <f t="shared" si="217"/>
        <v>605</v>
      </c>
      <c r="J738" s="93" t="s">
        <v>675</v>
      </c>
      <c r="K738" s="92"/>
      <c r="L738" s="92"/>
      <c r="M738" s="92"/>
      <c r="N738" s="92"/>
      <c r="O738" s="91"/>
      <c r="P738" s="90" t="s">
        <v>660</v>
      </c>
      <c r="Q738" s="272"/>
      <c r="R738" s="89"/>
      <c r="S738" s="273"/>
      <c r="U738" s="40"/>
      <c r="W738" s="77"/>
      <c r="X738" s="37"/>
      <c r="Y738" s="76"/>
      <c r="Z738" s="75"/>
      <c r="AA738" s="78"/>
      <c r="AB738" s="75"/>
      <c r="AC738" s="78"/>
      <c r="AD738" s="75"/>
      <c r="AE738" s="75"/>
      <c r="AF738" s="75"/>
      <c r="AG738" s="75"/>
      <c r="AH738" s="75"/>
      <c r="AI738" s="75"/>
      <c r="AJ738" s="75"/>
      <c r="AK738" s="74"/>
      <c r="AL738" s="74"/>
      <c r="AM738" s="74"/>
      <c r="AN738" s="74"/>
      <c r="AO738" s="74"/>
      <c r="AP738" s="74"/>
      <c r="AQ738" s="74"/>
      <c r="AR738" s="73">
        <f t="shared" si="218"/>
        <v>0</v>
      </c>
      <c r="AT738" s="40"/>
      <c r="AV738" s="77"/>
      <c r="AW738" s="37"/>
      <c r="AX738" s="76"/>
      <c r="AY738" s="75"/>
      <c r="AZ738" s="75"/>
      <c r="BA738" s="75"/>
      <c r="BB738" s="75"/>
      <c r="BC738" s="75"/>
      <c r="BD738" s="75"/>
      <c r="BE738" s="75"/>
      <c r="BF738" s="75"/>
      <c r="BG738" s="75"/>
      <c r="BH738" s="75"/>
      <c r="BI738" s="75"/>
      <c r="BJ738" s="74"/>
      <c r="BK738" s="74"/>
      <c r="BL738" s="74"/>
      <c r="BM738" s="74"/>
      <c r="BN738" s="74"/>
      <c r="BO738" s="74"/>
      <c r="BP738" s="74"/>
      <c r="BQ738" s="73">
        <f t="shared" si="214"/>
        <v>0</v>
      </c>
      <c r="BS738" s="40"/>
      <c r="BU738" s="77"/>
      <c r="BV738" s="37"/>
      <c r="BW738" s="76"/>
      <c r="BX738" s="75"/>
      <c r="BY738" s="75"/>
      <c r="BZ738" s="75"/>
      <c r="CA738" s="75"/>
      <c r="CB738" s="75"/>
      <c r="CC738" s="75"/>
      <c r="CD738" s="75"/>
      <c r="CE738" s="75"/>
      <c r="CF738" s="75"/>
      <c r="CG738" s="75"/>
      <c r="CH738" s="75"/>
      <c r="CI738" s="74"/>
      <c r="CJ738" s="328"/>
      <c r="CK738" s="328"/>
      <c r="CL738" s="328"/>
      <c r="CM738" s="328"/>
      <c r="CN738" s="328"/>
      <c r="CO738" s="328"/>
      <c r="CP738" s="95">
        <f t="shared" si="215"/>
        <v>0</v>
      </c>
      <c r="CR738" s="40"/>
      <c r="CT738" s="77"/>
      <c r="CU738" s="37"/>
      <c r="CV738" s="76"/>
      <c r="CW738" s="75"/>
      <c r="CX738" s="75"/>
      <c r="CY738" s="75"/>
      <c r="CZ738" s="75"/>
      <c r="DA738" s="75"/>
      <c r="DB738" s="75"/>
      <c r="DC738" s="74"/>
      <c r="DD738" s="74"/>
      <c r="DE738" s="74"/>
      <c r="DF738" s="335"/>
      <c r="DG738" s="335"/>
      <c r="DH738" s="335"/>
      <c r="DI738" s="335"/>
      <c r="DJ738" s="335"/>
      <c r="DK738" s="335"/>
      <c r="DL738" s="335"/>
      <c r="DM738" s="335"/>
      <c r="DN738" s="335"/>
      <c r="DO738" s="73">
        <f t="shared" si="216"/>
        <v>0</v>
      </c>
      <c r="DQ738" s="40"/>
    </row>
    <row r="739" spans="2:121" s="38" customFormat="1" outlineLevel="1">
      <c r="B739" s="87"/>
      <c r="C739" s="88"/>
      <c r="D739" s="87"/>
      <c r="E739" s="3"/>
      <c r="G739" s="40"/>
      <c r="I739" s="94">
        <f t="shared" si="217"/>
        <v>606</v>
      </c>
      <c r="J739" s="93" t="s">
        <v>676</v>
      </c>
      <c r="K739" s="92"/>
      <c r="L739" s="92"/>
      <c r="M739" s="92"/>
      <c r="N739" s="92"/>
      <c r="O739" s="91"/>
      <c r="P739" s="90" t="s">
        <v>660</v>
      </c>
      <c r="Q739" s="272"/>
      <c r="R739" s="89"/>
      <c r="S739" s="273"/>
      <c r="U739" s="40"/>
      <c r="W739" s="77"/>
      <c r="X739" s="37"/>
      <c r="Y739" s="76"/>
      <c r="Z739" s="75"/>
      <c r="AA739" s="78"/>
      <c r="AB739" s="75"/>
      <c r="AC739" s="78"/>
      <c r="AD739" s="75"/>
      <c r="AE739" s="75"/>
      <c r="AF739" s="75"/>
      <c r="AG739" s="75"/>
      <c r="AH739" s="75"/>
      <c r="AI739" s="75"/>
      <c r="AJ739" s="75"/>
      <c r="AK739" s="74"/>
      <c r="AL739" s="74"/>
      <c r="AM739" s="74"/>
      <c r="AN739" s="74"/>
      <c r="AO739" s="74"/>
      <c r="AP739" s="74"/>
      <c r="AQ739" s="74"/>
      <c r="AR739" s="73">
        <f t="shared" si="218"/>
        <v>0</v>
      </c>
      <c r="AT739" s="40"/>
      <c r="AV739" s="77"/>
      <c r="AW739" s="37"/>
      <c r="AX739" s="76"/>
      <c r="AY739" s="75"/>
      <c r="AZ739" s="75"/>
      <c r="BA739" s="75"/>
      <c r="BB739" s="75"/>
      <c r="BC739" s="75"/>
      <c r="BD739" s="75"/>
      <c r="BE739" s="75"/>
      <c r="BF739" s="75"/>
      <c r="BG739" s="75"/>
      <c r="BH739" s="75"/>
      <c r="BI739" s="75"/>
      <c r="BJ739" s="74"/>
      <c r="BK739" s="74"/>
      <c r="BL739" s="74"/>
      <c r="BM739" s="74"/>
      <c r="BN739" s="74"/>
      <c r="BO739" s="74"/>
      <c r="BP739" s="74"/>
      <c r="BQ739" s="73">
        <f t="shared" si="214"/>
        <v>0</v>
      </c>
      <c r="BS739" s="40"/>
      <c r="BU739" s="77"/>
      <c r="BV739" s="37"/>
      <c r="BW739" s="76"/>
      <c r="BX739" s="75"/>
      <c r="BY739" s="75"/>
      <c r="BZ739" s="75"/>
      <c r="CA739" s="75"/>
      <c r="CB739" s="75"/>
      <c r="CC739" s="75"/>
      <c r="CD739" s="75"/>
      <c r="CE739" s="75"/>
      <c r="CF739" s="75"/>
      <c r="CG739" s="75"/>
      <c r="CH739" s="75"/>
      <c r="CI739" s="74"/>
      <c r="CJ739" s="328"/>
      <c r="CK739" s="328"/>
      <c r="CL739" s="328"/>
      <c r="CM739" s="328"/>
      <c r="CN739" s="328"/>
      <c r="CO739" s="328"/>
      <c r="CP739" s="95">
        <f t="shared" si="215"/>
        <v>0</v>
      </c>
      <c r="CR739" s="40"/>
      <c r="CT739" s="77"/>
      <c r="CU739" s="37"/>
      <c r="CV739" s="76"/>
      <c r="CW739" s="75"/>
      <c r="CX739" s="75"/>
      <c r="CY739" s="75"/>
      <c r="CZ739" s="75"/>
      <c r="DA739" s="75"/>
      <c r="DB739" s="75"/>
      <c r="DC739" s="74"/>
      <c r="DD739" s="74"/>
      <c r="DE739" s="74"/>
      <c r="DF739" s="335"/>
      <c r="DG739" s="335"/>
      <c r="DH739" s="335"/>
      <c r="DI739" s="335"/>
      <c r="DJ739" s="335"/>
      <c r="DK739" s="335"/>
      <c r="DL739" s="335"/>
      <c r="DM739" s="335"/>
      <c r="DN739" s="335"/>
      <c r="DO739" s="73">
        <f t="shared" si="216"/>
        <v>0</v>
      </c>
      <c r="DQ739" s="40"/>
    </row>
    <row r="740" spans="2:121" s="38" customFormat="1" outlineLevel="1">
      <c r="B740" s="87"/>
      <c r="C740" s="88"/>
      <c r="D740" s="87"/>
      <c r="E740" s="3"/>
      <c r="G740" s="40"/>
      <c r="I740" s="94">
        <f t="shared" si="217"/>
        <v>607</v>
      </c>
      <c r="J740" s="274" t="s">
        <v>518</v>
      </c>
      <c r="K740" s="275"/>
      <c r="L740" s="275"/>
      <c r="M740" s="275"/>
      <c r="N740" s="275"/>
      <c r="O740" s="276"/>
      <c r="P740" s="277" t="s">
        <v>519</v>
      </c>
      <c r="Q740" s="272"/>
      <c r="R740" s="103" t="s">
        <v>119</v>
      </c>
      <c r="S740" s="273"/>
      <c r="U740" s="40"/>
      <c r="W740" s="77"/>
      <c r="X740" s="37"/>
      <c r="Y740" s="76"/>
      <c r="Z740" s="75"/>
      <c r="AA740" s="78"/>
      <c r="AB740" s="75"/>
      <c r="AC740" s="78"/>
      <c r="AD740" s="75"/>
      <c r="AE740" s="75"/>
      <c r="AF740" s="75"/>
      <c r="AG740" s="75"/>
      <c r="AH740" s="75"/>
      <c r="AI740" s="75"/>
      <c r="AJ740" s="75"/>
      <c r="AK740" s="74"/>
      <c r="AL740" s="74"/>
      <c r="AM740" s="74"/>
      <c r="AN740" s="74"/>
      <c r="AO740" s="74"/>
      <c r="AP740" s="74"/>
      <c r="AQ740" s="74"/>
      <c r="AR740" s="73">
        <f t="shared" si="218"/>
        <v>0</v>
      </c>
      <c r="AT740" s="40"/>
      <c r="AV740" s="77"/>
      <c r="AW740" s="37"/>
      <c r="AX740" s="76"/>
      <c r="AY740" s="75"/>
      <c r="AZ740" s="75"/>
      <c r="BA740" s="75"/>
      <c r="BB740" s="75"/>
      <c r="BC740" s="75"/>
      <c r="BD740" s="75"/>
      <c r="BE740" s="75"/>
      <c r="BF740" s="75"/>
      <c r="BG740" s="75"/>
      <c r="BH740" s="75"/>
      <c r="BI740" s="75"/>
      <c r="BJ740" s="74"/>
      <c r="BK740" s="74"/>
      <c r="BL740" s="74"/>
      <c r="BM740" s="74"/>
      <c r="BN740" s="74"/>
      <c r="BO740" s="74"/>
      <c r="BP740" s="74"/>
      <c r="BQ740" s="73">
        <f t="shared" si="214"/>
        <v>0</v>
      </c>
      <c r="BS740" s="40"/>
      <c r="BU740" s="77"/>
      <c r="BV740" s="37"/>
      <c r="BW740" s="76"/>
      <c r="BX740" s="75"/>
      <c r="BY740" s="75"/>
      <c r="BZ740" s="75"/>
      <c r="CA740" s="75"/>
      <c r="CB740" s="75"/>
      <c r="CC740" s="75"/>
      <c r="CD740" s="75"/>
      <c r="CE740" s="75"/>
      <c r="CF740" s="75"/>
      <c r="CG740" s="75"/>
      <c r="CH740" s="75"/>
      <c r="CI740" s="74"/>
      <c r="CJ740" s="328"/>
      <c r="CK740" s="328"/>
      <c r="CL740" s="328"/>
      <c r="CM740" s="328"/>
      <c r="CN740" s="328"/>
      <c r="CO740" s="328"/>
      <c r="CP740" s="95">
        <f t="shared" si="215"/>
        <v>0</v>
      </c>
      <c r="CR740" s="40"/>
      <c r="CT740" s="77"/>
      <c r="CU740" s="37"/>
      <c r="CV740" s="76"/>
      <c r="CW740" s="75"/>
      <c r="CX740" s="75"/>
      <c r="CY740" s="75"/>
      <c r="CZ740" s="75"/>
      <c r="DA740" s="75"/>
      <c r="DB740" s="75"/>
      <c r="DC740" s="74"/>
      <c r="DD740" s="74"/>
      <c r="DE740" s="74"/>
      <c r="DF740" s="335"/>
      <c r="DG740" s="335"/>
      <c r="DH740" s="335"/>
      <c r="DI740" s="335"/>
      <c r="DJ740" s="335"/>
      <c r="DK740" s="335"/>
      <c r="DL740" s="335"/>
      <c r="DM740" s="335"/>
      <c r="DN740" s="335"/>
      <c r="DO740" s="73">
        <f t="shared" si="216"/>
        <v>0</v>
      </c>
      <c r="DQ740" s="40"/>
    </row>
    <row r="741" spans="2:121" s="38" customFormat="1" outlineLevel="1">
      <c r="B741" s="87"/>
      <c r="C741" s="88"/>
      <c r="D741" s="87"/>
      <c r="E741" s="3"/>
      <c r="G741" s="40"/>
      <c r="I741" s="94">
        <f t="shared" si="217"/>
        <v>608</v>
      </c>
      <c r="J741" s="93" t="s">
        <v>520</v>
      </c>
      <c r="K741" s="92"/>
      <c r="L741" s="92"/>
      <c r="M741" s="92"/>
      <c r="N741" s="92"/>
      <c r="O741" s="91"/>
      <c r="P741" s="90" t="s">
        <v>521</v>
      </c>
      <c r="Q741" s="272"/>
      <c r="R741" s="89" t="s">
        <v>119</v>
      </c>
      <c r="S741" s="273"/>
      <c r="U741" s="40"/>
      <c r="W741" s="77"/>
      <c r="X741" s="37"/>
      <c r="Y741" s="76"/>
      <c r="Z741" s="75"/>
      <c r="AA741" s="78"/>
      <c r="AB741" s="75"/>
      <c r="AC741" s="78"/>
      <c r="AD741" s="75"/>
      <c r="AE741" s="75"/>
      <c r="AF741" s="75"/>
      <c r="AG741" s="75"/>
      <c r="AH741" s="75"/>
      <c r="AI741" s="75"/>
      <c r="AJ741" s="75"/>
      <c r="AK741" s="74"/>
      <c r="AL741" s="74"/>
      <c r="AM741" s="74"/>
      <c r="AN741" s="74"/>
      <c r="AO741" s="74"/>
      <c r="AP741" s="74"/>
      <c r="AQ741" s="74"/>
      <c r="AR741" s="73">
        <f t="shared" si="218"/>
        <v>0</v>
      </c>
      <c r="AT741" s="40"/>
      <c r="AV741" s="77"/>
      <c r="AW741" s="37"/>
      <c r="AX741" s="76"/>
      <c r="AY741" s="75"/>
      <c r="AZ741" s="75"/>
      <c r="BA741" s="75"/>
      <c r="BB741" s="75"/>
      <c r="BC741" s="75"/>
      <c r="BD741" s="75"/>
      <c r="BE741" s="75"/>
      <c r="BF741" s="75"/>
      <c r="BG741" s="75"/>
      <c r="BH741" s="75"/>
      <c r="BI741" s="75"/>
      <c r="BJ741" s="74"/>
      <c r="BK741" s="74"/>
      <c r="BL741" s="74"/>
      <c r="BM741" s="74"/>
      <c r="BN741" s="74"/>
      <c r="BO741" s="74"/>
      <c r="BP741" s="74"/>
      <c r="BQ741" s="73">
        <f t="shared" si="214"/>
        <v>0</v>
      </c>
      <c r="BS741" s="40"/>
      <c r="BU741" s="77"/>
      <c r="BV741" s="37"/>
      <c r="BW741" s="76"/>
      <c r="BX741" s="75"/>
      <c r="BY741" s="75"/>
      <c r="BZ741" s="75"/>
      <c r="CA741" s="75"/>
      <c r="CB741" s="75"/>
      <c r="CC741" s="75"/>
      <c r="CD741" s="75"/>
      <c r="CE741" s="75"/>
      <c r="CF741" s="75"/>
      <c r="CG741" s="75"/>
      <c r="CH741" s="75"/>
      <c r="CI741" s="74"/>
      <c r="CJ741" s="328"/>
      <c r="CK741" s="328"/>
      <c r="CL741" s="328"/>
      <c r="CM741" s="328"/>
      <c r="CN741" s="328"/>
      <c r="CO741" s="328"/>
      <c r="CP741" s="95">
        <f t="shared" si="215"/>
        <v>0</v>
      </c>
      <c r="CR741" s="40"/>
      <c r="CT741" s="77"/>
      <c r="CU741" s="37"/>
      <c r="CV741" s="76"/>
      <c r="CW741" s="75"/>
      <c r="CX741" s="75"/>
      <c r="CY741" s="75"/>
      <c r="CZ741" s="75"/>
      <c r="DA741" s="75"/>
      <c r="DB741" s="75"/>
      <c r="DC741" s="74"/>
      <c r="DD741" s="74"/>
      <c r="DE741" s="74"/>
      <c r="DF741" s="335"/>
      <c r="DG741" s="335"/>
      <c r="DH741" s="335"/>
      <c r="DI741" s="335"/>
      <c r="DJ741" s="335"/>
      <c r="DK741" s="335"/>
      <c r="DL741" s="335"/>
      <c r="DM741" s="335"/>
      <c r="DN741" s="335"/>
      <c r="DO741" s="73">
        <f t="shared" si="216"/>
        <v>0</v>
      </c>
      <c r="DQ741" s="40"/>
    </row>
    <row r="742" spans="2:121" s="38" customFormat="1" outlineLevel="1">
      <c r="B742" s="87"/>
      <c r="C742" s="88"/>
      <c r="D742" s="87"/>
      <c r="E742" s="3"/>
      <c r="G742" s="40"/>
      <c r="I742" s="94">
        <f t="shared" si="217"/>
        <v>609</v>
      </c>
      <c r="J742" s="93" t="s">
        <v>522</v>
      </c>
      <c r="K742" s="92"/>
      <c r="L742" s="92"/>
      <c r="M742" s="92"/>
      <c r="N742" s="92"/>
      <c r="O742" s="91"/>
      <c r="P742" s="90" t="s">
        <v>521</v>
      </c>
      <c r="Q742" s="272"/>
      <c r="R742" s="89" t="s">
        <v>119</v>
      </c>
      <c r="S742" s="273"/>
      <c r="U742" s="40"/>
      <c r="W742" s="77"/>
      <c r="X742" s="37"/>
      <c r="Y742" s="76"/>
      <c r="Z742" s="75"/>
      <c r="AA742" s="78"/>
      <c r="AB742" s="75"/>
      <c r="AC742" s="78"/>
      <c r="AD742" s="75"/>
      <c r="AE742" s="75"/>
      <c r="AF742" s="75"/>
      <c r="AG742" s="75"/>
      <c r="AH742" s="75"/>
      <c r="AI742" s="75"/>
      <c r="AJ742" s="75"/>
      <c r="AK742" s="74"/>
      <c r="AL742" s="74"/>
      <c r="AM742" s="74"/>
      <c r="AN742" s="74"/>
      <c r="AO742" s="74"/>
      <c r="AP742" s="74"/>
      <c r="AQ742" s="74"/>
      <c r="AR742" s="73">
        <f t="shared" si="218"/>
        <v>0</v>
      </c>
      <c r="AT742" s="40"/>
      <c r="AV742" s="77"/>
      <c r="AW742" s="37"/>
      <c r="AX742" s="76"/>
      <c r="AY742" s="75"/>
      <c r="AZ742" s="75"/>
      <c r="BA742" s="75"/>
      <c r="BB742" s="75"/>
      <c r="BC742" s="75"/>
      <c r="BD742" s="75"/>
      <c r="BE742" s="75"/>
      <c r="BF742" s="75"/>
      <c r="BG742" s="75"/>
      <c r="BH742" s="75"/>
      <c r="BI742" s="75"/>
      <c r="BJ742" s="74"/>
      <c r="BK742" s="74"/>
      <c r="BL742" s="74"/>
      <c r="BM742" s="74"/>
      <c r="BN742" s="74"/>
      <c r="BO742" s="74"/>
      <c r="BP742" s="74"/>
      <c r="BQ742" s="73">
        <f t="shared" si="214"/>
        <v>0</v>
      </c>
      <c r="BS742" s="40"/>
      <c r="BU742" s="77"/>
      <c r="BV742" s="37"/>
      <c r="BW742" s="76"/>
      <c r="BX742" s="75"/>
      <c r="BY742" s="75"/>
      <c r="BZ742" s="75"/>
      <c r="CA742" s="75"/>
      <c r="CB742" s="75"/>
      <c r="CC742" s="75"/>
      <c r="CD742" s="75"/>
      <c r="CE742" s="75"/>
      <c r="CF742" s="75"/>
      <c r="CG742" s="75"/>
      <c r="CH742" s="75"/>
      <c r="CI742" s="74"/>
      <c r="CJ742" s="328"/>
      <c r="CK742" s="328"/>
      <c r="CL742" s="328"/>
      <c r="CM742" s="328"/>
      <c r="CN742" s="328"/>
      <c r="CO742" s="328"/>
      <c r="CP742" s="95">
        <f t="shared" si="215"/>
        <v>0</v>
      </c>
      <c r="CR742" s="40"/>
      <c r="CT742" s="77"/>
      <c r="CU742" s="37"/>
      <c r="CV742" s="76"/>
      <c r="CW742" s="75"/>
      <c r="CX742" s="75"/>
      <c r="CY742" s="75"/>
      <c r="CZ742" s="75"/>
      <c r="DA742" s="75"/>
      <c r="DB742" s="75"/>
      <c r="DC742" s="74"/>
      <c r="DD742" s="74"/>
      <c r="DE742" s="74"/>
      <c r="DF742" s="335"/>
      <c r="DG742" s="335"/>
      <c r="DH742" s="335"/>
      <c r="DI742" s="335"/>
      <c r="DJ742" s="335"/>
      <c r="DK742" s="335"/>
      <c r="DL742" s="335"/>
      <c r="DM742" s="335"/>
      <c r="DN742" s="335"/>
      <c r="DO742" s="73">
        <f t="shared" si="216"/>
        <v>0</v>
      </c>
      <c r="DQ742" s="40"/>
    </row>
    <row r="743" spans="2:121" s="38" customFormat="1" outlineLevel="1">
      <c r="B743" s="87"/>
      <c r="C743" s="88"/>
      <c r="D743" s="87"/>
      <c r="E743" s="3"/>
      <c r="G743" s="40"/>
      <c r="I743" s="94">
        <f t="shared" si="217"/>
        <v>610</v>
      </c>
      <c r="J743" s="93" t="s">
        <v>523</v>
      </c>
      <c r="K743" s="92"/>
      <c r="L743" s="92"/>
      <c r="M743" s="92"/>
      <c r="N743" s="92"/>
      <c r="O743" s="91"/>
      <c r="P743" s="90" t="s">
        <v>521</v>
      </c>
      <c r="Q743" s="272"/>
      <c r="R743" s="89" t="s">
        <v>119</v>
      </c>
      <c r="S743" s="273"/>
      <c r="U743" s="40"/>
      <c r="W743" s="77"/>
      <c r="X743" s="37"/>
      <c r="Y743" s="76"/>
      <c r="Z743" s="75"/>
      <c r="AA743" s="78"/>
      <c r="AB743" s="75"/>
      <c r="AC743" s="78"/>
      <c r="AD743" s="75"/>
      <c r="AE743" s="75"/>
      <c r="AF743" s="75"/>
      <c r="AG743" s="75"/>
      <c r="AH743" s="75"/>
      <c r="AI743" s="75"/>
      <c r="AJ743" s="75"/>
      <c r="AK743" s="74"/>
      <c r="AL743" s="74"/>
      <c r="AM743" s="74"/>
      <c r="AN743" s="74"/>
      <c r="AO743" s="74"/>
      <c r="AP743" s="74"/>
      <c r="AQ743" s="74"/>
      <c r="AR743" s="73">
        <f t="shared" si="218"/>
        <v>0</v>
      </c>
      <c r="AT743" s="40"/>
      <c r="AV743" s="77"/>
      <c r="AW743" s="37"/>
      <c r="AX743" s="76"/>
      <c r="AY743" s="75"/>
      <c r="AZ743" s="75"/>
      <c r="BA743" s="75"/>
      <c r="BB743" s="75"/>
      <c r="BC743" s="75"/>
      <c r="BD743" s="75"/>
      <c r="BE743" s="75"/>
      <c r="BF743" s="75"/>
      <c r="BG743" s="75"/>
      <c r="BH743" s="75"/>
      <c r="BI743" s="75"/>
      <c r="BJ743" s="74"/>
      <c r="BK743" s="74"/>
      <c r="BL743" s="74"/>
      <c r="BM743" s="74"/>
      <c r="BN743" s="74"/>
      <c r="BO743" s="74"/>
      <c r="BP743" s="74"/>
      <c r="BQ743" s="73">
        <f t="shared" si="214"/>
        <v>0</v>
      </c>
      <c r="BS743" s="40"/>
      <c r="BU743" s="77"/>
      <c r="BV743" s="37"/>
      <c r="BW743" s="76"/>
      <c r="BX743" s="75"/>
      <c r="BY743" s="75"/>
      <c r="BZ743" s="75"/>
      <c r="CA743" s="75"/>
      <c r="CB743" s="75"/>
      <c r="CC743" s="75"/>
      <c r="CD743" s="75"/>
      <c r="CE743" s="75"/>
      <c r="CF743" s="75"/>
      <c r="CG743" s="75"/>
      <c r="CH743" s="75"/>
      <c r="CI743" s="74"/>
      <c r="CJ743" s="328"/>
      <c r="CK743" s="328"/>
      <c r="CL743" s="328"/>
      <c r="CM743" s="328"/>
      <c r="CN743" s="328"/>
      <c r="CO743" s="328"/>
      <c r="CP743" s="95">
        <f t="shared" si="215"/>
        <v>0</v>
      </c>
      <c r="CR743" s="40"/>
      <c r="CT743" s="77"/>
      <c r="CU743" s="37"/>
      <c r="CV743" s="76"/>
      <c r="CW743" s="75"/>
      <c r="CX743" s="75"/>
      <c r="CY743" s="75"/>
      <c r="CZ743" s="75"/>
      <c r="DA743" s="75"/>
      <c r="DB743" s="75"/>
      <c r="DC743" s="74"/>
      <c r="DD743" s="74"/>
      <c r="DE743" s="74"/>
      <c r="DF743" s="335"/>
      <c r="DG743" s="335"/>
      <c r="DH743" s="335"/>
      <c r="DI743" s="335"/>
      <c r="DJ743" s="335"/>
      <c r="DK743" s="335"/>
      <c r="DL743" s="335"/>
      <c r="DM743" s="335"/>
      <c r="DN743" s="335"/>
      <c r="DO743" s="73">
        <f t="shared" si="216"/>
        <v>0</v>
      </c>
      <c r="DQ743" s="40"/>
    </row>
    <row r="744" spans="2:121" s="38" customFormat="1" outlineLevel="1">
      <c r="B744" s="87"/>
      <c r="C744" s="88"/>
      <c r="D744" s="87"/>
      <c r="E744" s="3"/>
      <c r="G744" s="40"/>
      <c r="I744" s="94">
        <f t="shared" si="217"/>
        <v>611</v>
      </c>
      <c r="J744" s="93" t="s">
        <v>524</v>
      </c>
      <c r="K744" s="92"/>
      <c r="L744" s="92"/>
      <c r="M744" s="92"/>
      <c r="N744" s="92"/>
      <c r="O744" s="91"/>
      <c r="P744" s="90" t="s">
        <v>521</v>
      </c>
      <c r="Q744" s="272"/>
      <c r="R744" s="89" t="s">
        <v>119</v>
      </c>
      <c r="S744" s="273"/>
      <c r="U744" s="40"/>
      <c r="W744" s="77"/>
      <c r="X744" s="37"/>
      <c r="Y744" s="76"/>
      <c r="Z744" s="75"/>
      <c r="AA744" s="78"/>
      <c r="AB744" s="75"/>
      <c r="AC744" s="78"/>
      <c r="AD744" s="75"/>
      <c r="AE744" s="75"/>
      <c r="AF744" s="75"/>
      <c r="AG744" s="75"/>
      <c r="AH744" s="75"/>
      <c r="AI744" s="75"/>
      <c r="AJ744" s="75"/>
      <c r="AK744" s="74"/>
      <c r="AL744" s="74"/>
      <c r="AM744" s="74"/>
      <c r="AN744" s="74"/>
      <c r="AO744" s="74"/>
      <c r="AP744" s="74"/>
      <c r="AQ744" s="74"/>
      <c r="AR744" s="73">
        <f t="shared" si="218"/>
        <v>0</v>
      </c>
      <c r="AT744" s="40"/>
      <c r="AV744" s="77"/>
      <c r="AW744" s="37"/>
      <c r="AX744" s="76"/>
      <c r="AY744" s="75"/>
      <c r="AZ744" s="75"/>
      <c r="BA744" s="75"/>
      <c r="BB744" s="75"/>
      <c r="BC744" s="75"/>
      <c r="BD744" s="75"/>
      <c r="BE744" s="75"/>
      <c r="BF744" s="75"/>
      <c r="BG744" s="75"/>
      <c r="BH744" s="75"/>
      <c r="BI744" s="75"/>
      <c r="BJ744" s="74"/>
      <c r="BK744" s="74"/>
      <c r="BL744" s="74"/>
      <c r="BM744" s="74"/>
      <c r="BN744" s="74"/>
      <c r="BO744" s="74"/>
      <c r="BP744" s="74"/>
      <c r="BQ744" s="73">
        <f t="shared" si="214"/>
        <v>0</v>
      </c>
      <c r="BS744" s="40"/>
      <c r="BU744" s="77"/>
      <c r="BV744" s="37"/>
      <c r="BW744" s="76"/>
      <c r="BX744" s="75"/>
      <c r="BY744" s="75"/>
      <c r="BZ744" s="75"/>
      <c r="CA744" s="75"/>
      <c r="CB744" s="75"/>
      <c r="CC744" s="75"/>
      <c r="CD744" s="75"/>
      <c r="CE744" s="75"/>
      <c r="CF744" s="75"/>
      <c r="CG744" s="75"/>
      <c r="CH744" s="75"/>
      <c r="CI744" s="74"/>
      <c r="CJ744" s="328"/>
      <c r="CK744" s="328"/>
      <c r="CL744" s="328"/>
      <c r="CM744" s="328"/>
      <c r="CN744" s="328"/>
      <c r="CO744" s="328"/>
      <c r="CP744" s="95">
        <f t="shared" si="215"/>
        <v>0</v>
      </c>
      <c r="CR744" s="40"/>
      <c r="CT744" s="77"/>
      <c r="CU744" s="37"/>
      <c r="CV744" s="76"/>
      <c r="CW744" s="75"/>
      <c r="CX744" s="75"/>
      <c r="CY744" s="75"/>
      <c r="CZ744" s="75"/>
      <c r="DA744" s="75"/>
      <c r="DB744" s="75"/>
      <c r="DC744" s="74"/>
      <c r="DD744" s="74"/>
      <c r="DE744" s="74"/>
      <c r="DF744" s="335"/>
      <c r="DG744" s="335"/>
      <c r="DH744" s="335"/>
      <c r="DI744" s="335"/>
      <c r="DJ744" s="335"/>
      <c r="DK744" s="335"/>
      <c r="DL744" s="335"/>
      <c r="DM744" s="335"/>
      <c r="DN744" s="335"/>
      <c r="DO744" s="73">
        <f t="shared" si="216"/>
        <v>0</v>
      </c>
      <c r="DQ744" s="40"/>
    </row>
    <row r="745" spans="2:121" s="38" customFormat="1" outlineLevel="1">
      <c r="B745" s="87"/>
      <c r="C745" s="88"/>
      <c r="D745" s="87"/>
      <c r="E745" s="3"/>
      <c r="G745" s="40"/>
      <c r="I745" s="94">
        <f t="shared" si="217"/>
        <v>612</v>
      </c>
      <c r="J745" s="93" t="s">
        <v>525</v>
      </c>
      <c r="K745" s="92"/>
      <c r="L745" s="92"/>
      <c r="M745" s="92"/>
      <c r="N745" s="92"/>
      <c r="O745" s="91"/>
      <c r="P745" s="90" t="s">
        <v>521</v>
      </c>
      <c r="Q745" s="272"/>
      <c r="R745" s="89" t="s">
        <v>119</v>
      </c>
      <c r="S745" s="273"/>
      <c r="U745" s="40"/>
      <c r="W745" s="77"/>
      <c r="X745" s="37"/>
      <c r="Y745" s="76"/>
      <c r="Z745" s="75"/>
      <c r="AA745" s="78"/>
      <c r="AB745" s="75"/>
      <c r="AC745" s="78"/>
      <c r="AD745" s="75"/>
      <c r="AE745" s="75"/>
      <c r="AF745" s="75"/>
      <c r="AG745" s="75"/>
      <c r="AH745" s="75"/>
      <c r="AI745" s="75"/>
      <c r="AJ745" s="75"/>
      <c r="AK745" s="74"/>
      <c r="AL745" s="74"/>
      <c r="AM745" s="74"/>
      <c r="AN745" s="74"/>
      <c r="AO745" s="74"/>
      <c r="AP745" s="74"/>
      <c r="AQ745" s="74"/>
      <c r="AR745" s="73">
        <f t="shared" si="218"/>
        <v>0</v>
      </c>
      <c r="AT745" s="40"/>
      <c r="AV745" s="77"/>
      <c r="AW745" s="37"/>
      <c r="AX745" s="76"/>
      <c r="AY745" s="75"/>
      <c r="AZ745" s="75"/>
      <c r="BA745" s="75"/>
      <c r="BB745" s="75"/>
      <c r="BC745" s="75"/>
      <c r="BD745" s="75"/>
      <c r="BE745" s="75"/>
      <c r="BF745" s="75"/>
      <c r="BG745" s="75"/>
      <c r="BH745" s="75"/>
      <c r="BI745" s="75"/>
      <c r="BJ745" s="74"/>
      <c r="BK745" s="74"/>
      <c r="BL745" s="74"/>
      <c r="BM745" s="74"/>
      <c r="BN745" s="74"/>
      <c r="BO745" s="74"/>
      <c r="BP745" s="74"/>
      <c r="BQ745" s="73">
        <f t="shared" si="214"/>
        <v>0</v>
      </c>
      <c r="BS745" s="40"/>
      <c r="BU745" s="77"/>
      <c r="BV745" s="37"/>
      <c r="BW745" s="76"/>
      <c r="BX745" s="75"/>
      <c r="BY745" s="75"/>
      <c r="BZ745" s="75"/>
      <c r="CA745" s="75"/>
      <c r="CB745" s="75"/>
      <c r="CC745" s="75"/>
      <c r="CD745" s="75"/>
      <c r="CE745" s="75"/>
      <c r="CF745" s="75"/>
      <c r="CG745" s="75"/>
      <c r="CH745" s="75"/>
      <c r="CI745" s="74"/>
      <c r="CJ745" s="328"/>
      <c r="CK745" s="328"/>
      <c r="CL745" s="328"/>
      <c r="CM745" s="328"/>
      <c r="CN745" s="328"/>
      <c r="CO745" s="328"/>
      <c r="CP745" s="95">
        <f t="shared" si="215"/>
        <v>0</v>
      </c>
      <c r="CR745" s="40"/>
      <c r="CT745" s="77"/>
      <c r="CU745" s="37"/>
      <c r="CV745" s="76"/>
      <c r="CW745" s="75"/>
      <c r="CX745" s="75"/>
      <c r="CY745" s="75"/>
      <c r="CZ745" s="75"/>
      <c r="DA745" s="75"/>
      <c r="DB745" s="75"/>
      <c r="DC745" s="74"/>
      <c r="DD745" s="74"/>
      <c r="DE745" s="74"/>
      <c r="DF745" s="335"/>
      <c r="DG745" s="335"/>
      <c r="DH745" s="335"/>
      <c r="DI745" s="335"/>
      <c r="DJ745" s="335"/>
      <c r="DK745" s="335"/>
      <c r="DL745" s="335"/>
      <c r="DM745" s="335"/>
      <c r="DN745" s="335"/>
      <c r="DO745" s="73">
        <f t="shared" si="216"/>
        <v>0</v>
      </c>
      <c r="DQ745" s="40"/>
    </row>
    <row r="746" spans="2:121" s="38" customFormat="1" outlineLevel="1">
      <c r="B746" s="87"/>
      <c r="C746" s="88"/>
      <c r="D746" s="87"/>
      <c r="E746" s="3"/>
      <c r="G746" s="40"/>
      <c r="I746" s="94">
        <f t="shared" si="217"/>
        <v>613</v>
      </c>
      <c r="J746" s="93" t="s">
        <v>112</v>
      </c>
      <c r="K746" s="92"/>
      <c r="L746" s="92"/>
      <c r="M746" s="92"/>
      <c r="N746" s="92"/>
      <c r="O746" s="91"/>
      <c r="P746" s="90" t="s">
        <v>112</v>
      </c>
      <c r="Q746" s="272"/>
      <c r="R746" s="89" t="s">
        <v>119</v>
      </c>
      <c r="S746" s="273"/>
      <c r="U746" s="40"/>
      <c r="W746" s="77"/>
      <c r="X746" s="37"/>
      <c r="Y746" s="76"/>
      <c r="Z746" s="75"/>
      <c r="AA746" s="78"/>
      <c r="AB746" s="75"/>
      <c r="AC746" s="78"/>
      <c r="AD746" s="75"/>
      <c r="AE746" s="75"/>
      <c r="AF746" s="75"/>
      <c r="AG746" s="75"/>
      <c r="AH746" s="75"/>
      <c r="AI746" s="75"/>
      <c r="AJ746" s="75"/>
      <c r="AK746" s="74"/>
      <c r="AL746" s="74"/>
      <c r="AM746" s="74"/>
      <c r="AN746" s="74"/>
      <c r="AO746" s="74"/>
      <c r="AP746" s="74"/>
      <c r="AQ746" s="74"/>
      <c r="AR746" s="73">
        <f t="shared" si="218"/>
        <v>0</v>
      </c>
      <c r="AT746" s="40"/>
      <c r="AV746" s="77"/>
      <c r="AW746" s="37"/>
      <c r="AX746" s="76"/>
      <c r="AY746" s="75"/>
      <c r="AZ746" s="75"/>
      <c r="BA746" s="75"/>
      <c r="BB746" s="75"/>
      <c r="BC746" s="75"/>
      <c r="BD746" s="75"/>
      <c r="BE746" s="75"/>
      <c r="BF746" s="75"/>
      <c r="BG746" s="75"/>
      <c r="BH746" s="75"/>
      <c r="BI746" s="75"/>
      <c r="BJ746" s="74"/>
      <c r="BK746" s="74"/>
      <c r="BL746" s="74"/>
      <c r="BM746" s="74"/>
      <c r="BN746" s="74"/>
      <c r="BO746" s="74"/>
      <c r="BP746" s="74"/>
      <c r="BQ746" s="73">
        <f t="shared" si="214"/>
        <v>0</v>
      </c>
      <c r="BS746" s="40"/>
      <c r="BU746" s="77"/>
      <c r="BV746" s="37"/>
      <c r="BW746" s="76"/>
      <c r="BX746" s="75"/>
      <c r="BY746" s="75"/>
      <c r="BZ746" s="75"/>
      <c r="CA746" s="75"/>
      <c r="CB746" s="75"/>
      <c r="CC746" s="75"/>
      <c r="CD746" s="75"/>
      <c r="CE746" s="75"/>
      <c r="CF746" s="75"/>
      <c r="CG746" s="75"/>
      <c r="CH746" s="75"/>
      <c r="CI746" s="74"/>
      <c r="CJ746" s="328"/>
      <c r="CK746" s="328"/>
      <c r="CL746" s="328"/>
      <c r="CM746" s="328"/>
      <c r="CN746" s="328"/>
      <c r="CO746" s="328"/>
      <c r="CP746" s="95">
        <f t="shared" si="215"/>
        <v>0</v>
      </c>
      <c r="CR746" s="40"/>
      <c r="CT746" s="77"/>
      <c r="CU746" s="37"/>
      <c r="CV746" s="76"/>
      <c r="CW746" s="75"/>
      <c r="CX746" s="75"/>
      <c r="CY746" s="75"/>
      <c r="CZ746" s="75"/>
      <c r="DA746" s="75"/>
      <c r="DB746" s="75"/>
      <c r="DC746" s="74"/>
      <c r="DD746" s="74"/>
      <c r="DE746" s="74"/>
      <c r="DF746" s="335"/>
      <c r="DG746" s="335"/>
      <c r="DH746" s="335"/>
      <c r="DI746" s="335"/>
      <c r="DJ746" s="335"/>
      <c r="DK746" s="335"/>
      <c r="DL746" s="335"/>
      <c r="DM746" s="335"/>
      <c r="DN746" s="335"/>
      <c r="DO746" s="73">
        <f t="shared" si="216"/>
        <v>0</v>
      </c>
      <c r="DQ746" s="40"/>
    </row>
    <row r="747" spans="2:121" s="38" customFormat="1" outlineLevel="1">
      <c r="B747" s="87"/>
      <c r="C747" s="88"/>
      <c r="D747" s="87"/>
      <c r="E747" s="3"/>
      <c r="G747" s="40"/>
      <c r="I747" s="94">
        <f t="shared" si="217"/>
        <v>614</v>
      </c>
      <c r="J747" s="93" t="s">
        <v>526</v>
      </c>
      <c r="K747" s="92"/>
      <c r="L747" s="92"/>
      <c r="M747" s="92"/>
      <c r="N747" s="92"/>
      <c r="O747" s="91"/>
      <c r="P747" s="90" t="s">
        <v>132</v>
      </c>
      <c r="Q747" s="272"/>
      <c r="R747" s="89" t="s">
        <v>119</v>
      </c>
      <c r="S747" s="273"/>
      <c r="U747" s="40"/>
      <c r="W747" s="77"/>
      <c r="X747" s="37"/>
      <c r="Y747" s="76"/>
      <c r="Z747" s="75"/>
      <c r="AA747" s="78">
        <v>1</v>
      </c>
      <c r="AB747" s="75"/>
      <c r="AC747" s="78"/>
      <c r="AD747" s="75"/>
      <c r="AE747" s="75"/>
      <c r="AF747" s="75"/>
      <c r="AG747" s="75"/>
      <c r="AH747" s="75"/>
      <c r="AI747" s="75"/>
      <c r="AJ747" s="75"/>
      <c r="AK747" s="74"/>
      <c r="AL747" s="74"/>
      <c r="AM747" s="74"/>
      <c r="AN747" s="74"/>
      <c r="AO747" s="74"/>
      <c r="AP747" s="74"/>
      <c r="AQ747" s="74"/>
      <c r="AR747" s="73">
        <f t="shared" si="218"/>
        <v>0</v>
      </c>
      <c r="AT747" s="40"/>
      <c r="AV747" s="77"/>
      <c r="AW747" s="37"/>
      <c r="AX747" s="76"/>
      <c r="AY747" s="75"/>
      <c r="AZ747" s="75"/>
      <c r="BA747" s="75"/>
      <c r="BB747" s="75">
        <v>1</v>
      </c>
      <c r="BC747" s="75"/>
      <c r="BD747" s="75"/>
      <c r="BE747" s="75"/>
      <c r="BF747" s="75"/>
      <c r="BG747" s="75"/>
      <c r="BH747" s="75"/>
      <c r="BI747" s="75"/>
      <c r="BJ747" s="74"/>
      <c r="BK747" s="74"/>
      <c r="BL747" s="74"/>
      <c r="BM747" s="74"/>
      <c r="BN747" s="74"/>
      <c r="BO747" s="74"/>
      <c r="BP747" s="74"/>
      <c r="BQ747" s="73">
        <f t="shared" si="214"/>
        <v>0</v>
      </c>
      <c r="BS747" s="40"/>
      <c r="BU747" s="77"/>
      <c r="BV747" s="37"/>
      <c r="BW747" s="76"/>
      <c r="BX747" s="75"/>
      <c r="BY747" s="75">
        <v>1</v>
      </c>
      <c r="BZ747" s="75"/>
      <c r="CA747" s="75"/>
      <c r="CB747" s="75"/>
      <c r="CC747" s="75"/>
      <c r="CD747" s="75"/>
      <c r="CE747" s="75"/>
      <c r="CF747" s="75"/>
      <c r="CG747" s="75"/>
      <c r="CH747" s="75"/>
      <c r="CI747" s="74"/>
      <c r="CJ747" s="328"/>
      <c r="CK747" s="328"/>
      <c r="CL747" s="328"/>
      <c r="CM747" s="328"/>
      <c r="CN747" s="328"/>
      <c r="CO747" s="328"/>
      <c r="CP747" s="95">
        <f t="shared" si="215"/>
        <v>0</v>
      </c>
      <c r="CR747" s="40"/>
      <c r="CT747" s="77"/>
      <c r="CU747" s="37"/>
      <c r="CV747" s="76"/>
      <c r="CW747" s="75"/>
      <c r="CX747" s="75">
        <v>1</v>
      </c>
      <c r="CY747" s="75"/>
      <c r="CZ747" s="75"/>
      <c r="DA747" s="75"/>
      <c r="DB747" s="75"/>
      <c r="DC747" s="74"/>
      <c r="DD747" s="74"/>
      <c r="DE747" s="74"/>
      <c r="DF747" s="335"/>
      <c r="DG747" s="335"/>
      <c r="DH747" s="335"/>
      <c r="DI747" s="335"/>
      <c r="DJ747" s="335"/>
      <c r="DK747" s="335"/>
      <c r="DL747" s="335"/>
      <c r="DM747" s="335"/>
      <c r="DN747" s="335"/>
      <c r="DO747" s="73">
        <f t="shared" si="216"/>
        <v>0</v>
      </c>
      <c r="DQ747" s="40"/>
    </row>
    <row r="748" spans="2:121" s="38" customFormat="1" outlineLevel="1">
      <c r="B748" s="87"/>
      <c r="C748" s="88"/>
      <c r="D748" s="87"/>
      <c r="E748" s="3"/>
      <c r="G748" s="40"/>
      <c r="I748" s="94">
        <f t="shared" si="217"/>
        <v>615</v>
      </c>
      <c r="J748" s="93" t="s">
        <v>527</v>
      </c>
      <c r="K748" s="92"/>
      <c r="L748" s="92"/>
      <c r="M748" s="92"/>
      <c r="N748" s="92"/>
      <c r="O748" s="91"/>
      <c r="P748" s="90" t="s">
        <v>132</v>
      </c>
      <c r="Q748" s="272"/>
      <c r="R748" s="89" t="s">
        <v>119</v>
      </c>
      <c r="S748" s="273"/>
      <c r="U748" s="40"/>
      <c r="W748" s="77"/>
      <c r="X748" s="37"/>
      <c r="Y748" s="76"/>
      <c r="Z748" s="75"/>
      <c r="AA748" s="78"/>
      <c r="AB748" s="75"/>
      <c r="AC748" s="78">
        <v>1</v>
      </c>
      <c r="AD748" s="75"/>
      <c r="AE748" s="75"/>
      <c r="AF748" s="75"/>
      <c r="AG748" s="75"/>
      <c r="AH748" s="75"/>
      <c r="AI748" s="75"/>
      <c r="AJ748" s="75"/>
      <c r="AK748" s="74"/>
      <c r="AL748" s="74"/>
      <c r="AM748" s="74"/>
      <c r="AN748" s="74"/>
      <c r="AO748" s="74"/>
      <c r="AP748" s="74"/>
      <c r="AQ748" s="74"/>
      <c r="AR748" s="73">
        <f t="shared" si="218"/>
        <v>0</v>
      </c>
      <c r="AT748" s="40"/>
      <c r="AV748" s="77"/>
      <c r="AW748" s="37"/>
      <c r="AX748" s="76"/>
      <c r="AY748" s="75"/>
      <c r="AZ748" s="75"/>
      <c r="BA748" s="75"/>
      <c r="BB748" s="75"/>
      <c r="BC748" s="75"/>
      <c r="BD748" s="75">
        <v>1</v>
      </c>
      <c r="BE748" s="75"/>
      <c r="BF748" s="75"/>
      <c r="BG748" s="75"/>
      <c r="BH748" s="75"/>
      <c r="BI748" s="75"/>
      <c r="BJ748" s="74"/>
      <c r="BK748" s="74"/>
      <c r="BL748" s="74"/>
      <c r="BM748" s="74"/>
      <c r="BN748" s="74"/>
      <c r="BO748" s="74"/>
      <c r="BP748" s="74"/>
      <c r="BQ748" s="73">
        <f t="shared" si="214"/>
        <v>0</v>
      </c>
      <c r="BS748" s="40"/>
      <c r="BU748" s="77"/>
      <c r="BV748" s="37"/>
      <c r="BW748" s="76"/>
      <c r="BX748" s="75"/>
      <c r="BY748" s="75"/>
      <c r="BZ748" s="75"/>
      <c r="CA748" s="75"/>
      <c r="CB748" s="75"/>
      <c r="CC748" s="75">
        <v>1</v>
      </c>
      <c r="CD748" s="75"/>
      <c r="CE748" s="75"/>
      <c r="CF748" s="75"/>
      <c r="CG748" s="75"/>
      <c r="CH748" s="75"/>
      <c r="CI748" s="74"/>
      <c r="CJ748" s="328"/>
      <c r="CK748" s="328"/>
      <c r="CL748" s="328"/>
      <c r="CM748" s="328"/>
      <c r="CN748" s="328"/>
      <c r="CO748" s="328"/>
      <c r="CP748" s="95">
        <f t="shared" si="215"/>
        <v>0</v>
      </c>
      <c r="CR748" s="40"/>
      <c r="CT748" s="77"/>
      <c r="CU748" s="37"/>
      <c r="CV748" s="76"/>
      <c r="CW748" s="75"/>
      <c r="CX748" s="75"/>
      <c r="CY748" s="75"/>
      <c r="CZ748" s="75">
        <v>1</v>
      </c>
      <c r="DA748" s="75"/>
      <c r="DB748" s="75"/>
      <c r="DC748" s="74"/>
      <c r="DD748" s="74"/>
      <c r="DE748" s="74"/>
      <c r="DF748" s="335"/>
      <c r="DG748" s="335"/>
      <c r="DH748" s="335"/>
      <c r="DI748" s="335"/>
      <c r="DJ748" s="335"/>
      <c r="DK748" s="335"/>
      <c r="DL748" s="335"/>
      <c r="DM748" s="335"/>
      <c r="DN748" s="335"/>
      <c r="DO748" s="73">
        <f t="shared" si="216"/>
        <v>0</v>
      </c>
      <c r="DQ748" s="40"/>
    </row>
    <row r="749" spans="2:121" s="38" customFormat="1" outlineLevel="1">
      <c r="B749" s="87"/>
      <c r="C749" s="88"/>
      <c r="D749" s="87"/>
      <c r="E749" s="3"/>
      <c r="G749" s="40"/>
      <c r="I749" s="94">
        <f t="shared" si="217"/>
        <v>616</v>
      </c>
      <c r="J749" s="93" t="s">
        <v>528</v>
      </c>
      <c r="K749" s="92"/>
      <c r="L749" s="92"/>
      <c r="M749" s="92"/>
      <c r="N749" s="92"/>
      <c r="O749" s="91"/>
      <c r="P749" s="90" t="s">
        <v>132</v>
      </c>
      <c r="Q749" s="272"/>
      <c r="R749" s="89" t="s">
        <v>119</v>
      </c>
      <c r="S749" s="273"/>
      <c r="U749" s="40"/>
      <c r="W749" s="77"/>
      <c r="X749" s="37"/>
      <c r="Y749" s="76"/>
      <c r="Z749" s="75"/>
      <c r="AA749" s="78"/>
      <c r="AB749" s="75"/>
      <c r="AC749" s="78"/>
      <c r="AD749" s="75"/>
      <c r="AE749" s="75"/>
      <c r="AF749" s="75"/>
      <c r="AG749" s="75"/>
      <c r="AH749" s="75"/>
      <c r="AI749" s="75"/>
      <c r="AJ749" s="75"/>
      <c r="AK749" s="74"/>
      <c r="AL749" s="74"/>
      <c r="AM749" s="74"/>
      <c r="AN749" s="74"/>
      <c r="AO749" s="74"/>
      <c r="AP749" s="74"/>
      <c r="AQ749" s="74"/>
      <c r="AR749" s="73">
        <f t="shared" si="218"/>
        <v>0</v>
      </c>
      <c r="AT749" s="40"/>
      <c r="AV749" s="77"/>
      <c r="AW749" s="37"/>
      <c r="AX749" s="76"/>
      <c r="AY749" s="75"/>
      <c r="AZ749" s="75"/>
      <c r="BA749" s="75"/>
      <c r="BB749" s="75"/>
      <c r="BC749" s="75"/>
      <c r="BD749" s="75"/>
      <c r="BE749" s="75"/>
      <c r="BF749" s="75">
        <v>1</v>
      </c>
      <c r="BG749" s="75"/>
      <c r="BH749" s="75"/>
      <c r="BI749" s="75"/>
      <c r="BJ749" s="74"/>
      <c r="BK749" s="74"/>
      <c r="BL749" s="74"/>
      <c r="BM749" s="74"/>
      <c r="BN749" s="74"/>
      <c r="BO749" s="74"/>
      <c r="BP749" s="74"/>
      <c r="BQ749" s="73">
        <f t="shared" si="214"/>
        <v>0</v>
      </c>
      <c r="BS749" s="40"/>
      <c r="BU749" s="77"/>
      <c r="BV749" s="37"/>
      <c r="BW749" s="76"/>
      <c r="BX749" s="75"/>
      <c r="BY749" s="75"/>
      <c r="BZ749" s="75"/>
      <c r="CA749" s="75"/>
      <c r="CB749" s="75"/>
      <c r="CC749" s="75"/>
      <c r="CD749" s="75"/>
      <c r="CE749" s="75"/>
      <c r="CF749" s="75">
        <v>1</v>
      </c>
      <c r="CG749" s="75"/>
      <c r="CH749" s="75"/>
      <c r="CI749" s="74"/>
      <c r="CJ749" s="328"/>
      <c r="CK749" s="328"/>
      <c r="CL749" s="328"/>
      <c r="CM749" s="328"/>
      <c r="CN749" s="328"/>
      <c r="CO749" s="328"/>
      <c r="CP749" s="95">
        <f t="shared" si="215"/>
        <v>0</v>
      </c>
      <c r="CR749" s="40"/>
      <c r="CT749" s="77"/>
      <c r="CU749" s="37"/>
      <c r="CV749" s="76"/>
      <c r="CW749" s="75"/>
      <c r="CX749" s="75"/>
      <c r="CY749" s="75"/>
      <c r="CZ749" s="75"/>
      <c r="DA749" s="75"/>
      <c r="DB749" s="75"/>
      <c r="DC749" s="74"/>
      <c r="DD749" s="74"/>
      <c r="DE749" s="74"/>
      <c r="DF749" s="335"/>
      <c r="DG749" s="335"/>
      <c r="DH749" s="335"/>
      <c r="DI749" s="335"/>
      <c r="DJ749" s="335"/>
      <c r="DK749" s="335"/>
      <c r="DL749" s="335"/>
      <c r="DM749" s="335"/>
      <c r="DN749" s="335"/>
      <c r="DO749" s="73">
        <f t="shared" si="216"/>
        <v>0</v>
      </c>
      <c r="DQ749" s="40"/>
    </row>
    <row r="750" spans="2:121" s="38" customFormat="1" outlineLevel="1">
      <c r="B750" s="87"/>
      <c r="C750" s="88"/>
      <c r="D750" s="87"/>
      <c r="E750" s="3"/>
      <c r="G750" s="40"/>
      <c r="I750" s="94">
        <f t="shared" si="217"/>
        <v>617</v>
      </c>
      <c r="J750" s="93" t="s">
        <v>529</v>
      </c>
      <c r="K750" s="92"/>
      <c r="L750" s="92"/>
      <c r="M750" s="92"/>
      <c r="N750" s="92"/>
      <c r="O750" s="91"/>
      <c r="P750" s="90" t="s">
        <v>132</v>
      </c>
      <c r="Q750" s="272"/>
      <c r="R750" s="89" t="s">
        <v>119</v>
      </c>
      <c r="S750" s="273"/>
      <c r="U750" s="40"/>
      <c r="W750" s="77"/>
      <c r="X750" s="37"/>
      <c r="Y750" s="76"/>
      <c r="Z750" s="75"/>
      <c r="AA750" s="78">
        <v>1</v>
      </c>
      <c r="AB750" s="75"/>
      <c r="AC750" s="78"/>
      <c r="AD750" s="75"/>
      <c r="AE750" s="75"/>
      <c r="AF750" s="75"/>
      <c r="AG750" s="75"/>
      <c r="AH750" s="75"/>
      <c r="AI750" s="75"/>
      <c r="AJ750" s="75"/>
      <c r="AK750" s="74"/>
      <c r="AL750" s="74"/>
      <c r="AM750" s="74"/>
      <c r="AN750" s="74"/>
      <c r="AO750" s="74"/>
      <c r="AP750" s="74"/>
      <c r="AQ750" s="74"/>
      <c r="AR750" s="73">
        <f t="shared" si="218"/>
        <v>0</v>
      </c>
      <c r="AT750" s="40"/>
      <c r="AV750" s="77"/>
      <c r="AW750" s="37"/>
      <c r="AX750" s="76"/>
      <c r="AY750" s="75"/>
      <c r="AZ750" s="75"/>
      <c r="BA750" s="75"/>
      <c r="BB750" s="75">
        <v>1</v>
      </c>
      <c r="BC750" s="75"/>
      <c r="BD750" s="75"/>
      <c r="BE750" s="75"/>
      <c r="BF750" s="75"/>
      <c r="BG750" s="75"/>
      <c r="BH750" s="75"/>
      <c r="BI750" s="75"/>
      <c r="BJ750" s="74"/>
      <c r="BK750" s="74"/>
      <c r="BL750" s="74"/>
      <c r="BM750" s="74"/>
      <c r="BN750" s="74"/>
      <c r="BO750" s="74"/>
      <c r="BP750" s="74"/>
      <c r="BQ750" s="73">
        <f t="shared" si="214"/>
        <v>0</v>
      </c>
      <c r="BS750" s="40"/>
      <c r="BU750" s="77"/>
      <c r="BV750" s="37"/>
      <c r="BW750" s="76"/>
      <c r="BX750" s="75"/>
      <c r="BY750" s="75">
        <v>1</v>
      </c>
      <c r="BZ750" s="75"/>
      <c r="CA750" s="75"/>
      <c r="CB750" s="75"/>
      <c r="CC750" s="75"/>
      <c r="CD750" s="75"/>
      <c r="CE750" s="75"/>
      <c r="CF750" s="75"/>
      <c r="CG750" s="75"/>
      <c r="CH750" s="75"/>
      <c r="CI750" s="74"/>
      <c r="CJ750" s="328"/>
      <c r="CK750" s="328"/>
      <c r="CL750" s="328"/>
      <c r="CM750" s="328"/>
      <c r="CN750" s="328"/>
      <c r="CO750" s="328"/>
      <c r="CP750" s="95">
        <f t="shared" si="215"/>
        <v>0</v>
      </c>
      <c r="CR750" s="40"/>
      <c r="CT750" s="77"/>
      <c r="CU750" s="37"/>
      <c r="CV750" s="76"/>
      <c r="CW750" s="75"/>
      <c r="CX750" s="75">
        <v>1</v>
      </c>
      <c r="CY750" s="75"/>
      <c r="CZ750" s="75"/>
      <c r="DA750" s="75"/>
      <c r="DB750" s="75"/>
      <c r="DC750" s="74"/>
      <c r="DD750" s="74"/>
      <c r="DE750" s="74"/>
      <c r="DF750" s="335"/>
      <c r="DG750" s="335"/>
      <c r="DH750" s="335"/>
      <c r="DI750" s="335"/>
      <c r="DJ750" s="335"/>
      <c r="DK750" s="335"/>
      <c r="DL750" s="335"/>
      <c r="DM750" s="335"/>
      <c r="DN750" s="335"/>
      <c r="DO750" s="73">
        <f t="shared" si="216"/>
        <v>0</v>
      </c>
      <c r="DQ750" s="40"/>
    </row>
    <row r="751" spans="2:121" s="38" customFormat="1" outlineLevel="1">
      <c r="B751" s="87"/>
      <c r="C751" s="88"/>
      <c r="D751" s="87"/>
      <c r="E751" s="3"/>
      <c r="G751" s="40"/>
      <c r="I751" s="94">
        <f t="shared" si="217"/>
        <v>618</v>
      </c>
      <c r="J751" s="93" t="s">
        <v>530</v>
      </c>
      <c r="K751" s="92"/>
      <c r="L751" s="92"/>
      <c r="M751" s="92"/>
      <c r="N751" s="92"/>
      <c r="O751" s="91"/>
      <c r="P751" s="90" t="s">
        <v>132</v>
      </c>
      <c r="Q751" s="272"/>
      <c r="R751" s="89" t="s">
        <v>119</v>
      </c>
      <c r="S751" s="273"/>
      <c r="U751" s="40"/>
      <c r="W751" s="77"/>
      <c r="X751" s="37"/>
      <c r="Y751" s="76"/>
      <c r="Z751" s="75"/>
      <c r="AB751" s="75"/>
      <c r="AD751" s="75"/>
      <c r="AE751" s="75"/>
      <c r="AF751" s="75"/>
      <c r="AG751" s="75"/>
      <c r="AH751" s="75"/>
      <c r="AI751" s="75"/>
      <c r="AJ751" s="75"/>
      <c r="AK751" s="74"/>
      <c r="AL751" s="74"/>
      <c r="AM751" s="74"/>
      <c r="AN751" s="74"/>
      <c r="AO751" s="74"/>
      <c r="AP751" s="74"/>
      <c r="AQ751" s="74"/>
      <c r="AR751" s="73">
        <f t="shared" si="218"/>
        <v>0</v>
      </c>
      <c r="AT751" s="40"/>
      <c r="AV751" s="77"/>
      <c r="AW751" s="37"/>
      <c r="AX751" s="76"/>
      <c r="AY751" s="75"/>
      <c r="AZ751" s="75"/>
      <c r="BA751" s="75"/>
      <c r="BB751" s="75"/>
      <c r="BC751" s="75"/>
      <c r="BD751" s="75">
        <v>1</v>
      </c>
      <c r="BE751" s="75"/>
      <c r="BF751" s="75"/>
      <c r="BG751" s="75"/>
      <c r="BH751" s="75"/>
      <c r="BI751" s="75"/>
      <c r="BJ751" s="74"/>
      <c r="BK751" s="74"/>
      <c r="BL751" s="74"/>
      <c r="BM751" s="74"/>
      <c r="BN751" s="74"/>
      <c r="BO751" s="74"/>
      <c r="BP751" s="74"/>
      <c r="BQ751" s="73">
        <f t="shared" si="214"/>
        <v>0</v>
      </c>
      <c r="BS751" s="40"/>
      <c r="BU751" s="77"/>
      <c r="BV751" s="37"/>
      <c r="BW751" s="76"/>
      <c r="BX751" s="75"/>
      <c r="BY751" s="75"/>
      <c r="BZ751" s="75"/>
      <c r="CA751" s="75"/>
      <c r="CB751" s="75"/>
      <c r="CC751" s="75">
        <v>1</v>
      </c>
      <c r="CD751" s="75"/>
      <c r="CE751" s="75"/>
      <c r="CF751" s="75"/>
      <c r="CG751" s="75"/>
      <c r="CH751" s="75"/>
      <c r="CI751" s="74"/>
      <c r="CJ751" s="328"/>
      <c r="CK751" s="328"/>
      <c r="CL751" s="328"/>
      <c r="CM751" s="328"/>
      <c r="CN751" s="328"/>
      <c r="CO751" s="328"/>
      <c r="CP751" s="95">
        <f t="shared" si="215"/>
        <v>0</v>
      </c>
      <c r="CR751" s="40"/>
      <c r="CT751" s="77"/>
      <c r="CU751" s="37"/>
      <c r="CV751" s="76"/>
      <c r="CW751" s="75"/>
      <c r="CX751" s="75"/>
      <c r="CY751" s="75"/>
      <c r="CZ751" s="75">
        <v>1</v>
      </c>
      <c r="DA751" s="75"/>
      <c r="DB751" s="75"/>
      <c r="DC751" s="74"/>
      <c r="DD751" s="74"/>
      <c r="DE751" s="74"/>
      <c r="DF751" s="335"/>
      <c r="DG751" s="335"/>
      <c r="DH751" s="335"/>
      <c r="DI751" s="335"/>
      <c r="DJ751" s="335"/>
      <c r="DK751" s="335"/>
      <c r="DL751" s="335"/>
      <c r="DM751" s="335"/>
      <c r="DN751" s="335"/>
      <c r="DO751" s="73">
        <f t="shared" si="216"/>
        <v>0</v>
      </c>
      <c r="DQ751" s="40"/>
    </row>
    <row r="752" spans="2:121" s="38" customFormat="1" outlineLevel="1">
      <c r="B752" s="87"/>
      <c r="C752" s="88"/>
      <c r="D752" s="87"/>
      <c r="E752" s="3"/>
      <c r="G752" s="40"/>
      <c r="I752" s="94">
        <f t="shared" si="217"/>
        <v>619</v>
      </c>
      <c r="J752" s="93" t="s">
        <v>531</v>
      </c>
      <c r="K752" s="92"/>
      <c r="L752" s="92"/>
      <c r="M752" s="92"/>
      <c r="N752" s="92"/>
      <c r="O752" s="91"/>
      <c r="P752" s="90" t="s">
        <v>132</v>
      </c>
      <c r="Q752" s="272"/>
      <c r="R752" s="89" t="s">
        <v>119</v>
      </c>
      <c r="S752" s="273"/>
      <c r="U752" s="40"/>
      <c r="W752" s="77"/>
      <c r="X752" s="37"/>
      <c r="Y752" s="76"/>
      <c r="Z752" s="75"/>
      <c r="AA752" s="78"/>
      <c r="AB752" s="75"/>
      <c r="AC752" s="78">
        <v>1</v>
      </c>
      <c r="AD752" s="75"/>
      <c r="AE752" s="75"/>
      <c r="AF752" s="75"/>
      <c r="AG752" s="75"/>
      <c r="AH752" s="75"/>
      <c r="AI752" s="75"/>
      <c r="AJ752" s="75"/>
      <c r="AK752" s="74"/>
      <c r="AL752" s="74"/>
      <c r="AM752" s="74"/>
      <c r="AN752" s="74"/>
      <c r="AO752" s="74"/>
      <c r="AP752" s="74"/>
      <c r="AQ752" s="74"/>
      <c r="AR752" s="73">
        <f t="shared" si="218"/>
        <v>0</v>
      </c>
      <c r="AT752" s="40"/>
      <c r="AV752" s="77"/>
      <c r="AW752" s="37"/>
      <c r="AX752" s="76"/>
      <c r="AY752" s="75"/>
      <c r="AZ752" s="75"/>
      <c r="BA752" s="75"/>
      <c r="BB752" s="75"/>
      <c r="BC752" s="75"/>
      <c r="BD752" s="75"/>
      <c r="BE752" s="75"/>
      <c r="BF752" s="75">
        <v>1</v>
      </c>
      <c r="BG752" s="75"/>
      <c r="BH752" s="75"/>
      <c r="BI752" s="75"/>
      <c r="BJ752" s="74"/>
      <c r="BK752" s="74"/>
      <c r="BL752" s="74"/>
      <c r="BM752" s="74"/>
      <c r="BN752" s="74"/>
      <c r="BO752" s="74"/>
      <c r="BP752" s="74"/>
      <c r="BQ752" s="73">
        <f t="shared" si="214"/>
        <v>0</v>
      </c>
      <c r="BS752" s="40"/>
      <c r="BU752" s="77"/>
      <c r="BV752" s="37"/>
      <c r="BW752" s="76"/>
      <c r="BX752" s="75"/>
      <c r="BY752" s="75"/>
      <c r="BZ752" s="75"/>
      <c r="CA752" s="75"/>
      <c r="CB752" s="75"/>
      <c r="CC752" s="75"/>
      <c r="CD752" s="75"/>
      <c r="CE752" s="75"/>
      <c r="CF752" s="75">
        <v>1</v>
      </c>
      <c r="CG752" s="75"/>
      <c r="CH752" s="75"/>
      <c r="CI752" s="74"/>
      <c r="CJ752" s="328"/>
      <c r="CK752" s="328"/>
      <c r="CL752" s="328"/>
      <c r="CM752" s="328"/>
      <c r="CN752" s="328"/>
      <c r="CO752" s="328"/>
      <c r="CP752" s="95">
        <f t="shared" si="215"/>
        <v>0</v>
      </c>
      <c r="CR752" s="40"/>
      <c r="CT752" s="77"/>
      <c r="CU752" s="37"/>
      <c r="CV752" s="76"/>
      <c r="CW752" s="75"/>
      <c r="CX752" s="75"/>
      <c r="CY752" s="75"/>
      <c r="CZ752" s="75"/>
      <c r="DA752" s="75"/>
      <c r="DB752" s="75"/>
      <c r="DC752" s="74"/>
      <c r="DD752" s="74"/>
      <c r="DE752" s="74"/>
      <c r="DF752" s="335"/>
      <c r="DG752" s="335"/>
      <c r="DH752" s="335"/>
      <c r="DI752" s="335"/>
      <c r="DJ752" s="335"/>
      <c r="DK752" s="335"/>
      <c r="DL752" s="335"/>
      <c r="DM752" s="335"/>
      <c r="DN752" s="335"/>
      <c r="DO752" s="73">
        <f t="shared" si="216"/>
        <v>0</v>
      </c>
      <c r="DQ752" s="40"/>
    </row>
    <row r="753" spans="2:123" s="38" customFormat="1" outlineLevel="1">
      <c r="B753" s="87"/>
      <c r="C753" s="88"/>
      <c r="D753" s="87"/>
      <c r="E753" s="3"/>
      <c r="G753" s="40"/>
      <c r="I753" s="94"/>
      <c r="J753" s="93"/>
      <c r="K753" s="92"/>
      <c r="L753" s="92"/>
      <c r="M753" s="92"/>
      <c r="N753" s="92"/>
      <c r="O753" s="91"/>
      <c r="P753" s="90"/>
      <c r="Q753" s="272"/>
      <c r="R753" s="89"/>
      <c r="S753" s="273"/>
      <c r="U753" s="40"/>
      <c r="W753" s="77"/>
      <c r="X753" s="37"/>
      <c r="Y753" s="76"/>
      <c r="Z753" s="75"/>
      <c r="AB753" s="75"/>
      <c r="AC753" s="78"/>
      <c r="AD753" s="75"/>
      <c r="AE753" s="75"/>
      <c r="AF753" s="75"/>
      <c r="AG753" s="75"/>
      <c r="AH753" s="75"/>
      <c r="AI753" s="75"/>
      <c r="AJ753" s="75"/>
      <c r="AK753" s="74"/>
      <c r="AL753" s="74"/>
      <c r="AM753" s="74"/>
      <c r="AN753" s="74"/>
      <c r="AO753" s="74"/>
      <c r="AP753" s="74"/>
      <c r="AQ753" s="74"/>
      <c r="AR753" s="73">
        <f t="shared" si="218"/>
        <v>0</v>
      </c>
      <c r="AT753" s="40"/>
      <c r="AV753" s="77"/>
      <c r="AW753" s="37"/>
      <c r="AX753" s="76"/>
      <c r="AY753" s="75"/>
      <c r="AZ753" s="75"/>
      <c r="BA753" s="75"/>
      <c r="BB753" s="75"/>
      <c r="BC753" s="75"/>
      <c r="BD753" s="75"/>
      <c r="BE753" s="75"/>
      <c r="BF753" s="75"/>
      <c r="BG753" s="75"/>
      <c r="BH753" s="75"/>
      <c r="BI753" s="75"/>
      <c r="BJ753" s="74"/>
      <c r="BK753" s="74"/>
      <c r="BL753" s="74"/>
      <c r="BM753" s="74"/>
      <c r="BN753" s="74"/>
      <c r="BO753" s="74"/>
      <c r="BP753" s="74"/>
      <c r="BQ753" s="73">
        <f t="shared" si="214"/>
        <v>0</v>
      </c>
      <c r="BS753" s="40"/>
      <c r="BU753" s="77"/>
      <c r="BV753" s="37"/>
      <c r="BW753" s="76"/>
      <c r="BX753" s="75"/>
      <c r="BY753" s="75"/>
      <c r="BZ753" s="75"/>
      <c r="CA753" s="75"/>
      <c r="CB753" s="75"/>
      <c r="CC753" s="75"/>
      <c r="CD753" s="75"/>
      <c r="CE753" s="75"/>
      <c r="CF753" s="75"/>
      <c r="CG753" s="75"/>
      <c r="CH753" s="75"/>
      <c r="CI753" s="74"/>
      <c r="CJ753" s="328"/>
      <c r="CK753" s="328"/>
      <c r="CL753" s="328"/>
      <c r="CM753" s="328"/>
      <c r="CN753" s="328"/>
      <c r="CO753" s="328"/>
      <c r="CP753" s="95">
        <f t="shared" si="215"/>
        <v>0</v>
      </c>
      <c r="CR753" s="40"/>
      <c r="CT753" s="77"/>
      <c r="CU753" s="37"/>
      <c r="CV753" s="76"/>
      <c r="CW753" s="75"/>
      <c r="CX753" s="75"/>
      <c r="CY753" s="75"/>
      <c r="CZ753" s="75"/>
      <c r="DA753" s="75"/>
      <c r="DB753" s="75"/>
      <c r="DC753" s="74"/>
      <c r="DD753" s="74"/>
      <c r="DE753" s="74"/>
      <c r="DF753" s="335"/>
      <c r="DG753" s="335"/>
      <c r="DH753" s="335"/>
      <c r="DI753" s="335"/>
      <c r="DJ753" s="335"/>
      <c r="DK753" s="335"/>
      <c r="DL753" s="335"/>
      <c r="DM753" s="335"/>
      <c r="DN753" s="335"/>
      <c r="DO753" s="73">
        <f t="shared" si="216"/>
        <v>0</v>
      </c>
      <c r="DQ753" s="40"/>
    </row>
    <row r="754" spans="2:123" s="38" customFormat="1" outlineLevel="1">
      <c r="B754" s="87"/>
      <c r="C754" s="88" t="e">
        <f>IF(ISERROR(#REF!+1)=TRUE,#REF!,IF(#REF!="","",MAX(C$15:C548)+1))</f>
        <v>#REF!</v>
      </c>
      <c r="D754" s="87" t="e">
        <f>IF(#REF!="","",IF(ISERROR(#REF!+1)=TRUE,"",1))</f>
        <v>#REF!</v>
      </c>
      <c r="E754" s="3"/>
      <c r="G754" s="40"/>
      <c r="I754" s="94"/>
      <c r="J754" s="93"/>
      <c r="K754" s="92"/>
      <c r="L754" s="92"/>
      <c r="M754" s="92"/>
      <c r="N754" s="92"/>
      <c r="O754" s="91"/>
      <c r="P754" s="90"/>
      <c r="Q754" s="272"/>
      <c r="R754" s="89"/>
      <c r="S754" s="79"/>
      <c r="U754" s="40"/>
      <c r="W754" s="77"/>
      <c r="X754" s="37"/>
      <c r="Y754" s="76"/>
      <c r="Z754" s="75"/>
      <c r="AA754" s="75"/>
      <c r="AB754" s="75"/>
      <c r="AD754" s="75"/>
      <c r="AE754" s="75"/>
      <c r="AF754" s="75"/>
      <c r="AG754" s="75"/>
      <c r="AH754" s="75"/>
      <c r="AI754" s="75"/>
      <c r="AJ754" s="75"/>
      <c r="AK754" s="74"/>
      <c r="AL754" s="74"/>
      <c r="AM754" s="74"/>
      <c r="AN754" s="74"/>
      <c r="AO754" s="74"/>
      <c r="AP754" s="74"/>
      <c r="AQ754" s="74"/>
      <c r="AR754" s="73">
        <f t="shared" si="218"/>
        <v>0</v>
      </c>
      <c r="AT754" s="40"/>
      <c r="AV754" s="77"/>
      <c r="AW754" s="37"/>
      <c r="AX754" s="76"/>
      <c r="AY754" s="75"/>
      <c r="AZ754" s="75"/>
      <c r="BA754" s="75"/>
      <c r="BB754" s="75"/>
      <c r="BC754" s="75"/>
      <c r="BD754" s="75"/>
      <c r="BE754" s="75"/>
      <c r="BF754" s="75"/>
      <c r="BG754" s="75"/>
      <c r="BH754" s="75"/>
      <c r="BI754" s="75"/>
      <c r="BJ754" s="74"/>
      <c r="BK754" s="74"/>
      <c r="BL754" s="74"/>
      <c r="BM754" s="74"/>
      <c r="BN754" s="74"/>
      <c r="BO754" s="74"/>
      <c r="BP754" s="74"/>
      <c r="BQ754" s="73">
        <f t="shared" si="214"/>
        <v>0</v>
      </c>
      <c r="BS754" s="40"/>
      <c r="BU754" s="77"/>
      <c r="BV754" s="37"/>
      <c r="BW754" s="76"/>
      <c r="BX754" s="75"/>
      <c r="BY754" s="75"/>
      <c r="BZ754" s="75"/>
      <c r="CA754" s="75"/>
      <c r="CB754" s="75"/>
      <c r="CC754" s="75"/>
      <c r="CD754" s="75"/>
      <c r="CE754" s="75"/>
      <c r="CF754" s="75"/>
      <c r="CG754" s="75"/>
      <c r="CH754" s="75"/>
      <c r="CI754" s="74"/>
      <c r="CJ754" s="328"/>
      <c r="CK754" s="328"/>
      <c r="CL754" s="328"/>
      <c r="CM754" s="328"/>
      <c r="CN754" s="328"/>
      <c r="CO754" s="328"/>
      <c r="CP754" s="95">
        <f t="shared" si="215"/>
        <v>0</v>
      </c>
      <c r="CR754" s="40"/>
      <c r="CT754" s="77"/>
      <c r="CU754" s="37"/>
      <c r="CV754" s="76"/>
      <c r="CW754" s="75"/>
      <c r="CX754" s="75"/>
      <c r="CY754" s="75"/>
      <c r="CZ754" s="75"/>
      <c r="DA754" s="75"/>
      <c r="DB754" s="75"/>
      <c r="DC754" s="74"/>
      <c r="DD754" s="74"/>
      <c r="DE754" s="74"/>
      <c r="DF754" s="335"/>
      <c r="DG754" s="335"/>
      <c r="DH754" s="335"/>
      <c r="DI754" s="335"/>
      <c r="DJ754" s="335"/>
      <c r="DK754" s="335"/>
      <c r="DL754" s="335"/>
      <c r="DM754" s="335"/>
      <c r="DN754" s="335"/>
      <c r="DO754" s="73">
        <f t="shared" si="216"/>
        <v>0</v>
      </c>
      <c r="DQ754" s="40"/>
    </row>
    <row r="755" spans="2:123" s="38" customFormat="1" outlineLevel="1">
      <c r="B755" s="87"/>
      <c r="C755" s="88" t="e">
        <f>IF(ISERROR(#REF!+1)=TRUE,#REF!,IF(#REF!="","",MAX(C$15:C548)+1))</f>
        <v>#REF!</v>
      </c>
      <c r="D755" s="87" t="e">
        <f>IF(#REF!="","",IF(ISERROR(#REF!+1)=TRUE,"",1))</f>
        <v>#REF!</v>
      </c>
      <c r="E755" s="3"/>
      <c r="G755" s="40"/>
      <c r="I755" s="94"/>
      <c r="J755" s="93"/>
      <c r="K755" s="92"/>
      <c r="L755" s="92"/>
      <c r="M755" s="92"/>
      <c r="N755" s="92"/>
      <c r="O755" s="91"/>
      <c r="P755" s="90"/>
      <c r="Q755" s="272"/>
      <c r="R755" s="89"/>
      <c r="S755" s="273"/>
      <c r="U755" s="40"/>
      <c r="W755" s="77"/>
      <c r="X755" s="37"/>
      <c r="Y755" s="76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4"/>
      <c r="AL755" s="74"/>
      <c r="AM755" s="74"/>
      <c r="AN755" s="74"/>
      <c r="AO755" s="74"/>
      <c r="AP755" s="74"/>
      <c r="AQ755" s="74"/>
      <c r="AR755" s="73">
        <f t="shared" si="218"/>
        <v>0</v>
      </c>
      <c r="AT755" s="40"/>
      <c r="AV755" s="77"/>
      <c r="AW755" s="37"/>
      <c r="AX755" s="76"/>
      <c r="AY755" s="75"/>
      <c r="AZ755" s="75"/>
      <c r="BA755" s="75"/>
      <c r="BB755" s="75"/>
      <c r="BC755" s="75"/>
      <c r="BD755" s="75"/>
      <c r="BE755" s="75"/>
      <c r="BF755" s="75"/>
      <c r="BG755" s="75"/>
      <c r="BH755" s="75"/>
      <c r="BI755" s="75"/>
      <c r="BJ755" s="74"/>
      <c r="BK755" s="74"/>
      <c r="BL755" s="74"/>
      <c r="BM755" s="74"/>
      <c r="BN755" s="74"/>
      <c r="BO755" s="74"/>
      <c r="BP755" s="74"/>
      <c r="BQ755" s="73">
        <f t="shared" si="214"/>
        <v>0</v>
      </c>
      <c r="BS755" s="40"/>
      <c r="BU755" s="77"/>
      <c r="BV755" s="37"/>
      <c r="BW755" s="76"/>
      <c r="BX755" s="75"/>
      <c r="BY755" s="75"/>
      <c r="BZ755" s="75"/>
      <c r="CA755" s="75"/>
      <c r="CB755" s="75"/>
      <c r="CC755" s="75"/>
      <c r="CD755" s="75"/>
      <c r="CE755" s="75"/>
      <c r="CF755" s="75"/>
      <c r="CG755" s="75"/>
      <c r="CH755" s="75"/>
      <c r="CI755" s="74"/>
      <c r="CJ755" s="328"/>
      <c r="CK755" s="328"/>
      <c r="CL755" s="328"/>
      <c r="CM755" s="328"/>
      <c r="CN755" s="328"/>
      <c r="CO755" s="328"/>
      <c r="CP755" s="95">
        <f t="shared" si="215"/>
        <v>0</v>
      </c>
      <c r="CR755" s="40"/>
      <c r="CT755" s="77"/>
      <c r="CU755" s="37"/>
      <c r="CV755" s="76"/>
      <c r="CW755" s="75"/>
      <c r="CX755" s="75"/>
      <c r="CY755" s="75"/>
      <c r="CZ755" s="75"/>
      <c r="DA755" s="75"/>
      <c r="DB755" s="75"/>
      <c r="DC755" s="74"/>
      <c r="DD755" s="74"/>
      <c r="DE755" s="74"/>
      <c r="DF755" s="335"/>
      <c r="DG755" s="335"/>
      <c r="DH755" s="335"/>
      <c r="DI755" s="335"/>
      <c r="DJ755" s="335"/>
      <c r="DK755" s="335"/>
      <c r="DL755" s="335"/>
      <c r="DM755" s="335"/>
      <c r="DN755" s="335"/>
      <c r="DO755" s="73">
        <f t="shared" si="216"/>
        <v>0</v>
      </c>
      <c r="DQ755" s="40"/>
    </row>
    <row r="756" spans="2:123" s="38" customFormat="1" outlineLevel="1">
      <c r="B756" s="87"/>
      <c r="C756" s="88" t="e">
        <f>IF(ISERROR(#REF!+1)=TRUE,#REF!,IF(#REF!="","",MAX(C$15:C754)+1))</f>
        <v>#REF!</v>
      </c>
      <c r="D756" s="87" t="e">
        <f>IF(#REF!="","",IF(ISERROR(#REF!+1)=TRUE,"",1))</f>
        <v>#REF!</v>
      </c>
      <c r="E756" s="3"/>
      <c r="G756" s="40"/>
      <c r="I756" s="94"/>
      <c r="J756" s="93"/>
      <c r="K756" s="92"/>
      <c r="L756" s="92"/>
      <c r="M756" s="92"/>
      <c r="N756" s="92"/>
      <c r="O756" s="91"/>
      <c r="P756" s="90"/>
      <c r="Q756" s="272"/>
      <c r="R756" s="89"/>
      <c r="S756" s="79"/>
      <c r="U756" s="40"/>
      <c r="W756" s="77"/>
      <c r="X756" s="37"/>
      <c r="Y756" s="76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4"/>
      <c r="AL756" s="74"/>
      <c r="AM756" s="74"/>
      <c r="AN756" s="74"/>
      <c r="AO756" s="74"/>
      <c r="AP756" s="74"/>
      <c r="AQ756" s="74"/>
      <c r="AR756" s="73">
        <f t="shared" si="218"/>
        <v>0</v>
      </c>
      <c r="AT756" s="40"/>
      <c r="AV756" s="77"/>
      <c r="AW756" s="37"/>
      <c r="AX756" s="76"/>
      <c r="AY756" s="75"/>
      <c r="AZ756" s="75"/>
      <c r="BA756" s="75"/>
      <c r="BB756" s="75"/>
      <c r="BC756" s="75"/>
      <c r="BD756" s="75"/>
      <c r="BE756" s="75"/>
      <c r="BF756" s="75"/>
      <c r="BG756" s="75"/>
      <c r="BH756" s="75"/>
      <c r="BI756" s="75"/>
      <c r="BJ756" s="74"/>
      <c r="BK756" s="74"/>
      <c r="BL756" s="74"/>
      <c r="BM756" s="74"/>
      <c r="BN756" s="74"/>
      <c r="BO756" s="74"/>
      <c r="BP756" s="74"/>
      <c r="BQ756" s="73">
        <f t="shared" si="214"/>
        <v>0</v>
      </c>
      <c r="BS756" s="40"/>
      <c r="BU756" s="77"/>
      <c r="BV756" s="37"/>
      <c r="BW756" s="76"/>
      <c r="BX756" s="75"/>
      <c r="BY756" s="75"/>
      <c r="BZ756" s="75"/>
      <c r="CA756" s="75"/>
      <c r="CB756" s="75"/>
      <c r="CC756" s="75"/>
      <c r="CD756" s="75"/>
      <c r="CE756" s="75"/>
      <c r="CF756" s="75"/>
      <c r="CG756" s="75"/>
      <c r="CH756" s="75"/>
      <c r="CI756" s="74"/>
      <c r="CJ756" s="328"/>
      <c r="CK756" s="328"/>
      <c r="CL756" s="328"/>
      <c r="CM756" s="328"/>
      <c r="CN756" s="328"/>
      <c r="CO756" s="328"/>
      <c r="CP756" s="95">
        <f t="shared" si="215"/>
        <v>0</v>
      </c>
      <c r="CR756" s="40"/>
      <c r="CT756" s="77"/>
      <c r="CU756" s="37"/>
      <c r="CV756" s="76"/>
      <c r="CW756" s="75"/>
      <c r="CX756" s="75"/>
      <c r="CY756" s="75"/>
      <c r="CZ756" s="75"/>
      <c r="DA756" s="75"/>
      <c r="DB756" s="75"/>
      <c r="DC756" s="74"/>
      <c r="DD756" s="74"/>
      <c r="DE756" s="74"/>
      <c r="DF756" s="335"/>
      <c r="DG756" s="335"/>
      <c r="DH756" s="335"/>
      <c r="DI756" s="335"/>
      <c r="DJ756" s="335"/>
      <c r="DK756" s="335"/>
      <c r="DL756" s="335"/>
      <c r="DM756" s="335"/>
      <c r="DN756" s="335"/>
      <c r="DO756" s="73">
        <f t="shared" si="216"/>
        <v>0</v>
      </c>
      <c r="DQ756" s="40"/>
    </row>
    <row r="757" spans="2:123" s="38" customFormat="1" outlineLevel="1">
      <c r="B757" s="87"/>
      <c r="C757" s="88" t="e">
        <f>IF(ISERROR(#REF!+1)=TRUE,#REF!,IF(#REF!="","",MAX(C$15:C756)+1))</f>
        <v>#REF!</v>
      </c>
      <c r="D757" s="87" t="e">
        <f>IF(#REF!="","",IF(ISERROR(#REF!+1)=TRUE,"",1))</f>
        <v>#REF!</v>
      </c>
      <c r="E757" s="3"/>
      <c r="G757" s="40"/>
      <c r="I757" s="94"/>
      <c r="J757" s="93"/>
      <c r="K757" s="92"/>
      <c r="L757" s="92"/>
      <c r="M757" s="92"/>
      <c r="N757" s="92"/>
      <c r="O757" s="91"/>
      <c r="P757" s="90"/>
      <c r="Q757" s="272"/>
      <c r="R757" s="89"/>
      <c r="S757" s="273"/>
      <c r="U757" s="40"/>
      <c r="W757" s="77"/>
      <c r="X757" s="37"/>
      <c r="Y757" s="76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4"/>
      <c r="AL757" s="74"/>
      <c r="AM757" s="74"/>
      <c r="AN757" s="74"/>
      <c r="AO757" s="74"/>
      <c r="AP757" s="74"/>
      <c r="AQ757" s="74"/>
      <c r="AR757" s="73">
        <f t="shared" si="218"/>
        <v>0</v>
      </c>
      <c r="AT757" s="40"/>
      <c r="AV757" s="77"/>
      <c r="AW757" s="37"/>
      <c r="AX757" s="76"/>
      <c r="AY757" s="75"/>
      <c r="AZ757" s="75"/>
      <c r="BA757" s="75"/>
      <c r="BB757" s="75"/>
      <c r="BC757" s="75"/>
      <c r="BD757" s="75"/>
      <c r="BE757" s="75"/>
      <c r="BF757" s="75"/>
      <c r="BG757" s="75"/>
      <c r="BH757" s="75"/>
      <c r="BI757" s="75"/>
      <c r="BJ757" s="74"/>
      <c r="BK757" s="74"/>
      <c r="BL757" s="74"/>
      <c r="BM757" s="74"/>
      <c r="BN757" s="74"/>
      <c r="BO757" s="74"/>
      <c r="BP757" s="74"/>
      <c r="BQ757" s="73">
        <f t="shared" si="214"/>
        <v>0</v>
      </c>
      <c r="BS757" s="40"/>
      <c r="BU757" s="77"/>
      <c r="BV757" s="37"/>
      <c r="BW757" s="76"/>
      <c r="BX757" s="75"/>
      <c r="BY757" s="75"/>
      <c r="BZ757" s="75"/>
      <c r="CA757" s="75"/>
      <c r="CB757" s="75"/>
      <c r="CC757" s="75"/>
      <c r="CD757" s="75"/>
      <c r="CE757" s="75"/>
      <c r="CF757" s="75"/>
      <c r="CG757" s="75"/>
      <c r="CH757" s="75"/>
      <c r="CI757" s="74"/>
      <c r="CJ757" s="328"/>
      <c r="CK757" s="328"/>
      <c r="CL757" s="328"/>
      <c r="CM757" s="328"/>
      <c r="CN757" s="328"/>
      <c r="CO757" s="328"/>
      <c r="CP757" s="95">
        <f t="shared" si="215"/>
        <v>0</v>
      </c>
      <c r="CR757" s="40"/>
      <c r="CT757" s="77"/>
      <c r="CU757" s="37"/>
      <c r="CV757" s="76"/>
      <c r="CW757" s="75"/>
      <c r="CX757" s="75"/>
      <c r="CY757" s="75"/>
      <c r="CZ757" s="75"/>
      <c r="DA757" s="75"/>
      <c r="DB757" s="75"/>
      <c r="DC757" s="74"/>
      <c r="DD757" s="74"/>
      <c r="DE757" s="74"/>
      <c r="DF757" s="335"/>
      <c r="DG757" s="335"/>
      <c r="DH757" s="335"/>
      <c r="DI757" s="335"/>
      <c r="DJ757" s="335"/>
      <c r="DK757" s="335"/>
      <c r="DL757" s="335"/>
      <c r="DM757" s="335"/>
      <c r="DN757" s="335"/>
      <c r="DO757" s="73">
        <f t="shared" si="216"/>
        <v>0</v>
      </c>
      <c r="DQ757" s="40"/>
    </row>
    <row r="758" spans="2:123" s="38" customFormat="1" outlineLevel="1">
      <c r="B758" s="87"/>
      <c r="C758" s="88" t="e">
        <f>IF(ISERROR(#REF!+1)=TRUE,#REF!,IF(#REF!="","",MAX(C$15:C757)+1))</f>
        <v>#REF!</v>
      </c>
      <c r="D758" s="87" t="e">
        <f>IF(#REF!="","",IF(ISERROR(#REF!+1)=TRUE,"",1))</f>
        <v>#REF!</v>
      </c>
      <c r="E758" s="3"/>
      <c r="G758" s="40"/>
      <c r="I758" s="94"/>
      <c r="J758" s="93"/>
      <c r="K758" s="92"/>
      <c r="L758" s="92"/>
      <c r="M758" s="92"/>
      <c r="N758" s="92"/>
      <c r="O758" s="91"/>
      <c r="P758" s="90"/>
      <c r="Q758" s="272"/>
      <c r="R758" s="89"/>
      <c r="S758" s="79"/>
      <c r="U758" s="40"/>
      <c r="W758" s="77"/>
      <c r="X758" s="37"/>
      <c r="Y758" s="76"/>
      <c r="Z758" s="75"/>
      <c r="AA758" s="78"/>
      <c r="AB758" s="75"/>
      <c r="AC758" s="75"/>
      <c r="AD758" s="75"/>
      <c r="AE758" s="75"/>
      <c r="AF758" s="75"/>
      <c r="AG758" s="75"/>
      <c r="AH758" s="75"/>
      <c r="AI758" s="75"/>
      <c r="AJ758" s="75"/>
      <c r="AK758" s="74"/>
      <c r="AL758" s="74"/>
      <c r="AM758" s="74"/>
      <c r="AN758" s="74"/>
      <c r="AO758" s="74"/>
      <c r="AP758" s="74"/>
      <c r="AQ758" s="74"/>
      <c r="AR758" s="73">
        <f t="shared" si="218"/>
        <v>0</v>
      </c>
      <c r="AT758" s="40"/>
      <c r="AV758" s="77"/>
      <c r="AW758" s="37"/>
      <c r="AX758" s="76"/>
      <c r="AY758" s="75"/>
      <c r="AZ758" s="75"/>
      <c r="BA758" s="75"/>
      <c r="BB758" s="75"/>
      <c r="BC758" s="75"/>
      <c r="BD758" s="75"/>
      <c r="BE758" s="75"/>
      <c r="BF758" s="75"/>
      <c r="BG758" s="75"/>
      <c r="BH758" s="75"/>
      <c r="BI758" s="75"/>
      <c r="BJ758" s="74"/>
      <c r="BK758" s="74"/>
      <c r="BL758" s="74"/>
      <c r="BM758" s="74"/>
      <c r="BN758" s="74"/>
      <c r="BO758" s="74"/>
      <c r="BP758" s="74"/>
      <c r="BQ758" s="73">
        <f t="shared" si="214"/>
        <v>0</v>
      </c>
      <c r="BS758" s="40"/>
      <c r="BU758" s="77"/>
      <c r="BV758" s="37"/>
      <c r="BW758" s="76"/>
      <c r="BX758" s="75"/>
      <c r="BY758" s="75"/>
      <c r="BZ758" s="75"/>
      <c r="CA758" s="75"/>
      <c r="CB758" s="75"/>
      <c r="CC758" s="75"/>
      <c r="CD758" s="75"/>
      <c r="CE758" s="75"/>
      <c r="CF758" s="75"/>
      <c r="CG758" s="75"/>
      <c r="CH758" s="75"/>
      <c r="CI758" s="74"/>
      <c r="CJ758" s="328"/>
      <c r="CK758" s="328"/>
      <c r="CL758" s="328"/>
      <c r="CM758" s="328"/>
      <c r="CN758" s="328"/>
      <c r="CO758" s="328"/>
      <c r="CP758" s="95">
        <f t="shared" si="215"/>
        <v>0</v>
      </c>
      <c r="CR758" s="40"/>
      <c r="CT758" s="77"/>
      <c r="CU758" s="37"/>
      <c r="CV758" s="76"/>
      <c r="CW758" s="75"/>
      <c r="CX758" s="75"/>
      <c r="CY758" s="75"/>
      <c r="CZ758" s="75"/>
      <c r="DA758" s="75"/>
      <c r="DB758" s="75"/>
      <c r="DC758" s="74"/>
      <c r="DD758" s="74"/>
      <c r="DE758" s="74"/>
      <c r="DF758" s="335"/>
      <c r="DG758" s="335"/>
      <c r="DH758" s="335"/>
      <c r="DI758" s="335"/>
      <c r="DJ758" s="335"/>
      <c r="DK758" s="335"/>
      <c r="DL758" s="335"/>
      <c r="DM758" s="335"/>
      <c r="DN758" s="335"/>
      <c r="DO758" s="73">
        <f t="shared" si="216"/>
        <v>0</v>
      </c>
      <c r="DQ758" s="40"/>
    </row>
    <row r="759" spans="2:123" s="38" customFormat="1" outlineLevel="1">
      <c r="B759" s="87"/>
      <c r="C759" s="88" t="e">
        <f>IF(ISERROR(#REF!+1)=TRUE,#REF!,IF(#REF!="","",MAX(C$15:C758)+1))</f>
        <v>#REF!</v>
      </c>
      <c r="D759" s="87" t="e">
        <f>IF(#REF!="","",IF(ISERROR(#REF!+1)=TRUE,"",1))</f>
        <v>#REF!</v>
      </c>
      <c r="E759" s="3"/>
      <c r="G759" s="40"/>
      <c r="I759" s="94"/>
      <c r="J759" s="93"/>
      <c r="K759" s="92"/>
      <c r="L759" s="92"/>
      <c r="M759" s="92"/>
      <c r="N759" s="92"/>
      <c r="O759" s="91"/>
      <c r="P759" s="90"/>
      <c r="Q759" s="272"/>
      <c r="R759" s="89"/>
      <c r="S759" s="273"/>
      <c r="U759" s="40"/>
      <c r="W759" s="77"/>
      <c r="X759" s="37"/>
      <c r="Y759" s="76"/>
      <c r="Z759" s="75"/>
      <c r="AA759" s="78"/>
      <c r="AB759" s="75"/>
      <c r="AC759" s="78"/>
      <c r="AD759" s="75"/>
      <c r="AE759" s="75"/>
      <c r="AF759" s="75"/>
      <c r="AG759" s="75"/>
      <c r="AH759" s="75"/>
      <c r="AI759" s="75"/>
      <c r="AJ759" s="75"/>
      <c r="AK759" s="74"/>
      <c r="AL759" s="74"/>
      <c r="AM759" s="74"/>
      <c r="AN759" s="74"/>
      <c r="AO759" s="74"/>
      <c r="AP759" s="74"/>
      <c r="AQ759" s="74"/>
      <c r="AR759" s="73">
        <f t="shared" si="218"/>
        <v>0</v>
      </c>
      <c r="AT759" s="40"/>
      <c r="AV759" s="77"/>
      <c r="AW759" s="37"/>
      <c r="AX759" s="76"/>
      <c r="AY759" s="75"/>
      <c r="AZ759" s="75"/>
      <c r="BA759" s="75"/>
      <c r="BB759" s="75"/>
      <c r="BC759" s="75"/>
      <c r="BD759" s="75"/>
      <c r="BE759" s="75"/>
      <c r="BF759" s="75"/>
      <c r="BG759" s="75"/>
      <c r="BH759" s="75"/>
      <c r="BI759" s="75"/>
      <c r="BJ759" s="74"/>
      <c r="BK759" s="74"/>
      <c r="BL759" s="74"/>
      <c r="BM759" s="74"/>
      <c r="BN759" s="74"/>
      <c r="BO759" s="74"/>
      <c r="BP759" s="74"/>
      <c r="BQ759" s="73">
        <f t="shared" si="214"/>
        <v>0</v>
      </c>
      <c r="BS759" s="40"/>
      <c r="BU759" s="77"/>
      <c r="BV759" s="37"/>
      <c r="BW759" s="76"/>
      <c r="BX759" s="75"/>
      <c r="BY759" s="75"/>
      <c r="BZ759" s="75"/>
      <c r="CA759" s="75"/>
      <c r="CB759" s="75"/>
      <c r="CC759" s="75"/>
      <c r="CD759" s="75"/>
      <c r="CE759" s="75"/>
      <c r="CF759" s="75"/>
      <c r="CG759" s="75"/>
      <c r="CH759" s="75"/>
      <c r="CI759" s="74"/>
      <c r="CJ759" s="328"/>
      <c r="CK759" s="328"/>
      <c r="CL759" s="328"/>
      <c r="CM759" s="328"/>
      <c r="CN759" s="328"/>
      <c r="CO759" s="328"/>
      <c r="CP759" s="95">
        <f t="shared" si="215"/>
        <v>0</v>
      </c>
      <c r="CR759" s="40"/>
      <c r="CT759" s="77"/>
      <c r="CU759" s="37"/>
      <c r="CV759" s="76"/>
      <c r="CW759" s="75"/>
      <c r="CX759" s="75"/>
      <c r="CY759" s="75"/>
      <c r="CZ759" s="75"/>
      <c r="DA759" s="75"/>
      <c r="DB759" s="75"/>
      <c r="DC759" s="74"/>
      <c r="DD759" s="74"/>
      <c r="DE759" s="74"/>
      <c r="DF759" s="335"/>
      <c r="DG759" s="335"/>
      <c r="DH759" s="335"/>
      <c r="DI759" s="335"/>
      <c r="DJ759" s="335"/>
      <c r="DK759" s="335"/>
      <c r="DL759" s="335"/>
      <c r="DM759" s="335"/>
      <c r="DN759" s="335"/>
      <c r="DO759" s="73">
        <f t="shared" si="216"/>
        <v>0</v>
      </c>
      <c r="DQ759" s="40"/>
    </row>
    <row r="760" spans="2:123">
      <c r="B760" s="88" t="e">
        <f>#REF!</f>
        <v>#REF!</v>
      </c>
      <c r="C760" s="88" t="str">
        <f>IF(ISERROR(I760+1)=TRUE,I760,IF(I760="","",MAX(C$15:C759)+1))</f>
        <v/>
      </c>
      <c r="D760" s="87" t="str">
        <f t="shared" ref="D760:D797" si="219">IF(I760="","",IF(ISERROR(I760+1)=TRUE,"",1))</f>
        <v/>
      </c>
      <c r="E760" s="3"/>
      <c r="G760" s="40"/>
      <c r="I760" s="72" t="s">
        <v>112</v>
      </c>
      <c r="J760" s="108"/>
      <c r="K760" s="108"/>
      <c r="L760" s="108"/>
      <c r="M760" s="108"/>
      <c r="N760" s="108"/>
      <c r="O760" s="108"/>
      <c r="P760" s="108"/>
      <c r="Q760" s="108"/>
      <c r="R760" s="108"/>
      <c r="S760" s="107"/>
      <c r="U760" s="40"/>
      <c r="V760" s="41"/>
      <c r="W760" s="69" t="str">
        <f>W$60</f>
        <v>Total [US$]</v>
      </c>
      <c r="X760" s="68"/>
      <c r="Y760" s="189">
        <f>SUMPRODUCT(Y$513:Y$759,$Q$513:$Q$759)</f>
        <v>0</v>
      </c>
      <c r="Z760" s="189">
        <f t="shared" ref="Z760:AQ760" si="220">SUMPRODUCT(Z$513:Z$759,$Q$513:$Q$759)</f>
        <v>0</v>
      </c>
      <c r="AA760" s="189">
        <f t="shared" si="220"/>
        <v>0</v>
      </c>
      <c r="AB760" s="189">
        <f t="shared" si="220"/>
        <v>0</v>
      </c>
      <c r="AC760" s="189">
        <f t="shared" si="220"/>
        <v>0</v>
      </c>
      <c r="AD760" s="189">
        <f t="shared" si="220"/>
        <v>0</v>
      </c>
      <c r="AE760" s="189">
        <f t="shared" si="220"/>
        <v>0</v>
      </c>
      <c r="AF760" s="189">
        <f t="shared" si="220"/>
        <v>0</v>
      </c>
      <c r="AG760" s="189">
        <f t="shared" si="220"/>
        <v>0</v>
      </c>
      <c r="AH760" s="189">
        <f t="shared" si="220"/>
        <v>0</v>
      </c>
      <c r="AI760" s="189">
        <f t="shared" si="220"/>
        <v>0</v>
      </c>
      <c r="AJ760" s="189">
        <f t="shared" si="220"/>
        <v>0</v>
      </c>
      <c r="AK760" s="189">
        <f t="shared" si="220"/>
        <v>0</v>
      </c>
      <c r="AL760" s="189">
        <f t="shared" si="220"/>
        <v>0</v>
      </c>
      <c r="AM760" s="189">
        <f t="shared" si="220"/>
        <v>0</v>
      </c>
      <c r="AN760" s="189">
        <f t="shared" si="220"/>
        <v>0</v>
      </c>
      <c r="AO760" s="189">
        <f t="shared" si="220"/>
        <v>0</v>
      </c>
      <c r="AP760" s="189">
        <f t="shared" si="220"/>
        <v>0</v>
      </c>
      <c r="AQ760" s="189">
        <f t="shared" si="220"/>
        <v>0</v>
      </c>
      <c r="AR760" s="296">
        <f>SUM(Y760:AQ760)</f>
        <v>0</v>
      </c>
      <c r="AT760" s="40"/>
      <c r="AV760" s="69" t="str">
        <f>AV$60</f>
        <v>Total [US$]</v>
      </c>
      <c r="AW760" s="68"/>
      <c r="AX760" s="67">
        <f>SUMPRODUCT(AX$513:AX$759,$Q$513:$Q$759)</f>
        <v>0</v>
      </c>
      <c r="AY760" s="67">
        <f t="shared" ref="AY760:BP760" si="221">SUMPRODUCT(AY$513:AY$759,$Q$513:$Q$759)</f>
        <v>0</v>
      </c>
      <c r="AZ760" s="67">
        <f t="shared" si="221"/>
        <v>0</v>
      </c>
      <c r="BA760" s="67">
        <f t="shared" si="221"/>
        <v>0</v>
      </c>
      <c r="BB760" s="67">
        <f t="shared" si="221"/>
        <v>0</v>
      </c>
      <c r="BC760" s="67">
        <f t="shared" si="221"/>
        <v>0</v>
      </c>
      <c r="BD760" s="67">
        <f t="shared" si="221"/>
        <v>0</v>
      </c>
      <c r="BE760" s="67">
        <f t="shared" si="221"/>
        <v>0</v>
      </c>
      <c r="BF760" s="67">
        <f t="shared" si="221"/>
        <v>0</v>
      </c>
      <c r="BG760" s="67">
        <f t="shared" si="221"/>
        <v>0</v>
      </c>
      <c r="BH760" s="67">
        <f t="shared" si="221"/>
        <v>0</v>
      </c>
      <c r="BI760" s="67">
        <f t="shared" si="221"/>
        <v>0</v>
      </c>
      <c r="BJ760" s="67">
        <f t="shared" si="221"/>
        <v>0</v>
      </c>
      <c r="BK760" s="67">
        <f t="shared" si="221"/>
        <v>0</v>
      </c>
      <c r="BL760" s="67">
        <f t="shared" si="221"/>
        <v>0</v>
      </c>
      <c r="BM760" s="67">
        <f t="shared" si="221"/>
        <v>0</v>
      </c>
      <c r="BN760" s="67">
        <f t="shared" si="221"/>
        <v>0</v>
      </c>
      <c r="BO760" s="67">
        <f t="shared" si="221"/>
        <v>0</v>
      </c>
      <c r="BP760" s="67">
        <f t="shared" si="221"/>
        <v>0</v>
      </c>
      <c r="BQ760" s="66">
        <f>SUM(AX760:BP760)</f>
        <v>0</v>
      </c>
      <c r="BS760" s="40"/>
      <c r="BU760" s="69" t="str">
        <f>BU$60</f>
        <v>Total [US$]</v>
      </c>
      <c r="BV760" s="68"/>
      <c r="BW760" s="67">
        <f>SUMPRODUCT(BW$513:BW$759,$Q$513:$Q$759)</f>
        <v>0</v>
      </c>
      <c r="BX760" s="67">
        <f t="shared" ref="BX760:CI760" si="222">SUMPRODUCT(BX$513:BX$759,$Q$513:$Q$759)</f>
        <v>0</v>
      </c>
      <c r="BY760" s="67">
        <f t="shared" si="222"/>
        <v>0</v>
      </c>
      <c r="BZ760" s="67">
        <f t="shared" si="222"/>
        <v>0</v>
      </c>
      <c r="CA760" s="67">
        <f t="shared" si="222"/>
        <v>0</v>
      </c>
      <c r="CB760" s="67">
        <f t="shared" si="222"/>
        <v>0</v>
      </c>
      <c r="CC760" s="67">
        <f t="shared" si="222"/>
        <v>0</v>
      </c>
      <c r="CD760" s="67">
        <f t="shared" si="222"/>
        <v>0</v>
      </c>
      <c r="CE760" s="67">
        <f t="shared" si="222"/>
        <v>0</v>
      </c>
      <c r="CF760" s="67">
        <f t="shared" si="222"/>
        <v>0</v>
      </c>
      <c r="CG760" s="67">
        <f t="shared" si="222"/>
        <v>0</v>
      </c>
      <c r="CH760" s="67">
        <f t="shared" si="222"/>
        <v>0</v>
      </c>
      <c r="CI760" s="67">
        <f t="shared" si="222"/>
        <v>0</v>
      </c>
      <c r="CJ760" s="67"/>
      <c r="CK760" s="67"/>
      <c r="CL760" s="67"/>
      <c r="CM760" s="67"/>
      <c r="CN760" s="67"/>
      <c r="CO760" s="67"/>
      <c r="CP760" s="66">
        <f>SUM(BW760:CI760)</f>
        <v>0</v>
      </c>
      <c r="CR760" s="40"/>
      <c r="CT760" s="69" t="str">
        <f>CT$60</f>
        <v>Total [US$]</v>
      </c>
      <c r="CU760" s="68"/>
      <c r="CV760" s="67">
        <f>SUMPRODUCT(CV$513:CV$759,$Q$513:$Q$759)</f>
        <v>0</v>
      </c>
      <c r="CW760" s="67">
        <f t="shared" ref="CW760:DE760" si="223">SUMPRODUCT(CW$513:CW$759,$Q$513:$Q$759)</f>
        <v>0</v>
      </c>
      <c r="CX760" s="67">
        <f t="shared" si="223"/>
        <v>0</v>
      </c>
      <c r="CY760" s="67">
        <f t="shared" si="223"/>
        <v>0</v>
      </c>
      <c r="CZ760" s="67">
        <f t="shared" si="223"/>
        <v>0</v>
      </c>
      <c r="DA760" s="67">
        <f t="shared" si="223"/>
        <v>0</v>
      </c>
      <c r="DB760" s="67">
        <f t="shared" si="223"/>
        <v>0</v>
      </c>
      <c r="DC760" s="67">
        <f t="shared" si="223"/>
        <v>0</v>
      </c>
      <c r="DD760" s="67">
        <f t="shared" si="223"/>
        <v>0</v>
      </c>
      <c r="DE760" s="67">
        <f t="shared" si="223"/>
        <v>0</v>
      </c>
      <c r="DF760" s="67"/>
      <c r="DG760" s="67"/>
      <c r="DH760" s="67"/>
      <c r="DI760" s="67"/>
      <c r="DJ760" s="67"/>
      <c r="DK760" s="67"/>
      <c r="DL760" s="67"/>
      <c r="DM760" s="67"/>
      <c r="DN760" s="67"/>
      <c r="DO760" s="66">
        <f>SUM(CV760:DE760)</f>
        <v>0</v>
      </c>
      <c r="DQ760" s="40"/>
      <c r="DS760" s="40"/>
    </row>
    <row r="761" spans="2:123">
      <c r="B761" s="88"/>
      <c r="C761" s="88" t="str">
        <f>IF(ISERROR(I761+1)=TRUE,I761,IF(I761="","",MAX(C$15:C760)+1))</f>
        <v/>
      </c>
      <c r="D761" s="87" t="str">
        <f t="shared" si="219"/>
        <v/>
      </c>
      <c r="E761" s="3"/>
      <c r="G761" s="40"/>
      <c r="I761" s="37" t="s">
        <v>112</v>
      </c>
      <c r="U761" s="40"/>
      <c r="AT761" s="40"/>
      <c r="BS761" s="40"/>
      <c r="CR761" s="40"/>
      <c r="DQ761" s="40"/>
    </row>
    <row r="762" spans="2:123">
      <c r="C762" s="88" t="str">
        <f>IF(ISERROR(I762+1)=TRUE,I762,IF(I762="","",MAX(C$15:C761)+1))</f>
        <v/>
      </c>
      <c r="D762" s="87" t="str">
        <f t="shared" si="219"/>
        <v/>
      </c>
    </row>
    <row r="763" spans="2:123">
      <c r="C763" s="88" t="str">
        <f>IF(ISERROR(I763+1)=TRUE,I763,IF(I763="","",MAX(C$15:C762)+1))</f>
        <v>9. | SLICKLINE</v>
      </c>
      <c r="D763" s="87" t="str">
        <f t="shared" si="219"/>
        <v/>
      </c>
      <c r="G763" s="40"/>
      <c r="H763" s="40"/>
      <c r="I763" s="40" t="s">
        <v>95</v>
      </c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</row>
    <row r="764" spans="2:123">
      <c r="C764" s="88" t="str">
        <f>IF(ISERROR(I764+1)=TRUE,I764,IF(I764="","",MAX(C$15:C763)+1))</f>
        <v/>
      </c>
      <c r="D764" s="87" t="str">
        <f t="shared" si="219"/>
        <v/>
      </c>
      <c r="G764" s="40"/>
      <c r="I764" s="37" t="s">
        <v>112</v>
      </c>
      <c r="U764" s="40"/>
      <c r="W764" s="3"/>
      <c r="X764" s="3"/>
      <c r="Y764" s="3"/>
      <c r="Z764" s="3"/>
      <c r="AA764" s="106"/>
      <c r="AB764" s="3"/>
      <c r="AC764" s="106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</row>
    <row r="765" spans="2:123">
      <c r="C765" s="88" t="str">
        <f>IF(ISERROR(I765+1)=TRUE,I765,IF(I765="","",MAX(C$15:C764)+1))</f>
        <v>9.1 | TARIFAS SLICKLINE</v>
      </c>
      <c r="D765" s="87" t="str">
        <f t="shared" si="219"/>
        <v/>
      </c>
      <c r="G765" s="40"/>
      <c r="I765" s="40" t="s">
        <v>96</v>
      </c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U765" s="40"/>
      <c r="W765" s="40" t="str">
        <f>W$3</f>
        <v>POZO | XAXAMANI 3 DEL | CANTIDADES Y MONTOS</v>
      </c>
      <c r="X765" s="40"/>
      <c r="Y765" s="40"/>
      <c r="Z765" s="40"/>
      <c r="AA765" s="105"/>
      <c r="AB765" s="40"/>
      <c r="AC765" s="105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T765" s="40"/>
      <c r="AV765" s="40" t="str">
        <f>AV$3</f>
        <v>POZO | XAXAMANI 4DEL | CANTIDADES Y MONTOS</v>
      </c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S765" s="40"/>
      <c r="BU765" s="40" t="str">
        <f>BU$3</f>
        <v>POZO | XAXAMANI 5DEL | CANTIDADES Y MONTOS</v>
      </c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  <c r="CH765" s="40"/>
      <c r="CI765" s="40"/>
      <c r="CJ765" s="40"/>
      <c r="CK765" s="40"/>
      <c r="CL765" s="40"/>
      <c r="CM765" s="40"/>
      <c r="CN765" s="40"/>
      <c r="CO765" s="40"/>
      <c r="CP765" s="40"/>
      <c r="CR765" s="40"/>
      <c r="CT765" s="40" t="str">
        <f>CT$3</f>
        <v>POZO | XAXAMANI 6DEL | CANTIDADES Y MONTOS</v>
      </c>
      <c r="CU765" s="40"/>
      <c r="CV765" s="40"/>
      <c r="CW765" s="40"/>
      <c r="CX765" s="40"/>
      <c r="CY765" s="40"/>
      <c r="CZ765" s="40"/>
      <c r="DA765" s="40"/>
      <c r="DB765" s="40"/>
      <c r="DC765" s="40"/>
      <c r="DD765" s="40"/>
      <c r="DE765" s="40"/>
      <c r="DF765" s="40"/>
      <c r="DG765" s="40"/>
      <c r="DH765" s="40"/>
      <c r="DI765" s="40"/>
      <c r="DJ765" s="40"/>
      <c r="DK765" s="40"/>
      <c r="DL765" s="40"/>
      <c r="DM765" s="40"/>
      <c r="DN765" s="40"/>
      <c r="DO765" s="40"/>
      <c r="DQ765" s="40"/>
    </row>
    <row r="766" spans="2:123">
      <c r="C766" s="88" t="str">
        <f>IF(ISERROR(I766+1)=TRUE,I766,IF(I766="","",MAX(C$15:C765)+1))</f>
        <v/>
      </c>
      <c r="D766" s="87" t="str">
        <f t="shared" si="219"/>
        <v/>
      </c>
      <c r="G766" s="40"/>
      <c r="I766" s="37" t="s">
        <v>112</v>
      </c>
      <c r="U766" s="40"/>
      <c r="AT766" s="40"/>
      <c r="BS766" s="40"/>
      <c r="CR766" s="40"/>
      <c r="DQ766" s="40"/>
    </row>
    <row r="767" spans="2:123" outlineLevel="1">
      <c r="C767" s="88" t="e">
        <f>IF(ISERROR(I767+1)=TRUE,I767,IF(I767="","",MAX(C$15:C766)+1))</f>
        <v>#REF!</v>
      </c>
      <c r="D767" s="87">
        <f t="shared" si="219"/>
        <v>1</v>
      </c>
      <c r="G767" s="40"/>
      <c r="H767" s="38"/>
      <c r="I767" s="104">
        <f>I752+1</f>
        <v>620</v>
      </c>
      <c r="J767" s="274" t="s">
        <v>151</v>
      </c>
      <c r="K767" s="275"/>
      <c r="L767" s="275"/>
      <c r="M767" s="275"/>
      <c r="N767" s="275"/>
      <c r="O767" s="276"/>
      <c r="P767" s="277" t="s">
        <v>120</v>
      </c>
      <c r="Q767" s="272"/>
      <c r="R767" s="103" t="s">
        <v>119</v>
      </c>
      <c r="S767" s="273"/>
      <c r="T767" s="38"/>
      <c r="U767" s="40"/>
      <c r="V767" s="38"/>
      <c r="W767" s="99"/>
      <c r="Y767" s="98"/>
      <c r="Z767" s="97"/>
      <c r="AA767" s="100"/>
      <c r="AB767" s="97"/>
      <c r="AC767" s="100"/>
      <c r="AD767" s="97"/>
      <c r="AE767" s="97"/>
      <c r="AF767" s="97"/>
      <c r="AG767" s="97"/>
      <c r="AH767" s="97"/>
      <c r="AI767" s="97"/>
      <c r="AJ767" s="97"/>
      <c r="AK767" s="96"/>
      <c r="AL767" s="96"/>
      <c r="AM767" s="96"/>
      <c r="AN767" s="96"/>
      <c r="AO767" s="96"/>
      <c r="AP767" s="96"/>
      <c r="AQ767" s="96"/>
      <c r="AR767" s="95">
        <f t="shared" ref="AR767:AR795" si="224">SUM(Y767:AQ767)*$Q767</f>
        <v>0</v>
      </c>
      <c r="AS767" s="38"/>
      <c r="AT767" s="40"/>
      <c r="AU767" s="38"/>
      <c r="AV767" s="99"/>
      <c r="AX767" s="98"/>
      <c r="AY767" s="97"/>
      <c r="AZ767" s="97"/>
      <c r="BA767" s="97"/>
      <c r="BB767" s="97"/>
      <c r="BC767" s="97"/>
      <c r="BD767" s="97"/>
      <c r="BE767" s="97"/>
      <c r="BF767" s="97"/>
      <c r="BG767" s="97"/>
      <c r="BH767" s="97"/>
      <c r="BI767" s="97"/>
      <c r="BJ767" s="96"/>
      <c r="BK767" s="96"/>
      <c r="BL767" s="96"/>
      <c r="BM767" s="96"/>
      <c r="BN767" s="96"/>
      <c r="BO767" s="96"/>
      <c r="BP767" s="96"/>
      <c r="BQ767" s="95">
        <f t="shared" ref="BQ767:BQ795" si="225">SUM(AX767:BP767)*$Q767</f>
        <v>0</v>
      </c>
      <c r="BR767" s="38"/>
      <c r="BS767" s="40"/>
      <c r="BT767" s="38"/>
      <c r="BU767" s="99"/>
      <c r="BW767" s="98"/>
      <c r="BX767" s="97"/>
      <c r="BY767" s="97"/>
      <c r="BZ767" s="97"/>
      <c r="CA767" s="97"/>
      <c r="CB767" s="97"/>
      <c r="CC767" s="97"/>
      <c r="CD767" s="97"/>
      <c r="CE767" s="97"/>
      <c r="CF767" s="97"/>
      <c r="CG767" s="97"/>
      <c r="CH767" s="97"/>
      <c r="CI767" s="96"/>
      <c r="CJ767" s="327"/>
      <c r="CK767" s="327"/>
      <c r="CL767" s="327"/>
      <c r="CM767" s="327"/>
      <c r="CN767" s="327"/>
      <c r="CO767" s="327"/>
      <c r="CP767" s="95">
        <f t="shared" ref="CP767:CP795" si="226">SUM(BW767:CI767)*$Q767</f>
        <v>0</v>
      </c>
      <c r="CQ767" s="38"/>
      <c r="CR767" s="40"/>
      <c r="CS767" s="38"/>
      <c r="CT767" s="99"/>
      <c r="CV767" s="98"/>
      <c r="CW767" s="97"/>
      <c r="CX767" s="97"/>
      <c r="CY767" s="97"/>
      <c r="CZ767" s="97"/>
      <c r="DA767" s="97"/>
      <c r="DB767" s="97"/>
      <c r="DC767" s="96"/>
      <c r="DD767" s="96"/>
      <c r="DE767" s="96"/>
      <c r="DF767" s="327"/>
      <c r="DG767" s="327"/>
      <c r="DH767" s="327"/>
      <c r="DI767" s="327"/>
      <c r="DJ767" s="327"/>
      <c r="DK767" s="327"/>
      <c r="DL767" s="327"/>
      <c r="DM767" s="327"/>
      <c r="DN767" s="327"/>
      <c r="DO767" s="95">
        <f t="shared" ref="DO767:DO795" si="227">SUM(CV767:DE767)*$Q767</f>
        <v>0</v>
      </c>
      <c r="DP767" s="38"/>
      <c r="DQ767" s="40"/>
    </row>
    <row r="768" spans="2:123" outlineLevel="1">
      <c r="C768" s="88" t="e">
        <f>IF(ISERROR(I768+1)=TRUE,I768,IF(I768="","",MAX(C$15:C767)+1))</f>
        <v>#REF!</v>
      </c>
      <c r="D768" s="87">
        <f t="shared" si="219"/>
        <v>1</v>
      </c>
      <c r="G768" s="40"/>
      <c r="H768" s="38"/>
      <c r="I768" s="94">
        <f t="shared" ref="I768:I791" si="228">+I767+1</f>
        <v>621</v>
      </c>
      <c r="J768" s="93" t="s">
        <v>150</v>
      </c>
      <c r="K768" s="92"/>
      <c r="L768" s="92"/>
      <c r="M768" s="92"/>
      <c r="N768" s="92"/>
      <c r="O768" s="91"/>
      <c r="P768" s="90" t="s">
        <v>120</v>
      </c>
      <c r="Q768" s="272"/>
      <c r="R768" s="89" t="s">
        <v>119</v>
      </c>
      <c r="S768" s="273"/>
      <c r="T768" s="38"/>
      <c r="U768" s="40"/>
      <c r="V768" s="38"/>
      <c r="W768" s="77"/>
      <c r="Y768" s="76"/>
      <c r="Z768" s="75"/>
      <c r="AA768" s="78"/>
      <c r="AB768" s="75"/>
      <c r="AC768" s="78"/>
      <c r="AD768" s="75"/>
      <c r="AE768" s="75"/>
      <c r="AF768" s="75"/>
      <c r="AG768" s="75"/>
      <c r="AH768" s="75"/>
      <c r="AI768" s="75"/>
      <c r="AJ768" s="75"/>
      <c r="AK768" s="74"/>
      <c r="AL768" s="74"/>
      <c r="AM768" s="74"/>
      <c r="AN768" s="74"/>
      <c r="AO768" s="74"/>
      <c r="AP768" s="74"/>
      <c r="AQ768" s="74"/>
      <c r="AR768" s="73">
        <f t="shared" si="224"/>
        <v>0</v>
      </c>
      <c r="AS768" s="38"/>
      <c r="AT768" s="40"/>
      <c r="AU768" s="38"/>
      <c r="AV768" s="77"/>
      <c r="AX768" s="76"/>
      <c r="AY768" s="75"/>
      <c r="AZ768" s="75"/>
      <c r="BA768" s="75"/>
      <c r="BB768" s="75"/>
      <c r="BC768" s="75"/>
      <c r="BD768" s="75"/>
      <c r="BE768" s="75"/>
      <c r="BF768" s="75"/>
      <c r="BG768" s="75"/>
      <c r="BH768" s="75"/>
      <c r="BI768" s="75"/>
      <c r="BJ768" s="74"/>
      <c r="BK768" s="74"/>
      <c r="BL768" s="74"/>
      <c r="BM768" s="74"/>
      <c r="BN768" s="74"/>
      <c r="BO768" s="74"/>
      <c r="BP768" s="74"/>
      <c r="BQ768" s="73">
        <f t="shared" si="225"/>
        <v>0</v>
      </c>
      <c r="BR768" s="38"/>
      <c r="BS768" s="40"/>
      <c r="BT768" s="38"/>
      <c r="BU768" s="77"/>
      <c r="BW768" s="76"/>
      <c r="BX768" s="75"/>
      <c r="BY768" s="75"/>
      <c r="BZ768" s="75"/>
      <c r="CA768" s="75"/>
      <c r="CB768" s="75"/>
      <c r="CC768" s="75"/>
      <c r="CD768" s="75"/>
      <c r="CE768" s="75"/>
      <c r="CF768" s="75"/>
      <c r="CG768" s="75"/>
      <c r="CH768" s="75"/>
      <c r="CI768" s="74"/>
      <c r="CJ768" s="335"/>
      <c r="CK768" s="335"/>
      <c r="CL768" s="335"/>
      <c r="CM768" s="335"/>
      <c r="CN768" s="335"/>
      <c r="CO768" s="335"/>
      <c r="CP768" s="73">
        <f t="shared" si="226"/>
        <v>0</v>
      </c>
      <c r="CQ768" s="38"/>
      <c r="CR768" s="40"/>
      <c r="CS768" s="38"/>
      <c r="CT768" s="77"/>
      <c r="CV768" s="76"/>
      <c r="CW768" s="75"/>
      <c r="CX768" s="75"/>
      <c r="CY768" s="75"/>
      <c r="CZ768" s="75"/>
      <c r="DA768" s="75"/>
      <c r="DB768" s="75"/>
      <c r="DC768" s="74"/>
      <c r="DD768" s="74"/>
      <c r="DE768" s="74"/>
      <c r="DF768" s="335"/>
      <c r="DG768" s="335"/>
      <c r="DH768" s="335"/>
      <c r="DI768" s="335"/>
      <c r="DJ768" s="335"/>
      <c r="DK768" s="335"/>
      <c r="DL768" s="335"/>
      <c r="DM768" s="335"/>
      <c r="DN768" s="335"/>
      <c r="DO768" s="73">
        <f t="shared" si="227"/>
        <v>0</v>
      </c>
      <c r="DP768" s="38"/>
      <c r="DQ768" s="40"/>
    </row>
    <row r="769" spans="3:121" outlineLevel="1">
      <c r="C769" s="88" t="e">
        <f>IF(ISERROR(I769+1)=TRUE,I769,IF(I769="","",MAX(C$15:C768)+1))</f>
        <v>#REF!</v>
      </c>
      <c r="D769" s="87">
        <f t="shared" si="219"/>
        <v>1</v>
      </c>
      <c r="G769" s="40"/>
      <c r="H769" s="38"/>
      <c r="I769" s="94">
        <f t="shared" si="228"/>
        <v>622</v>
      </c>
      <c r="J769" s="93" t="s">
        <v>149</v>
      </c>
      <c r="K769" s="92"/>
      <c r="L769" s="92"/>
      <c r="M769" s="92"/>
      <c r="N769" s="92"/>
      <c r="O769" s="91"/>
      <c r="P769" s="90" t="s">
        <v>120</v>
      </c>
      <c r="Q769" s="272"/>
      <c r="R769" s="89" t="s">
        <v>119</v>
      </c>
      <c r="S769" s="273"/>
      <c r="T769" s="38"/>
      <c r="U769" s="40"/>
      <c r="V769" s="38"/>
      <c r="W769" s="77"/>
      <c r="Y769" s="76"/>
      <c r="Z769" s="75"/>
      <c r="AA769" s="78"/>
      <c r="AB769" s="75"/>
      <c r="AC769" s="78"/>
      <c r="AD769" s="75"/>
      <c r="AE769" s="75"/>
      <c r="AF769" s="75"/>
      <c r="AG769" s="75"/>
      <c r="AH769" s="75"/>
      <c r="AI769" s="75"/>
      <c r="AJ769" s="75"/>
      <c r="AK769" s="74"/>
      <c r="AL769" s="74"/>
      <c r="AM769" s="74"/>
      <c r="AN769" s="74"/>
      <c r="AO769" s="74"/>
      <c r="AP769" s="74"/>
      <c r="AQ769" s="74"/>
      <c r="AR769" s="73">
        <f t="shared" si="224"/>
        <v>0</v>
      </c>
      <c r="AS769" s="38"/>
      <c r="AT769" s="40"/>
      <c r="AU769" s="38"/>
      <c r="AV769" s="77"/>
      <c r="AX769" s="76"/>
      <c r="AY769" s="75"/>
      <c r="AZ769" s="75"/>
      <c r="BA769" s="75"/>
      <c r="BB769" s="75"/>
      <c r="BC769" s="75"/>
      <c r="BD769" s="75"/>
      <c r="BE769" s="75"/>
      <c r="BF769" s="75"/>
      <c r="BG769" s="75"/>
      <c r="BH769" s="75"/>
      <c r="BI769" s="75"/>
      <c r="BJ769" s="74"/>
      <c r="BK769" s="74"/>
      <c r="BL769" s="74"/>
      <c r="BM769" s="74"/>
      <c r="BN769" s="74"/>
      <c r="BO769" s="74"/>
      <c r="BP769" s="74"/>
      <c r="BQ769" s="73">
        <f t="shared" si="225"/>
        <v>0</v>
      </c>
      <c r="BR769" s="38"/>
      <c r="BS769" s="40"/>
      <c r="BT769" s="38"/>
      <c r="BU769" s="77"/>
      <c r="BW769" s="76"/>
      <c r="BX769" s="75"/>
      <c r="BY769" s="75"/>
      <c r="BZ769" s="75"/>
      <c r="CA769" s="75"/>
      <c r="CB769" s="75"/>
      <c r="CC769" s="75"/>
      <c r="CD769" s="75"/>
      <c r="CE769" s="75"/>
      <c r="CF769" s="75"/>
      <c r="CG769" s="75"/>
      <c r="CH769" s="75"/>
      <c r="CI769" s="74"/>
      <c r="CJ769" s="335"/>
      <c r="CK769" s="335"/>
      <c r="CL769" s="335"/>
      <c r="CM769" s="335"/>
      <c r="CN769" s="335"/>
      <c r="CO769" s="335"/>
      <c r="CP769" s="73">
        <f t="shared" si="226"/>
        <v>0</v>
      </c>
      <c r="CQ769" s="38"/>
      <c r="CR769" s="40"/>
      <c r="CS769" s="38"/>
      <c r="CT769" s="77"/>
      <c r="CV769" s="76"/>
      <c r="CW769" s="75"/>
      <c r="CX769" s="75"/>
      <c r="CY769" s="75"/>
      <c r="CZ769" s="75"/>
      <c r="DA769" s="75"/>
      <c r="DB769" s="75"/>
      <c r="DC769" s="74"/>
      <c r="DD769" s="74"/>
      <c r="DE769" s="74"/>
      <c r="DF769" s="335"/>
      <c r="DG769" s="335"/>
      <c r="DH769" s="335"/>
      <c r="DI769" s="335"/>
      <c r="DJ769" s="335"/>
      <c r="DK769" s="335"/>
      <c r="DL769" s="335"/>
      <c r="DM769" s="335"/>
      <c r="DN769" s="335"/>
      <c r="DO769" s="73">
        <f t="shared" si="227"/>
        <v>0</v>
      </c>
      <c r="DP769" s="38"/>
      <c r="DQ769" s="40"/>
    </row>
    <row r="770" spans="3:121" outlineLevel="1">
      <c r="C770" s="88" t="e">
        <f>IF(ISERROR(I770+1)=TRUE,I770,IF(I770="","",MAX(C$15:C769)+1))</f>
        <v>#REF!</v>
      </c>
      <c r="D770" s="87">
        <f t="shared" si="219"/>
        <v>1</v>
      </c>
      <c r="G770" s="40"/>
      <c r="H770" s="38"/>
      <c r="I770" s="94">
        <f t="shared" si="228"/>
        <v>623</v>
      </c>
      <c r="J770" s="93" t="s">
        <v>148</v>
      </c>
      <c r="K770" s="92"/>
      <c r="L770" s="92"/>
      <c r="M770" s="92"/>
      <c r="N770" s="92"/>
      <c r="O770" s="91"/>
      <c r="P770" s="90" t="s">
        <v>120</v>
      </c>
      <c r="Q770" s="272"/>
      <c r="R770" s="89" t="s">
        <v>119</v>
      </c>
      <c r="S770" s="273"/>
      <c r="T770" s="38"/>
      <c r="U770" s="40"/>
      <c r="V770" s="38"/>
      <c r="W770" s="77"/>
      <c r="Y770" s="76"/>
      <c r="Z770" s="75"/>
      <c r="AA770" s="78"/>
      <c r="AB770" s="75"/>
      <c r="AC770" s="78"/>
      <c r="AD770" s="75"/>
      <c r="AE770" s="75"/>
      <c r="AF770" s="75"/>
      <c r="AG770" s="75"/>
      <c r="AH770" s="75"/>
      <c r="AI770" s="75"/>
      <c r="AJ770" s="75"/>
      <c r="AK770" s="74"/>
      <c r="AL770" s="74"/>
      <c r="AM770" s="74"/>
      <c r="AN770" s="74"/>
      <c r="AO770" s="74"/>
      <c r="AP770" s="74"/>
      <c r="AQ770" s="74"/>
      <c r="AR770" s="73">
        <f t="shared" si="224"/>
        <v>0</v>
      </c>
      <c r="AS770" s="38"/>
      <c r="AT770" s="40"/>
      <c r="AU770" s="38"/>
      <c r="AV770" s="77"/>
      <c r="AX770" s="76"/>
      <c r="AY770" s="75"/>
      <c r="AZ770" s="75"/>
      <c r="BA770" s="75"/>
      <c r="BB770" s="75"/>
      <c r="BC770" s="75"/>
      <c r="BD770" s="75"/>
      <c r="BE770" s="75"/>
      <c r="BF770" s="75"/>
      <c r="BG770" s="75"/>
      <c r="BH770" s="75"/>
      <c r="BI770" s="75"/>
      <c r="BJ770" s="74"/>
      <c r="BK770" s="74"/>
      <c r="BL770" s="74"/>
      <c r="BM770" s="74"/>
      <c r="BN770" s="74"/>
      <c r="BO770" s="74"/>
      <c r="BP770" s="74"/>
      <c r="BQ770" s="73">
        <f t="shared" si="225"/>
        <v>0</v>
      </c>
      <c r="BR770" s="38"/>
      <c r="BS770" s="40"/>
      <c r="BT770" s="38"/>
      <c r="BU770" s="77"/>
      <c r="BW770" s="76"/>
      <c r="BX770" s="75"/>
      <c r="BY770" s="75"/>
      <c r="BZ770" s="75"/>
      <c r="CA770" s="75"/>
      <c r="CB770" s="75"/>
      <c r="CC770" s="75"/>
      <c r="CD770" s="75"/>
      <c r="CE770" s="75"/>
      <c r="CF770" s="75"/>
      <c r="CG770" s="75"/>
      <c r="CH770" s="75"/>
      <c r="CI770" s="74"/>
      <c r="CJ770" s="335"/>
      <c r="CK770" s="335"/>
      <c r="CL770" s="335"/>
      <c r="CM770" s="335"/>
      <c r="CN770" s="335"/>
      <c r="CO770" s="335"/>
      <c r="CP770" s="73">
        <f t="shared" si="226"/>
        <v>0</v>
      </c>
      <c r="CQ770" s="38"/>
      <c r="CR770" s="40"/>
      <c r="CS770" s="38"/>
      <c r="CT770" s="77"/>
      <c r="CV770" s="76"/>
      <c r="CW770" s="75"/>
      <c r="CX770" s="75"/>
      <c r="CY770" s="75"/>
      <c r="CZ770" s="75"/>
      <c r="DA770" s="75"/>
      <c r="DB770" s="75"/>
      <c r="DC770" s="74"/>
      <c r="DD770" s="74"/>
      <c r="DE770" s="74"/>
      <c r="DF770" s="335"/>
      <c r="DG770" s="335"/>
      <c r="DH770" s="335"/>
      <c r="DI770" s="335"/>
      <c r="DJ770" s="335"/>
      <c r="DK770" s="335"/>
      <c r="DL770" s="335"/>
      <c r="DM770" s="335"/>
      <c r="DN770" s="335"/>
      <c r="DO770" s="73">
        <f t="shared" si="227"/>
        <v>0</v>
      </c>
      <c r="DP770" s="38"/>
      <c r="DQ770" s="40"/>
    </row>
    <row r="771" spans="3:121" outlineLevel="1">
      <c r="C771" s="88" t="e">
        <f>IF(ISERROR(I771+1)=TRUE,I771,IF(I771="","",MAX(C$15:C770)+1))</f>
        <v>#REF!</v>
      </c>
      <c r="D771" s="87">
        <f t="shared" si="219"/>
        <v>1</v>
      </c>
      <c r="G771" s="40"/>
      <c r="H771" s="38"/>
      <c r="I771" s="94">
        <f t="shared" si="228"/>
        <v>624</v>
      </c>
      <c r="J771" s="93" t="s">
        <v>147</v>
      </c>
      <c r="K771" s="92"/>
      <c r="L771" s="92"/>
      <c r="M771" s="92"/>
      <c r="N771" s="92"/>
      <c r="O771" s="91"/>
      <c r="P771" s="90" t="s">
        <v>120</v>
      </c>
      <c r="Q771" s="272"/>
      <c r="R771" s="89" t="s">
        <v>119</v>
      </c>
      <c r="S771" s="273"/>
      <c r="T771" s="38"/>
      <c r="U771" s="40"/>
      <c r="V771" s="38"/>
      <c r="W771" s="77"/>
      <c r="Y771" s="76"/>
      <c r="Z771" s="75"/>
      <c r="AA771" s="78"/>
      <c r="AB771" s="75"/>
      <c r="AC771" s="78"/>
      <c r="AD771" s="75"/>
      <c r="AE771" s="75"/>
      <c r="AF771" s="75"/>
      <c r="AG771" s="75"/>
      <c r="AH771" s="75"/>
      <c r="AI771" s="75"/>
      <c r="AJ771" s="75"/>
      <c r="AK771" s="74"/>
      <c r="AL771" s="74"/>
      <c r="AM771" s="74"/>
      <c r="AN771" s="74"/>
      <c r="AO771" s="74"/>
      <c r="AP771" s="74"/>
      <c r="AQ771" s="74"/>
      <c r="AR771" s="73">
        <f t="shared" si="224"/>
        <v>0</v>
      </c>
      <c r="AS771" s="38"/>
      <c r="AT771" s="40"/>
      <c r="AU771" s="38"/>
      <c r="AV771" s="77"/>
      <c r="AX771" s="76"/>
      <c r="AY771" s="75"/>
      <c r="AZ771" s="75"/>
      <c r="BA771" s="75"/>
      <c r="BB771" s="75"/>
      <c r="BC771" s="75"/>
      <c r="BD771" s="75"/>
      <c r="BE771" s="75"/>
      <c r="BF771" s="75"/>
      <c r="BG771" s="75"/>
      <c r="BH771" s="75"/>
      <c r="BI771" s="75"/>
      <c r="BJ771" s="74"/>
      <c r="BK771" s="74"/>
      <c r="BL771" s="74"/>
      <c r="BM771" s="74"/>
      <c r="BN771" s="74"/>
      <c r="BO771" s="74"/>
      <c r="BP771" s="74"/>
      <c r="BQ771" s="73">
        <f t="shared" si="225"/>
        <v>0</v>
      </c>
      <c r="BR771" s="38"/>
      <c r="BS771" s="40"/>
      <c r="BT771" s="38"/>
      <c r="BU771" s="77"/>
      <c r="BW771" s="76"/>
      <c r="BX771" s="75"/>
      <c r="BY771" s="75"/>
      <c r="BZ771" s="75"/>
      <c r="CA771" s="75"/>
      <c r="CB771" s="75"/>
      <c r="CC771" s="75"/>
      <c r="CD771" s="75"/>
      <c r="CE771" s="75"/>
      <c r="CF771" s="75"/>
      <c r="CG771" s="75"/>
      <c r="CH771" s="75"/>
      <c r="CI771" s="74"/>
      <c r="CJ771" s="335"/>
      <c r="CK771" s="335"/>
      <c r="CL771" s="335"/>
      <c r="CM771" s="335"/>
      <c r="CN771" s="335"/>
      <c r="CO771" s="335"/>
      <c r="CP771" s="73">
        <f t="shared" si="226"/>
        <v>0</v>
      </c>
      <c r="CQ771" s="38"/>
      <c r="CR771" s="40"/>
      <c r="CS771" s="38"/>
      <c r="CT771" s="77"/>
      <c r="CV771" s="76"/>
      <c r="CW771" s="75"/>
      <c r="CX771" s="75"/>
      <c r="CY771" s="75"/>
      <c r="CZ771" s="75"/>
      <c r="DA771" s="75"/>
      <c r="DB771" s="75"/>
      <c r="DC771" s="74"/>
      <c r="DD771" s="74"/>
      <c r="DE771" s="74"/>
      <c r="DF771" s="335"/>
      <c r="DG771" s="335"/>
      <c r="DH771" s="335"/>
      <c r="DI771" s="335"/>
      <c r="DJ771" s="335"/>
      <c r="DK771" s="335"/>
      <c r="DL771" s="335"/>
      <c r="DM771" s="335"/>
      <c r="DN771" s="335"/>
      <c r="DO771" s="73">
        <f t="shared" si="227"/>
        <v>0</v>
      </c>
      <c r="DP771" s="38"/>
      <c r="DQ771" s="40"/>
    </row>
    <row r="772" spans="3:121" outlineLevel="1">
      <c r="C772" s="88" t="e">
        <f>IF(ISERROR(I772+1)=TRUE,I772,IF(I772="","",MAX(C$15:C771)+1))</f>
        <v>#REF!</v>
      </c>
      <c r="D772" s="87">
        <f t="shared" si="219"/>
        <v>1</v>
      </c>
      <c r="G772" s="40"/>
      <c r="H772" s="38"/>
      <c r="I772" s="94">
        <f t="shared" si="228"/>
        <v>625</v>
      </c>
      <c r="J772" s="93" t="s">
        <v>146</v>
      </c>
      <c r="K772" s="92"/>
      <c r="L772" s="92"/>
      <c r="M772" s="92"/>
      <c r="N772" s="92"/>
      <c r="O772" s="91"/>
      <c r="P772" s="90" t="s">
        <v>120</v>
      </c>
      <c r="Q772" s="272"/>
      <c r="R772" s="89" t="s">
        <v>119</v>
      </c>
      <c r="S772" s="273"/>
      <c r="T772" s="38"/>
      <c r="U772" s="40"/>
      <c r="V772" s="38"/>
      <c r="W772" s="77"/>
      <c r="Y772" s="76"/>
      <c r="Z772" s="75"/>
      <c r="AA772" s="78"/>
      <c r="AB772" s="75"/>
      <c r="AC772" s="78"/>
      <c r="AD772" s="75"/>
      <c r="AE772" s="75"/>
      <c r="AF772" s="75"/>
      <c r="AG772" s="75"/>
      <c r="AH772" s="75"/>
      <c r="AI772" s="75"/>
      <c r="AJ772" s="75"/>
      <c r="AK772" s="74"/>
      <c r="AL772" s="74"/>
      <c r="AM772" s="74"/>
      <c r="AN772" s="74"/>
      <c r="AO772" s="74"/>
      <c r="AP772" s="74"/>
      <c r="AQ772" s="74"/>
      <c r="AR772" s="73">
        <f t="shared" si="224"/>
        <v>0</v>
      </c>
      <c r="AS772" s="38"/>
      <c r="AT772" s="40"/>
      <c r="AU772" s="38"/>
      <c r="AV772" s="77"/>
      <c r="AX772" s="76"/>
      <c r="AY772" s="75"/>
      <c r="AZ772" s="75"/>
      <c r="BA772" s="75"/>
      <c r="BB772" s="75"/>
      <c r="BC772" s="75"/>
      <c r="BD772" s="75"/>
      <c r="BE772" s="75"/>
      <c r="BF772" s="75"/>
      <c r="BG772" s="75"/>
      <c r="BH772" s="75"/>
      <c r="BI772" s="75"/>
      <c r="BJ772" s="74"/>
      <c r="BK772" s="74"/>
      <c r="BL772" s="74"/>
      <c r="BM772" s="74"/>
      <c r="BN772" s="74"/>
      <c r="BO772" s="74"/>
      <c r="BP772" s="74"/>
      <c r="BQ772" s="73">
        <f t="shared" si="225"/>
        <v>0</v>
      </c>
      <c r="BR772" s="38"/>
      <c r="BS772" s="40"/>
      <c r="BT772" s="38"/>
      <c r="BU772" s="77"/>
      <c r="BW772" s="76"/>
      <c r="BX772" s="75"/>
      <c r="BY772" s="75"/>
      <c r="BZ772" s="75"/>
      <c r="CA772" s="75"/>
      <c r="CB772" s="75"/>
      <c r="CC772" s="75"/>
      <c r="CD772" s="75"/>
      <c r="CE772" s="75"/>
      <c r="CF772" s="75"/>
      <c r="CG772" s="75"/>
      <c r="CH772" s="75"/>
      <c r="CI772" s="74"/>
      <c r="CJ772" s="335"/>
      <c r="CK772" s="335"/>
      <c r="CL772" s="335"/>
      <c r="CM772" s="335"/>
      <c r="CN772" s="335"/>
      <c r="CO772" s="335"/>
      <c r="CP772" s="73">
        <f t="shared" si="226"/>
        <v>0</v>
      </c>
      <c r="CQ772" s="38"/>
      <c r="CR772" s="40"/>
      <c r="CS772" s="38"/>
      <c r="CT772" s="77"/>
      <c r="CV772" s="76"/>
      <c r="CW772" s="75"/>
      <c r="CX772" s="75"/>
      <c r="CY772" s="75"/>
      <c r="CZ772" s="75"/>
      <c r="DA772" s="75"/>
      <c r="DB772" s="75"/>
      <c r="DC772" s="74"/>
      <c r="DD772" s="74"/>
      <c r="DE772" s="74"/>
      <c r="DF772" s="335"/>
      <c r="DG772" s="335"/>
      <c r="DH772" s="335"/>
      <c r="DI772" s="335"/>
      <c r="DJ772" s="335"/>
      <c r="DK772" s="335"/>
      <c r="DL772" s="335"/>
      <c r="DM772" s="335"/>
      <c r="DN772" s="335"/>
      <c r="DO772" s="73">
        <f t="shared" si="227"/>
        <v>0</v>
      </c>
      <c r="DP772" s="38"/>
      <c r="DQ772" s="40"/>
    </row>
    <row r="773" spans="3:121" outlineLevel="1">
      <c r="C773" s="88" t="e">
        <f>IF(ISERROR(I773+1)=TRUE,I773,IF(I773="","",MAX(C$15:C772)+1))</f>
        <v>#REF!</v>
      </c>
      <c r="D773" s="87">
        <f t="shared" si="219"/>
        <v>1</v>
      </c>
      <c r="G773" s="40"/>
      <c r="H773" s="38"/>
      <c r="I773" s="94">
        <f t="shared" si="228"/>
        <v>626</v>
      </c>
      <c r="J773" s="93" t="s">
        <v>708</v>
      </c>
      <c r="K773" s="92"/>
      <c r="L773" s="92"/>
      <c r="M773" s="92"/>
      <c r="N773" s="92"/>
      <c r="O773" s="91"/>
      <c r="P773" s="90" t="s">
        <v>120</v>
      </c>
      <c r="Q773" s="272"/>
      <c r="R773" s="89" t="s">
        <v>119</v>
      </c>
      <c r="S773" s="273"/>
      <c r="T773" s="38"/>
      <c r="U773" s="40"/>
      <c r="V773" s="38"/>
      <c r="W773" s="77"/>
      <c r="Y773" s="76"/>
      <c r="Z773" s="75"/>
      <c r="AA773" s="78"/>
      <c r="AB773" s="75"/>
      <c r="AC773" s="78"/>
      <c r="AD773" s="75"/>
      <c r="AE773" s="75"/>
      <c r="AF773" s="75"/>
      <c r="AG773" s="75"/>
      <c r="AH773" s="75"/>
      <c r="AI773" s="75"/>
      <c r="AJ773" s="75"/>
      <c r="AK773" s="74"/>
      <c r="AL773" s="74"/>
      <c r="AM773" s="74"/>
      <c r="AN773" s="74"/>
      <c r="AO773" s="74"/>
      <c r="AP773" s="74"/>
      <c r="AQ773" s="74">
        <v>1</v>
      </c>
      <c r="AR773" s="73">
        <f t="shared" si="224"/>
        <v>0</v>
      </c>
      <c r="AS773" s="38"/>
      <c r="AT773" s="40"/>
      <c r="AU773" s="38"/>
      <c r="AV773" s="77"/>
      <c r="AX773" s="76"/>
      <c r="AY773" s="75"/>
      <c r="AZ773" s="75"/>
      <c r="BA773" s="75"/>
      <c r="BB773" s="75"/>
      <c r="BC773" s="75"/>
      <c r="BD773" s="75"/>
      <c r="BE773" s="75"/>
      <c r="BF773" s="75"/>
      <c r="BG773" s="75"/>
      <c r="BH773" s="75"/>
      <c r="BI773" s="75"/>
      <c r="BJ773" s="74"/>
      <c r="BK773" s="74"/>
      <c r="BL773" s="74"/>
      <c r="BM773" s="74"/>
      <c r="BN773" s="74"/>
      <c r="BO773" s="74"/>
      <c r="BP773" s="74"/>
      <c r="BQ773" s="73">
        <f t="shared" si="225"/>
        <v>0</v>
      </c>
      <c r="BR773" s="38"/>
      <c r="BS773" s="40"/>
      <c r="BT773" s="38"/>
      <c r="BU773" s="77"/>
      <c r="BW773" s="76"/>
      <c r="BX773" s="75"/>
      <c r="BY773" s="75"/>
      <c r="BZ773" s="75"/>
      <c r="CA773" s="75"/>
      <c r="CB773" s="75"/>
      <c r="CC773" s="75"/>
      <c r="CD773" s="75"/>
      <c r="CE773" s="75"/>
      <c r="CF773" s="75"/>
      <c r="CG773" s="75"/>
      <c r="CH773" s="75"/>
      <c r="CI773" s="74"/>
      <c r="CJ773" s="335"/>
      <c r="CK773" s="335"/>
      <c r="CL773" s="335"/>
      <c r="CM773" s="335"/>
      <c r="CN773" s="335"/>
      <c r="CO773" s="335"/>
      <c r="CP773" s="73">
        <f t="shared" si="226"/>
        <v>0</v>
      </c>
      <c r="CQ773" s="38"/>
      <c r="CR773" s="40"/>
      <c r="CS773" s="38"/>
      <c r="CT773" s="77"/>
      <c r="CV773" s="76"/>
      <c r="CW773" s="75"/>
      <c r="CX773" s="75"/>
      <c r="CY773" s="75"/>
      <c r="CZ773" s="75"/>
      <c r="DA773" s="75"/>
      <c r="DB773" s="75"/>
      <c r="DC773" s="74"/>
      <c r="DD773" s="74"/>
      <c r="DE773" s="74">
        <v>1</v>
      </c>
      <c r="DF773" s="335"/>
      <c r="DG773" s="335"/>
      <c r="DH773" s="335"/>
      <c r="DI773" s="335"/>
      <c r="DJ773" s="335"/>
      <c r="DK773" s="335"/>
      <c r="DL773" s="335"/>
      <c r="DM773" s="335"/>
      <c r="DN773" s="335"/>
      <c r="DO773" s="73">
        <f t="shared" si="227"/>
        <v>0</v>
      </c>
      <c r="DP773" s="38"/>
      <c r="DQ773" s="40"/>
    </row>
    <row r="774" spans="3:121" outlineLevel="1">
      <c r="C774" s="88" t="e">
        <f>IF(ISERROR(I774+1)=TRUE,I774,IF(I774="","",MAX(C$15:C773)+1))</f>
        <v>#REF!</v>
      </c>
      <c r="D774" s="87">
        <f t="shared" si="219"/>
        <v>1</v>
      </c>
      <c r="G774" s="40"/>
      <c r="H774" s="38"/>
      <c r="I774" s="94">
        <f t="shared" si="228"/>
        <v>627</v>
      </c>
      <c r="J774" s="93" t="s">
        <v>709</v>
      </c>
      <c r="K774" s="92"/>
      <c r="L774" s="92"/>
      <c r="M774" s="92"/>
      <c r="N774" s="92"/>
      <c r="O774" s="91"/>
      <c r="P774" s="90" t="s">
        <v>120</v>
      </c>
      <c r="Q774" s="272"/>
      <c r="R774" s="89" t="s">
        <v>119</v>
      </c>
      <c r="S774" s="273"/>
      <c r="T774" s="38"/>
      <c r="U774" s="40"/>
      <c r="V774" s="38"/>
      <c r="W774" s="77"/>
      <c r="Y774" s="76"/>
      <c r="Z774" s="75"/>
      <c r="AA774" s="78"/>
      <c r="AB774" s="75"/>
      <c r="AC774" s="78"/>
      <c r="AD774" s="75"/>
      <c r="AE774" s="75"/>
      <c r="AF774" s="75"/>
      <c r="AG774" s="75"/>
      <c r="AH774" s="75"/>
      <c r="AI774" s="75"/>
      <c r="AJ774" s="75"/>
      <c r="AK774" s="74"/>
      <c r="AL774" s="74"/>
      <c r="AM774" s="74"/>
      <c r="AN774" s="74"/>
      <c r="AO774" s="74"/>
      <c r="AP774" s="74"/>
      <c r="AQ774" s="74">
        <v>1</v>
      </c>
      <c r="AR774" s="73">
        <f t="shared" si="224"/>
        <v>0</v>
      </c>
      <c r="AS774" s="38"/>
      <c r="AT774" s="40"/>
      <c r="AU774" s="38"/>
      <c r="AV774" s="77"/>
      <c r="AX774" s="76"/>
      <c r="AY774" s="75"/>
      <c r="AZ774" s="75"/>
      <c r="BA774" s="75"/>
      <c r="BB774" s="75"/>
      <c r="BC774" s="75"/>
      <c r="BD774" s="75"/>
      <c r="BE774" s="75"/>
      <c r="BF774" s="75"/>
      <c r="BG774" s="75"/>
      <c r="BH774" s="75"/>
      <c r="BI774" s="75"/>
      <c r="BJ774" s="74"/>
      <c r="BK774" s="74"/>
      <c r="BL774" s="74"/>
      <c r="BM774" s="74"/>
      <c r="BN774" s="74"/>
      <c r="BO774" s="74"/>
      <c r="BP774" s="74"/>
      <c r="BQ774" s="73">
        <f t="shared" si="225"/>
        <v>0</v>
      </c>
      <c r="BR774" s="38"/>
      <c r="BS774" s="40"/>
      <c r="BT774" s="38"/>
      <c r="BU774" s="77"/>
      <c r="BW774" s="76"/>
      <c r="BX774" s="75"/>
      <c r="BY774" s="75"/>
      <c r="BZ774" s="75"/>
      <c r="CA774" s="75"/>
      <c r="CB774" s="75"/>
      <c r="CC774" s="75"/>
      <c r="CD774" s="75"/>
      <c r="CE774" s="75"/>
      <c r="CF774" s="75"/>
      <c r="CG774" s="75"/>
      <c r="CH774" s="75"/>
      <c r="CI774" s="74"/>
      <c r="CJ774" s="335"/>
      <c r="CK774" s="335"/>
      <c r="CL774" s="335"/>
      <c r="CM774" s="335"/>
      <c r="CN774" s="335"/>
      <c r="CO774" s="335"/>
      <c r="CP774" s="73">
        <f t="shared" si="226"/>
        <v>0</v>
      </c>
      <c r="CQ774" s="38"/>
      <c r="CR774" s="40"/>
      <c r="CS774" s="38"/>
      <c r="CT774" s="77"/>
      <c r="CV774" s="76"/>
      <c r="CW774" s="75"/>
      <c r="CX774" s="75"/>
      <c r="CY774" s="75"/>
      <c r="CZ774" s="75"/>
      <c r="DA774" s="75"/>
      <c r="DB774" s="75"/>
      <c r="DC774" s="74"/>
      <c r="DD774" s="74"/>
      <c r="DE774" s="74">
        <v>1</v>
      </c>
      <c r="DF774" s="335"/>
      <c r="DG774" s="335"/>
      <c r="DH774" s="335"/>
      <c r="DI774" s="335"/>
      <c r="DJ774" s="335"/>
      <c r="DK774" s="335"/>
      <c r="DL774" s="335"/>
      <c r="DM774" s="335"/>
      <c r="DN774" s="335"/>
      <c r="DO774" s="73">
        <f t="shared" si="227"/>
        <v>0</v>
      </c>
      <c r="DP774" s="38"/>
      <c r="DQ774" s="40"/>
    </row>
    <row r="775" spans="3:121" outlineLevel="1">
      <c r="C775" s="88" t="e">
        <f>IF(ISERROR(I775+1)=TRUE,I775,IF(I775="","",MAX(C$15:C774)+1))</f>
        <v>#REF!</v>
      </c>
      <c r="D775" s="87">
        <f t="shared" si="219"/>
        <v>1</v>
      </c>
      <c r="G775" s="40"/>
      <c r="H775" s="38"/>
      <c r="I775" s="94">
        <f t="shared" si="228"/>
        <v>628</v>
      </c>
      <c r="J775" s="93" t="s">
        <v>145</v>
      </c>
      <c r="K775" s="92"/>
      <c r="L775" s="92"/>
      <c r="M775" s="92"/>
      <c r="N775" s="92"/>
      <c r="O775" s="91"/>
      <c r="P775" s="90" t="s">
        <v>120</v>
      </c>
      <c r="Q775" s="272"/>
      <c r="R775" s="89" t="s">
        <v>119</v>
      </c>
      <c r="S775" s="273"/>
      <c r="T775" s="38"/>
      <c r="U775" s="40"/>
      <c r="V775" s="38"/>
      <c r="W775" s="77"/>
      <c r="Y775" s="76"/>
      <c r="Z775" s="75"/>
      <c r="AA775" s="78"/>
      <c r="AB775" s="75"/>
      <c r="AC775" s="78"/>
      <c r="AD775" s="75"/>
      <c r="AE775" s="75"/>
      <c r="AF775" s="75"/>
      <c r="AG775" s="75"/>
      <c r="AH775" s="75"/>
      <c r="AI775" s="75"/>
      <c r="AJ775" s="75"/>
      <c r="AK775" s="74"/>
      <c r="AL775" s="74"/>
      <c r="AM775" s="74"/>
      <c r="AN775" s="74"/>
      <c r="AO775" s="74"/>
      <c r="AP775" s="74"/>
      <c r="AQ775" s="74">
        <v>1</v>
      </c>
      <c r="AR775" s="73">
        <f t="shared" si="224"/>
        <v>0</v>
      </c>
      <c r="AS775" s="38"/>
      <c r="AT775" s="40"/>
      <c r="AU775" s="38"/>
      <c r="AV775" s="77"/>
      <c r="AX775" s="76"/>
      <c r="AY775" s="75"/>
      <c r="AZ775" s="75"/>
      <c r="BA775" s="75"/>
      <c r="BB775" s="75"/>
      <c r="BC775" s="75"/>
      <c r="BD775" s="75"/>
      <c r="BE775" s="75"/>
      <c r="BF775" s="75"/>
      <c r="BG775" s="75"/>
      <c r="BH775" s="75"/>
      <c r="BI775" s="75"/>
      <c r="BJ775" s="74"/>
      <c r="BK775" s="74"/>
      <c r="BL775" s="74"/>
      <c r="BM775" s="74"/>
      <c r="BN775" s="74"/>
      <c r="BO775" s="74"/>
      <c r="BP775" s="74"/>
      <c r="BQ775" s="73">
        <f t="shared" si="225"/>
        <v>0</v>
      </c>
      <c r="BR775" s="38"/>
      <c r="BS775" s="40"/>
      <c r="BT775" s="38"/>
      <c r="BU775" s="77"/>
      <c r="BW775" s="76"/>
      <c r="BX775" s="75"/>
      <c r="BY775" s="75"/>
      <c r="BZ775" s="75"/>
      <c r="CA775" s="75"/>
      <c r="CB775" s="75"/>
      <c r="CC775" s="75"/>
      <c r="CD775" s="75"/>
      <c r="CE775" s="75"/>
      <c r="CF775" s="75"/>
      <c r="CG775" s="75"/>
      <c r="CH775" s="75"/>
      <c r="CI775" s="74"/>
      <c r="CJ775" s="335"/>
      <c r="CK775" s="335"/>
      <c r="CL775" s="335"/>
      <c r="CM775" s="335"/>
      <c r="CN775" s="335"/>
      <c r="CO775" s="335"/>
      <c r="CP775" s="73">
        <f t="shared" si="226"/>
        <v>0</v>
      </c>
      <c r="CQ775" s="38"/>
      <c r="CR775" s="40"/>
      <c r="CS775" s="38"/>
      <c r="CT775" s="77"/>
      <c r="CV775" s="76"/>
      <c r="CW775" s="75"/>
      <c r="CX775" s="75"/>
      <c r="CY775" s="75"/>
      <c r="CZ775" s="75"/>
      <c r="DA775" s="75"/>
      <c r="DB775" s="75"/>
      <c r="DC775" s="74"/>
      <c r="DD775" s="74"/>
      <c r="DE775" s="74">
        <v>1</v>
      </c>
      <c r="DF775" s="335"/>
      <c r="DG775" s="335"/>
      <c r="DH775" s="335"/>
      <c r="DI775" s="335"/>
      <c r="DJ775" s="335"/>
      <c r="DK775" s="335"/>
      <c r="DL775" s="335"/>
      <c r="DM775" s="335"/>
      <c r="DN775" s="335"/>
      <c r="DO775" s="73">
        <f t="shared" si="227"/>
        <v>0</v>
      </c>
      <c r="DP775" s="38"/>
      <c r="DQ775" s="40"/>
    </row>
    <row r="776" spans="3:121" outlineLevel="1">
      <c r="C776" s="88" t="e">
        <f>IF(ISERROR(I776+1)=TRUE,I776,IF(I776="","",MAX(C$15:C775)+1))</f>
        <v>#REF!</v>
      </c>
      <c r="D776" s="87">
        <f t="shared" si="219"/>
        <v>1</v>
      </c>
      <c r="G776" s="40"/>
      <c r="H776" s="38"/>
      <c r="I776" s="94">
        <f t="shared" si="228"/>
        <v>629</v>
      </c>
      <c r="J776" s="93" t="s">
        <v>144</v>
      </c>
      <c r="K776" s="92"/>
      <c r="L776" s="92"/>
      <c r="M776" s="92"/>
      <c r="N776" s="92"/>
      <c r="O776" s="91"/>
      <c r="P776" s="90" t="s">
        <v>120</v>
      </c>
      <c r="Q776" s="272"/>
      <c r="R776" s="89" t="s">
        <v>119</v>
      </c>
      <c r="S776" s="273"/>
      <c r="T776" s="38"/>
      <c r="U776" s="40"/>
      <c r="V776" s="38"/>
      <c r="W776" s="77"/>
      <c r="Y776" s="76"/>
      <c r="Z776" s="75"/>
      <c r="AA776" s="78"/>
      <c r="AB776" s="75"/>
      <c r="AC776" s="78"/>
      <c r="AD776" s="75"/>
      <c r="AE776" s="75"/>
      <c r="AF776" s="75"/>
      <c r="AG776" s="75"/>
      <c r="AH776" s="75"/>
      <c r="AI776" s="75"/>
      <c r="AJ776" s="75"/>
      <c r="AK776" s="74"/>
      <c r="AL776" s="74"/>
      <c r="AM776" s="74"/>
      <c r="AN776" s="74"/>
      <c r="AO776" s="74"/>
      <c r="AP776" s="74"/>
      <c r="AQ776" s="74"/>
      <c r="AR776" s="73">
        <f t="shared" si="224"/>
        <v>0</v>
      </c>
      <c r="AS776" s="38"/>
      <c r="AT776" s="40"/>
      <c r="AU776" s="38"/>
      <c r="AV776" s="77"/>
      <c r="AX776" s="76"/>
      <c r="AY776" s="75"/>
      <c r="AZ776" s="75"/>
      <c r="BA776" s="75"/>
      <c r="BB776" s="75"/>
      <c r="BC776" s="75"/>
      <c r="BD776" s="75"/>
      <c r="BE776" s="75"/>
      <c r="BF776" s="75"/>
      <c r="BG776" s="75"/>
      <c r="BH776" s="75"/>
      <c r="BI776" s="75"/>
      <c r="BJ776" s="74"/>
      <c r="BK776" s="74"/>
      <c r="BL776" s="74"/>
      <c r="BM776" s="74"/>
      <c r="BN776" s="74"/>
      <c r="BO776" s="74"/>
      <c r="BP776" s="74"/>
      <c r="BQ776" s="73">
        <f t="shared" si="225"/>
        <v>0</v>
      </c>
      <c r="BR776" s="38"/>
      <c r="BS776" s="40"/>
      <c r="BT776" s="38"/>
      <c r="BU776" s="77"/>
      <c r="BW776" s="76"/>
      <c r="BX776" s="75"/>
      <c r="BY776" s="75"/>
      <c r="BZ776" s="75"/>
      <c r="CA776" s="75"/>
      <c r="CB776" s="75"/>
      <c r="CC776" s="75"/>
      <c r="CD776" s="75"/>
      <c r="CE776" s="75"/>
      <c r="CF776" s="75"/>
      <c r="CG776" s="75"/>
      <c r="CH776" s="75"/>
      <c r="CI776" s="74"/>
      <c r="CJ776" s="335"/>
      <c r="CK776" s="335"/>
      <c r="CL776" s="335"/>
      <c r="CM776" s="335"/>
      <c r="CN776" s="335"/>
      <c r="CO776" s="335"/>
      <c r="CP776" s="73">
        <f t="shared" si="226"/>
        <v>0</v>
      </c>
      <c r="CQ776" s="38"/>
      <c r="CR776" s="40"/>
      <c r="CS776" s="38"/>
      <c r="CT776" s="77"/>
      <c r="CV776" s="76"/>
      <c r="CW776" s="75"/>
      <c r="CX776" s="75"/>
      <c r="CY776" s="75"/>
      <c r="CZ776" s="75"/>
      <c r="DA776" s="75"/>
      <c r="DB776" s="75"/>
      <c r="DC776" s="74"/>
      <c r="DD776" s="74"/>
      <c r="DE776" s="74"/>
      <c r="DF776" s="335"/>
      <c r="DG776" s="335"/>
      <c r="DH776" s="335"/>
      <c r="DI776" s="335"/>
      <c r="DJ776" s="335"/>
      <c r="DK776" s="335"/>
      <c r="DL776" s="335"/>
      <c r="DM776" s="335"/>
      <c r="DN776" s="335"/>
      <c r="DO776" s="73">
        <f t="shared" si="227"/>
        <v>0</v>
      </c>
      <c r="DP776" s="38"/>
      <c r="DQ776" s="40"/>
    </row>
    <row r="777" spans="3:121" outlineLevel="1">
      <c r="C777" s="88" t="e">
        <f>IF(ISERROR(I777+1)=TRUE,I777,IF(I777="","",MAX(C$15:C776)+1))</f>
        <v>#REF!</v>
      </c>
      <c r="D777" s="87">
        <f t="shared" si="219"/>
        <v>1</v>
      </c>
      <c r="G777" s="40"/>
      <c r="H777" s="38"/>
      <c r="I777" s="94">
        <f t="shared" si="228"/>
        <v>630</v>
      </c>
      <c r="J777" s="93" t="s">
        <v>143</v>
      </c>
      <c r="K777" s="92"/>
      <c r="L777" s="92"/>
      <c r="M777" s="92"/>
      <c r="N777" s="92"/>
      <c r="O777" s="91"/>
      <c r="P777" s="90" t="s">
        <v>120</v>
      </c>
      <c r="Q777" s="272"/>
      <c r="R777" s="89" t="s">
        <v>119</v>
      </c>
      <c r="S777" s="273"/>
      <c r="T777" s="38"/>
      <c r="U777" s="40"/>
      <c r="V777" s="38"/>
      <c r="W777" s="77"/>
      <c r="Y777" s="76"/>
      <c r="Z777" s="75"/>
      <c r="AA777" s="78"/>
      <c r="AB777" s="75"/>
      <c r="AC777" s="78"/>
      <c r="AD777" s="75"/>
      <c r="AE777" s="75"/>
      <c r="AF777" s="75"/>
      <c r="AG777" s="75"/>
      <c r="AH777" s="75"/>
      <c r="AI777" s="75"/>
      <c r="AJ777" s="75"/>
      <c r="AK777" s="74"/>
      <c r="AL777" s="74"/>
      <c r="AM777" s="74"/>
      <c r="AN777" s="74"/>
      <c r="AO777" s="74"/>
      <c r="AP777" s="74"/>
      <c r="AQ777" s="74"/>
      <c r="AR777" s="73">
        <f t="shared" si="224"/>
        <v>0</v>
      </c>
      <c r="AS777" s="38"/>
      <c r="AT777" s="40"/>
      <c r="AU777" s="38"/>
      <c r="AV777" s="77"/>
      <c r="AX777" s="76"/>
      <c r="AY777" s="75"/>
      <c r="AZ777" s="75"/>
      <c r="BA777" s="75"/>
      <c r="BB777" s="75"/>
      <c r="BC777" s="75"/>
      <c r="BD777" s="75"/>
      <c r="BE777" s="75"/>
      <c r="BF777" s="75"/>
      <c r="BG777" s="75"/>
      <c r="BH777" s="75"/>
      <c r="BI777" s="75"/>
      <c r="BJ777" s="74"/>
      <c r="BK777" s="74"/>
      <c r="BL777" s="74"/>
      <c r="BM777" s="74"/>
      <c r="BN777" s="74"/>
      <c r="BO777" s="74"/>
      <c r="BP777" s="74"/>
      <c r="BQ777" s="73">
        <f t="shared" si="225"/>
        <v>0</v>
      </c>
      <c r="BR777" s="38"/>
      <c r="BS777" s="40"/>
      <c r="BT777" s="38"/>
      <c r="BU777" s="77"/>
      <c r="BW777" s="76"/>
      <c r="BX777" s="75"/>
      <c r="BY777" s="75"/>
      <c r="BZ777" s="75"/>
      <c r="CA777" s="75"/>
      <c r="CB777" s="75"/>
      <c r="CC777" s="75"/>
      <c r="CD777" s="75"/>
      <c r="CE777" s="75"/>
      <c r="CF777" s="75"/>
      <c r="CG777" s="75"/>
      <c r="CH777" s="75"/>
      <c r="CI777" s="74"/>
      <c r="CJ777" s="335"/>
      <c r="CK777" s="335"/>
      <c r="CL777" s="335"/>
      <c r="CM777" s="335"/>
      <c r="CN777" s="335"/>
      <c r="CO777" s="335"/>
      <c r="CP777" s="73">
        <f t="shared" si="226"/>
        <v>0</v>
      </c>
      <c r="CQ777" s="38"/>
      <c r="CR777" s="40"/>
      <c r="CS777" s="38"/>
      <c r="CT777" s="77"/>
      <c r="CV777" s="76"/>
      <c r="CW777" s="75"/>
      <c r="CX777" s="75"/>
      <c r="CY777" s="75"/>
      <c r="CZ777" s="75"/>
      <c r="DA777" s="75"/>
      <c r="DB777" s="75"/>
      <c r="DC777" s="74"/>
      <c r="DD777" s="74"/>
      <c r="DE777" s="74"/>
      <c r="DF777" s="335"/>
      <c r="DG777" s="335"/>
      <c r="DH777" s="335"/>
      <c r="DI777" s="335"/>
      <c r="DJ777" s="335"/>
      <c r="DK777" s="335"/>
      <c r="DL777" s="335"/>
      <c r="DM777" s="335"/>
      <c r="DN777" s="335"/>
      <c r="DO777" s="73">
        <f t="shared" si="227"/>
        <v>0</v>
      </c>
      <c r="DP777" s="38"/>
      <c r="DQ777" s="40"/>
    </row>
    <row r="778" spans="3:121" outlineLevel="1">
      <c r="C778" s="88" t="e">
        <f>IF(ISERROR(I778+1)=TRUE,I778,IF(I778="","",MAX(C$15:C777)+1))</f>
        <v>#REF!</v>
      </c>
      <c r="D778" s="87">
        <f t="shared" si="219"/>
        <v>1</v>
      </c>
      <c r="G778" s="40"/>
      <c r="H778" s="38"/>
      <c r="I778" s="94">
        <f t="shared" si="228"/>
        <v>631</v>
      </c>
      <c r="J778" s="93" t="s">
        <v>142</v>
      </c>
      <c r="K778" s="92"/>
      <c r="L778" s="92"/>
      <c r="M778" s="92"/>
      <c r="N778" s="92"/>
      <c r="O778" s="91"/>
      <c r="P778" s="90" t="s">
        <v>120</v>
      </c>
      <c r="Q778" s="272"/>
      <c r="R778" s="89" t="s">
        <v>119</v>
      </c>
      <c r="S778" s="273"/>
      <c r="T778" s="38"/>
      <c r="U778" s="40"/>
      <c r="V778" s="38"/>
      <c r="W778" s="77"/>
      <c r="Y778" s="76"/>
      <c r="Z778" s="75"/>
      <c r="AA778" s="78"/>
      <c r="AB778" s="75"/>
      <c r="AC778" s="78"/>
      <c r="AD778" s="75"/>
      <c r="AE778" s="75"/>
      <c r="AF778" s="75"/>
      <c r="AG778" s="75"/>
      <c r="AH778" s="75"/>
      <c r="AI778" s="75"/>
      <c r="AJ778" s="75"/>
      <c r="AK778" s="74"/>
      <c r="AL778" s="74"/>
      <c r="AM778" s="74"/>
      <c r="AN778" s="74"/>
      <c r="AO778" s="74"/>
      <c r="AP778" s="74"/>
      <c r="AQ778" s="74"/>
      <c r="AR778" s="73">
        <f t="shared" si="224"/>
        <v>0</v>
      </c>
      <c r="AS778" s="38"/>
      <c r="AT778" s="40"/>
      <c r="AU778" s="38"/>
      <c r="AV778" s="77"/>
      <c r="AX778" s="76"/>
      <c r="AY778" s="75"/>
      <c r="AZ778" s="75"/>
      <c r="BA778" s="75"/>
      <c r="BB778" s="75"/>
      <c r="BC778" s="75"/>
      <c r="BD778" s="75"/>
      <c r="BE778" s="75"/>
      <c r="BF778" s="75"/>
      <c r="BG778" s="75"/>
      <c r="BH778" s="75"/>
      <c r="BI778" s="75"/>
      <c r="BJ778" s="74"/>
      <c r="BK778" s="74"/>
      <c r="BL778" s="74"/>
      <c r="BM778" s="74"/>
      <c r="BN778" s="74"/>
      <c r="BO778" s="74"/>
      <c r="BP778" s="74"/>
      <c r="BQ778" s="73">
        <f t="shared" si="225"/>
        <v>0</v>
      </c>
      <c r="BR778" s="38"/>
      <c r="BS778" s="40"/>
      <c r="BT778" s="38"/>
      <c r="BU778" s="77"/>
      <c r="BW778" s="76"/>
      <c r="BX778" s="75"/>
      <c r="BY778" s="75"/>
      <c r="BZ778" s="75"/>
      <c r="CA778" s="75"/>
      <c r="CB778" s="75"/>
      <c r="CC778" s="75"/>
      <c r="CD778" s="75"/>
      <c r="CE778" s="75"/>
      <c r="CF778" s="75"/>
      <c r="CG778" s="75"/>
      <c r="CH778" s="75"/>
      <c r="CI778" s="74"/>
      <c r="CJ778" s="335"/>
      <c r="CK778" s="335"/>
      <c r="CL778" s="335"/>
      <c r="CM778" s="335"/>
      <c r="CN778" s="335"/>
      <c r="CO778" s="335"/>
      <c r="CP778" s="73">
        <f t="shared" si="226"/>
        <v>0</v>
      </c>
      <c r="CQ778" s="38"/>
      <c r="CR778" s="40"/>
      <c r="CS778" s="38"/>
      <c r="CT778" s="77"/>
      <c r="CV778" s="76"/>
      <c r="CW778" s="75"/>
      <c r="CX778" s="75"/>
      <c r="CY778" s="75"/>
      <c r="CZ778" s="75"/>
      <c r="DA778" s="75"/>
      <c r="DB778" s="75"/>
      <c r="DC778" s="74"/>
      <c r="DD778" s="74"/>
      <c r="DE778" s="74"/>
      <c r="DF778" s="335"/>
      <c r="DG778" s="335"/>
      <c r="DH778" s="335"/>
      <c r="DI778" s="335"/>
      <c r="DJ778" s="335"/>
      <c r="DK778" s="335"/>
      <c r="DL778" s="335"/>
      <c r="DM778" s="335"/>
      <c r="DN778" s="335"/>
      <c r="DO778" s="73">
        <f t="shared" si="227"/>
        <v>0</v>
      </c>
      <c r="DP778" s="38"/>
      <c r="DQ778" s="40"/>
    </row>
    <row r="779" spans="3:121" outlineLevel="1">
      <c r="C779" s="88" t="e">
        <f>IF(ISERROR(I779+1)=TRUE,I779,IF(I779="","",MAX(C$15:C778)+1))</f>
        <v>#REF!</v>
      </c>
      <c r="D779" s="87">
        <f t="shared" si="219"/>
        <v>1</v>
      </c>
      <c r="G779" s="40"/>
      <c r="H779" s="38"/>
      <c r="I779" s="94">
        <f t="shared" si="228"/>
        <v>632</v>
      </c>
      <c r="J779" s="93" t="s">
        <v>141</v>
      </c>
      <c r="K779" s="92"/>
      <c r="L779" s="92"/>
      <c r="M779" s="92"/>
      <c r="N779" s="92"/>
      <c r="O779" s="91"/>
      <c r="P779" s="90" t="s">
        <v>120</v>
      </c>
      <c r="Q779" s="272"/>
      <c r="R779" s="89" t="s">
        <v>119</v>
      </c>
      <c r="S779" s="273"/>
      <c r="T779" s="38"/>
      <c r="U779" s="40"/>
      <c r="V779" s="38"/>
      <c r="W779" s="77"/>
      <c r="Y779" s="76"/>
      <c r="Z779" s="75"/>
      <c r="AA779" s="78"/>
      <c r="AB779" s="75"/>
      <c r="AC779" s="78"/>
      <c r="AD779" s="75"/>
      <c r="AE779" s="75"/>
      <c r="AF779" s="75"/>
      <c r="AG779" s="75"/>
      <c r="AH779" s="75"/>
      <c r="AI779" s="75"/>
      <c r="AJ779" s="75"/>
      <c r="AK779" s="74"/>
      <c r="AL779" s="74"/>
      <c r="AM779" s="74"/>
      <c r="AN779" s="74"/>
      <c r="AO779" s="74"/>
      <c r="AP779" s="74"/>
      <c r="AQ779" s="74"/>
      <c r="AR779" s="73">
        <f t="shared" si="224"/>
        <v>0</v>
      </c>
      <c r="AS779" s="38"/>
      <c r="AT779" s="40"/>
      <c r="AU779" s="38"/>
      <c r="AV779" s="77"/>
      <c r="AX779" s="76"/>
      <c r="AY779" s="75"/>
      <c r="AZ779" s="75"/>
      <c r="BA779" s="75"/>
      <c r="BB779" s="75"/>
      <c r="BC779" s="75"/>
      <c r="BD779" s="75"/>
      <c r="BE779" s="75"/>
      <c r="BF779" s="75"/>
      <c r="BG779" s="75"/>
      <c r="BH779" s="75"/>
      <c r="BI779" s="75"/>
      <c r="BJ779" s="74"/>
      <c r="BK779" s="74"/>
      <c r="BL779" s="74"/>
      <c r="BM779" s="74"/>
      <c r="BN779" s="74"/>
      <c r="BO779" s="74"/>
      <c r="BP779" s="74"/>
      <c r="BQ779" s="73">
        <f t="shared" si="225"/>
        <v>0</v>
      </c>
      <c r="BR779" s="38"/>
      <c r="BS779" s="40"/>
      <c r="BT779" s="38"/>
      <c r="BU779" s="77"/>
      <c r="BW779" s="76"/>
      <c r="BX779" s="75"/>
      <c r="BY779" s="75"/>
      <c r="BZ779" s="75"/>
      <c r="CA779" s="75"/>
      <c r="CB779" s="75"/>
      <c r="CC779" s="75"/>
      <c r="CD779" s="75"/>
      <c r="CE779" s="75"/>
      <c r="CF779" s="75"/>
      <c r="CG779" s="75"/>
      <c r="CH779" s="75"/>
      <c r="CI779" s="74"/>
      <c r="CJ779" s="335"/>
      <c r="CK779" s="335"/>
      <c r="CL779" s="335"/>
      <c r="CM779" s="335"/>
      <c r="CN779" s="335"/>
      <c r="CO779" s="335"/>
      <c r="CP779" s="73">
        <f t="shared" si="226"/>
        <v>0</v>
      </c>
      <c r="CQ779" s="38"/>
      <c r="CR779" s="40"/>
      <c r="CS779" s="38"/>
      <c r="CT779" s="77"/>
      <c r="CV779" s="76"/>
      <c r="CW779" s="75"/>
      <c r="CX779" s="75"/>
      <c r="CY779" s="75"/>
      <c r="CZ779" s="75"/>
      <c r="DA779" s="75"/>
      <c r="DB779" s="75"/>
      <c r="DC779" s="74"/>
      <c r="DD779" s="74"/>
      <c r="DE779" s="74"/>
      <c r="DF779" s="335"/>
      <c r="DG779" s="335"/>
      <c r="DH779" s="335"/>
      <c r="DI779" s="335"/>
      <c r="DJ779" s="335"/>
      <c r="DK779" s="335"/>
      <c r="DL779" s="335"/>
      <c r="DM779" s="335"/>
      <c r="DN779" s="335"/>
      <c r="DO779" s="73">
        <f t="shared" si="227"/>
        <v>0</v>
      </c>
      <c r="DP779" s="38"/>
      <c r="DQ779" s="40"/>
    </row>
    <row r="780" spans="3:121" outlineLevel="1">
      <c r="C780" s="88" t="e">
        <f>IF(ISERROR(I780+1)=TRUE,I780,IF(I780="","",MAX(C$15:C779)+1))</f>
        <v>#REF!</v>
      </c>
      <c r="D780" s="87">
        <f t="shared" si="219"/>
        <v>1</v>
      </c>
      <c r="G780" s="40"/>
      <c r="H780" s="38"/>
      <c r="I780" s="94">
        <f t="shared" si="228"/>
        <v>633</v>
      </c>
      <c r="J780" s="93" t="s">
        <v>140</v>
      </c>
      <c r="K780" s="92"/>
      <c r="L780" s="92"/>
      <c r="M780" s="92"/>
      <c r="N780" s="92"/>
      <c r="O780" s="91"/>
      <c r="P780" s="90" t="s">
        <v>120</v>
      </c>
      <c r="Q780" s="272"/>
      <c r="R780" s="89" t="s">
        <v>119</v>
      </c>
      <c r="S780" s="273"/>
      <c r="T780" s="38"/>
      <c r="U780" s="40"/>
      <c r="V780" s="38"/>
      <c r="W780" s="77"/>
      <c r="Y780" s="76"/>
      <c r="Z780" s="75"/>
      <c r="AA780" s="78"/>
      <c r="AB780" s="75"/>
      <c r="AC780" s="78"/>
      <c r="AD780" s="75"/>
      <c r="AE780" s="75"/>
      <c r="AF780" s="75"/>
      <c r="AG780" s="75"/>
      <c r="AH780" s="75"/>
      <c r="AI780" s="75"/>
      <c r="AJ780" s="75"/>
      <c r="AK780" s="74"/>
      <c r="AL780" s="74"/>
      <c r="AM780" s="74"/>
      <c r="AN780" s="74"/>
      <c r="AO780" s="74"/>
      <c r="AP780" s="74"/>
      <c r="AQ780" s="74"/>
      <c r="AR780" s="73">
        <f t="shared" si="224"/>
        <v>0</v>
      </c>
      <c r="AS780" s="38"/>
      <c r="AT780" s="40"/>
      <c r="AU780" s="38"/>
      <c r="AV780" s="77"/>
      <c r="AX780" s="76"/>
      <c r="AY780" s="75"/>
      <c r="AZ780" s="75"/>
      <c r="BA780" s="75"/>
      <c r="BB780" s="75"/>
      <c r="BC780" s="75"/>
      <c r="BD780" s="75"/>
      <c r="BE780" s="75"/>
      <c r="BF780" s="75"/>
      <c r="BG780" s="75"/>
      <c r="BH780" s="75"/>
      <c r="BI780" s="75"/>
      <c r="BJ780" s="74"/>
      <c r="BK780" s="74"/>
      <c r="BL780" s="74"/>
      <c r="BM780" s="74"/>
      <c r="BN780" s="74"/>
      <c r="BO780" s="74"/>
      <c r="BP780" s="74"/>
      <c r="BQ780" s="73">
        <f t="shared" si="225"/>
        <v>0</v>
      </c>
      <c r="BR780" s="38"/>
      <c r="BS780" s="40"/>
      <c r="BT780" s="38"/>
      <c r="BU780" s="77"/>
      <c r="BW780" s="76"/>
      <c r="BX780" s="75"/>
      <c r="BY780" s="75"/>
      <c r="BZ780" s="75"/>
      <c r="CA780" s="75"/>
      <c r="CB780" s="75"/>
      <c r="CC780" s="75"/>
      <c r="CD780" s="75"/>
      <c r="CE780" s="75"/>
      <c r="CF780" s="75"/>
      <c r="CG780" s="75"/>
      <c r="CH780" s="75"/>
      <c r="CI780" s="74"/>
      <c r="CJ780" s="335"/>
      <c r="CK780" s="335"/>
      <c r="CL780" s="335"/>
      <c r="CM780" s="335"/>
      <c r="CN780" s="335"/>
      <c r="CO780" s="335"/>
      <c r="CP780" s="73">
        <f t="shared" si="226"/>
        <v>0</v>
      </c>
      <c r="CQ780" s="38"/>
      <c r="CR780" s="40"/>
      <c r="CS780" s="38"/>
      <c r="CT780" s="77"/>
      <c r="CV780" s="76"/>
      <c r="CW780" s="75"/>
      <c r="CX780" s="75"/>
      <c r="CY780" s="75"/>
      <c r="CZ780" s="75"/>
      <c r="DA780" s="75"/>
      <c r="DB780" s="75"/>
      <c r="DC780" s="74"/>
      <c r="DD780" s="74"/>
      <c r="DE780" s="74"/>
      <c r="DF780" s="335"/>
      <c r="DG780" s="335"/>
      <c r="DH780" s="335"/>
      <c r="DI780" s="335"/>
      <c r="DJ780" s="335"/>
      <c r="DK780" s="335"/>
      <c r="DL780" s="335"/>
      <c r="DM780" s="335"/>
      <c r="DN780" s="335"/>
      <c r="DO780" s="73">
        <f t="shared" si="227"/>
        <v>0</v>
      </c>
      <c r="DP780" s="38"/>
      <c r="DQ780" s="40"/>
    </row>
    <row r="781" spans="3:121" outlineLevel="1">
      <c r="C781" s="88"/>
      <c r="D781" s="87"/>
      <c r="G781" s="40"/>
      <c r="H781" s="38"/>
      <c r="I781" s="94">
        <f t="shared" si="228"/>
        <v>634</v>
      </c>
      <c r="J781" s="93" t="s">
        <v>139</v>
      </c>
      <c r="K781" s="92"/>
      <c r="L781" s="92"/>
      <c r="M781" s="92"/>
      <c r="N781" s="92"/>
      <c r="O781" s="91"/>
      <c r="P781" s="90" t="s">
        <v>120</v>
      </c>
      <c r="Q781" s="272"/>
      <c r="R781" s="89" t="s">
        <v>119</v>
      </c>
      <c r="S781" s="273"/>
      <c r="T781" s="38"/>
      <c r="U781" s="40"/>
      <c r="V781" s="38"/>
      <c r="W781" s="77"/>
      <c r="Y781" s="76"/>
      <c r="Z781" s="75"/>
      <c r="AA781" s="78"/>
      <c r="AB781" s="75"/>
      <c r="AC781" s="78"/>
      <c r="AD781" s="75"/>
      <c r="AE781" s="75"/>
      <c r="AF781" s="75"/>
      <c r="AG781" s="75"/>
      <c r="AH781" s="75"/>
      <c r="AI781" s="75"/>
      <c r="AJ781" s="75"/>
      <c r="AK781" s="74"/>
      <c r="AL781" s="74"/>
      <c r="AM781" s="74"/>
      <c r="AN781" s="74"/>
      <c r="AO781" s="74"/>
      <c r="AP781" s="74"/>
      <c r="AQ781" s="74"/>
      <c r="AR781" s="73">
        <f t="shared" si="224"/>
        <v>0</v>
      </c>
      <c r="AS781" s="38"/>
      <c r="AT781" s="40"/>
      <c r="AU781" s="38"/>
      <c r="AV781" s="77"/>
      <c r="AX781" s="76"/>
      <c r="AY781" s="75"/>
      <c r="AZ781" s="75"/>
      <c r="BA781" s="75"/>
      <c r="BB781" s="75"/>
      <c r="BC781" s="75"/>
      <c r="BD781" s="75"/>
      <c r="BE781" s="75"/>
      <c r="BF781" s="75"/>
      <c r="BG781" s="75"/>
      <c r="BH781" s="75"/>
      <c r="BI781" s="75"/>
      <c r="BJ781" s="74"/>
      <c r="BK781" s="74"/>
      <c r="BL781" s="74"/>
      <c r="BM781" s="74"/>
      <c r="BN781" s="74"/>
      <c r="BO781" s="74"/>
      <c r="BP781" s="74"/>
      <c r="BQ781" s="73">
        <f t="shared" si="225"/>
        <v>0</v>
      </c>
      <c r="BR781" s="38"/>
      <c r="BS781" s="40"/>
      <c r="BT781" s="38"/>
      <c r="BU781" s="77"/>
      <c r="BW781" s="76"/>
      <c r="BX781" s="75"/>
      <c r="BY781" s="75"/>
      <c r="BZ781" s="75"/>
      <c r="CA781" s="75"/>
      <c r="CB781" s="75"/>
      <c r="CC781" s="75"/>
      <c r="CD781" s="75"/>
      <c r="CE781" s="75"/>
      <c r="CF781" s="75"/>
      <c r="CG781" s="75"/>
      <c r="CH781" s="75"/>
      <c r="CI781" s="74"/>
      <c r="CJ781" s="335"/>
      <c r="CK781" s="335"/>
      <c r="CL781" s="335"/>
      <c r="CM781" s="335"/>
      <c r="CN781" s="335"/>
      <c r="CO781" s="335"/>
      <c r="CP781" s="73">
        <f t="shared" si="226"/>
        <v>0</v>
      </c>
      <c r="CQ781" s="38"/>
      <c r="CR781" s="40"/>
      <c r="CS781" s="38"/>
      <c r="CT781" s="77"/>
      <c r="CV781" s="76"/>
      <c r="CW781" s="75"/>
      <c r="CX781" s="75"/>
      <c r="CY781" s="75"/>
      <c r="CZ781" s="75"/>
      <c r="DA781" s="75"/>
      <c r="DB781" s="75"/>
      <c r="DC781" s="74"/>
      <c r="DD781" s="74"/>
      <c r="DE781" s="74"/>
      <c r="DF781" s="335"/>
      <c r="DG781" s="335"/>
      <c r="DH781" s="335"/>
      <c r="DI781" s="335"/>
      <c r="DJ781" s="335"/>
      <c r="DK781" s="335"/>
      <c r="DL781" s="335"/>
      <c r="DM781" s="335"/>
      <c r="DN781" s="335"/>
      <c r="DO781" s="73">
        <f t="shared" si="227"/>
        <v>0</v>
      </c>
      <c r="DP781" s="38"/>
      <c r="DQ781" s="40"/>
    </row>
    <row r="782" spans="3:121" outlineLevel="1">
      <c r="C782" s="88"/>
      <c r="D782" s="87"/>
      <c r="G782" s="40"/>
      <c r="H782" s="38"/>
      <c r="I782" s="94">
        <f t="shared" si="228"/>
        <v>635</v>
      </c>
      <c r="J782" s="93" t="s">
        <v>710</v>
      </c>
      <c r="K782" s="92"/>
      <c r="L782" s="92"/>
      <c r="M782" s="92"/>
      <c r="N782" s="92"/>
      <c r="O782" s="91"/>
      <c r="P782" s="90" t="s">
        <v>120</v>
      </c>
      <c r="Q782" s="272"/>
      <c r="R782" s="89" t="s">
        <v>119</v>
      </c>
      <c r="S782" s="273"/>
      <c r="T782" s="38"/>
      <c r="U782" s="40"/>
      <c r="V782" s="38"/>
      <c r="W782" s="77"/>
      <c r="Y782" s="76"/>
      <c r="Z782" s="75"/>
      <c r="AA782" s="78"/>
      <c r="AB782" s="75"/>
      <c r="AC782" s="78"/>
      <c r="AD782" s="75"/>
      <c r="AE782" s="75"/>
      <c r="AF782" s="75"/>
      <c r="AG782" s="75"/>
      <c r="AH782" s="75"/>
      <c r="AI782" s="75"/>
      <c r="AJ782" s="75"/>
      <c r="AK782" s="74"/>
      <c r="AL782" s="74"/>
      <c r="AM782" s="74"/>
      <c r="AN782" s="74"/>
      <c r="AO782" s="74"/>
      <c r="AP782" s="74"/>
      <c r="AQ782" s="74"/>
      <c r="AR782" s="73">
        <f t="shared" si="224"/>
        <v>0</v>
      </c>
      <c r="AS782" s="38"/>
      <c r="AT782" s="40"/>
      <c r="AU782" s="38"/>
      <c r="AV782" s="77"/>
      <c r="AX782" s="76"/>
      <c r="AY782" s="75"/>
      <c r="AZ782" s="75"/>
      <c r="BA782" s="75"/>
      <c r="BB782" s="75"/>
      <c r="BC782" s="75"/>
      <c r="BD782" s="75"/>
      <c r="BE782" s="75"/>
      <c r="BF782" s="75"/>
      <c r="BG782" s="75"/>
      <c r="BH782" s="75"/>
      <c r="BI782" s="75"/>
      <c r="BJ782" s="74"/>
      <c r="BK782" s="74"/>
      <c r="BL782" s="74"/>
      <c r="BM782" s="74"/>
      <c r="BN782" s="74"/>
      <c r="BO782" s="74"/>
      <c r="BP782" s="74"/>
      <c r="BQ782" s="73">
        <f t="shared" si="225"/>
        <v>0</v>
      </c>
      <c r="BR782" s="38"/>
      <c r="BS782" s="40"/>
      <c r="BT782" s="38"/>
      <c r="BU782" s="77"/>
      <c r="BW782" s="76"/>
      <c r="BX782" s="75"/>
      <c r="BY782" s="75"/>
      <c r="BZ782" s="75"/>
      <c r="CA782" s="75"/>
      <c r="CB782" s="75"/>
      <c r="CC782" s="75"/>
      <c r="CD782" s="75"/>
      <c r="CE782" s="75"/>
      <c r="CF782" s="75"/>
      <c r="CG782" s="75"/>
      <c r="CH782" s="75"/>
      <c r="CI782" s="74"/>
      <c r="CJ782" s="335"/>
      <c r="CK782" s="335"/>
      <c r="CL782" s="335"/>
      <c r="CM782" s="335"/>
      <c r="CN782" s="335"/>
      <c r="CO782" s="335"/>
      <c r="CP782" s="73">
        <f t="shared" si="226"/>
        <v>0</v>
      </c>
      <c r="CQ782" s="38"/>
      <c r="CR782" s="40"/>
      <c r="CS782" s="38"/>
      <c r="CT782" s="77"/>
      <c r="CV782" s="76"/>
      <c r="CW782" s="75"/>
      <c r="CX782" s="75"/>
      <c r="CY782" s="75"/>
      <c r="CZ782" s="75"/>
      <c r="DA782" s="75"/>
      <c r="DB782" s="75"/>
      <c r="DC782" s="74"/>
      <c r="DD782" s="74"/>
      <c r="DE782" s="74"/>
      <c r="DF782" s="335"/>
      <c r="DG782" s="335"/>
      <c r="DH782" s="335"/>
      <c r="DI782" s="335"/>
      <c r="DJ782" s="335"/>
      <c r="DK782" s="335"/>
      <c r="DL782" s="335"/>
      <c r="DM782" s="335"/>
      <c r="DN782" s="335"/>
      <c r="DO782" s="73">
        <f t="shared" si="227"/>
        <v>0</v>
      </c>
      <c r="DP782" s="38"/>
      <c r="DQ782" s="40"/>
    </row>
    <row r="783" spans="3:121" outlineLevel="1">
      <c r="C783" s="88"/>
      <c r="D783" s="87"/>
      <c r="G783" s="40"/>
      <c r="H783" s="38"/>
      <c r="I783" s="94">
        <f t="shared" si="228"/>
        <v>636</v>
      </c>
      <c r="J783" s="93" t="s">
        <v>711</v>
      </c>
      <c r="K783" s="92"/>
      <c r="L783" s="92"/>
      <c r="M783" s="92"/>
      <c r="N783" s="92"/>
      <c r="O783" s="91"/>
      <c r="P783" s="90" t="s">
        <v>133</v>
      </c>
      <c r="Q783" s="272"/>
      <c r="R783" s="89" t="s">
        <v>119</v>
      </c>
      <c r="S783" s="273"/>
      <c r="T783" s="38"/>
      <c r="U783" s="40"/>
      <c r="V783" s="38"/>
      <c r="W783" s="77"/>
      <c r="Y783" s="76"/>
      <c r="Z783" s="75"/>
      <c r="AA783" s="78"/>
      <c r="AB783" s="75"/>
      <c r="AC783" s="78"/>
      <c r="AD783" s="75"/>
      <c r="AE783" s="75"/>
      <c r="AF783" s="75"/>
      <c r="AG783" s="75"/>
      <c r="AH783" s="75"/>
      <c r="AI783" s="75"/>
      <c r="AJ783" s="75"/>
      <c r="AK783" s="74"/>
      <c r="AL783" s="74"/>
      <c r="AM783" s="74"/>
      <c r="AN783" s="74"/>
      <c r="AO783" s="74"/>
      <c r="AP783" s="74"/>
      <c r="AQ783" s="74"/>
      <c r="AR783" s="73">
        <f t="shared" si="224"/>
        <v>0</v>
      </c>
      <c r="AS783" s="38"/>
      <c r="AT783" s="40"/>
      <c r="AU783" s="38"/>
      <c r="AV783" s="77"/>
      <c r="AX783" s="76"/>
      <c r="AY783" s="75"/>
      <c r="AZ783" s="75"/>
      <c r="BA783" s="75"/>
      <c r="BB783" s="75"/>
      <c r="BC783" s="75"/>
      <c r="BD783" s="75"/>
      <c r="BE783" s="75"/>
      <c r="BF783" s="75"/>
      <c r="BG783" s="75"/>
      <c r="BH783" s="75"/>
      <c r="BI783" s="75"/>
      <c r="BJ783" s="74"/>
      <c r="BK783" s="74"/>
      <c r="BL783" s="74"/>
      <c r="BM783" s="74"/>
      <c r="BN783" s="74"/>
      <c r="BO783" s="74"/>
      <c r="BP783" s="74"/>
      <c r="BQ783" s="73">
        <f t="shared" si="225"/>
        <v>0</v>
      </c>
      <c r="BR783" s="38"/>
      <c r="BS783" s="40"/>
      <c r="BT783" s="38"/>
      <c r="BU783" s="77"/>
      <c r="BW783" s="76"/>
      <c r="BX783" s="75"/>
      <c r="BY783" s="75"/>
      <c r="BZ783" s="75"/>
      <c r="CA783" s="75"/>
      <c r="CB783" s="75"/>
      <c r="CC783" s="75"/>
      <c r="CD783" s="75"/>
      <c r="CE783" s="75"/>
      <c r="CF783" s="75"/>
      <c r="CG783" s="75"/>
      <c r="CH783" s="75"/>
      <c r="CI783" s="74"/>
      <c r="CJ783" s="335"/>
      <c r="CK783" s="335"/>
      <c r="CL783" s="335"/>
      <c r="CM783" s="335"/>
      <c r="CN783" s="335"/>
      <c r="CO783" s="335"/>
      <c r="CP783" s="73">
        <f t="shared" si="226"/>
        <v>0</v>
      </c>
      <c r="CQ783" s="38"/>
      <c r="CR783" s="40"/>
      <c r="CS783" s="38"/>
      <c r="CT783" s="77"/>
      <c r="CV783" s="76"/>
      <c r="CW783" s="75"/>
      <c r="CX783" s="75"/>
      <c r="CY783" s="75"/>
      <c r="CZ783" s="75"/>
      <c r="DA783" s="75"/>
      <c r="DB783" s="75"/>
      <c r="DC783" s="74"/>
      <c r="DD783" s="74"/>
      <c r="DE783" s="74"/>
      <c r="DF783" s="335"/>
      <c r="DG783" s="335"/>
      <c r="DH783" s="335"/>
      <c r="DI783" s="335"/>
      <c r="DJ783" s="335"/>
      <c r="DK783" s="335"/>
      <c r="DL783" s="335"/>
      <c r="DM783" s="335"/>
      <c r="DN783" s="335"/>
      <c r="DO783" s="73">
        <f t="shared" si="227"/>
        <v>0</v>
      </c>
      <c r="DP783" s="38"/>
      <c r="DQ783" s="40"/>
    </row>
    <row r="784" spans="3:121" outlineLevel="1">
      <c r="C784" s="88"/>
      <c r="D784" s="87"/>
      <c r="G784" s="40"/>
      <c r="H784" s="38"/>
      <c r="I784" s="94">
        <f t="shared" si="228"/>
        <v>637</v>
      </c>
      <c r="J784" s="93" t="s">
        <v>712</v>
      </c>
      <c r="K784" s="92"/>
      <c r="L784" s="92"/>
      <c r="M784" s="92"/>
      <c r="N784" s="92"/>
      <c r="O784" s="91"/>
      <c r="P784" s="90" t="s">
        <v>133</v>
      </c>
      <c r="Q784" s="272"/>
      <c r="R784" s="89" t="s">
        <v>119</v>
      </c>
      <c r="S784" s="273"/>
      <c r="T784" s="38"/>
      <c r="U784" s="40"/>
      <c r="V784" s="38"/>
      <c r="W784" s="77"/>
      <c r="Y784" s="76"/>
      <c r="Z784" s="75"/>
      <c r="AA784" s="78"/>
      <c r="AB784" s="75"/>
      <c r="AC784" s="78"/>
      <c r="AD784" s="75"/>
      <c r="AE784" s="75"/>
      <c r="AF784" s="75"/>
      <c r="AG784" s="75"/>
      <c r="AH784" s="75"/>
      <c r="AI784" s="75"/>
      <c r="AJ784" s="75"/>
      <c r="AK784" s="74"/>
      <c r="AL784" s="74"/>
      <c r="AM784" s="74"/>
      <c r="AN784" s="74"/>
      <c r="AO784" s="74"/>
      <c r="AP784" s="74"/>
      <c r="AQ784" s="74"/>
      <c r="AR784" s="73">
        <f t="shared" si="224"/>
        <v>0</v>
      </c>
      <c r="AS784" s="38"/>
      <c r="AT784" s="40"/>
      <c r="AU784" s="38"/>
      <c r="AV784" s="77"/>
      <c r="AX784" s="76"/>
      <c r="AY784" s="75"/>
      <c r="AZ784" s="75"/>
      <c r="BA784" s="75"/>
      <c r="BB784" s="75"/>
      <c r="BC784" s="75"/>
      <c r="BD784" s="75"/>
      <c r="BE784" s="75"/>
      <c r="BF784" s="75"/>
      <c r="BG784" s="75"/>
      <c r="BH784" s="75"/>
      <c r="BI784" s="75"/>
      <c r="BJ784" s="74"/>
      <c r="BK784" s="74"/>
      <c r="BL784" s="74"/>
      <c r="BM784" s="74"/>
      <c r="BN784" s="74"/>
      <c r="BO784" s="74"/>
      <c r="BP784" s="74"/>
      <c r="BQ784" s="73">
        <f t="shared" si="225"/>
        <v>0</v>
      </c>
      <c r="BR784" s="38"/>
      <c r="BS784" s="40"/>
      <c r="BT784" s="38"/>
      <c r="BU784" s="77"/>
      <c r="BW784" s="76"/>
      <c r="BX784" s="75"/>
      <c r="BY784" s="75"/>
      <c r="BZ784" s="75"/>
      <c r="CA784" s="75"/>
      <c r="CB784" s="75"/>
      <c r="CC784" s="75"/>
      <c r="CD784" s="75"/>
      <c r="CE784" s="75"/>
      <c r="CF784" s="75"/>
      <c r="CG784" s="75"/>
      <c r="CH784" s="75"/>
      <c r="CI784" s="74"/>
      <c r="CJ784" s="335"/>
      <c r="CK784" s="335"/>
      <c r="CL784" s="335"/>
      <c r="CM784" s="335"/>
      <c r="CN784" s="335"/>
      <c r="CO784" s="335"/>
      <c r="CP784" s="73">
        <f t="shared" si="226"/>
        <v>0</v>
      </c>
      <c r="CQ784" s="38"/>
      <c r="CR784" s="40"/>
      <c r="CS784" s="38"/>
      <c r="CT784" s="77"/>
      <c r="CV784" s="76"/>
      <c r="CW784" s="75"/>
      <c r="CX784" s="75"/>
      <c r="CY784" s="75"/>
      <c r="CZ784" s="75"/>
      <c r="DA784" s="75"/>
      <c r="DB784" s="75"/>
      <c r="DC784" s="74"/>
      <c r="DD784" s="74"/>
      <c r="DE784" s="74"/>
      <c r="DF784" s="335"/>
      <c r="DG784" s="335"/>
      <c r="DH784" s="335"/>
      <c r="DI784" s="335"/>
      <c r="DJ784" s="335"/>
      <c r="DK784" s="335"/>
      <c r="DL784" s="335"/>
      <c r="DM784" s="335"/>
      <c r="DN784" s="335"/>
      <c r="DO784" s="73">
        <f t="shared" si="227"/>
        <v>0</v>
      </c>
      <c r="DP784" s="38"/>
      <c r="DQ784" s="40"/>
    </row>
    <row r="785" spans="3:123" outlineLevel="1">
      <c r="C785" s="88"/>
      <c r="D785" s="87"/>
      <c r="G785" s="40"/>
      <c r="H785" s="38"/>
      <c r="I785" s="94">
        <f t="shared" si="228"/>
        <v>638</v>
      </c>
      <c r="J785" s="93" t="s">
        <v>713</v>
      </c>
      <c r="K785" s="92"/>
      <c r="L785" s="92"/>
      <c r="M785" s="92"/>
      <c r="N785" s="92"/>
      <c r="O785" s="91"/>
      <c r="P785" s="90" t="s">
        <v>133</v>
      </c>
      <c r="Q785" s="272"/>
      <c r="R785" s="89" t="s">
        <v>119</v>
      </c>
      <c r="S785" s="273"/>
      <c r="T785" s="38"/>
      <c r="U785" s="40"/>
      <c r="V785" s="38"/>
      <c r="W785" s="77"/>
      <c r="Y785" s="76"/>
      <c r="Z785" s="75"/>
      <c r="AA785" s="78"/>
      <c r="AB785" s="75"/>
      <c r="AC785" s="78"/>
      <c r="AD785" s="75"/>
      <c r="AE785" s="75"/>
      <c r="AF785" s="75"/>
      <c r="AG785" s="75"/>
      <c r="AH785" s="75"/>
      <c r="AI785" s="75"/>
      <c r="AJ785" s="75"/>
      <c r="AK785" s="74"/>
      <c r="AL785" s="74"/>
      <c r="AM785" s="74"/>
      <c r="AN785" s="74"/>
      <c r="AO785" s="74"/>
      <c r="AP785" s="74"/>
      <c r="AQ785" s="74"/>
      <c r="AR785" s="73">
        <f t="shared" si="224"/>
        <v>0</v>
      </c>
      <c r="AS785" s="38"/>
      <c r="AT785" s="40"/>
      <c r="AU785" s="38"/>
      <c r="AV785" s="77"/>
      <c r="AX785" s="76"/>
      <c r="AY785" s="75"/>
      <c r="AZ785" s="75"/>
      <c r="BA785" s="75"/>
      <c r="BB785" s="75"/>
      <c r="BC785" s="75"/>
      <c r="BD785" s="75"/>
      <c r="BE785" s="75"/>
      <c r="BF785" s="75"/>
      <c r="BG785" s="75"/>
      <c r="BH785" s="75"/>
      <c r="BI785" s="75"/>
      <c r="BJ785" s="74"/>
      <c r="BK785" s="74"/>
      <c r="BL785" s="74"/>
      <c r="BM785" s="74"/>
      <c r="BN785" s="74"/>
      <c r="BO785" s="74"/>
      <c r="BP785" s="74"/>
      <c r="BQ785" s="73">
        <f t="shared" si="225"/>
        <v>0</v>
      </c>
      <c r="BR785" s="38"/>
      <c r="BS785" s="40"/>
      <c r="BT785" s="38"/>
      <c r="BU785" s="77"/>
      <c r="BW785" s="76"/>
      <c r="BX785" s="75"/>
      <c r="BY785" s="75"/>
      <c r="BZ785" s="75"/>
      <c r="CA785" s="75"/>
      <c r="CB785" s="75"/>
      <c r="CC785" s="75"/>
      <c r="CD785" s="75"/>
      <c r="CE785" s="75"/>
      <c r="CF785" s="75"/>
      <c r="CG785" s="75"/>
      <c r="CH785" s="75"/>
      <c r="CI785" s="74"/>
      <c r="CJ785" s="335"/>
      <c r="CK785" s="335"/>
      <c r="CL785" s="335"/>
      <c r="CM785" s="335"/>
      <c r="CN785" s="335"/>
      <c r="CO785" s="335"/>
      <c r="CP785" s="73">
        <f t="shared" si="226"/>
        <v>0</v>
      </c>
      <c r="CQ785" s="38"/>
      <c r="CR785" s="40"/>
      <c r="CS785" s="38"/>
      <c r="CT785" s="77"/>
      <c r="CV785" s="76"/>
      <c r="CW785" s="75"/>
      <c r="CX785" s="75"/>
      <c r="CY785" s="75"/>
      <c r="CZ785" s="75"/>
      <c r="DA785" s="75"/>
      <c r="DB785" s="75"/>
      <c r="DC785" s="74"/>
      <c r="DD785" s="74"/>
      <c r="DE785" s="74"/>
      <c r="DF785" s="335"/>
      <c r="DG785" s="335"/>
      <c r="DH785" s="335"/>
      <c r="DI785" s="335"/>
      <c r="DJ785" s="335"/>
      <c r="DK785" s="335"/>
      <c r="DL785" s="335"/>
      <c r="DM785" s="335"/>
      <c r="DN785" s="335"/>
      <c r="DO785" s="73">
        <f t="shared" si="227"/>
        <v>0</v>
      </c>
      <c r="DP785" s="38"/>
      <c r="DQ785" s="40"/>
    </row>
    <row r="786" spans="3:123" outlineLevel="1">
      <c r="C786" s="88"/>
      <c r="D786" s="87"/>
      <c r="G786" s="40"/>
      <c r="H786" s="38"/>
      <c r="I786" s="94">
        <f t="shared" si="228"/>
        <v>639</v>
      </c>
      <c r="J786" s="93" t="s">
        <v>714</v>
      </c>
      <c r="K786" s="92"/>
      <c r="L786" s="92"/>
      <c r="M786" s="92"/>
      <c r="N786" s="92"/>
      <c r="O786" s="91"/>
      <c r="P786" s="90" t="s">
        <v>133</v>
      </c>
      <c r="Q786" s="272"/>
      <c r="R786" s="89" t="s">
        <v>119</v>
      </c>
      <c r="S786" s="273"/>
      <c r="T786" s="38"/>
      <c r="U786" s="40"/>
      <c r="V786" s="38"/>
      <c r="W786" s="77"/>
      <c r="Y786" s="76"/>
      <c r="Z786" s="75"/>
      <c r="AA786" s="78"/>
      <c r="AB786" s="75"/>
      <c r="AC786" s="78"/>
      <c r="AD786" s="75"/>
      <c r="AE786" s="75"/>
      <c r="AF786" s="75"/>
      <c r="AG786" s="75"/>
      <c r="AH786" s="75"/>
      <c r="AI786" s="75"/>
      <c r="AJ786" s="75"/>
      <c r="AK786" s="74"/>
      <c r="AL786" s="74"/>
      <c r="AM786" s="74"/>
      <c r="AN786" s="74"/>
      <c r="AO786" s="74"/>
      <c r="AP786" s="74"/>
      <c r="AQ786" s="74"/>
      <c r="AR786" s="73">
        <f t="shared" si="224"/>
        <v>0</v>
      </c>
      <c r="AS786" s="38"/>
      <c r="AT786" s="40"/>
      <c r="AU786" s="38"/>
      <c r="AV786" s="77"/>
      <c r="AX786" s="76"/>
      <c r="AY786" s="75"/>
      <c r="AZ786" s="75"/>
      <c r="BA786" s="75"/>
      <c r="BB786" s="75"/>
      <c r="BC786" s="75"/>
      <c r="BD786" s="75"/>
      <c r="BE786" s="75"/>
      <c r="BF786" s="75"/>
      <c r="BG786" s="75"/>
      <c r="BH786" s="75"/>
      <c r="BI786" s="75"/>
      <c r="BJ786" s="74"/>
      <c r="BK786" s="74"/>
      <c r="BL786" s="74"/>
      <c r="BM786" s="74"/>
      <c r="BN786" s="74"/>
      <c r="BO786" s="74"/>
      <c r="BP786" s="74"/>
      <c r="BQ786" s="73">
        <f t="shared" si="225"/>
        <v>0</v>
      </c>
      <c r="BR786" s="38"/>
      <c r="BS786" s="40"/>
      <c r="BT786" s="38"/>
      <c r="BU786" s="77"/>
      <c r="BW786" s="76"/>
      <c r="BX786" s="75"/>
      <c r="BY786" s="75"/>
      <c r="BZ786" s="75"/>
      <c r="CA786" s="75"/>
      <c r="CB786" s="75"/>
      <c r="CC786" s="75"/>
      <c r="CD786" s="75"/>
      <c r="CE786" s="75"/>
      <c r="CF786" s="75"/>
      <c r="CG786" s="75"/>
      <c r="CH786" s="75"/>
      <c r="CI786" s="74"/>
      <c r="CJ786" s="335"/>
      <c r="CK786" s="335"/>
      <c r="CL786" s="335"/>
      <c r="CM786" s="335"/>
      <c r="CN786" s="335"/>
      <c r="CO786" s="335"/>
      <c r="CP786" s="73">
        <f t="shared" si="226"/>
        <v>0</v>
      </c>
      <c r="CQ786" s="38"/>
      <c r="CR786" s="40"/>
      <c r="CS786" s="38"/>
      <c r="CT786" s="77"/>
      <c r="CV786" s="76"/>
      <c r="CW786" s="75"/>
      <c r="CX786" s="75"/>
      <c r="CY786" s="75"/>
      <c r="CZ786" s="75"/>
      <c r="DA786" s="75"/>
      <c r="DB786" s="75"/>
      <c r="DC786" s="74"/>
      <c r="DD786" s="74"/>
      <c r="DE786" s="74"/>
      <c r="DF786" s="335"/>
      <c r="DG786" s="335"/>
      <c r="DH786" s="335"/>
      <c r="DI786" s="335"/>
      <c r="DJ786" s="335"/>
      <c r="DK786" s="335"/>
      <c r="DL786" s="335"/>
      <c r="DM786" s="335"/>
      <c r="DN786" s="335"/>
      <c r="DO786" s="73">
        <f t="shared" si="227"/>
        <v>0</v>
      </c>
      <c r="DP786" s="38"/>
      <c r="DQ786" s="40"/>
    </row>
    <row r="787" spans="3:123" outlineLevel="1">
      <c r="C787" s="88" t="e">
        <f>IF(ISERROR(I787+1)=TRUE,I787,IF(I787="","",MAX(C$15:C780)+1))</f>
        <v>#REF!</v>
      </c>
      <c r="D787" s="87">
        <f t="shared" si="219"/>
        <v>1</v>
      </c>
      <c r="G787" s="40"/>
      <c r="H787" s="38"/>
      <c r="I787" s="94">
        <f t="shared" si="228"/>
        <v>640</v>
      </c>
      <c r="J787" s="93" t="s">
        <v>715</v>
      </c>
      <c r="K787" s="92"/>
      <c r="L787" s="92"/>
      <c r="M787" s="92"/>
      <c r="N787" s="92"/>
      <c r="O787" s="91"/>
      <c r="P787" s="90" t="s">
        <v>133</v>
      </c>
      <c r="Q787" s="272"/>
      <c r="R787" s="89" t="s">
        <v>119</v>
      </c>
      <c r="S787" s="273"/>
      <c r="T787" s="38"/>
      <c r="U787" s="40"/>
      <c r="V787" s="38"/>
      <c r="W787" s="77"/>
      <c r="Y787" s="76"/>
      <c r="Z787" s="75"/>
      <c r="AA787" s="78"/>
      <c r="AB787" s="75"/>
      <c r="AC787" s="78"/>
      <c r="AD787" s="75"/>
      <c r="AE787" s="75"/>
      <c r="AF787" s="75"/>
      <c r="AG787" s="75"/>
      <c r="AH787" s="75"/>
      <c r="AI787" s="75"/>
      <c r="AJ787" s="75"/>
      <c r="AK787" s="74"/>
      <c r="AL787" s="74"/>
      <c r="AM787" s="74"/>
      <c r="AN787" s="74"/>
      <c r="AO787" s="74"/>
      <c r="AP787" s="74"/>
      <c r="AQ787" s="74"/>
      <c r="AR787" s="73">
        <f t="shared" si="224"/>
        <v>0</v>
      </c>
      <c r="AS787" s="38"/>
      <c r="AT787" s="40"/>
      <c r="AU787" s="38"/>
      <c r="AV787" s="77"/>
      <c r="AX787" s="76"/>
      <c r="AY787" s="75"/>
      <c r="AZ787" s="75"/>
      <c r="BA787" s="75"/>
      <c r="BB787" s="75"/>
      <c r="BC787" s="75"/>
      <c r="BD787" s="75"/>
      <c r="BE787" s="75"/>
      <c r="BF787" s="75"/>
      <c r="BG787" s="75"/>
      <c r="BH787" s="75"/>
      <c r="BI787" s="75"/>
      <c r="BJ787" s="74"/>
      <c r="BK787" s="74"/>
      <c r="BL787" s="74"/>
      <c r="BM787" s="74"/>
      <c r="BN787" s="74"/>
      <c r="BO787" s="74"/>
      <c r="BP787" s="74"/>
      <c r="BQ787" s="73">
        <f t="shared" si="225"/>
        <v>0</v>
      </c>
      <c r="BR787" s="38"/>
      <c r="BS787" s="40"/>
      <c r="BT787" s="38"/>
      <c r="BU787" s="77"/>
      <c r="BW787" s="76"/>
      <c r="BX787" s="75"/>
      <c r="BY787" s="75"/>
      <c r="BZ787" s="75"/>
      <c r="CA787" s="75"/>
      <c r="CB787" s="75"/>
      <c r="CC787" s="75"/>
      <c r="CD787" s="75"/>
      <c r="CE787" s="75"/>
      <c r="CF787" s="75"/>
      <c r="CG787" s="75"/>
      <c r="CH787" s="75"/>
      <c r="CI787" s="74"/>
      <c r="CJ787" s="335"/>
      <c r="CK787" s="335"/>
      <c r="CL787" s="335"/>
      <c r="CM787" s="335"/>
      <c r="CN787" s="335"/>
      <c r="CO787" s="335"/>
      <c r="CP787" s="73">
        <f t="shared" si="226"/>
        <v>0</v>
      </c>
      <c r="CQ787" s="38"/>
      <c r="CR787" s="40"/>
      <c r="CS787" s="38"/>
      <c r="CT787" s="77"/>
      <c r="CV787" s="76"/>
      <c r="CW787" s="75"/>
      <c r="CX787" s="75"/>
      <c r="CY787" s="75"/>
      <c r="CZ787" s="75"/>
      <c r="DA787" s="75"/>
      <c r="DB787" s="75"/>
      <c r="DC787" s="74"/>
      <c r="DD787" s="74"/>
      <c r="DE787" s="74"/>
      <c r="DF787" s="335"/>
      <c r="DG787" s="335"/>
      <c r="DH787" s="335"/>
      <c r="DI787" s="335"/>
      <c r="DJ787" s="335"/>
      <c r="DK787" s="335"/>
      <c r="DL787" s="335"/>
      <c r="DM787" s="335"/>
      <c r="DN787" s="335"/>
      <c r="DO787" s="73">
        <f t="shared" si="227"/>
        <v>0</v>
      </c>
      <c r="DP787" s="38"/>
      <c r="DQ787" s="40"/>
    </row>
    <row r="788" spans="3:123" outlineLevel="1">
      <c r="C788" s="88" t="e">
        <f>IF(ISERROR(I788+1)=TRUE,I788,IF(I788="","",MAX(C$15:C787)+1))</f>
        <v>#REF!</v>
      </c>
      <c r="D788" s="87">
        <f t="shared" si="219"/>
        <v>1</v>
      </c>
      <c r="G788" s="40"/>
      <c r="H788" s="38"/>
      <c r="I788" s="94">
        <f t="shared" si="228"/>
        <v>641</v>
      </c>
      <c r="J788" s="93" t="s">
        <v>716</v>
      </c>
      <c r="K788" s="92"/>
      <c r="L788" s="92"/>
      <c r="M788" s="92"/>
      <c r="N788" s="92"/>
      <c r="O788" s="91"/>
      <c r="P788" s="90" t="s">
        <v>133</v>
      </c>
      <c r="Q788" s="272"/>
      <c r="R788" s="89" t="s">
        <v>119</v>
      </c>
      <c r="S788" s="273"/>
      <c r="T788" s="38"/>
      <c r="U788" s="40"/>
      <c r="V788" s="38"/>
      <c r="W788" s="77"/>
      <c r="Y788" s="76"/>
      <c r="Z788" s="75"/>
      <c r="AA788" s="78"/>
      <c r="AB788" s="75"/>
      <c r="AC788" s="78"/>
      <c r="AD788" s="75"/>
      <c r="AE788" s="75"/>
      <c r="AF788" s="75"/>
      <c r="AG788" s="75"/>
      <c r="AH788" s="75"/>
      <c r="AI788" s="75"/>
      <c r="AJ788" s="75"/>
      <c r="AK788" s="74"/>
      <c r="AL788" s="74"/>
      <c r="AM788" s="74"/>
      <c r="AN788" s="74"/>
      <c r="AO788" s="74"/>
      <c r="AP788" s="74"/>
      <c r="AQ788" s="74"/>
      <c r="AR788" s="73">
        <f t="shared" si="224"/>
        <v>0</v>
      </c>
      <c r="AS788" s="38"/>
      <c r="AT788" s="40"/>
      <c r="AU788" s="38"/>
      <c r="AV788" s="77"/>
      <c r="AX788" s="76"/>
      <c r="AY788" s="75"/>
      <c r="AZ788" s="75"/>
      <c r="BA788" s="75"/>
      <c r="BB788" s="75"/>
      <c r="BC788" s="75"/>
      <c r="BD788" s="75"/>
      <c r="BE788" s="75"/>
      <c r="BF788" s="75"/>
      <c r="BG788" s="75"/>
      <c r="BH788" s="75"/>
      <c r="BI788" s="75"/>
      <c r="BJ788" s="74"/>
      <c r="BK788" s="74"/>
      <c r="BL788" s="74"/>
      <c r="BM788" s="74"/>
      <c r="BN788" s="74"/>
      <c r="BO788" s="74"/>
      <c r="BP788" s="74"/>
      <c r="BQ788" s="73">
        <f t="shared" si="225"/>
        <v>0</v>
      </c>
      <c r="BR788" s="38"/>
      <c r="BS788" s="40"/>
      <c r="BT788" s="38"/>
      <c r="BU788" s="77"/>
      <c r="BW788" s="76"/>
      <c r="BX788" s="75"/>
      <c r="BY788" s="75"/>
      <c r="BZ788" s="75"/>
      <c r="CA788" s="75"/>
      <c r="CB788" s="75"/>
      <c r="CC788" s="75"/>
      <c r="CD788" s="75"/>
      <c r="CE788" s="75"/>
      <c r="CF788" s="75"/>
      <c r="CG788" s="75"/>
      <c r="CH788" s="75"/>
      <c r="CI788" s="74"/>
      <c r="CJ788" s="335"/>
      <c r="CK788" s="335"/>
      <c r="CL788" s="335"/>
      <c r="CM788" s="335"/>
      <c r="CN788" s="335"/>
      <c r="CO788" s="335"/>
      <c r="CP788" s="73">
        <f t="shared" si="226"/>
        <v>0</v>
      </c>
      <c r="CQ788" s="38"/>
      <c r="CR788" s="40"/>
      <c r="CS788" s="38"/>
      <c r="CT788" s="77"/>
      <c r="CV788" s="76"/>
      <c r="CW788" s="75"/>
      <c r="CX788" s="75"/>
      <c r="CY788" s="75"/>
      <c r="CZ788" s="75"/>
      <c r="DA788" s="75"/>
      <c r="DB788" s="75"/>
      <c r="DC788" s="74"/>
      <c r="DD788" s="74"/>
      <c r="DE788" s="74"/>
      <c r="DF788" s="335"/>
      <c r="DG788" s="335"/>
      <c r="DH788" s="335"/>
      <c r="DI788" s="335"/>
      <c r="DJ788" s="335"/>
      <c r="DK788" s="335"/>
      <c r="DL788" s="335"/>
      <c r="DM788" s="335"/>
      <c r="DN788" s="335"/>
      <c r="DO788" s="73">
        <f t="shared" si="227"/>
        <v>0</v>
      </c>
      <c r="DP788" s="38"/>
      <c r="DQ788" s="40"/>
    </row>
    <row r="789" spans="3:123" outlineLevel="1">
      <c r="C789" s="88" t="e">
        <f>IF(ISERROR(I789+1)=TRUE,I789,IF(I789="","",MAX(C$15:C788)+1))</f>
        <v>#REF!</v>
      </c>
      <c r="D789" s="87">
        <f t="shared" si="219"/>
        <v>1</v>
      </c>
      <c r="G789" s="40"/>
      <c r="H789" s="38"/>
      <c r="I789" s="94">
        <f t="shared" si="228"/>
        <v>642</v>
      </c>
      <c r="J789" s="93" t="s">
        <v>717</v>
      </c>
      <c r="K789" s="92"/>
      <c r="L789" s="92"/>
      <c r="M789" s="92"/>
      <c r="N789" s="92"/>
      <c r="O789" s="91"/>
      <c r="P789" s="90" t="s">
        <v>133</v>
      </c>
      <c r="Q789" s="272"/>
      <c r="R789" s="89" t="s">
        <v>119</v>
      </c>
      <c r="S789" s="273"/>
      <c r="T789" s="38"/>
      <c r="U789" s="40"/>
      <c r="V789" s="38"/>
      <c r="W789" s="77"/>
      <c r="Y789" s="76"/>
      <c r="Z789" s="75"/>
      <c r="AA789" s="78"/>
      <c r="AB789" s="75"/>
      <c r="AC789" s="78"/>
      <c r="AD789" s="75"/>
      <c r="AE789" s="75"/>
      <c r="AF789" s="75"/>
      <c r="AG789" s="75"/>
      <c r="AH789" s="75"/>
      <c r="AI789" s="75"/>
      <c r="AJ789" s="75"/>
      <c r="AK789" s="74"/>
      <c r="AL789" s="74"/>
      <c r="AM789" s="74"/>
      <c r="AN789" s="74"/>
      <c r="AO789" s="74"/>
      <c r="AP789" s="74"/>
      <c r="AQ789" s="74"/>
      <c r="AR789" s="73">
        <f t="shared" si="224"/>
        <v>0</v>
      </c>
      <c r="AS789" s="38"/>
      <c r="AT789" s="40"/>
      <c r="AU789" s="38"/>
      <c r="AV789" s="77"/>
      <c r="AX789" s="76"/>
      <c r="AY789" s="75"/>
      <c r="AZ789" s="75"/>
      <c r="BA789" s="75"/>
      <c r="BB789" s="75"/>
      <c r="BC789" s="75"/>
      <c r="BD789" s="75"/>
      <c r="BE789" s="75"/>
      <c r="BF789" s="75"/>
      <c r="BG789" s="75"/>
      <c r="BH789" s="75"/>
      <c r="BI789" s="75"/>
      <c r="BJ789" s="74"/>
      <c r="BK789" s="74"/>
      <c r="BL789" s="74"/>
      <c r="BM789" s="74"/>
      <c r="BN789" s="74"/>
      <c r="BO789" s="74"/>
      <c r="BP789" s="74"/>
      <c r="BQ789" s="73">
        <f t="shared" si="225"/>
        <v>0</v>
      </c>
      <c r="BR789" s="38"/>
      <c r="BS789" s="40"/>
      <c r="BT789" s="38"/>
      <c r="BU789" s="77"/>
      <c r="BW789" s="76"/>
      <c r="BX789" s="75"/>
      <c r="BY789" s="75"/>
      <c r="BZ789" s="75"/>
      <c r="CA789" s="75"/>
      <c r="CB789" s="75"/>
      <c r="CC789" s="75"/>
      <c r="CD789" s="75"/>
      <c r="CE789" s="75"/>
      <c r="CF789" s="75"/>
      <c r="CG789" s="75"/>
      <c r="CH789" s="75"/>
      <c r="CI789" s="74"/>
      <c r="CJ789" s="335"/>
      <c r="CK789" s="335"/>
      <c r="CL789" s="335"/>
      <c r="CM789" s="335"/>
      <c r="CN789" s="335"/>
      <c r="CO789" s="335"/>
      <c r="CP789" s="73">
        <f t="shared" si="226"/>
        <v>0</v>
      </c>
      <c r="CQ789" s="38"/>
      <c r="CR789" s="40"/>
      <c r="CS789" s="38"/>
      <c r="CT789" s="77"/>
      <c r="CV789" s="76"/>
      <c r="CW789" s="75"/>
      <c r="CX789" s="75"/>
      <c r="CY789" s="75"/>
      <c r="CZ789" s="75"/>
      <c r="DA789" s="75"/>
      <c r="DB789" s="75"/>
      <c r="DC789" s="74"/>
      <c r="DD789" s="74"/>
      <c r="DE789" s="74"/>
      <c r="DF789" s="335"/>
      <c r="DG789" s="335"/>
      <c r="DH789" s="335"/>
      <c r="DI789" s="335"/>
      <c r="DJ789" s="335"/>
      <c r="DK789" s="335"/>
      <c r="DL789" s="335"/>
      <c r="DM789" s="335"/>
      <c r="DN789" s="335"/>
      <c r="DO789" s="73">
        <f t="shared" si="227"/>
        <v>0</v>
      </c>
      <c r="DP789" s="38"/>
      <c r="DQ789" s="40"/>
    </row>
    <row r="790" spans="3:123" outlineLevel="1">
      <c r="C790" s="88" t="e">
        <f>IF(ISERROR(I790+1)=TRUE,I790,IF(I790="","",MAX(C$15:C789)+1))</f>
        <v>#REF!</v>
      </c>
      <c r="D790" s="87">
        <f t="shared" si="219"/>
        <v>1</v>
      </c>
      <c r="G790" s="40"/>
      <c r="H790" s="38"/>
      <c r="I790" s="94">
        <f t="shared" si="228"/>
        <v>643</v>
      </c>
      <c r="J790" s="93" t="s">
        <v>138</v>
      </c>
      <c r="K790" s="92"/>
      <c r="L790" s="92"/>
      <c r="M790" s="92"/>
      <c r="N790" s="92"/>
      <c r="O790" s="91"/>
      <c r="P790" s="90" t="s">
        <v>133</v>
      </c>
      <c r="Q790" s="272"/>
      <c r="R790" s="89" t="s">
        <v>119</v>
      </c>
      <c r="S790" s="273"/>
      <c r="T790" s="38"/>
      <c r="U790" s="40"/>
      <c r="V790" s="38"/>
      <c r="W790" s="77"/>
      <c r="Y790" s="76"/>
      <c r="Z790" s="75"/>
      <c r="AA790" s="78"/>
      <c r="AB790" s="75"/>
      <c r="AC790" s="78"/>
      <c r="AD790" s="75"/>
      <c r="AE790" s="75"/>
      <c r="AF790" s="75"/>
      <c r="AG790" s="75"/>
      <c r="AH790" s="75"/>
      <c r="AI790" s="75"/>
      <c r="AJ790" s="75"/>
      <c r="AK790" s="74"/>
      <c r="AL790" s="74"/>
      <c r="AM790" s="74"/>
      <c r="AN790" s="74"/>
      <c r="AO790" s="74"/>
      <c r="AP790" s="74"/>
      <c r="AQ790" s="74"/>
      <c r="AR790" s="73">
        <f t="shared" si="224"/>
        <v>0</v>
      </c>
      <c r="AS790" s="38"/>
      <c r="AT790" s="40"/>
      <c r="AU790" s="38"/>
      <c r="AV790" s="77"/>
      <c r="AX790" s="76"/>
      <c r="AY790" s="75"/>
      <c r="AZ790" s="75"/>
      <c r="BA790" s="75"/>
      <c r="BB790" s="75"/>
      <c r="BC790" s="75"/>
      <c r="BD790" s="75"/>
      <c r="BE790" s="75"/>
      <c r="BF790" s="75"/>
      <c r="BG790" s="75"/>
      <c r="BH790" s="75"/>
      <c r="BI790" s="75"/>
      <c r="BJ790" s="74"/>
      <c r="BK790" s="74"/>
      <c r="BL790" s="74"/>
      <c r="BM790" s="74"/>
      <c r="BN790" s="74"/>
      <c r="BO790" s="74"/>
      <c r="BP790" s="74"/>
      <c r="BQ790" s="73">
        <f t="shared" si="225"/>
        <v>0</v>
      </c>
      <c r="BR790" s="38"/>
      <c r="BS790" s="40"/>
      <c r="BT790" s="38"/>
      <c r="BU790" s="77"/>
      <c r="BW790" s="76"/>
      <c r="BX790" s="75"/>
      <c r="BY790" s="75"/>
      <c r="BZ790" s="75"/>
      <c r="CA790" s="75"/>
      <c r="CB790" s="75"/>
      <c r="CC790" s="75"/>
      <c r="CD790" s="75"/>
      <c r="CE790" s="75"/>
      <c r="CF790" s="75"/>
      <c r="CG790" s="75"/>
      <c r="CH790" s="75"/>
      <c r="CI790" s="74"/>
      <c r="CJ790" s="335"/>
      <c r="CK790" s="335"/>
      <c r="CL790" s="335"/>
      <c r="CM790" s="335"/>
      <c r="CN790" s="335"/>
      <c r="CO790" s="335"/>
      <c r="CP790" s="73">
        <f t="shared" si="226"/>
        <v>0</v>
      </c>
      <c r="CQ790" s="38"/>
      <c r="CR790" s="40"/>
      <c r="CS790" s="38"/>
      <c r="CT790" s="77"/>
      <c r="CV790" s="76"/>
      <c r="CW790" s="75"/>
      <c r="CX790" s="75"/>
      <c r="CY790" s="75"/>
      <c r="CZ790" s="75"/>
      <c r="DA790" s="75"/>
      <c r="DB790" s="75"/>
      <c r="DC790" s="74"/>
      <c r="DD790" s="74"/>
      <c r="DE790" s="74"/>
      <c r="DF790" s="335"/>
      <c r="DG790" s="335"/>
      <c r="DH790" s="335"/>
      <c r="DI790" s="335"/>
      <c r="DJ790" s="335"/>
      <c r="DK790" s="335"/>
      <c r="DL790" s="335"/>
      <c r="DM790" s="335"/>
      <c r="DN790" s="335"/>
      <c r="DO790" s="73">
        <f t="shared" si="227"/>
        <v>0</v>
      </c>
      <c r="DP790" s="38"/>
      <c r="DQ790" s="40"/>
    </row>
    <row r="791" spans="3:123" outlineLevel="1">
      <c r="C791" s="88" t="e">
        <f>IF(ISERROR(I791+1)=TRUE,I791,IF(I791="","",MAX(C$15:C790)+1))</f>
        <v>#REF!</v>
      </c>
      <c r="D791" s="87">
        <f t="shared" si="219"/>
        <v>1</v>
      </c>
      <c r="G791" s="40"/>
      <c r="H791" s="38"/>
      <c r="I791" s="94">
        <f t="shared" si="228"/>
        <v>644</v>
      </c>
      <c r="J791" s="93" t="s">
        <v>718</v>
      </c>
      <c r="K791" s="92"/>
      <c r="L791" s="92"/>
      <c r="M791" s="92"/>
      <c r="N791" s="92"/>
      <c r="O791" s="91"/>
      <c r="P791" s="90" t="s">
        <v>133</v>
      </c>
      <c r="Q791" s="272"/>
      <c r="R791" s="89" t="s">
        <v>119</v>
      </c>
      <c r="S791" s="273"/>
      <c r="T791" s="38"/>
      <c r="U791" s="40"/>
      <c r="V791" s="38"/>
      <c r="W791" s="77"/>
      <c r="Y791" s="76"/>
      <c r="Z791" s="75"/>
      <c r="AA791" s="78"/>
      <c r="AB791" s="75"/>
      <c r="AC791" s="78"/>
      <c r="AD791" s="75"/>
      <c r="AE791" s="75"/>
      <c r="AF791" s="75"/>
      <c r="AG791" s="75"/>
      <c r="AH791" s="75"/>
      <c r="AI791" s="75"/>
      <c r="AJ791" s="75"/>
      <c r="AK791" s="74"/>
      <c r="AL791" s="74"/>
      <c r="AM791" s="74"/>
      <c r="AN791" s="74"/>
      <c r="AO791" s="74"/>
      <c r="AP791" s="74"/>
      <c r="AQ791" s="74"/>
      <c r="AR791" s="73">
        <f t="shared" si="224"/>
        <v>0</v>
      </c>
      <c r="AS791" s="38"/>
      <c r="AT791" s="40"/>
      <c r="AU791" s="38"/>
      <c r="AV791" s="77"/>
      <c r="AX791" s="76"/>
      <c r="AY791" s="75"/>
      <c r="AZ791" s="75"/>
      <c r="BA791" s="75"/>
      <c r="BB791" s="75"/>
      <c r="BC791" s="75"/>
      <c r="BD791" s="75"/>
      <c r="BE791" s="75"/>
      <c r="BF791" s="75"/>
      <c r="BG791" s="75"/>
      <c r="BH791" s="75"/>
      <c r="BI791" s="75"/>
      <c r="BJ791" s="74"/>
      <c r="BK791" s="74"/>
      <c r="BL791" s="74"/>
      <c r="BM791" s="74"/>
      <c r="BN791" s="74"/>
      <c r="BO791" s="74"/>
      <c r="BP791" s="74"/>
      <c r="BQ791" s="73">
        <f t="shared" si="225"/>
        <v>0</v>
      </c>
      <c r="BR791" s="38"/>
      <c r="BS791" s="40"/>
      <c r="BT791" s="38"/>
      <c r="BU791" s="77"/>
      <c r="BW791" s="76"/>
      <c r="BX791" s="75"/>
      <c r="BY791" s="75"/>
      <c r="BZ791" s="75"/>
      <c r="CA791" s="75"/>
      <c r="CB791" s="75"/>
      <c r="CC791" s="75"/>
      <c r="CD791" s="75"/>
      <c r="CE791" s="75"/>
      <c r="CF791" s="75"/>
      <c r="CG791" s="75"/>
      <c r="CH791" s="75"/>
      <c r="CI791" s="74"/>
      <c r="CJ791" s="335"/>
      <c r="CK791" s="335"/>
      <c r="CL791" s="335"/>
      <c r="CM791" s="335"/>
      <c r="CN791" s="335"/>
      <c r="CO791" s="335"/>
      <c r="CP791" s="73">
        <f t="shared" si="226"/>
        <v>0</v>
      </c>
      <c r="CQ791" s="38"/>
      <c r="CR791" s="40"/>
      <c r="CS791" s="38"/>
      <c r="CT791" s="77"/>
      <c r="CV791" s="76"/>
      <c r="CW791" s="75"/>
      <c r="CX791" s="75"/>
      <c r="CY791" s="75"/>
      <c r="CZ791" s="75"/>
      <c r="DA791" s="75"/>
      <c r="DB791" s="75"/>
      <c r="DC791" s="74"/>
      <c r="DD791" s="74"/>
      <c r="DE791" s="74"/>
      <c r="DF791" s="335"/>
      <c r="DG791" s="335"/>
      <c r="DH791" s="335"/>
      <c r="DI791" s="335"/>
      <c r="DJ791" s="335"/>
      <c r="DK791" s="335"/>
      <c r="DL791" s="335"/>
      <c r="DM791" s="335"/>
      <c r="DN791" s="335"/>
      <c r="DO791" s="73">
        <f t="shared" si="227"/>
        <v>0</v>
      </c>
      <c r="DP791" s="38"/>
      <c r="DQ791" s="40"/>
    </row>
    <row r="792" spans="3:123" outlineLevel="1">
      <c r="C792" s="88" t="str">
        <f>IF(ISERROR(I792+1)=TRUE,I792,IF(I792="","",MAX(C$15:C791)+1))</f>
        <v/>
      </c>
      <c r="D792" s="87" t="str">
        <f t="shared" si="219"/>
        <v/>
      </c>
      <c r="G792" s="40"/>
      <c r="H792" s="38"/>
      <c r="I792" s="94"/>
      <c r="J792" s="93"/>
      <c r="K792" s="92"/>
      <c r="L792" s="92"/>
      <c r="M792" s="92"/>
      <c r="N792" s="92"/>
      <c r="O792" s="91"/>
      <c r="P792" s="90"/>
      <c r="Q792" s="272"/>
      <c r="R792" s="89"/>
      <c r="S792" s="273"/>
      <c r="T792" s="38"/>
      <c r="U792" s="40"/>
      <c r="V792" s="38"/>
      <c r="W792" s="77"/>
      <c r="Y792" s="76"/>
      <c r="Z792" s="75"/>
      <c r="AA792" s="78"/>
      <c r="AB792" s="75"/>
      <c r="AC792" s="78"/>
      <c r="AD792" s="75"/>
      <c r="AE792" s="75"/>
      <c r="AF792" s="75"/>
      <c r="AG792" s="75"/>
      <c r="AH792" s="75"/>
      <c r="AI792" s="75"/>
      <c r="AJ792" s="75"/>
      <c r="AK792" s="74"/>
      <c r="AL792" s="74"/>
      <c r="AM792" s="74"/>
      <c r="AN792" s="74"/>
      <c r="AO792" s="74"/>
      <c r="AP792" s="74"/>
      <c r="AQ792" s="74"/>
      <c r="AR792" s="73">
        <f t="shared" si="224"/>
        <v>0</v>
      </c>
      <c r="AS792" s="38"/>
      <c r="AT792" s="40"/>
      <c r="AU792" s="38"/>
      <c r="AV792" s="77"/>
      <c r="AX792" s="76"/>
      <c r="AY792" s="75"/>
      <c r="AZ792" s="75"/>
      <c r="BA792" s="75"/>
      <c r="BB792" s="75"/>
      <c r="BC792" s="75"/>
      <c r="BD792" s="75"/>
      <c r="BE792" s="75"/>
      <c r="BF792" s="75"/>
      <c r="BG792" s="75"/>
      <c r="BH792" s="75"/>
      <c r="BI792" s="75"/>
      <c r="BJ792" s="74"/>
      <c r="BK792" s="74"/>
      <c r="BL792" s="74"/>
      <c r="BM792" s="74"/>
      <c r="BN792" s="74"/>
      <c r="BO792" s="74"/>
      <c r="BP792" s="74"/>
      <c r="BQ792" s="73">
        <f t="shared" si="225"/>
        <v>0</v>
      </c>
      <c r="BR792" s="38"/>
      <c r="BS792" s="40"/>
      <c r="BT792" s="38"/>
      <c r="BU792" s="77"/>
      <c r="BW792" s="76"/>
      <c r="BX792" s="75"/>
      <c r="BY792" s="75"/>
      <c r="BZ792" s="75"/>
      <c r="CA792" s="75"/>
      <c r="CB792" s="75"/>
      <c r="CC792" s="75"/>
      <c r="CD792" s="75"/>
      <c r="CE792" s="75"/>
      <c r="CF792" s="75"/>
      <c r="CG792" s="75"/>
      <c r="CH792" s="75"/>
      <c r="CI792" s="74"/>
      <c r="CJ792" s="335"/>
      <c r="CK792" s="335"/>
      <c r="CL792" s="335"/>
      <c r="CM792" s="335"/>
      <c r="CN792" s="335"/>
      <c r="CO792" s="335"/>
      <c r="CP792" s="73">
        <f t="shared" si="226"/>
        <v>0</v>
      </c>
      <c r="CQ792" s="38"/>
      <c r="CR792" s="40"/>
      <c r="CS792" s="38"/>
      <c r="CT792" s="77"/>
      <c r="CV792" s="76"/>
      <c r="CW792" s="75"/>
      <c r="CX792" s="75"/>
      <c r="CY792" s="75"/>
      <c r="CZ792" s="75"/>
      <c r="DA792" s="75"/>
      <c r="DB792" s="75"/>
      <c r="DC792" s="74"/>
      <c r="DD792" s="74"/>
      <c r="DE792" s="74"/>
      <c r="DF792" s="335"/>
      <c r="DG792" s="335"/>
      <c r="DH792" s="335"/>
      <c r="DI792" s="335"/>
      <c r="DJ792" s="335"/>
      <c r="DK792" s="335"/>
      <c r="DL792" s="335"/>
      <c r="DM792" s="335"/>
      <c r="DN792" s="335"/>
      <c r="DO792" s="73">
        <f t="shared" si="227"/>
        <v>0</v>
      </c>
      <c r="DP792" s="38"/>
      <c r="DQ792" s="40"/>
    </row>
    <row r="793" spans="3:123" outlineLevel="1">
      <c r="C793" s="88" t="str">
        <f>IF(ISERROR(I793+1)=TRUE,I793,IF(I793="","",MAX(C$15:C792)+1))</f>
        <v/>
      </c>
      <c r="D793" s="87" t="str">
        <f t="shared" si="219"/>
        <v/>
      </c>
      <c r="G793" s="40"/>
      <c r="H793" s="38"/>
      <c r="I793" s="94"/>
      <c r="J793" s="93"/>
      <c r="K793" s="92"/>
      <c r="L793" s="92"/>
      <c r="M793" s="92"/>
      <c r="N793" s="92"/>
      <c r="O793" s="91"/>
      <c r="P793" s="90"/>
      <c r="Q793" s="272"/>
      <c r="R793" s="89"/>
      <c r="S793" s="273"/>
      <c r="T793" s="38"/>
      <c r="U793" s="40"/>
      <c r="V793" s="38"/>
      <c r="W793" s="77"/>
      <c r="Y793" s="76"/>
      <c r="Z793" s="75"/>
      <c r="AA793" s="78"/>
      <c r="AB793" s="75"/>
      <c r="AC793" s="78"/>
      <c r="AD793" s="75"/>
      <c r="AE793" s="75"/>
      <c r="AF793" s="75"/>
      <c r="AG793" s="75"/>
      <c r="AH793" s="75"/>
      <c r="AI793" s="75"/>
      <c r="AJ793" s="75"/>
      <c r="AK793" s="74"/>
      <c r="AL793" s="74"/>
      <c r="AM793" s="74"/>
      <c r="AN793" s="74"/>
      <c r="AO793" s="74"/>
      <c r="AP793" s="74"/>
      <c r="AQ793" s="74"/>
      <c r="AR793" s="73">
        <f t="shared" si="224"/>
        <v>0</v>
      </c>
      <c r="AS793" s="38"/>
      <c r="AT793" s="40"/>
      <c r="AU793" s="38"/>
      <c r="AV793" s="77"/>
      <c r="AX793" s="76"/>
      <c r="AY793" s="75"/>
      <c r="AZ793" s="75"/>
      <c r="BA793" s="75"/>
      <c r="BB793" s="75"/>
      <c r="BC793" s="75"/>
      <c r="BD793" s="75"/>
      <c r="BE793" s="75"/>
      <c r="BF793" s="75"/>
      <c r="BG793" s="75"/>
      <c r="BH793" s="75"/>
      <c r="BI793" s="75"/>
      <c r="BJ793" s="74"/>
      <c r="BK793" s="74"/>
      <c r="BL793" s="74"/>
      <c r="BM793" s="74"/>
      <c r="BN793" s="74"/>
      <c r="BO793" s="74"/>
      <c r="BP793" s="74"/>
      <c r="BQ793" s="73">
        <f t="shared" si="225"/>
        <v>0</v>
      </c>
      <c r="BR793" s="38"/>
      <c r="BS793" s="40"/>
      <c r="BT793" s="38"/>
      <c r="BU793" s="77"/>
      <c r="BW793" s="76"/>
      <c r="BX793" s="75"/>
      <c r="BY793" s="75"/>
      <c r="BZ793" s="75"/>
      <c r="CA793" s="75"/>
      <c r="CB793" s="75"/>
      <c r="CC793" s="75"/>
      <c r="CD793" s="75"/>
      <c r="CE793" s="75"/>
      <c r="CF793" s="75"/>
      <c r="CG793" s="75"/>
      <c r="CH793" s="75"/>
      <c r="CI793" s="74"/>
      <c r="CJ793" s="335"/>
      <c r="CK793" s="335"/>
      <c r="CL793" s="335"/>
      <c r="CM793" s="335"/>
      <c r="CN793" s="335"/>
      <c r="CO793" s="335"/>
      <c r="CP793" s="73">
        <f t="shared" si="226"/>
        <v>0</v>
      </c>
      <c r="CQ793" s="38"/>
      <c r="CR793" s="40"/>
      <c r="CS793" s="38"/>
      <c r="CT793" s="77"/>
      <c r="CV793" s="76"/>
      <c r="CW793" s="75"/>
      <c r="CX793" s="75"/>
      <c r="CY793" s="75"/>
      <c r="CZ793" s="75"/>
      <c r="DA793" s="75"/>
      <c r="DB793" s="75"/>
      <c r="DC793" s="74"/>
      <c r="DD793" s="74"/>
      <c r="DE793" s="74"/>
      <c r="DF793" s="335"/>
      <c r="DG793" s="335"/>
      <c r="DH793" s="335"/>
      <c r="DI793" s="335"/>
      <c r="DJ793" s="335"/>
      <c r="DK793" s="335"/>
      <c r="DL793" s="335"/>
      <c r="DM793" s="335"/>
      <c r="DN793" s="335"/>
      <c r="DO793" s="73">
        <f t="shared" si="227"/>
        <v>0</v>
      </c>
      <c r="DP793" s="38"/>
      <c r="DQ793" s="40"/>
    </row>
    <row r="794" spans="3:123" outlineLevel="1">
      <c r="C794" s="88" t="str">
        <f>IF(ISERROR(I794+1)=TRUE,I794,IF(I794="","",MAX(C$15:C793)+1))</f>
        <v/>
      </c>
      <c r="D794" s="87" t="str">
        <f t="shared" si="219"/>
        <v/>
      </c>
      <c r="G794" s="40"/>
      <c r="H794" s="38"/>
      <c r="I794" s="94"/>
      <c r="J794" s="93"/>
      <c r="K794" s="92"/>
      <c r="L794" s="92"/>
      <c r="M794" s="92"/>
      <c r="N794" s="92"/>
      <c r="O794" s="91"/>
      <c r="P794" s="90"/>
      <c r="Q794" s="272"/>
      <c r="R794" s="89"/>
      <c r="S794" s="273"/>
      <c r="T794" s="38"/>
      <c r="U794" s="40"/>
      <c r="V794" s="38"/>
      <c r="W794" s="77"/>
      <c r="Y794" s="76"/>
      <c r="Z794" s="75"/>
      <c r="AA794" s="78"/>
      <c r="AB794" s="75"/>
      <c r="AC794" s="78"/>
      <c r="AD794" s="75"/>
      <c r="AE794" s="75"/>
      <c r="AF794" s="75"/>
      <c r="AG794" s="75"/>
      <c r="AH794" s="75"/>
      <c r="AI794" s="75"/>
      <c r="AJ794" s="75"/>
      <c r="AK794" s="74"/>
      <c r="AL794" s="74"/>
      <c r="AM794" s="74"/>
      <c r="AN794" s="74"/>
      <c r="AO794" s="74"/>
      <c r="AP794" s="74"/>
      <c r="AQ794" s="74"/>
      <c r="AR794" s="73">
        <f t="shared" si="224"/>
        <v>0</v>
      </c>
      <c r="AS794" s="38"/>
      <c r="AT794" s="40"/>
      <c r="AU794" s="38"/>
      <c r="AV794" s="77"/>
      <c r="AX794" s="76"/>
      <c r="AY794" s="75"/>
      <c r="AZ794" s="75"/>
      <c r="BA794" s="75"/>
      <c r="BB794" s="75"/>
      <c r="BC794" s="75"/>
      <c r="BD794" s="75"/>
      <c r="BE794" s="75"/>
      <c r="BF794" s="75"/>
      <c r="BG794" s="75"/>
      <c r="BH794" s="75"/>
      <c r="BI794" s="75"/>
      <c r="BJ794" s="74"/>
      <c r="BK794" s="74"/>
      <c r="BL794" s="74"/>
      <c r="BM794" s="74"/>
      <c r="BN794" s="74"/>
      <c r="BO794" s="74"/>
      <c r="BP794" s="74"/>
      <c r="BQ794" s="73">
        <f t="shared" si="225"/>
        <v>0</v>
      </c>
      <c r="BR794" s="38"/>
      <c r="BS794" s="40"/>
      <c r="BT794" s="38"/>
      <c r="BU794" s="77"/>
      <c r="BW794" s="76"/>
      <c r="BX794" s="75"/>
      <c r="BY794" s="75"/>
      <c r="BZ794" s="75"/>
      <c r="CA794" s="75"/>
      <c r="CB794" s="75"/>
      <c r="CC794" s="75"/>
      <c r="CD794" s="75"/>
      <c r="CE794" s="75"/>
      <c r="CF794" s="75"/>
      <c r="CG794" s="75"/>
      <c r="CH794" s="75"/>
      <c r="CI794" s="74"/>
      <c r="CJ794" s="335"/>
      <c r="CK794" s="335"/>
      <c r="CL794" s="335"/>
      <c r="CM794" s="335"/>
      <c r="CN794" s="335"/>
      <c r="CO794" s="335"/>
      <c r="CP794" s="73">
        <f t="shared" si="226"/>
        <v>0</v>
      </c>
      <c r="CQ794" s="38"/>
      <c r="CR794" s="40"/>
      <c r="CS794" s="38"/>
      <c r="CT794" s="77"/>
      <c r="CV794" s="76"/>
      <c r="CW794" s="75"/>
      <c r="CX794" s="75"/>
      <c r="CY794" s="75"/>
      <c r="CZ794" s="75"/>
      <c r="DA794" s="75"/>
      <c r="DB794" s="75"/>
      <c r="DC794" s="74"/>
      <c r="DD794" s="74"/>
      <c r="DE794" s="74"/>
      <c r="DF794" s="335"/>
      <c r="DG794" s="335"/>
      <c r="DH794" s="335"/>
      <c r="DI794" s="335"/>
      <c r="DJ794" s="335"/>
      <c r="DK794" s="335"/>
      <c r="DL794" s="335"/>
      <c r="DM794" s="335"/>
      <c r="DN794" s="335"/>
      <c r="DO794" s="73">
        <f t="shared" si="227"/>
        <v>0</v>
      </c>
      <c r="DP794" s="38"/>
      <c r="DQ794" s="40"/>
    </row>
    <row r="795" spans="3:123" ht="15" customHeight="1" outlineLevel="1">
      <c r="C795" s="88" t="str">
        <f>IF(ISERROR(I795+1)=TRUE,I795,IF(I795="","",MAX(C$15:C794)+1))</f>
        <v/>
      </c>
      <c r="D795" s="87" t="str">
        <f t="shared" si="219"/>
        <v/>
      </c>
      <c r="G795" s="40"/>
      <c r="H795" s="38"/>
      <c r="I795" s="86"/>
      <c r="J795" s="85"/>
      <c r="K795" s="84"/>
      <c r="L795" s="84"/>
      <c r="M795" s="84"/>
      <c r="N795" s="84"/>
      <c r="O795" s="83"/>
      <c r="P795" s="82"/>
      <c r="Q795" s="81"/>
      <c r="R795" s="80"/>
      <c r="S795" s="79"/>
      <c r="T795" s="38"/>
      <c r="U795" s="40"/>
      <c r="V795" s="38"/>
      <c r="W795" s="77"/>
      <c r="Y795" s="76"/>
      <c r="Z795" s="75"/>
      <c r="AA795" s="78"/>
      <c r="AB795" s="75"/>
      <c r="AC795" s="78"/>
      <c r="AD795" s="75"/>
      <c r="AE795" s="75"/>
      <c r="AF795" s="75"/>
      <c r="AG795" s="75"/>
      <c r="AH795" s="75"/>
      <c r="AI795" s="75"/>
      <c r="AJ795" s="75"/>
      <c r="AK795" s="74"/>
      <c r="AL795" s="74"/>
      <c r="AM795" s="74"/>
      <c r="AN795" s="74"/>
      <c r="AO795" s="74"/>
      <c r="AP795" s="74"/>
      <c r="AQ795" s="74"/>
      <c r="AR795" s="73">
        <f t="shared" si="224"/>
        <v>0</v>
      </c>
      <c r="AS795" s="38"/>
      <c r="AT795" s="40"/>
      <c r="AU795" s="38"/>
      <c r="AV795" s="77"/>
      <c r="AX795" s="76"/>
      <c r="AY795" s="75"/>
      <c r="AZ795" s="75"/>
      <c r="BA795" s="75"/>
      <c r="BB795" s="75"/>
      <c r="BC795" s="75"/>
      <c r="BD795" s="75"/>
      <c r="BE795" s="75"/>
      <c r="BF795" s="75"/>
      <c r="BG795" s="75"/>
      <c r="BH795" s="75"/>
      <c r="BI795" s="75"/>
      <c r="BJ795" s="74"/>
      <c r="BK795" s="74"/>
      <c r="BL795" s="74"/>
      <c r="BM795" s="74"/>
      <c r="BN795" s="74"/>
      <c r="BO795" s="74"/>
      <c r="BP795" s="74"/>
      <c r="BQ795" s="73">
        <f t="shared" si="225"/>
        <v>0</v>
      </c>
      <c r="BR795" s="38"/>
      <c r="BS795" s="40"/>
      <c r="BT795" s="38"/>
      <c r="BU795" s="77"/>
      <c r="BW795" s="76"/>
      <c r="BX795" s="75"/>
      <c r="BY795" s="75"/>
      <c r="BZ795" s="75"/>
      <c r="CA795" s="75"/>
      <c r="CB795" s="75"/>
      <c r="CC795" s="75"/>
      <c r="CD795" s="75"/>
      <c r="CE795" s="75"/>
      <c r="CF795" s="75"/>
      <c r="CG795" s="75"/>
      <c r="CH795" s="75"/>
      <c r="CI795" s="74"/>
      <c r="CJ795" s="335"/>
      <c r="CK795" s="335"/>
      <c r="CL795" s="335"/>
      <c r="CM795" s="335"/>
      <c r="CN795" s="335"/>
      <c r="CO795" s="335"/>
      <c r="CP795" s="73">
        <f t="shared" si="226"/>
        <v>0</v>
      </c>
      <c r="CQ795" s="38"/>
      <c r="CR795" s="40"/>
      <c r="CS795" s="38"/>
      <c r="CT795" s="77"/>
      <c r="CV795" s="76"/>
      <c r="CW795" s="75"/>
      <c r="CX795" s="75"/>
      <c r="CY795" s="75"/>
      <c r="CZ795" s="75"/>
      <c r="DA795" s="75"/>
      <c r="DB795" s="75"/>
      <c r="DC795" s="74"/>
      <c r="DD795" s="74"/>
      <c r="DE795" s="74"/>
      <c r="DF795" s="335"/>
      <c r="DG795" s="335"/>
      <c r="DH795" s="335"/>
      <c r="DI795" s="335"/>
      <c r="DJ795" s="335"/>
      <c r="DK795" s="335"/>
      <c r="DL795" s="335"/>
      <c r="DM795" s="335"/>
      <c r="DN795" s="335"/>
      <c r="DO795" s="73">
        <f t="shared" si="227"/>
        <v>0</v>
      </c>
      <c r="DP795" s="38"/>
      <c r="DQ795" s="40"/>
    </row>
    <row r="796" spans="3:123" ht="15" customHeight="1">
      <c r="C796" s="88" t="str">
        <f>IF(ISERROR(I796+1)=TRUE,I796,IF(I796="","",MAX(C$15:C795)+1))</f>
        <v/>
      </c>
      <c r="D796" s="87" t="str">
        <f t="shared" si="219"/>
        <v/>
      </c>
      <c r="G796" s="40"/>
      <c r="I796" s="110" t="s">
        <v>112</v>
      </c>
      <c r="J796" s="109"/>
      <c r="K796" s="109"/>
      <c r="L796" s="109"/>
      <c r="M796" s="109"/>
      <c r="N796" s="109"/>
      <c r="O796" s="109"/>
      <c r="P796" s="109"/>
      <c r="Q796" s="109"/>
      <c r="R796" s="109"/>
      <c r="S796" s="107"/>
      <c r="U796" s="40"/>
      <c r="V796" s="41"/>
      <c r="W796" s="69" t="s">
        <v>118</v>
      </c>
      <c r="X796" s="68"/>
      <c r="Y796" s="67">
        <f t="shared" ref="Y796:AQ796" si="229">SUMPRODUCT(Y$767:Y$795,$Q$767:$Q$795)</f>
        <v>0</v>
      </c>
      <c r="Z796" s="67">
        <f t="shared" si="229"/>
        <v>0</v>
      </c>
      <c r="AA796" s="67">
        <f t="shared" si="229"/>
        <v>0</v>
      </c>
      <c r="AB796" s="67">
        <f t="shared" si="229"/>
        <v>0</v>
      </c>
      <c r="AC796" s="67">
        <f t="shared" si="229"/>
        <v>0</v>
      </c>
      <c r="AD796" s="67">
        <f t="shared" si="229"/>
        <v>0</v>
      </c>
      <c r="AE796" s="67">
        <f t="shared" si="229"/>
        <v>0</v>
      </c>
      <c r="AF796" s="67">
        <f t="shared" si="229"/>
        <v>0</v>
      </c>
      <c r="AG796" s="67">
        <f t="shared" si="229"/>
        <v>0</v>
      </c>
      <c r="AH796" s="67">
        <f t="shared" si="229"/>
        <v>0</v>
      </c>
      <c r="AI796" s="67">
        <f t="shared" si="229"/>
        <v>0</v>
      </c>
      <c r="AJ796" s="67">
        <f t="shared" si="229"/>
        <v>0</v>
      </c>
      <c r="AK796" s="67">
        <f t="shared" si="229"/>
        <v>0</v>
      </c>
      <c r="AL796" s="67">
        <f t="shared" si="229"/>
        <v>0</v>
      </c>
      <c r="AM796" s="67">
        <f t="shared" si="229"/>
        <v>0</v>
      </c>
      <c r="AN796" s="67">
        <f t="shared" si="229"/>
        <v>0</v>
      </c>
      <c r="AO796" s="67">
        <f t="shared" si="229"/>
        <v>0</v>
      </c>
      <c r="AP796" s="67">
        <f t="shared" si="229"/>
        <v>0</v>
      </c>
      <c r="AQ796" s="67">
        <f t="shared" si="229"/>
        <v>0</v>
      </c>
      <c r="AR796" s="66">
        <f>SUM(Y796:AQ796)</f>
        <v>0</v>
      </c>
      <c r="AT796" s="40"/>
      <c r="AV796" s="69" t="s">
        <v>118</v>
      </c>
      <c r="AW796" s="68"/>
      <c r="AX796" s="67">
        <f t="shared" ref="AX796:BP796" si="230">SUMPRODUCT(AX$767:AX$795,$Q$767:$Q$795)</f>
        <v>0</v>
      </c>
      <c r="AY796" s="67">
        <f t="shared" si="230"/>
        <v>0</v>
      </c>
      <c r="AZ796" s="67">
        <f t="shared" si="230"/>
        <v>0</v>
      </c>
      <c r="BA796" s="67">
        <f t="shared" si="230"/>
        <v>0</v>
      </c>
      <c r="BB796" s="67">
        <f t="shared" si="230"/>
        <v>0</v>
      </c>
      <c r="BC796" s="67">
        <f t="shared" si="230"/>
        <v>0</v>
      </c>
      <c r="BD796" s="67">
        <f t="shared" si="230"/>
        <v>0</v>
      </c>
      <c r="BE796" s="67">
        <f t="shared" si="230"/>
        <v>0</v>
      </c>
      <c r="BF796" s="67">
        <f t="shared" si="230"/>
        <v>0</v>
      </c>
      <c r="BG796" s="67">
        <f t="shared" si="230"/>
        <v>0</v>
      </c>
      <c r="BH796" s="67">
        <f t="shared" si="230"/>
        <v>0</v>
      </c>
      <c r="BI796" s="67">
        <f t="shared" si="230"/>
        <v>0</v>
      </c>
      <c r="BJ796" s="67">
        <f t="shared" si="230"/>
        <v>0</v>
      </c>
      <c r="BK796" s="67">
        <f t="shared" si="230"/>
        <v>0</v>
      </c>
      <c r="BL796" s="67">
        <f t="shared" si="230"/>
        <v>0</v>
      </c>
      <c r="BM796" s="67">
        <f t="shared" si="230"/>
        <v>0</v>
      </c>
      <c r="BN796" s="67">
        <f t="shared" si="230"/>
        <v>0</v>
      </c>
      <c r="BO796" s="67">
        <f t="shared" si="230"/>
        <v>0</v>
      </c>
      <c r="BP796" s="67">
        <f t="shared" si="230"/>
        <v>0</v>
      </c>
      <c r="BQ796" s="66">
        <f>SUM(AX796:BP796)</f>
        <v>0</v>
      </c>
      <c r="BS796" s="40"/>
      <c r="BU796" s="69" t="s">
        <v>118</v>
      </c>
      <c r="BV796" s="68"/>
      <c r="BW796" s="67">
        <f t="shared" ref="BW796:CI796" si="231">SUMPRODUCT(BW$767:BW$795,$Q$767:$Q$795)</f>
        <v>0</v>
      </c>
      <c r="BX796" s="67">
        <f t="shared" si="231"/>
        <v>0</v>
      </c>
      <c r="BY796" s="67">
        <f t="shared" si="231"/>
        <v>0</v>
      </c>
      <c r="BZ796" s="67">
        <f t="shared" si="231"/>
        <v>0</v>
      </c>
      <c r="CA796" s="67">
        <f t="shared" si="231"/>
        <v>0</v>
      </c>
      <c r="CB796" s="67">
        <f t="shared" si="231"/>
        <v>0</v>
      </c>
      <c r="CC796" s="67">
        <f t="shared" si="231"/>
        <v>0</v>
      </c>
      <c r="CD796" s="67">
        <f t="shared" si="231"/>
        <v>0</v>
      </c>
      <c r="CE796" s="67">
        <f t="shared" si="231"/>
        <v>0</v>
      </c>
      <c r="CF796" s="67">
        <f t="shared" si="231"/>
        <v>0</v>
      </c>
      <c r="CG796" s="67">
        <f t="shared" si="231"/>
        <v>0</v>
      </c>
      <c r="CH796" s="67">
        <f t="shared" si="231"/>
        <v>0</v>
      </c>
      <c r="CI796" s="67">
        <f t="shared" si="231"/>
        <v>0</v>
      </c>
      <c r="CJ796" s="67"/>
      <c r="CK796" s="67"/>
      <c r="CL796" s="67"/>
      <c r="CM796" s="67"/>
      <c r="CN796" s="67"/>
      <c r="CO796" s="67"/>
      <c r="CP796" s="66">
        <f>SUM(BW796:CI796)</f>
        <v>0</v>
      </c>
      <c r="CR796" s="40"/>
      <c r="CT796" s="69" t="s">
        <v>118</v>
      </c>
      <c r="CU796" s="68"/>
      <c r="CV796" s="67">
        <f t="shared" ref="CV796:DE796" si="232">SUMPRODUCT(CV$767:CV$795,$Q$767:$Q$795)</f>
        <v>0</v>
      </c>
      <c r="CW796" s="67">
        <f t="shared" si="232"/>
        <v>0</v>
      </c>
      <c r="CX796" s="67">
        <f t="shared" si="232"/>
        <v>0</v>
      </c>
      <c r="CY796" s="67">
        <f t="shared" si="232"/>
        <v>0</v>
      </c>
      <c r="CZ796" s="67">
        <f t="shared" si="232"/>
        <v>0</v>
      </c>
      <c r="DA796" s="67">
        <f t="shared" si="232"/>
        <v>0</v>
      </c>
      <c r="DB796" s="67">
        <f t="shared" si="232"/>
        <v>0</v>
      </c>
      <c r="DC796" s="67">
        <f t="shared" si="232"/>
        <v>0</v>
      </c>
      <c r="DD796" s="67">
        <f t="shared" si="232"/>
        <v>0</v>
      </c>
      <c r="DE796" s="67">
        <f t="shared" si="232"/>
        <v>0</v>
      </c>
      <c r="DF796" s="67"/>
      <c r="DG796" s="67"/>
      <c r="DH796" s="67"/>
      <c r="DI796" s="67"/>
      <c r="DJ796" s="67"/>
      <c r="DK796" s="67"/>
      <c r="DL796" s="67"/>
      <c r="DM796" s="67"/>
      <c r="DN796" s="67"/>
      <c r="DO796" s="66">
        <f>SUM(CV796:DE796)</f>
        <v>0</v>
      </c>
      <c r="DQ796" s="40"/>
      <c r="DS796" s="40"/>
    </row>
    <row r="797" spans="3:123" ht="15" customHeight="1">
      <c r="C797" s="88" t="str">
        <f>IF(ISERROR(I797+1)=TRUE,I797,IF(I797="","",MAX(C$15:C796)+1))</f>
        <v/>
      </c>
      <c r="D797" s="87" t="str">
        <f t="shared" si="219"/>
        <v/>
      </c>
      <c r="G797" s="40"/>
      <c r="I797" s="37" t="s">
        <v>112</v>
      </c>
      <c r="U797" s="40"/>
      <c r="AT797" s="40"/>
      <c r="BS797" s="40"/>
      <c r="CR797" s="40"/>
      <c r="DQ797" s="40"/>
    </row>
    <row r="798" spans="3:123">
      <c r="C798" s="88" t="str">
        <f>IF(ISERROR(I798+1)=TRUE,I798,IF(I798="","",MAX(C$15:C797)+1))</f>
        <v/>
      </c>
      <c r="D798" s="87" t="str">
        <f t="shared" ref="D798:D841" si="233">IF(I798="","",IF(ISERROR(I798+1)=TRUE,"",1))</f>
        <v/>
      </c>
    </row>
    <row r="799" spans="3:123">
      <c r="C799" s="88" t="str">
        <f>IF(ISERROR(I799+1)=TRUE,I799,IF(I799="","",MAX(C$15:C798)+1))</f>
        <v>10. | ENSAYO</v>
      </c>
      <c r="D799" s="87" t="str">
        <f t="shared" si="233"/>
        <v/>
      </c>
      <c r="G799" s="40"/>
      <c r="H799" s="40"/>
      <c r="I799" s="40" t="s">
        <v>799</v>
      </c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</row>
    <row r="800" spans="3:123">
      <c r="C800" s="88" t="str">
        <f>IF(ISERROR(I800+1)=TRUE,I800,IF(I800="","",MAX(C$15:C799)+1))</f>
        <v/>
      </c>
      <c r="D800" s="87" t="str">
        <f t="shared" si="233"/>
        <v/>
      </c>
      <c r="G800" s="40"/>
      <c r="I800" s="37" t="s">
        <v>112</v>
      </c>
      <c r="U800" s="40"/>
      <c r="W800" s="3"/>
      <c r="X800" s="3"/>
      <c r="Y800" s="3"/>
      <c r="Z800" s="3"/>
      <c r="AA800" s="106"/>
      <c r="AB800" s="3"/>
      <c r="AC800" s="106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</row>
    <row r="801" spans="3:121">
      <c r="C801" s="88" t="str">
        <f>IF(ISERROR(I801+1)=TRUE,I801,IF(I801="","",MAX(C$15:C800)+1))</f>
        <v>10.1 | TARIFAS ENSAYO</v>
      </c>
      <c r="D801" s="87" t="str">
        <f t="shared" si="233"/>
        <v/>
      </c>
      <c r="G801" s="40"/>
      <c r="I801" s="40" t="s">
        <v>800</v>
      </c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U801" s="40"/>
      <c r="W801" s="40" t="str">
        <f>W$3</f>
        <v>POZO | XAXAMANI 3 DEL | CANTIDADES Y MONTOS</v>
      </c>
      <c r="X801" s="40"/>
      <c r="Y801" s="40"/>
      <c r="Z801" s="40"/>
      <c r="AA801" s="105"/>
      <c r="AB801" s="40"/>
      <c r="AC801" s="105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T801" s="40"/>
      <c r="AV801" s="40" t="str">
        <f>AV$3</f>
        <v>POZO | XAXAMANI 4DEL | CANTIDADES Y MONTOS</v>
      </c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S801" s="40"/>
      <c r="BU801" s="40" t="str">
        <f>BU$3</f>
        <v>POZO | XAXAMANI 5DEL | CANTIDADES Y MONTOS</v>
      </c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  <c r="CH801" s="40"/>
      <c r="CI801" s="40"/>
      <c r="CJ801" s="40"/>
      <c r="CK801" s="40"/>
      <c r="CL801" s="40"/>
      <c r="CM801" s="40"/>
      <c r="CN801" s="40"/>
      <c r="CO801" s="40"/>
      <c r="CP801" s="40"/>
      <c r="CR801" s="40"/>
      <c r="CT801" s="40" t="str">
        <f>CT$3</f>
        <v>POZO | XAXAMANI 6DEL | CANTIDADES Y MONTOS</v>
      </c>
      <c r="CU801" s="40"/>
      <c r="CV801" s="40"/>
      <c r="CW801" s="40"/>
      <c r="CX801" s="40"/>
      <c r="CY801" s="40"/>
      <c r="CZ801" s="40"/>
      <c r="DA801" s="40"/>
      <c r="DB801" s="40"/>
      <c r="DC801" s="40"/>
      <c r="DD801" s="40"/>
      <c r="DE801" s="40"/>
      <c r="DF801" s="40"/>
      <c r="DG801" s="40"/>
      <c r="DH801" s="40"/>
      <c r="DI801" s="40"/>
      <c r="DJ801" s="40"/>
      <c r="DK801" s="40"/>
      <c r="DL801" s="40"/>
      <c r="DM801" s="40"/>
      <c r="DN801" s="40"/>
      <c r="DO801" s="40"/>
      <c r="DQ801" s="40"/>
    </row>
    <row r="802" spans="3:121">
      <c r="C802" s="88" t="str">
        <f>IF(ISERROR(I802+1)=TRUE,I802,IF(I802="","",MAX(C$15:C801)+1))</f>
        <v/>
      </c>
      <c r="D802" s="87" t="str">
        <f t="shared" si="233"/>
        <v/>
      </c>
      <c r="G802" s="40"/>
      <c r="I802" s="37" t="s">
        <v>112</v>
      </c>
      <c r="U802" s="40"/>
      <c r="AT802" s="40"/>
      <c r="BS802" s="40"/>
      <c r="CR802" s="40"/>
      <c r="DQ802" s="40"/>
    </row>
    <row r="803" spans="3:121" outlineLevel="1">
      <c r="C803" s="88" t="e">
        <f>IF(ISERROR(I803+1)=TRUE,I803,IF(I803="","",MAX(C$15:C802)+1))</f>
        <v>#REF!</v>
      </c>
      <c r="D803" s="87">
        <f t="shared" si="233"/>
        <v>1</v>
      </c>
      <c r="G803" s="40"/>
      <c r="H803" s="38"/>
      <c r="I803" s="104">
        <f>+I791+1</f>
        <v>645</v>
      </c>
      <c r="J803" s="274" t="s">
        <v>719</v>
      </c>
      <c r="K803" s="275"/>
      <c r="L803" s="275"/>
      <c r="M803" s="275"/>
      <c r="N803" s="275"/>
      <c r="O803" s="276"/>
      <c r="P803" s="277" t="s">
        <v>120</v>
      </c>
      <c r="Q803" s="272"/>
      <c r="R803" s="103" t="s">
        <v>119</v>
      </c>
      <c r="S803" s="273"/>
      <c r="T803" s="38"/>
      <c r="U803" s="40"/>
      <c r="V803" s="38"/>
      <c r="W803" s="99"/>
      <c r="Y803" s="98"/>
      <c r="Z803" s="97"/>
      <c r="AA803" s="100"/>
      <c r="AB803" s="97"/>
      <c r="AC803" s="100"/>
      <c r="AD803" s="97"/>
      <c r="AE803" s="97"/>
      <c r="AF803" s="97"/>
      <c r="AG803" s="97"/>
      <c r="AH803" s="97"/>
      <c r="AI803" s="97"/>
      <c r="AJ803" s="97"/>
      <c r="AK803" s="96"/>
      <c r="AL803" s="96"/>
      <c r="AM803" s="96"/>
      <c r="AN803" s="96"/>
      <c r="AO803" s="96"/>
      <c r="AP803" s="96"/>
      <c r="AQ803" s="96"/>
      <c r="AR803" s="95">
        <f t="shared" ref="AR803:AR823" si="234">SUM(Y803:AQ803)*$Q803</f>
        <v>0</v>
      </c>
      <c r="AS803" s="38"/>
      <c r="AT803" s="40"/>
      <c r="AU803" s="38"/>
      <c r="AV803" s="99"/>
      <c r="AX803" s="98"/>
      <c r="AY803" s="97"/>
      <c r="AZ803" s="97"/>
      <c r="BA803" s="97"/>
      <c r="BB803" s="97"/>
      <c r="BC803" s="97"/>
      <c r="BD803" s="97"/>
      <c r="BE803" s="97"/>
      <c r="BF803" s="97"/>
      <c r="BG803" s="97"/>
      <c r="BH803" s="97"/>
      <c r="BI803" s="97"/>
      <c r="BJ803" s="96"/>
      <c r="BK803" s="96"/>
      <c r="BL803" s="96"/>
      <c r="BM803" s="96"/>
      <c r="BN803" s="96"/>
      <c r="BO803" s="96"/>
      <c r="BP803" s="96"/>
      <c r="BQ803" s="95">
        <f t="shared" ref="BQ803:BQ823" si="235">SUM(AX803:BP803)*$Q803</f>
        <v>0</v>
      </c>
      <c r="BR803" s="38"/>
      <c r="BS803" s="40"/>
      <c r="BT803" s="38"/>
      <c r="BU803" s="99"/>
      <c r="BW803" s="98"/>
      <c r="BX803" s="97"/>
      <c r="BY803" s="97"/>
      <c r="BZ803" s="97"/>
      <c r="CA803" s="97"/>
      <c r="CB803" s="97"/>
      <c r="CC803" s="97"/>
      <c r="CD803" s="97"/>
      <c r="CE803" s="97"/>
      <c r="CF803" s="97"/>
      <c r="CG803" s="97"/>
      <c r="CH803" s="97"/>
      <c r="CI803" s="96"/>
      <c r="CJ803" s="327"/>
      <c r="CK803" s="327"/>
      <c r="CL803" s="327"/>
      <c r="CM803" s="327"/>
      <c r="CN803" s="327"/>
      <c r="CO803" s="327"/>
      <c r="CP803" s="95">
        <f t="shared" ref="CP803:CP823" si="236">SUM(BW803:CI803)*$Q803</f>
        <v>0</v>
      </c>
      <c r="CQ803" s="38"/>
      <c r="CR803" s="40"/>
      <c r="CS803" s="38"/>
      <c r="CT803" s="99"/>
      <c r="CV803" s="98"/>
      <c r="CW803" s="97"/>
      <c r="CX803" s="97"/>
      <c r="CY803" s="97"/>
      <c r="CZ803" s="97"/>
      <c r="DA803" s="97"/>
      <c r="DB803" s="97"/>
      <c r="DC803" s="96"/>
      <c r="DD803" s="96"/>
      <c r="DE803" s="96"/>
      <c r="DF803" s="327"/>
      <c r="DG803" s="327"/>
      <c r="DH803" s="327"/>
      <c r="DI803" s="327"/>
      <c r="DJ803" s="327"/>
      <c r="DK803" s="327"/>
      <c r="DL803" s="327"/>
      <c r="DM803" s="327"/>
      <c r="DN803" s="327"/>
      <c r="DO803" s="95">
        <f t="shared" ref="DO803:DO823" si="237">SUM(CV803:DE803)*$Q803</f>
        <v>0</v>
      </c>
      <c r="DP803" s="38"/>
      <c r="DQ803" s="40"/>
    </row>
    <row r="804" spans="3:121" outlineLevel="1">
      <c r="C804" s="88" t="e">
        <f>IF(ISERROR(I804+1)=TRUE,I804,IF(I804="","",MAX(C$15:C803)+1))</f>
        <v>#REF!</v>
      </c>
      <c r="D804" s="87">
        <f t="shared" si="233"/>
        <v>1</v>
      </c>
      <c r="G804" s="40"/>
      <c r="H804" s="38"/>
      <c r="I804" s="94">
        <f t="shared" ref="I804:I823" si="238">+I803+1</f>
        <v>646</v>
      </c>
      <c r="J804" s="93" t="s">
        <v>720</v>
      </c>
      <c r="K804" s="92"/>
      <c r="L804" s="92"/>
      <c r="M804" s="92"/>
      <c r="N804" s="92"/>
      <c r="O804" s="91"/>
      <c r="P804" s="90" t="s">
        <v>120</v>
      </c>
      <c r="Q804" s="272"/>
      <c r="R804" s="89" t="s">
        <v>119</v>
      </c>
      <c r="S804" s="273"/>
      <c r="T804" s="38"/>
      <c r="U804" s="40"/>
      <c r="V804" s="38"/>
      <c r="W804" s="77"/>
      <c r="Y804" s="76"/>
      <c r="Z804" s="75"/>
      <c r="AA804" s="78"/>
      <c r="AB804" s="75"/>
      <c r="AC804" s="78"/>
      <c r="AD804" s="75"/>
      <c r="AE804" s="75"/>
      <c r="AF804" s="75"/>
      <c r="AG804" s="75"/>
      <c r="AH804" s="75"/>
      <c r="AI804" s="75"/>
      <c r="AJ804" s="75"/>
      <c r="AK804" s="74"/>
      <c r="AL804" s="74"/>
      <c r="AM804" s="74"/>
      <c r="AN804" s="74"/>
      <c r="AO804" s="74"/>
      <c r="AP804" s="74"/>
      <c r="AQ804" s="74"/>
      <c r="AR804" s="73">
        <f t="shared" si="234"/>
        <v>0</v>
      </c>
      <c r="AS804" s="38"/>
      <c r="AT804" s="40"/>
      <c r="AU804" s="38"/>
      <c r="AV804" s="77"/>
      <c r="AX804" s="76"/>
      <c r="AY804" s="75"/>
      <c r="AZ804" s="75"/>
      <c r="BA804" s="75"/>
      <c r="BB804" s="75"/>
      <c r="BC804" s="75"/>
      <c r="BD804" s="75"/>
      <c r="BE804" s="75"/>
      <c r="BF804" s="75"/>
      <c r="BG804" s="75"/>
      <c r="BH804" s="75"/>
      <c r="BI804" s="75"/>
      <c r="BJ804" s="74"/>
      <c r="BK804" s="74"/>
      <c r="BL804" s="74"/>
      <c r="BM804" s="74"/>
      <c r="BN804" s="74"/>
      <c r="BO804" s="74"/>
      <c r="BP804" s="74"/>
      <c r="BQ804" s="73">
        <f t="shared" si="235"/>
        <v>0</v>
      </c>
      <c r="BR804" s="38"/>
      <c r="BS804" s="40"/>
      <c r="BT804" s="38"/>
      <c r="BU804" s="77"/>
      <c r="BW804" s="76"/>
      <c r="BX804" s="75"/>
      <c r="BY804" s="75"/>
      <c r="BZ804" s="75"/>
      <c r="CA804" s="75"/>
      <c r="CB804" s="75"/>
      <c r="CC804" s="75"/>
      <c r="CD804" s="75"/>
      <c r="CE804" s="75"/>
      <c r="CF804" s="75"/>
      <c r="CG804" s="75"/>
      <c r="CH804" s="75"/>
      <c r="CI804" s="74"/>
      <c r="CJ804" s="335"/>
      <c r="CK804" s="335"/>
      <c r="CL804" s="335"/>
      <c r="CM804" s="335"/>
      <c r="CN804" s="335"/>
      <c r="CO804" s="335"/>
      <c r="CP804" s="73">
        <f t="shared" si="236"/>
        <v>0</v>
      </c>
      <c r="CQ804" s="38"/>
      <c r="CR804" s="40"/>
      <c r="CS804" s="38"/>
      <c r="CT804" s="77"/>
      <c r="CV804" s="76"/>
      <c r="CW804" s="75"/>
      <c r="CX804" s="75"/>
      <c r="CY804" s="75"/>
      <c r="CZ804" s="75"/>
      <c r="DA804" s="75"/>
      <c r="DB804" s="75"/>
      <c r="DC804" s="74"/>
      <c r="DD804" s="74"/>
      <c r="DE804" s="74"/>
      <c r="DF804" s="335"/>
      <c r="DG804" s="335"/>
      <c r="DH804" s="335"/>
      <c r="DI804" s="335"/>
      <c r="DJ804" s="335"/>
      <c r="DK804" s="335"/>
      <c r="DL804" s="335"/>
      <c r="DM804" s="335"/>
      <c r="DN804" s="335"/>
      <c r="DO804" s="73">
        <f t="shared" si="237"/>
        <v>0</v>
      </c>
      <c r="DP804" s="38"/>
      <c r="DQ804" s="40"/>
    </row>
    <row r="805" spans="3:121" outlineLevel="1">
      <c r="C805" s="88" t="e">
        <f>IF(ISERROR(I805+1)=TRUE,I805,IF(I805="","",MAX(C$15:C804)+1))</f>
        <v>#REF!</v>
      </c>
      <c r="D805" s="87">
        <f t="shared" si="233"/>
        <v>1</v>
      </c>
      <c r="G805" s="40"/>
      <c r="H805" s="38"/>
      <c r="I805" s="94">
        <f t="shared" si="238"/>
        <v>647</v>
      </c>
      <c r="J805" s="93" t="s">
        <v>137</v>
      </c>
      <c r="K805" s="92"/>
      <c r="L805" s="92"/>
      <c r="M805" s="92"/>
      <c r="N805" s="92"/>
      <c r="O805" s="91"/>
      <c r="P805" s="90" t="s">
        <v>120</v>
      </c>
      <c r="Q805" s="272"/>
      <c r="R805" s="89" t="s">
        <v>119</v>
      </c>
      <c r="S805" s="273"/>
      <c r="T805" s="38"/>
      <c r="U805" s="40"/>
      <c r="V805" s="38"/>
      <c r="W805" s="77"/>
      <c r="Y805" s="76"/>
      <c r="Z805" s="75"/>
      <c r="AA805" s="78"/>
      <c r="AB805" s="75"/>
      <c r="AC805" s="78"/>
      <c r="AD805" s="75"/>
      <c r="AE805" s="75"/>
      <c r="AF805" s="75"/>
      <c r="AG805" s="75"/>
      <c r="AH805" s="75"/>
      <c r="AI805" s="75"/>
      <c r="AJ805" s="75"/>
      <c r="AK805" s="74"/>
      <c r="AL805" s="74"/>
      <c r="AM805" s="74"/>
      <c r="AN805" s="74"/>
      <c r="AO805" s="74"/>
      <c r="AP805" s="74"/>
      <c r="AQ805" s="74"/>
      <c r="AR805" s="73">
        <f t="shared" si="234"/>
        <v>0</v>
      </c>
      <c r="AS805" s="38"/>
      <c r="AT805" s="40"/>
      <c r="AU805" s="38"/>
      <c r="AV805" s="77"/>
      <c r="AX805" s="76"/>
      <c r="AY805" s="75"/>
      <c r="AZ805" s="75"/>
      <c r="BA805" s="75"/>
      <c r="BB805" s="75"/>
      <c r="BC805" s="75"/>
      <c r="BD805" s="75"/>
      <c r="BE805" s="75"/>
      <c r="BF805" s="75"/>
      <c r="BG805" s="75"/>
      <c r="BH805" s="75"/>
      <c r="BI805" s="75"/>
      <c r="BJ805" s="74"/>
      <c r="BK805" s="74"/>
      <c r="BL805" s="74"/>
      <c r="BM805" s="74"/>
      <c r="BN805" s="74"/>
      <c r="BO805" s="74"/>
      <c r="BP805" s="74"/>
      <c r="BQ805" s="73">
        <f t="shared" si="235"/>
        <v>0</v>
      </c>
      <c r="BR805" s="38"/>
      <c r="BS805" s="40"/>
      <c r="BT805" s="38"/>
      <c r="BU805" s="77"/>
      <c r="BW805" s="76"/>
      <c r="BX805" s="75"/>
      <c r="BY805" s="75"/>
      <c r="BZ805" s="75"/>
      <c r="CA805" s="75"/>
      <c r="CB805" s="75"/>
      <c r="CC805" s="75"/>
      <c r="CD805" s="75"/>
      <c r="CE805" s="75"/>
      <c r="CF805" s="75"/>
      <c r="CG805" s="75"/>
      <c r="CH805" s="75"/>
      <c r="CI805" s="74"/>
      <c r="CJ805" s="335"/>
      <c r="CK805" s="335"/>
      <c r="CL805" s="335"/>
      <c r="CM805" s="335"/>
      <c r="CN805" s="335"/>
      <c r="CO805" s="335"/>
      <c r="CP805" s="73">
        <f t="shared" si="236"/>
        <v>0</v>
      </c>
      <c r="CQ805" s="38"/>
      <c r="CR805" s="40"/>
      <c r="CS805" s="38"/>
      <c r="CT805" s="77"/>
      <c r="CV805" s="76"/>
      <c r="CW805" s="75"/>
      <c r="CX805" s="75"/>
      <c r="CY805" s="75"/>
      <c r="CZ805" s="75"/>
      <c r="DA805" s="75"/>
      <c r="DB805" s="75"/>
      <c r="DC805" s="74"/>
      <c r="DD805" s="74"/>
      <c r="DE805" s="74"/>
      <c r="DF805" s="335"/>
      <c r="DG805" s="335"/>
      <c r="DH805" s="335"/>
      <c r="DI805" s="335"/>
      <c r="DJ805" s="335"/>
      <c r="DK805" s="335"/>
      <c r="DL805" s="335"/>
      <c r="DM805" s="335"/>
      <c r="DN805" s="335"/>
      <c r="DO805" s="73">
        <f t="shared" si="237"/>
        <v>0</v>
      </c>
      <c r="DP805" s="38"/>
      <c r="DQ805" s="40"/>
    </row>
    <row r="806" spans="3:121" outlineLevel="1">
      <c r="C806" s="88" t="e">
        <f>IF(ISERROR(I806+1)=TRUE,I806,IF(I806="","",MAX(C$15:C805)+1))</f>
        <v>#REF!</v>
      </c>
      <c r="D806" s="87">
        <f t="shared" si="233"/>
        <v>1</v>
      </c>
      <c r="G806" s="40"/>
      <c r="H806" s="38"/>
      <c r="I806" s="94">
        <f t="shared" si="238"/>
        <v>648</v>
      </c>
      <c r="J806" s="93" t="s">
        <v>721</v>
      </c>
      <c r="K806" s="92"/>
      <c r="L806" s="92"/>
      <c r="M806" s="92"/>
      <c r="N806" s="92"/>
      <c r="O806" s="91"/>
      <c r="P806" s="90" t="s">
        <v>120</v>
      </c>
      <c r="Q806" s="272"/>
      <c r="R806" s="89" t="s">
        <v>119</v>
      </c>
      <c r="S806" s="273"/>
      <c r="T806" s="38"/>
      <c r="U806" s="40"/>
      <c r="V806" s="38"/>
      <c r="W806" s="77"/>
      <c r="Y806" s="76"/>
      <c r="Z806" s="75"/>
      <c r="AA806" s="78"/>
      <c r="AB806" s="75"/>
      <c r="AC806" s="78"/>
      <c r="AD806" s="75"/>
      <c r="AE806" s="75"/>
      <c r="AF806" s="75"/>
      <c r="AG806" s="75"/>
      <c r="AH806" s="75"/>
      <c r="AI806" s="75"/>
      <c r="AJ806" s="75"/>
      <c r="AK806" s="74"/>
      <c r="AL806" s="74"/>
      <c r="AM806" s="74"/>
      <c r="AN806" s="74"/>
      <c r="AO806" s="74"/>
      <c r="AP806" s="74"/>
      <c r="AQ806" s="74"/>
      <c r="AR806" s="73">
        <f t="shared" si="234"/>
        <v>0</v>
      </c>
      <c r="AS806" s="38"/>
      <c r="AT806" s="40"/>
      <c r="AU806" s="38"/>
      <c r="AV806" s="77"/>
      <c r="AX806" s="76"/>
      <c r="AY806" s="75"/>
      <c r="AZ806" s="75"/>
      <c r="BA806" s="75"/>
      <c r="BB806" s="75"/>
      <c r="BC806" s="75"/>
      <c r="BD806" s="75"/>
      <c r="BE806" s="75"/>
      <c r="BF806" s="75"/>
      <c r="BG806" s="75"/>
      <c r="BH806" s="75"/>
      <c r="BI806" s="75"/>
      <c r="BJ806" s="74"/>
      <c r="BK806" s="74"/>
      <c r="BL806" s="74"/>
      <c r="BM806" s="74"/>
      <c r="BN806" s="74"/>
      <c r="BO806" s="74"/>
      <c r="BP806" s="74"/>
      <c r="BQ806" s="73">
        <f t="shared" si="235"/>
        <v>0</v>
      </c>
      <c r="BR806" s="38"/>
      <c r="BS806" s="40"/>
      <c r="BT806" s="38"/>
      <c r="BU806" s="77"/>
      <c r="BW806" s="76"/>
      <c r="BX806" s="75"/>
      <c r="BY806" s="75"/>
      <c r="BZ806" s="75"/>
      <c r="CA806" s="75"/>
      <c r="CB806" s="75"/>
      <c r="CC806" s="75"/>
      <c r="CD806" s="75"/>
      <c r="CE806" s="75"/>
      <c r="CF806" s="75"/>
      <c r="CG806" s="75"/>
      <c r="CH806" s="75"/>
      <c r="CI806" s="74">
        <v>1</v>
      </c>
      <c r="CJ806" s="335"/>
      <c r="CK806" s="335"/>
      <c r="CL806" s="335"/>
      <c r="CM806" s="335"/>
      <c r="CN806" s="335"/>
      <c r="CO806" s="335"/>
      <c r="CP806" s="73">
        <f t="shared" si="236"/>
        <v>0</v>
      </c>
      <c r="CQ806" s="38"/>
      <c r="CR806" s="40"/>
      <c r="CS806" s="38"/>
      <c r="CT806" s="77"/>
      <c r="CV806" s="76"/>
      <c r="CW806" s="75"/>
      <c r="CX806" s="75"/>
      <c r="CY806" s="75"/>
      <c r="CZ806" s="75"/>
      <c r="DA806" s="75"/>
      <c r="DB806" s="75"/>
      <c r="DC806" s="74"/>
      <c r="DD806" s="74"/>
      <c r="DE806" s="74"/>
      <c r="DF806" s="335"/>
      <c r="DG806" s="335"/>
      <c r="DH806" s="335"/>
      <c r="DI806" s="335"/>
      <c r="DJ806" s="335"/>
      <c r="DK806" s="335"/>
      <c r="DL806" s="335"/>
      <c r="DM806" s="335"/>
      <c r="DN806" s="335"/>
      <c r="DO806" s="73">
        <f t="shared" si="237"/>
        <v>0</v>
      </c>
      <c r="DP806" s="38"/>
      <c r="DQ806" s="40"/>
    </row>
    <row r="807" spans="3:121" outlineLevel="1">
      <c r="C807" s="88"/>
      <c r="D807" s="87"/>
      <c r="G807" s="40"/>
      <c r="H807" s="38"/>
      <c r="I807" s="94">
        <f t="shared" si="238"/>
        <v>649</v>
      </c>
      <c r="J807" s="93" t="s">
        <v>722</v>
      </c>
      <c r="K807" s="92"/>
      <c r="L807" s="92"/>
      <c r="M807" s="92"/>
      <c r="N807" s="92"/>
      <c r="O807" s="91"/>
      <c r="P807" s="90" t="s">
        <v>120</v>
      </c>
      <c r="Q807" s="272"/>
      <c r="R807" s="89" t="s">
        <v>119</v>
      </c>
      <c r="S807" s="273"/>
      <c r="T807" s="38"/>
      <c r="U807" s="40"/>
      <c r="V807" s="38"/>
      <c r="W807" s="77"/>
      <c r="Y807" s="76"/>
      <c r="Z807" s="75"/>
      <c r="AA807" s="78"/>
      <c r="AB807" s="75"/>
      <c r="AC807" s="78"/>
      <c r="AD807" s="75"/>
      <c r="AE807" s="75"/>
      <c r="AF807" s="75"/>
      <c r="AG807" s="75"/>
      <c r="AH807" s="75"/>
      <c r="AI807" s="75"/>
      <c r="AJ807" s="75"/>
      <c r="AK807" s="74"/>
      <c r="AL807" s="74"/>
      <c r="AM807" s="74"/>
      <c r="AN807" s="74"/>
      <c r="AO807" s="74"/>
      <c r="AP807" s="74"/>
      <c r="AQ807" s="74"/>
      <c r="AR807" s="73">
        <f t="shared" si="234"/>
        <v>0</v>
      </c>
      <c r="AS807" s="38"/>
      <c r="AT807" s="40"/>
      <c r="AU807" s="38"/>
      <c r="AV807" s="77"/>
      <c r="AX807" s="76"/>
      <c r="AY807" s="75"/>
      <c r="AZ807" s="75"/>
      <c r="BA807" s="75"/>
      <c r="BB807" s="75"/>
      <c r="BC807" s="75"/>
      <c r="BD807" s="75"/>
      <c r="BE807" s="75"/>
      <c r="BF807" s="75"/>
      <c r="BG807" s="75"/>
      <c r="BH807" s="75"/>
      <c r="BI807" s="75"/>
      <c r="BJ807" s="74"/>
      <c r="BK807" s="74"/>
      <c r="BL807" s="74"/>
      <c r="BM807" s="74"/>
      <c r="BN807" s="74"/>
      <c r="BO807" s="74"/>
      <c r="BP807" s="74"/>
      <c r="BQ807" s="73">
        <f t="shared" si="235"/>
        <v>0</v>
      </c>
      <c r="BR807" s="38"/>
      <c r="BS807" s="40"/>
      <c r="BT807" s="38"/>
      <c r="BU807" s="77"/>
      <c r="BW807" s="76"/>
      <c r="BX807" s="75"/>
      <c r="BY807" s="75"/>
      <c r="BZ807" s="75"/>
      <c r="CA807" s="75"/>
      <c r="CB807" s="75"/>
      <c r="CC807" s="75"/>
      <c r="CD807" s="75"/>
      <c r="CE807" s="75"/>
      <c r="CF807" s="75"/>
      <c r="CG807" s="75"/>
      <c r="CH807" s="75"/>
      <c r="CI807" s="74"/>
      <c r="CJ807" s="335"/>
      <c r="CK807" s="335"/>
      <c r="CL807" s="335"/>
      <c r="CM807" s="335"/>
      <c r="CN807" s="335"/>
      <c r="CO807" s="335"/>
      <c r="CP807" s="73">
        <f t="shared" si="236"/>
        <v>0</v>
      </c>
      <c r="CQ807" s="38"/>
      <c r="CR807" s="40"/>
      <c r="CS807" s="38"/>
      <c r="CT807" s="77"/>
      <c r="CV807" s="76"/>
      <c r="CW807" s="75"/>
      <c r="CX807" s="75"/>
      <c r="CY807" s="75"/>
      <c r="CZ807" s="75"/>
      <c r="DA807" s="75"/>
      <c r="DB807" s="75"/>
      <c r="DC807" s="74"/>
      <c r="DD807" s="74"/>
      <c r="DE807" s="74"/>
      <c r="DF807" s="335"/>
      <c r="DG807" s="335"/>
      <c r="DH807" s="335"/>
      <c r="DI807" s="335"/>
      <c r="DJ807" s="335"/>
      <c r="DK807" s="335"/>
      <c r="DL807" s="335"/>
      <c r="DM807" s="335"/>
      <c r="DN807" s="335"/>
      <c r="DO807" s="73">
        <f t="shared" si="237"/>
        <v>0</v>
      </c>
      <c r="DP807" s="38"/>
      <c r="DQ807" s="40"/>
    </row>
    <row r="808" spans="3:121" outlineLevel="1">
      <c r="C808" s="88"/>
      <c r="D808" s="87"/>
      <c r="G808" s="40"/>
      <c r="H808" s="38"/>
      <c r="I808" s="94">
        <f t="shared" si="238"/>
        <v>650</v>
      </c>
      <c r="J808" s="93" t="s">
        <v>136</v>
      </c>
      <c r="K808" s="92"/>
      <c r="L808" s="92"/>
      <c r="M808" s="92"/>
      <c r="N808" s="92"/>
      <c r="O808" s="91"/>
      <c r="P808" s="90" t="s">
        <v>120</v>
      </c>
      <c r="Q808" s="272"/>
      <c r="R808" s="89" t="s">
        <v>119</v>
      </c>
      <c r="S808" s="273"/>
      <c r="T808" s="38"/>
      <c r="U808" s="40"/>
      <c r="V808" s="38"/>
      <c r="W808" s="77"/>
      <c r="Y808" s="76"/>
      <c r="Z808" s="75"/>
      <c r="AA808" s="78"/>
      <c r="AB808" s="75"/>
      <c r="AC808" s="78"/>
      <c r="AD808" s="75"/>
      <c r="AE808" s="75"/>
      <c r="AF808" s="75"/>
      <c r="AG808" s="75"/>
      <c r="AH808" s="75"/>
      <c r="AI808" s="75"/>
      <c r="AJ808" s="75"/>
      <c r="AK808" s="74"/>
      <c r="AL808" s="74"/>
      <c r="AM808" s="74"/>
      <c r="AN808" s="74"/>
      <c r="AO808" s="74"/>
      <c r="AP808" s="74"/>
      <c r="AQ808" s="74"/>
      <c r="AR808" s="73">
        <f t="shared" si="234"/>
        <v>0</v>
      </c>
      <c r="AS808" s="38"/>
      <c r="AT808" s="40"/>
      <c r="AU808" s="38"/>
      <c r="AV808" s="77"/>
      <c r="AX808" s="76"/>
      <c r="AY808" s="75"/>
      <c r="AZ808" s="75"/>
      <c r="BA808" s="75"/>
      <c r="BB808" s="75"/>
      <c r="BC808" s="75"/>
      <c r="BD808" s="75"/>
      <c r="BE808" s="75"/>
      <c r="BF808" s="75"/>
      <c r="BG808" s="75"/>
      <c r="BH808" s="75"/>
      <c r="BI808" s="75"/>
      <c r="BJ808" s="74"/>
      <c r="BK808" s="74"/>
      <c r="BL808" s="74"/>
      <c r="BM808" s="74"/>
      <c r="BN808" s="74"/>
      <c r="BO808" s="74"/>
      <c r="BP808" s="74"/>
      <c r="BQ808" s="73">
        <f t="shared" si="235"/>
        <v>0</v>
      </c>
      <c r="BR808" s="38"/>
      <c r="BS808" s="40"/>
      <c r="BT808" s="38"/>
      <c r="BU808" s="77"/>
      <c r="BW808" s="76"/>
      <c r="BX808" s="75"/>
      <c r="BY808" s="75"/>
      <c r="BZ808" s="75"/>
      <c r="CA808" s="75"/>
      <c r="CB808" s="75"/>
      <c r="CC808" s="75"/>
      <c r="CD808" s="75"/>
      <c r="CE808" s="75"/>
      <c r="CF808" s="75"/>
      <c r="CG808" s="75"/>
      <c r="CH808" s="75"/>
      <c r="CI808" s="74">
        <v>1</v>
      </c>
      <c r="CJ808" s="335"/>
      <c r="CK808" s="335"/>
      <c r="CL808" s="335"/>
      <c r="CM808" s="335"/>
      <c r="CN808" s="335"/>
      <c r="CO808" s="335"/>
      <c r="CP808" s="73">
        <f t="shared" si="236"/>
        <v>0</v>
      </c>
      <c r="CQ808" s="38"/>
      <c r="CR808" s="40"/>
      <c r="CS808" s="38"/>
      <c r="CT808" s="77"/>
      <c r="CV808" s="76"/>
      <c r="CW808" s="75"/>
      <c r="CX808" s="75"/>
      <c r="CY808" s="75"/>
      <c r="CZ808" s="75"/>
      <c r="DA808" s="75"/>
      <c r="DB808" s="75"/>
      <c r="DC808" s="74"/>
      <c r="DD808" s="74"/>
      <c r="DE808" s="74"/>
      <c r="DF808" s="335"/>
      <c r="DG808" s="335"/>
      <c r="DH808" s="335"/>
      <c r="DI808" s="335"/>
      <c r="DJ808" s="335"/>
      <c r="DK808" s="335"/>
      <c r="DL808" s="335"/>
      <c r="DM808" s="335"/>
      <c r="DN808" s="335"/>
      <c r="DO808" s="73">
        <f t="shared" si="237"/>
        <v>0</v>
      </c>
      <c r="DP808" s="38"/>
      <c r="DQ808" s="40"/>
    </row>
    <row r="809" spans="3:121" outlineLevel="1">
      <c r="C809" s="88"/>
      <c r="D809" s="87"/>
      <c r="G809" s="40"/>
      <c r="H809" s="38"/>
      <c r="I809" s="94">
        <f t="shared" si="238"/>
        <v>651</v>
      </c>
      <c r="J809" s="93" t="s">
        <v>723</v>
      </c>
      <c r="K809" s="92"/>
      <c r="L809" s="92"/>
      <c r="M809" s="92"/>
      <c r="N809" s="92"/>
      <c r="O809" s="91"/>
      <c r="P809" s="90" t="s">
        <v>227</v>
      </c>
      <c r="Q809" s="272"/>
      <c r="R809" s="89" t="s">
        <v>119</v>
      </c>
      <c r="S809" s="273"/>
      <c r="T809" s="38"/>
      <c r="U809" s="40"/>
      <c r="V809" s="38"/>
      <c r="W809" s="77"/>
      <c r="Y809" s="76"/>
      <c r="Z809" s="75"/>
      <c r="AA809" s="78"/>
      <c r="AB809" s="75"/>
      <c r="AC809" s="78"/>
      <c r="AD809" s="75"/>
      <c r="AE809" s="75"/>
      <c r="AF809" s="75"/>
      <c r="AG809" s="75"/>
      <c r="AH809" s="75"/>
      <c r="AI809" s="75"/>
      <c r="AJ809" s="75"/>
      <c r="AK809" s="74"/>
      <c r="AL809" s="74"/>
      <c r="AM809" s="74"/>
      <c r="AN809" s="74"/>
      <c r="AO809" s="74"/>
      <c r="AP809" s="74"/>
      <c r="AQ809" s="74"/>
      <c r="AR809" s="73">
        <f t="shared" si="234"/>
        <v>0</v>
      </c>
      <c r="AS809" s="38"/>
      <c r="AT809" s="40"/>
      <c r="AU809" s="38"/>
      <c r="AV809" s="77"/>
      <c r="AX809" s="76"/>
      <c r="AY809" s="75"/>
      <c r="AZ809" s="75"/>
      <c r="BA809" s="75"/>
      <c r="BB809" s="75"/>
      <c r="BC809" s="75"/>
      <c r="BD809" s="75"/>
      <c r="BE809" s="75"/>
      <c r="BF809" s="75"/>
      <c r="BG809" s="75"/>
      <c r="BH809" s="75"/>
      <c r="BI809" s="75"/>
      <c r="BJ809" s="74"/>
      <c r="BK809" s="74"/>
      <c r="BL809" s="74"/>
      <c r="BM809" s="74"/>
      <c r="BN809" s="74"/>
      <c r="BO809" s="74"/>
      <c r="BP809" s="74"/>
      <c r="BQ809" s="73">
        <f t="shared" si="235"/>
        <v>0</v>
      </c>
      <c r="BR809" s="38"/>
      <c r="BS809" s="40"/>
      <c r="BT809" s="38"/>
      <c r="BU809" s="77"/>
      <c r="BW809" s="76"/>
      <c r="BX809" s="75"/>
      <c r="BY809" s="75"/>
      <c r="BZ809" s="75"/>
      <c r="CA809" s="75"/>
      <c r="CB809" s="75"/>
      <c r="CC809" s="75"/>
      <c r="CD809" s="75"/>
      <c r="CE809" s="75"/>
      <c r="CF809" s="75"/>
      <c r="CG809" s="75"/>
      <c r="CH809" s="75"/>
      <c r="CI809" s="74">
        <v>24</v>
      </c>
      <c r="CJ809" s="335"/>
      <c r="CK809" s="335"/>
      <c r="CL809" s="335"/>
      <c r="CM809" s="335"/>
      <c r="CN809" s="335"/>
      <c r="CO809" s="335"/>
      <c r="CP809" s="73">
        <f t="shared" si="236"/>
        <v>0</v>
      </c>
      <c r="CQ809" s="38"/>
      <c r="CR809" s="40"/>
      <c r="CS809" s="38"/>
      <c r="CT809" s="77"/>
      <c r="CV809" s="76"/>
      <c r="CW809" s="75"/>
      <c r="CX809" s="75"/>
      <c r="CY809" s="75"/>
      <c r="CZ809" s="75"/>
      <c r="DA809" s="75"/>
      <c r="DB809" s="75"/>
      <c r="DC809" s="74"/>
      <c r="DD809" s="74"/>
      <c r="DE809" s="74"/>
      <c r="DF809" s="335"/>
      <c r="DG809" s="335"/>
      <c r="DH809" s="335"/>
      <c r="DI809" s="335"/>
      <c r="DJ809" s="335"/>
      <c r="DK809" s="335"/>
      <c r="DL809" s="335"/>
      <c r="DM809" s="335"/>
      <c r="DN809" s="335"/>
      <c r="DO809" s="73">
        <f t="shared" si="237"/>
        <v>0</v>
      </c>
      <c r="DP809" s="38"/>
      <c r="DQ809" s="40"/>
    </row>
    <row r="810" spans="3:121" outlineLevel="1">
      <c r="C810" s="88"/>
      <c r="D810" s="87"/>
      <c r="G810" s="40"/>
      <c r="H810" s="38"/>
      <c r="I810" s="94">
        <f t="shared" si="238"/>
        <v>652</v>
      </c>
      <c r="J810" s="93" t="s">
        <v>724</v>
      </c>
      <c r="K810" s="92"/>
      <c r="L810" s="92"/>
      <c r="M810" s="92"/>
      <c r="N810" s="92"/>
      <c r="O810" s="91"/>
      <c r="P810" s="90" t="s">
        <v>227</v>
      </c>
      <c r="Q810" s="272"/>
      <c r="R810" s="89" t="s">
        <v>119</v>
      </c>
      <c r="S810" s="273"/>
      <c r="T810" s="38"/>
      <c r="U810" s="40"/>
      <c r="V810" s="38"/>
      <c r="W810" s="77"/>
      <c r="Y810" s="76"/>
      <c r="Z810" s="75"/>
      <c r="AA810" s="78"/>
      <c r="AB810" s="75"/>
      <c r="AC810" s="78"/>
      <c r="AD810" s="75"/>
      <c r="AE810" s="75"/>
      <c r="AF810" s="75"/>
      <c r="AG810" s="75"/>
      <c r="AH810" s="75"/>
      <c r="AI810" s="75"/>
      <c r="AJ810" s="75"/>
      <c r="AK810" s="74"/>
      <c r="AL810" s="74"/>
      <c r="AM810" s="74"/>
      <c r="AN810" s="74"/>
      <c r="AO810" s="74"/>
      <c r="AP810" s="74"/>
      <c r="AQ810" s="74"/>
      <c r="AR810" s="73">
        <f t="shared" si="234"/>
        <v>0</v>
      </c>
      <c r="AS810" s="38"/>
      <c r="AT810" s="40"/>
      <c r="AU810" s="38"/>
      <c r="AV810" s="77"/>
      <c r="AX810" s="76"/>
      <c r="AY810" s="75"/>
      <c r="AZ810" s="75"/>
      <c r="BA810" s="75"/>
      <c r="BB810" s="75"/>
      <c r="BC810" s="75"/>
      <c r="BD810" s="75"/>
      <c r="BE810" s="75"/>
      <c r="BF810" s="75"/>
      <c r="BG810" s="75"/>
      <c r="BH810" s="75"/>
      <c r="BI810" s="75"/>
      <c r="BJ810" s="74"/>
      <c r="BK810" s="74"/>
      <c r="BL810" s="74"/>
      <c r="BM810" s="74"/>
      <c r="BN810" s="74"/>
      <c r="BO810" s="74"/>
      <c r="BP810" s="74"/>
      <c r="BQ810" s="73">
        <f t="shared" si="235"/>
        <v>0</v>
      </c>
      <c r="BR810" s="38"/>
      <c r="BS810" s="40"/>
      <c r="BT810" s="38"/>
      <c r="BU810" s="77"/>
      <c r="BW810" s="76"/>
      <c r="BX810" s="75"/>
      <c r="BY810" s="75"/>
      <c r="BZ810" s="75"/>
      <c r="CA810" s="75"/>
      <c r="CB810" s="75"/>
      <c r="CC810" s="75"/>
      <c r="CD810" s="75"/>
      <c r="CE810" s="75"/>
      <c r="CF810" s="75"/>
      <c r="CG810" s="75"/>
      <c r="CH810" s="75"/>
      <c r="CI810" s="74"/>
      <c r="CJ810" s="335"/>
      <c r="CK810" s="335"/>
      <c r="CL810" s="335"/>
      <c r="CM810" s="335"/>
      <c r="CN810" s="335"/>
      <c r="CO810" s="335"/>
      <c r="CP810" s="73">
        <f t="shared" si="236"/>
        <v>0</v>
      </c>
      <c r="CQ810" s="38"/>
      <c r="CR810" s="40"/>
      <c r="CS810" s="38"/>
      <c r="CT810" s="77"/>
      <c r="CV810" s="76"/>
      <c r="CW810" s="75"/>
      <c r="CX810" s="75"/>
      <c r="CY810" s="75"/>
      <c r="CZ810" s="75"/>
      <c r="DA810" s="75"/>
      <c r="DB810" s="75"/>
      <c r="DC810" s="74"/>
      <c r="DD810" s="74"/>
      <c r="DE810" s="74"/>
      <c r="DF810" s="335"/>
      <c r="DG810" s="335"/>
      <c r="DH810" s="335"/>
      <c r="DI810" s="335"/>
      <c r="DJ810" s="335"/>
      <c r="DK810" s="335"/>
      <c r="DL810" s="335"/>
      <c r="DM810" s="335"/>
      <c r="DN810" s="335"/>
      <c r="DO810" s="73">
        <f t="shared" si="237"/>
        <v>0</v>
      </c>
      <c r="DP810" s="38"/>
      <c r="DQ810" s="40"/>
    </row>
    <row r="811" spans="3:121" outlineLevel="1">
      <c r="C811" s="88"/>
      <c r="D811" s="87"/>
      <c r="G811" s="40"/>
      <c r="H811" s="38"/>
      <c r="I811" s="94">
        <f t="shared" si="238"/>
        <v>653</v>
      </c>
      <c r="J811" s="93" t="s">
        <v>725</v>
      </c>
      <c r="K811" s="92"/>
      <c r="L811" s="92"/>
      <c r="M811" s="92"/>
      <c r="N811" s="92"/>
      <c r="O811" s="91"/>
      <c r="P811" s="90" t="s">
        <v>227</v>
      </c>
      <c r="Q811" s="272"/>
      <c r="R811" s="89" t="s">
        <v>119</v>
      </c>
      <c r="S811" s="273"/>
      <c r="T811" s="38"/>
      <c r="U811" s="40"/>
      <c r="V811" s="38"/>
      <c r="W811" s="77"/>
      <c r="Y811" s="76"/>
      <c r="Z811" s="75"/>
      <c r="AA811" s="78"/>
      <c r="AB811" s="75"/>
      <c r="AC811" s="78"/>
      <c r="AD811" s="75"/>
      <c r="AE811" s="75"/>
      <c r="AF811" s="75"/>
      <c r="AG811" s="75"/>
      <c r="AH811" s="75"/>
      <c r="AI811" s="75"/>
      <c r="AJ811" s="75"/>
      <c r="AK811" s="74"/>
      <c r="AL811" s="74"/>
      <c r="AM811" s="74"/>
      <c r="AN811" s="74"/>
      <c r="AO811" s="74"/>
      <c r="AP811" s="74"/>
      <c r="AQ811" s="74"/>
      <c r="AR811" s="73">
        <f t="shared" si="234"/>
        <v>0</v>
      </c>
      <c r="AS811" s="38"/>
      <c r="AT811" s="40"/>
      <c r="AU811" s="38"/>
      <c r="AV811" s="77"/>
      <c r="AX811" s="76"/>
      <c r="AY811" s="75"/>
      <c r="AZ811" s="75"/>
      <c r="BA811" s="75"/>
      <c r="BB811" s="75"/>
      <c r="BC811" s="75"/>
      <c r="BD811" s="75"/>
      <c r="BE811" s="75"/>
      <c r="BF811" s="75"/>
      <c r="BG811" s="75"/>
      <c r="BH811" s="75"/>
      <c r="BI811" s="75"/>
      <c r="BJ811" s="74"/>
      <c r="BK811" s="74"/>
      <c r="BL811" s="74"/>
      <c r="BM811" s="74"/>
      <c r="BN811" s="74"/>
      <c r="BO811" s="74"/>
      <c r="BP811" s="74"/>
      <c r="BQ811" s="73">
        <f t="shared" si="235"/>
        <v>0</v>
      </c>
      <c r="BR811" s="38"/>
      <c r="BS811" s="40"/>
      <c r="BT811" s="38"/>
      <c r="BU811" s="77"/>
      <c r="BW811" s="76"/>
      <c r="BX811" s="75"/>
      <c r="BY811" s="75"/>
      <c r="BZ811" s="75"/>
      <c r="CA811" s="75"/>
      <c r="CB811" s="75"/>
      <c r="CC811" s="75"/>
      <c r="CD811" s="75"/>
      <c r="CE811" s="75"/>
      <c r="CF811" s="75"/>
      <c r="CG811" s="75"/>
      <c r="CH811" s="75"/>
      <c r="CI811" s="74">
        <v>24</v>
      </c>
      <c r="CJ811" s="335"/>
      <c r="CK811" s="335"/>
      <c r="CL811" s="335"/>
      <c r="CM811" s="335"/>
      <c r="CN811" s="335"/>
      <c r="CO811" s="335"/>
      <c r="CP811" s="73">
        <f t="shared" si="236"/>
        <v>0</v>
      </c>
      <c r="CQ811" s="38"/>
      <c r="CR811" s="40"/>
      <c r="CS811" s="38"/>
      <c r="CT811" s="77"/>
      <c r="CV811" s="76"/>
      <c r="CW811" s="75"/>
      <c r="CX811" s="75"/>
      <c r="CY811" s="75"/>
      <c r="CZ811" s="75"/>
      <c r="DA811" s="75"/>
      <c r="DB811" s="75"/>
      <c r="DC811" s="74"/>
      <c r="DD811" s="74"/>
      <c r="DE811" s="74"/>
      <c r="DF811" s="335"/>
      <c r="DG811" s="335"/>
      <c r="DH811" s="335"/>
      <c r="DI811" s="335"/>
      <c r="DJ811" s="335"/>
      <c r="DK811" s="335"/>
      <c r="DL811" s="335"/>
      <c r="DM811" s="335"/>
      <c r="DN811" s="335"/>
      <c r="DO811" s="73">
        <f t="shared" si="237"/>
        <v>0</v>
      </c>
      <c r="DP811" s="38"/>
      <c r="DQ811" s="40"/>
    </row>
    <row r="812" spans="3:121" outlineLevel="1">
      <c r="C812" s="88"/>
      <c r="D812" s="87"/>
      <c r="G812" s="40"/>
      <c r="H812" s="38"/>
      <c r="I812" s="94">
        <f t="shared" si="238"/>
        <v>654</v>
      </c>
      <c r="J812" s="93" t="s">
        <v>726</v>
      </c>
      <c r="K812" s="92"/>
      <c r="L812" s="92"/>
      <c r="M812" s="92"/>
      <c r="N812" s="92"/>
      <c r="O812" s="91"/>
      <c r="P812" s="90" t="s">
        <v>227</v>
      </c>
      <c r="Q812" s="272"/>
      <c r="R812" s="89" t="s">
        <v>119</v>
      </c>
      <c r="S812" s="273"/>
      <c r="T812" s="38"/>
      <c r="U812" s="40"/>
      <c r="V812" s="38"/>
      <c r="W812" s="77"/>
      <c r="Y812" s="76"/>
      <c r="Z812" s="75"/>
      <c r="AA812" s="78"/>
      <c r="AB812" s="75"/>
      <c r="AC812" s="78"/>
      <c r="AD812" s="75"/>
      <c r="AE812" s="75"/>
      <c r="AF812" s="75"/>
      <c r="AG812" s="75"/>
      <c r="AH812" s="75"/>
      <c r="AI812" s="75"/>
      <c r="AJ812" s="75"/>
      <c r="AK812" s="74"/>
      <c r="AL812" s="74"/>
      <c r="AM812" s="74"/>
      <c r="AN812" s="74"/>
      <c r="AO812" s="74"/>
      <c r="AP812" s="74"/>
      <c r="AQ812" s="74"/>
      <c r="AR812" s="73">
        <f t="shared" si="234"/>
        <v>0</v>
      </c>
      <c r="AS812" s="38"/>
      <c r="AT812" s="40"/>
      <c r="AU812" s="38"/>
      <c r="AV812" s="77"/>
      <c r="AX812" s="76"/>
      <c r="AY812" s="75"/>
      <c r="AZ812" s="75"/>
      <c r="BA812" s="75"/>
      <c r="BB812" s="75"/>
      <c r="BC812" s="75"/>
      <c r="BD812" s="75"/>
      <c r="BE812" s="75"/>
      <c r="BF812" s="75"/>
      <c r="BG812" s="75"/>
      <c r="BH812" s="75"/>
      <c r="BI812" s="75"/>
      <c r="BJ812" s="74"/>
      <c r="BK812" s="74"/>
      <c r="BL812" s="74"/>
      <c r="BM812" s="74"/>
      <c r="BN812" s="74"/>
      <c r="BO812" s="74"/>
      <c r="BP812" s="74"/>
      <c r="BQ812" s="73">
        <f t="shared" si="235"/>
        <v>0</v>
      </c>
      <c r="BR812" s="38"/>
      <c r="BS812" s="40"/>
      <c r="BT812" s="38"/>
      <c r="BU812" s="77"/>
      <c r="BW812" s="76"/>
      <c r="BX812" s="75"/>
      <c r="BY812" s="75"/>
      <c r="BZ812" s="75"/>
      <c r="CA812" s="75"/>
      <c r="CB812" s="75"/>
      <c r="CC812" s="75"/>
      <c r="CD812" s="75"/>
      <c r="CE812" s="75"/>
      <c r="CF812" s="75"/>
      <c r="CG812" s="75"/>
      <c r="CH812" s="75"/>
      <c r="CI812" s="74"/>
      <c r="CJ812" s="335"/>
      <c r="CK812" s="335"/>
      <c r="CL812" s="335"/>
      <c r="CM812" s="335"/>
      <c r="CN812" s="335"/>
      <c r="CO812" s="335"/>
      <c r="CP812" s="73">
        <f t="shared" si="236"/>
        <v>0</v>
      </c>
      <c r="CQ812" s="38"/>
      <c r="CR812" s="40"/>
      <c r="CS812" s="38"/>
      <c r="CT812" s="77"/>
      <c r="CV812" s="76"/>
      <c r="CW812" s="75"/>
      <c r="CX812" s="75"/>
      <c r="CY812" s="75"/>
      <c r="CZ812" s="75"/>
      <c r="DA812" s="75"/>
      <c r="DB812" s="75"/>
      <c r="DC812" s="74"/>
      <c r="DD812" s="74"/>
      <c r="DE812" s="74"/>
      <c r="DF812" s="335"/>
      <c r="DG812" s="335"/>
      <c r="DH812" s="335"/>
      <c r="DI812" s="335"/>
      <c r="DJ812" s="335"/>
      <c r="DK812" s="335"/>
      <c r="DL812" s="335"/>
      <c r="DM812" s="335"/>
      <c r="DN812" s="335"/>
      <c r="DO812" s="73">
        <f t="shared" si="237"/>
        <v>0</v>
      </c>
      <c r="DP812" s="38"/>
      <c r="DQ812" s="40"/>
    </row>
    <row r="813" spans="3:121" outlineLevel="1">
      <c r="C813" s="88"/>
      <c r="D813" s="87"/>
      <c r="G813" s="40"/>
      <c r="H813" s="38"/>
      <c r="I813" s="94">
        <f t="shared" si="238"/>
        <v>655</v>
      </c>
      <c r="J813" s="93" t="s">
        <v>727</v>
      </c>
      <c r="K813" s="92"/>
      <c r="L813" s="92"/>
      <c r="M813" s="92"/>
      <c r="N813" s="92"/>
      <c r="O813" s="91"/>
      <c r="P813" s="90" t="s">
        <v>227</v>
      </c>
      <c r="Q813" s="272"/>
      <c r="R813" s="89" t="s">
        <v>119</v>
      </c>
      <c r="S813" s="273"/>
      <c r="T813" s="38"/>
      <c r="U813" s="40"/>
      <c r="V813" s="38"/>
      <c r="W813" s="77"/>
      <c r="Y813" s="76"/>
      <c r="Z813" s="75"/>
      <c r="AA813" s="78"/>
      <c r="AB813" s="75"/>
      <c r="AC813" s="78"/>
      <c r="AD813" s="75"/>
      <c r="AE813" s="75"/>
      <c r="AF813" s="75"/>
      <c r="AG813" s="75"/>
      <c r="AH813" s="75"/>
      <c r="AI813" s="75"/>
      <c r="AJ813" s="75"/>
      <c r="AK813" s="74"/>
      <c r="AL813" s="74"/>
      <c r="AM813" s="74"/>
      <c r="AN813" s="74"/>
      <c r="AO813" s="74"/>
      <c r="AP813" s="74"/>
      <c r="AQ813" s="74"/>
      <c r="AR813" s="73">
        <f t="shared" si="234"/>
        <v>0</v>
      </c>
      <c r="AS813" s="38"/>
      <c r="AT813" s="40"/>
      <c r="AU813" s="38"/>
      <c r="AV813" s="77"/>
      <c r="AX813" s="76"/>
      <c r="AY813" s="75"/>
      <c r="AZ813" s="75"/>
      <c r="BA813" s="75"/>
      <c r="BB813" s="75"/>
      <c r="BC813" s="75"/>
      <c r="BD813" s="75"/>
      <c r="BE813" s="75"/>
      <c r="BF813" s="75"/>
      <c r="BG813" s="75"/>
      <c r="BH813" s="75"/>
      <c r="BI813" s="75"/>
      <c r="BJ813" s="74"/>
      <c r="BK813" s="74"/>
      <c r="BL813" s="74"/>
      <c r="BM813" s="74"/>
      <c r="BN813" s="74"/>
      <c r="BO813" s="74"/>
      <c r="BP813" s="74"/>
      <c r="BQ813" s="73">
        <f t="shared" si="235"/>
        <v>0</v>
      </c>
      <c r="BR813" s="38"/>
      <c r="BS813" s="40"/>
      <c r="BT813" s="38"/>
      <c r="BU813" s="77"/>
      <c r="BW813" s="76"/>
      <c r="BX813" s="75"/>
      <c r="BY813" s="75"/>
      <c r="BZ813" s="75"/>
      <c r="CA813" s="75"/>
      <c r="CB813" s="75"/>
      <c r="CC813" s="75"/>
      <c r="CD813" s="75"/>
      <c r="CE813" s="75"/>
      <c r="CF813" s="75"/>
      <c r="CG813" s="75"/>
      <c r="CH813" s="75"/>
      <c r="CI813" s="74">
        <v>72</v>
      </c>
      <c r="CJ813" s="335"/>
      <c r="CK813" s="335"/>
      <c r="CL813" s="335"/>
      <c r="CM813" s="335"/>
      <c r="CN813" s="335"/>
      <c r="CO813" s="335"/>
      <c r="CP813" s="73">
        <f t="shared" si="236"/>
        <v>0</v>
      </c>
      <c r="CQ813" s="38"/>
      <c r="CR813" s="40"/>
      <c r="CS813" s="38"/>
      <c r="CT813" s="77"/>
      <c r="CV813" s="76"/>
      <c r="CW813" s="75"/>
      <c r="CX813" s="75"/>
      <c r="CY813" s="75"/>
      <c r="CZ813" s="75"/>
      <c r="DA813" s="75"/>
      <c r="DB813" s="75"/>
      <c r="DC813" s="74"/>
      <c r="DD813" s="74"/>
      <c r="DE813" s="74"/>
      <c r="DF813" s="335"/>
      <c r="DG813" s="335"/>
      <c r="DH813" s="335"/>
      <c r="DI813" s="335"/>
      <c r="DJ813" s="335"/>
      <c r="DK813" s="335"/>
      <c r="DL813" s="335"/>
      <c r="DM813" s="335"/>
      <c r="DN813" s="335"/>
      <c r="DO813" s="73">
        <f t="shared" si="237"/>
        <v>0</v>
      </c>
      <c r="DP813" s="38"/>
      <c r="DQ813" s="40"/>
    </row>
    <row r="814" spans="3:121" outlineLevel="1">
      <c r="C814" s="88"/>
      <c r="D814" s="87"/>
      <c r="G814" s="40"/>
      <c r="H814" s="38"/>
      <c r="I814" s="94">
        <f t="shared" si="238"/>
        <v>656</v>
      </c>
      <c r="J814" s="93" t="s">
        <v>728</v>
      </c>
      <c r="K814" s="92"/>
      <c r="L814" s="92"/>
      <c r="M814" s="92"/>
      <c r="N814" s="92"/>
      <c r="O814" s="91"/>
      <c r="P814" s="90" t="s">
        <v>227</v>
      </c>
      <c r="Q814" s="272"/>
      <c r="R814" s="89" t="s">
        <v>119</v>
      </c>
      <c r="S814" s="273"/>
      <c r="T814" s="38"/>
      <c r="U814" s="40"/>
      <c r="V814" s="38"/>
      <c r="W814" s="77"/>
      <c r="Y814" s="76"/>
      <c r="Z814" s="75"/>
      <c r="AA814" s="78"/>
      <c r="AB814" s="75"/>
      <c r="AC814" s="78"/>
      <c r="AD814" s="75"/>
      <c r="AE814" s="75"/>
      <c r="AF814" s="75"/>
      <c r="AG814" s="75"/>
      <c r="AH814" s="75"/>
      <c r="AI814" s="75"/>
      <c r="AJ814" s="75"/>
      <c r="AK814" s="74"/>
      <c r="AL814" s="74"/>
      <c r="AM814" s="74"/>
      <c r="AN814" s="74"/>
      <c r="AO814" s="74"/>
      <c r="AP814" s="74"/>
      <c r="AQ814" s="74"/>
      <c r="AR814" s="73">
        <f t="shared" si="234"/>
        <v>0</v>
      </c>
      <c r="AS814" s="38"/>
      <c r="AT814" s="40"/>
      <c r="AU814" s="38"/>
      <c r="AV814" s="77"/>
      <c r="AX814" s="76"/>
      <c r="AY814" s="75"/>
      <c r="AZ814" s="75"/>
      <c r="BA814" s="75"/>
      <c r="BB814" s="75"/>
      <c r="BC814" s="75"/>
      <c r="BD814" s="75"/>
      <c r="BE814" s="75"/>
      <c r="BF814" s="75"/>
      <c r="BG814" s="75"/>
      <c r="BH814" s="75"/>
      <c r="BI814" s="75"/>
      <c r="BJ814" s="74"/>
      <c r="BK814" s="74"/>
      <c r="BL814" s="74"/>
      <c r="BM814" s="74"/>
      <c r="BN814" s="74"/>
      <c r="BO814" s="74"/>
      <c r="BP814" s="74"/>
      <c r="BQ814" s="73">
        <f t="shared" si="235"/>
        <v>0</v>
      </c>
      <c r="BR814" s="38"/>
      <c r="BS814" s="40"/>
      <c r="BT814" s="38"/>
      <c r="BU814" s="77"/>
      <c r="BW814" s="76"/>
      <c r="BX814" s="75"/>
      <c r="BY814" s="75"/>
      <c r="BZ814" s="75"/>
      <c r="CA814" s="75"/>
      <c r="CB814" s="75"/>
      <c r="CC814" s="75"/>
      <c r="CD814" s="75"/>
      <c r="CE814" s="75"/>
      <c r="CF814" s="75"/>
      <c r="CG814" s="75"/>
      <c r="CH814" s="75"/>
      <c r="CI814" s="74"/>
      <c r="CJ814" s="335"/>
      <c r="CK814" s="335"/>
      <c r="CL814" s="335"/>
      <c r="CM814" s="335"/>
      <c r="CN814" s="335"/>
      <c r="CO814" s="335"/>
      <c r="CP814" s="73">
        <f t="shared" si="236"/>
        <v>0</v>
      </c>
      <c r="CQ814" s="38"/>
      <c r="CR814" s="40"/>
      <c r="CS814" s="38"/>
      <c r="CT814" s="77"/>
      <c r="CV814" s="76"/>
      <c r="CW814" s="75"/>
      <c r="CX814" s="75"/>
      <c r="CY814" s="75"/>
      <c r="CZ814" s="75"/>
      <c r="DA814" s="75"/>
      <c r="DB814" s="75"/>
      <c r="DC814" s="74"/>
      <c r="DD814" s="74"/>
      <c r="DE814" s="74"/>
      <c r="DF814" s="335"/>
      <c r="DG814" s="335"/>
      <c r="DH814" s="335"/>
      <c r="DI814" s="335"/>
      <c r="DJ814" s="335"/>
      <c r="DK814" s="335"/>
      <c r="DL814" s="335"/>
      <c r="DM814" s="335"/>
      <c r="DN814" s="335"/>
      <c r="DO814" s="73">
        <f t="shared" si="237"/>
        <v>0</v>
      </c>
      <c r="DP814" s="38"/>
      <c r="DQ814" s="40"/>
    </row>
    <row r="815" spans="3:121" outlineLevel="1">
      <c r="C815" s="88"/>
      <c r="D815" s="87"/>
      <c r="G815" s="40"/>
      <c r="H815" s="38"/>
      <c r="I815" s="94">
        <f t="shared" si="238"/>
        <v>657</v>
      </c>
      <c r="J815" s="93" t="s">
        <v>729</v>
      </c>
      <c r="K815" s="92"/>
      <c r="L815" s="92"/>
      <c r="M815" s="92"/>
      <c r="N815" s="92"/>
      <c r="O815" s="91"/>
      <c r="P815" s="90" t="s">
        <v>227</v>
      </c>
      <c r="Q815" s="272"/>
      <c r="R815" s="89" t="s">
        <v>119</v>
      </c>
      <c r="S815" s="273"/>
      <c r="T815" s="38"/>
      <c r="U815" s="40"/>
      <c r="V815" s="38"/>
      <c r="W815" s="77"/>
      <c r="Y815" s="76"/>
      <c r="Z815" s="75"/>
      <c r="AA815" s="78"/>
      <c r="AB815" s="75"/>
      <c r="AC815" s="78"/>
      <c r="AD815" s="75"/>
      <c r="AE815" s="75"/>
      <c r="AF815" s="75"/>
      <c r="AG815" s="75"/>
      <c r="AH815" s="75"/>
      <c r="AI815" s="75"/>
      <c r="AJ815" s="75"/>
      <c r="AK815" s="74"/>
      <c r="AL815" s="74"/>
      <c r="AM815" s="74"/>
      <c r="AN815" s="74"/>
      <c r="AO815" s="74"/>
      <c r="AP815" s="74"/>
      <c r="AQ815" s="74"/>
      <c r="AR815" s="73">
        <f t="shared" si="234"/>
        <v>0</v>
      </c>
      <c r="AS815" s="38"/>
      <c r="AT815" s="40"/>
      <c r="AU815" s="38"/>
      <c r="AV815" s="77"/>
      <c r="AX815" s="76"/>
      <c r="AY815" s="75"/>
      <c r="AZ815" s="75"/>
      <c r="BA815" s="75"/>
      <c r="BB815" s="75"/>
      <c r="BC815" s="75"/>
      <c r="BD815" s="75"/>
      <c r="BE815" s="75"/>
      <c r="BF815" s="75"/>
      <c r="BG815" s="75"/>
      <c r="BH815" s="75"/>
      <c r="BI815" s="75"/>
      <c r="BJ815" s="74"/>
      <c r="BK815" s="74"/>
      <c r="BL815" s="74"/>
      <c r="BM815" s="74"/>
      <c r="BN815" s="74"/>
      <c r="BO815" s="74"/>
      <c r="BP815" s="74"/>
      <c r="BQ815" s="73">
        <f t="shared" si="235"/>
        <v>0</v>
      </c>
      <c r="BR815" s="38"/>
      <c r="BS815" s="40"/>
      <c r="BT815" s="38"/>
      <c r="BU815" s="77"/>
      <c r="BW815" s="76"/>
      <c r="BX815" s="75"/>
      <c r="BY815" s="75"/>
      <c r="BZ815" s="75"/>
      <c r="CA815" s="75"/>
      <c r="CB815" s="75"/>
      <c r="CC815" s="75"/>
      <c r="CD815" s="75"/>
      <c r="CE815" s="75"/>
      <c r="CF815" s="75"/>
      <c r="CG815" s="75"/>
      <c r="CH815" s="75"/>
      <c r="CI815" s="74">
        <v>24</v>
      </c>
      <c r="CJ815" s="335"/>
      <c r="CK815" s="335"/>
      <c r="CL815" s="335"/>
      <c r="CM815" s="335"/>
      <c r="CN815" s="335"/>
      <c r="CO815" s="335"/>
      <c r="CP815" s="73">
        <f t="shared" si="236"/>
        <v>0</v>
      </c>
      <c r="CQ815" s="38"/>
      <c r="CR815" s="40"/>
      <c r="CS815" s="38"/>
      <c r="CT815" s="77"/>
      <c r="CV815" s="76"/>
      <c r="CW815" s="75"/>
      <c r="CX815" s="75"/>
      <c r="CY815" s="75"/>
      <c r="CZ815" s="75"/>
      <c r="DA815" s="75"/>
      <c r="DB815" s="75"/>
      <c r="DC815" s="74"/>
      <c r="DD815" s="74"/>
      <c r="DE815" s="74"/>
      <c r="DF815" s="335"/>
      <c r="DG815" s="335"/>
      <c r="DH815" s="335"/>
      <c r="DI815" s="335"/>
      <c r="DJ815" s="335"/>
      <c r="DK815" s="335"/>
      <c r="DL815" s="335"/>
      <c r="DM815" s="335"/>
      <c r="DN815" s="335"/>
      <c r="DO815" s="73">
        <f t="shared" si="237"/>
        <v>0</v>
      </c>
      <c r="DP815" s="38"/>
      <c r="DQ815" s="40"/>
    </row>
    <row r="816" spans="3:121" outlineLevel="1">
      <c r="C816" s="88"/>
      <c r="D816" s="87"/>
      <c r="G816" s="40"/>
      <c r="H816" s="38"/>
      <c r="I816" s="94">
        <f t="shared" si="238"/>
        <v>658</v>
      </c>
      <c r="J816" s="93" t="s">
        <v>730</v>
      </c>
      <c r="K816" s="92"/>
      <c r="L816" s="92"/>
      <c r="M816" s="92"/>
      <c r="N816" s="92"/>
      <c r="O816" s="91"/>
      <c r="P816" s="90" t="s">
        <v>227</v>
      </c>
      <c r="Q816" s="272"/>
      <c r="R816" s="89" t="s">
        <v>119</v>
      </c>
      <c r="S816" s="273"/>
      <c r="T816" s="38"/>
      <c r="U816" s="40"/>
      <c r="V816" s="38"/>
      <c r="W816" s="77"/>
      <c r="Y816" s="76"/>
      <c r="Z816" s="75"/>
      <c r="AA816" s="78"/>
      <c r="AB816" s="75"/>
      <c r="AC816" s="78"/>
      <c r="AD816" s="75"/>
      <c r="AE816" s="75"/>
      <c r="AF816" s="75"/>
      <c r="AG816" s="75"/>
      <c r="AH816" s="75"/>
      <c r="AI816" s="75"/>
      <c r="AJ816" s="75"/>
      <c r="AK816" s="74"/>
      <c r="AL816" s="74"/>
      <c r="AM816" s="74"/>
      <c r="AN816" s="74"/>
      <c r="AO816" s="74"/>
      <c r="AP816" s="74"/>
      <c r="AQ816" s="74"/>
      <c r="AR816" s="73">
        <f t="shared" si="234"/>
        <v>0</v>
      </c>
      <c r="AS816" s="38"/>
      <c r="AT816" s="40"/>
      <c r="AU816" s="38"/>
      <c r="AV816" s="77"/>
      <c r="AX816" s="76"/>
      <c r="AY816" s="75"/>
      <c r="AZ816" s="75"/>
      <c r="BA816" s="75"/>
      <c r="BB816" s="75"/>
      <c r="BC816" s="75"/>
      <c r="BD816" s="75"/>
      <c r="BE816" s="75"/>
      <c r="BF816" s="75"/>
      <c r="BG816" s="75"/>
      <c r="BH816" s="75"/>
      <c r="BI816" s="75"/>
      <c r="BJ816" s="74"/>
      <c r="BK816" s="74"/>
      <c r="BL816" s="74"/>
      <c r="BM816" s="74"/>
      <c r="BN816" s="74"/>
      <c r="BO816" s="74"/>
      <c r="BP816" s="74"/>
      <c r="BQ816" s="73">
        <f t="shared" si="235"/>
        <v>0</v>
      </c>
      <c r="BR816" s="38"/>
      <c r="BS816" s="40"/>
      <c r="BT816" s="38"/>
      <c r="BU816" s="77"/>
      <c r="BW816" s="76"/>
      <c r="BX816" s="75"/>
      <c r="BY816" s="75"/>
      <c r="BZ816" s="75"/>
      <c r="CA816" s="75"/>
      <c r="CB816" s="75"/>
      <c r="CC816" s="75"/>
      <c r="CD816" s="75"/>
      <c r="CE816" s="75"/>
      <c r="CF816" s="75"/>
      <c r="CG816" s="75"/>
      <c r="CH816" s="75"/>
      <c r="CI816" s="74"/>
      <c r="CJ816" s="335"/>
      <c r="CK816" s="335"/>
      <c r="CL816" s="335"/>
      <c r="CM816" s="335"/>
      <c r="CN816" s="335"/>
      <c r="CO816" s="335"/>
      <c r="CP816" s="73">
        <f t="shared" si="236"/>
        <v>0</v>
      </c>
      <c r="CQ816" s="38"/>
      <c r="CR816" s="40"/>
      <c r="CS816" s="38"/>
      <c r="CT816" s="77"/>
      <c r="CV816" s="76"/>
      <c r="CW816" s="75"/>
      <c r="CX816" s="75"/>
      <c r="CY816" s="75"/>
      <c r="CZ816" s="75"/>
      <c r="DA816" s="75"/>
      <c r="DB816" s="75"/>
      <c r="DC816" s="74"/>
      <c r="DD816" s="74"/>
      <c r="DE816" s="74"/>
      <c r="DF816" s="335"/>
      <c r="DG816" s="335"/>
      <c r="DH816" s="335"/>
      <c r="DI816" s="335"/>
      <c r="DJ816" s="335"/>
      <c r="DK816" s="335"/>
      <c r="DL816" s="335"/>
      <c r="DM816" s="335"/>
      <c r="DN816" s="335"/>
      <c r="DO816" s="73">
        <f t="shared" si="237"/>
        <v>0</v>
      </c>
      <c r="DP816" s="38"/>
      <c r="DQ816" s="40"/>
    </row>
    <row r="817" spans="3:123" outlineLevel="1">
      <c r="C817" s="88"/>
      <c r="D817" s="87"/>
      <c r="G817" s="40"/>
      <c r="H817" s="38"/>
      <c r="I817" s="94">
        <f t="shared" si="238"/>
        <v>659</v>
      </c>
      <c r="J817" s="93" t="s">
        <v>731</v>
      </c>
      <c r="K817" s="92"/>
      <c r="L817" s="92"/>
      <c r="M817" s="92"/>
      <c r="N817" s="92"/>
      <c r="O817" s="91"/>
      <c r="P817" s="90" t="s">
        <v>227</v>
      </c>
      <c r="Q817" s="272"/>
      <c r="R817" s="89" t="s">
        <v>119</v>
      </c>
      <c r="S817" s="273"/>
      <c r="T817" s="38"/>
      <c r="U817" s="40"/>
      <c r="V817" s="38"/>
      <c r="W817" s="77"/>
      <c r="Y817" s="76"/>
      <c r="Z817" s="75"/>
      <c r="AA817" s="78"/>
      <c r="AB817" s="75"/>
      <c r="AC817" s="78"/>
      <c r="AD817" s="75"/>
      <c r="AE817" s="75"/>
      <c r="AF817" s="75"/>
      <c r="AG817" s="75"/>
      <c r="AH817" s="75"/>
      <c r="AI817" s="75"/>
      <c r="AJ817" s="75"/>
      <c r="AK817" s="74"/>
      <c r="AL817" s="74"/>
      <c r="AM817" s="74"/>
      <c r="AN817" s="74"/>
      <c r="AO817" s="74"/>
      <c r="AP817" s="74"/>
      <c r="AQ817" s="74"/>
      <c r="AR817" s="73">
        <f t="shared" si="234"/>
        <v>0</v>
      </c>
      <c r="AS817" s="38"/>
      <c r="AT817" s="40"/>
      <c r="AU817" s="38"/>
      <c r="AV817" s="77"/>
      <c r="AX817" s="76"/>
      <c r="AY817" s="75"/>
      <c r="AZ817" s="75"/>
      <c r="BA817" s="75"/>
      <c r="BB817" s="75"/>
      <c r="BC817" s="75"/>
      <c r="BD817" s="75"/>
      <c r="BE817" s="75"/>
      <c r="BF817" s="75"/>
      <c r="BG817" s="75"/>
      <c r="BH817" s="75"/>
      <c r="BI817" s="75"/>
      <c r="BJ817" s="74"/>
      <c r="BK817" s="74"/>
      <c r="BL817" s="74"/>
      <c r="BM817" s="74"/>
      <c r="BN817" s="74"/>
      <c r="BO817" s="74"/>
      <c r="BP817" s="74"/>
      <c r="BQ817" s="73">
        <f t="shared" si="235"/>
        <v>0</v>
      </c>
      <c r="BR817" s="38"/>
      <c r="BS817" s="40"/>
      <c r="BT817" s="38"/>
      <c r="BU817" s="77"/>
      <c r="BW817" s="76"/>
      <c r="BX817" s="75"/>
      <c r="BY817" s="75"/>
      <c r="BZ817" s="75"/>
      <c r="CA817" s="75"/>
      <c r="CB817" s="75"/>
      <c r="CC817" s="75"/>
      <c r="CD817" s="75"/>
      <c r="CE817" s="75"/>
      <c r="CF817" s="75"/>
      <c r="CG817" s="75"/>
      <c r="CH817" s="75"/>
      <c r="CI817" s="74">
        <v>24</v>
      </c>
      <c r="CJ817" s="335"/>
      <c r="CK817" s="335"/>
      <c r="CL817" s="335"/>
      <c r="CM817" s="335"/>
      <c r="CN817" s="335"/>
      <c r="CO817" s="335"/>
      <c r="CP817" s="73">
        <f t="shared" si="236"/>
        <v>0</v>
      </c>
      <c r="CQ817" s="38"/>
      <c r="CR817" s="40"/>
      <c r="CS817" s="38"/>
      <c r="CT817" s="77"/>
      <c r="CV817" s="76"/>
      <c r="CW817" s="75"/>
      <c r="CX817" s="75"/>
      <c r="CY817" s="75"/>
      <c r="CZ817" s="75"/>
      <c r="DA817" s="75"/>
      <c r="DB817" s="75"/>
      <c r="DC817" s="74"/>
      <c r="DD817" s="74"/>
      <c r="DE817" s="74"/>
      <c r="DF817" s="335"/>
      <c r="DG817" s="335"/>
      <c r="DH817" s="335"/>
      <c r="DI817" s="335"/>
      <c r="DJ817" s="335"/>
      <c r="DK817" s="335"/>
      <c r="DL817" s="335"/>
      <c r="DM817" s="335"/>
      <c r="DN817" s="335"/>
      <c r="DO817" s="73">
        <f t="shared" si="237"/>
        <v>0</v>
      </c>
      <c r="DP817" s="38"/>
      <c r="DQ817" s="40"/>
    </row>
    <row r="818" spans="3:123" outlineLevel="1">
      <c r="C818" s="88"/>
      <c r="D818" s="87"/>
      <c r="G818" s="40"/>
      <c r="H818" s="38"/>
      <c r="I818" s="94">
        <f t="shared" si="238"/>
        <v>660</v>
      </c>
      <c r="J818" s="93" t="s">
        <v>732</v>
      </c>
      <c r="K818" s="92"/>
      <c r="L818" s="92"/>
      <c r="M818" s="92"/>
      <c r="N818" s="92"/>
      <c r="O818" s="91"/>
      <c r="P818" s="90" t="s">
        <v>227</v>
      </c>
      <c r="Q818" s="272"/>
      <c r="R818" s="89" t="s">
        <v>119</v>
      </c>
      <c r="S818" s="273"/>
      <c r="T818" s="38"/>
      <c r="U818" s="40"/>
      <c r="V818" s="38"/>
      <c r="W818" s="77"/>
      <c r="Y818" s="76"/>
      <c r="Z818" s="75"/>
      <c r="AA818" s="78"/>
      <c r="AB818" s="75"/>
      <c r="AC818" s="78"/>
      <c r="AD818" s="75"/>
      <c r="AE818" s="75"/>
      <c r="AF818" s="75"/>
      <c r="AG818" s="75"/>
      <c r="AH818" s="75"/>
      <c r="AI818" s="75"/>
      <c r="AJ818" s="75"/>
      <c r="AK818" s="74"/>
      <c r="AL818" s="74"/>
      <c r="AM818" s="74"/>
      <c r="AN818" s="74"/>
      <c r="AO818" s="74"/>
      <c r="AP818" s="74"/>
      <c r="AQ818" s="74"/>
      <c r="AR818" s="73">
        <f t="shared" si="234"/>
        <v>0</v>
      </c>
      <c r="AS818" s="38"/>
      <c r="AT818" s="40"/>
      <c r="AU818" s="38"/>
      <c r="AV818" s="77"/>
      <c r="AX818" s="76"/>
      <c r="AY818" s="75"/>
      <c r="AZ818" s="75"/>
      <c r="BA818" s="75"/>
      <c r="BB818" s="75"/>
      <c r="BC818" s="75"/>
      <c r="BD818" s="75"/>
      <c r="BE818" s="75"/>
      <c r="BF818" s="75"/>
      <c r="BG818" s="75"/>
      <c r="BH818" s="75"/>
      <c r="BI818" s="75"/>
      <c r="BJ818" s="74"/>
      <c r="BK818" s="74"/>
      <c r="BL818" s="74"/>
      <c r="BM818" s="74"/>
      <c r="BN818" s="74"/>
      <c r="BO818" s="74"/>
      <c r="BP818" s="74"/>
      <c r="BQ818" s="73">
        <f t="shared" si="235"/>
        <v>0</v>
      </c>
      <c r="BR818" s="38"/>
      <c r="BS818" s="40"/>
      <c r="BT818" s="38"/>
      <c r="BU818" s="77"/>
      <c r="BW818" s="76"/>
      <c r="BX818" s="75"/>
      <c r="BY818" s="75"/>
      <c r="BZ818" s="75"/>
      <c r="CA818" s="75"/>
      <c r="CB818" s="75"/>
      <c r="CC818" s="75"/>
      <c r="CD818" s="75"/>
      <c r="CE818" s="75"/>
      <c r="CF818" s="75"/>
      <c r="CG818" s="75"/>
      <c r="CH818" s="75"/>
      <c r="CI818" s="74"/>
      <c r="CJ818" s="335"/>
      <c r="CK818" s="335"/>
      <c r="CL818" s="335"/>
      <c r="CM818" s="335"/>
      <c r="CN818" s="335"/>
      <c r="CO818" s="335"/>
      <c r="CP818" s="73">
        <f t="shared" si="236"/>
        <v>0</v>
      </c>
      <c r="CQ818" s="38"/>
      <c r="CR818" s="40"/>
      <c r="CS818" s="38"/>
      <c r="CT818" s="77"/>
      <c r="CV818" s="76"/>
      <c r="CW818" s="75"/>
      <c r="CX818" s="75"/>
      <c r="CY818" s="75"/>
      <c r="CZ818" s="75"/>
      <c r="DA818" s="75"/>
      <c r="DB818" s="75"/>
      <c r="DC818" s="74"/>
      <c r="DD818" s="74"/>
      <c r="DE818" s="74"/>
      <c r="DF818" s="335"/>
      <c r="DG818" s="335"/>
      <c r="DH818" s="335"/>
      <c r="DI818" s="335"/>
      <c r="DJ818" s="335"/>
      <c r="DK818" s="335"/>
      <c r="DL818" s="335"/>
      <c r="DM818" s="335"/>
      <c r="DN818" s="335"/>
      <c r="DO818" s="73">
        <f t="shared" si="237"/>
        <v>0</v>
      </c>
      <c r="DP818" s="38"/>
      <c r="DQ818" s="40"/>
    </row>
    <row r="819" spans="3:123" outlineLevel="1">
      <c r="C819" s="88" t="e">
        <f>IF(ISERROR(I819+1)=TRUE,I819,IF(I819="","",MAX(C$15:C806)+1))</f>
        <v>#REF!</v>
      </c>
      <c r="D819" s="87">
        <f t="shared" si="233"/>
        <v>1</v>
      </c>
      <c r="G819" s="40"/>
      <c r="H819" s="38"/>
      <c r="I819" s="94">
        <f t="shared" si="238"/>
        <v>661</v>
      </c>
      <c r="J819" s="93" t="s">
        <v>135</v>
      </c>
      <c r="K819" s="92"/>
      <c r="L819" s="92"/>
      <c r="M819" s="92"/>
      <c r="N819" s="92"/>
      <c r="O819" s="91"/>
      <c r="P819" s="90" t="s">
        <v>134</v>
      </c>
      <c r="Q819" s="272"/>
      <c r="R819" s="89" t="s">
        <v>119</v>
      </c>
      <c r="S819" s="273"/>
      <c r="T819" s="38"/>
      <c r="U819" s="40"/>
      <c r="V819" s="38"/>
      <c r="W819" s="77"/>
      <c r="Y819" s="76"/>
      <c r="Z819" s="75"/>
      <c r="AA819" s="78"/>
      <c r="AB819" s="75"/>
      <c r="AC819" s="78"/>
      <c r="AD819" s="75"/>
      <c r="AE819" s="75"/>
      <c r="AF819" s="75"/>
      <c r="AG819" s="75"/>
      <c r="AH819" s="75"/>
      <c r="AI819" s="75"/>
      <c r="AJ819" s="75"/>
      <c r="AK819" s="74"/>
      <c r="AL819" s="74"/>
      <c r="AM819" s="74"/>
      <c r="AN819" s="74"/>
      <c r="AO819" s="74"/>
      <c r="AP819" s="74"/>
      <c r="AQ819" s="74"/>
      <c r="AR819" s="73">
        <f t="shared" si="234"/>
        <v>0</v>
      </c>
      <c r="AS819" s="38"/>
      <c r="AT819" s="40"/>
      <c r="AU819" s="38"/>
      <c r="AV819" s="77"/>
      <c r="AX819" s="76"/>
      <c r="AY819" s="75"/>
      <c r="AZ819" s="75"/>
      <c r="BA819" s="75"/>
      <c r="BB819" s="75"/>
      <c r="BC819" s="75"/>
      <c r="BD819" s="75"/>
      <c r="BE819" s="75"/>
      <c r="BF819" s="75"/>
      <c r="BG819" s="75"/>
      <c r="BH819" s="75"/>
      <c r="BI819" s="75"/>
      <c r="BJ819" s="74"/>
      <c r="BK819" s="74"/>
      <c r="BL819" s="74"/>
      <c r="BM819" s="74"/>
      <c r="BN819" s="74"/>
      <c r="BO819" s="74"/>
      <c r="BP819" s="74"/>
      <c r="BQ819" s="73">
        <f t="shared" si="235"/>
        <v>0</v>
      </c>
      <c r="BR819" s="38"/>
      <c r="BS819" s="40"/>
      <c r="BT819" s="38"/>
      <c r="BU819" s="77"/>
      <c r="BW819" s="76"/>
      <c r="BX819" s="75"/>
      <c r="BY819" s="75"/>
      <c r="BZ819" s="75"/>
      <c r="CA819" s="75"/>
      <c r="CB819" s="75"/>
      <c r="CC819" s="75"/>
      <c r="CD819" s="75"/>
      <c r="CE819" s="75"/>
      <c r="CF819" s="75"/>
      <c r="CG819" s="75"/>
      <c r="CH819" s="75"/>
      <c r="CI819" s="74"/>
      <c r="CJ819" s="335"/>
      <c r="CK819" s="335"/>
      <c r="CL819" s="335"/>
      <c r="CM819" s="335"/>
      <c r="CN819" s="335"/>
      <c r="CO819" s="335"/>
      <c r="CP819" s="73">
        <f t="shared" si="236"/>
        <v>0</v>
      </c>
      <c r="CQ819" s="38"/>
      <c r="CR819" s="40"/>
      <c r="CS819" s="38"/>
      <c r="CT819" s="77"/>
      <c r="CV819" s="76"/>
      <c r="CW819" s="75"/>
      <c r="CX819" s="75"/>
      <c r="CY819" s="75"/>
      <c r="CZ819" s="75"/>
      <c r="DA819" s="75"/>
      <c r="DB819" s="75"/>
      <c r="DC819" s="74"/>
      <c r="DD819" s="74"/>
      <c r="DE819" s="74"/>
      <c r="DF819" s="335"/>
      <c r="DG819" s="335"/>
      <c r="DH819" s="335"/>
      <c r="DI819" s="335"/>
      <c r="DJ819" s="335"/>
      <c r="DK819" s="335"/>
      <c r="DL819" s="335"/>
      <c r="DM819" s="335"/>
      <c r="DN819" s="335"/>
      <c r="DO819" s="73">
        <f t="shared" si="237"/>
        <v>0</v>
      </c>
      <c r="DP819" s="38"/>
      <c r="DQ819" s="40"/>
    </row>
    <row r="820" spans="3:123" outlineLevel="1">
      <c r="C820" s="88" t="e">
        <f>IF(ISERROR(I820+1)=TRUE,I820,IF(I820="","",MAX(C$15:C819)+1))</f>
        <v>#REF!</v>
      </c>
      <c r="D820" s="87">
        <f t="shared" si="233"/>
        <v>1</v>
      </c>
      <c r="G820" s="40"/>
      <c r="H820" s="38"/>
      <c r="I820" s="94">
        <f t="shared" si="238"/>
        <v>662</v>
      </c>
      <c r="J820" s="93" t="s">
        <v>733</v>
      </c>
      <c r="K820" s="92"/>
      <c r="L820" s="92"/>
      <c r="M820" s="92"/>
      <c r="N820" s="92"/>
      <c r="O820" s="91"/>
      <c r="P820" s="90" t="s">
        <v>159</v>
      </c>
      <c r="Q820" s="272"/>
      <c r="R820" s="89" t="s">
        <v>119</v>
      </c>
      <c r="S820" s="273"/>
      <c r="T820" s="38"/>
      <c r="U820" s="40"/>
      <c r="V820" s="38"/>
      <c r="W820" s="77"/>
      <c r="Y820" s="76"/>
      <c r="Z820" s="75"/>
      <c r="AA820" s="78"/>
      <c r="AB820" s="75"/>
      <c r="AC820" s="78"/>
      <c r="AD820" s="75"/>
      <c r="AE820" s="75"/>
      <c r="AF820" s="75"/>
      <c r="AG820" s="75"/>
      <c r="AH820" s="75"/>
      <c r="AI820" s="75"/>
      <c r="AJ820" s="75"/>
      <c r="AK820" s="74"/>
      <c r="AL820" s="74"/>
      <c r="AM820" s="74"/>
      <c r="AN820" s="74"/>
      <c r="AO820" s="74"/>
      <c r="AP820" s="74"/>
      <c r="AQ820" s="74"/>
      <c r="AR820" s="73">
        <f t="shared" si="234"/>
        <v>0</v>
      </c>
      <c r="AS820" s="38"/>
      <c r="AT820" s="40"/>
      <c r="AU820" s="38"/>
      <c r="AV820" s="77"/>
      <c r="AX820" s="76"/>
      <c r="AY820" s="75"/>
      <c r="AZ820" s="75"/>
      <c r="BA820" s="75"/>
      <c r="BB820" s="75"/>
      <c r="BC820" s="75"/>
      <c r="BD820" s="75"/>
      <c r="BE820" s="75"/>
      <c r="BF820" s="75"/>
      <c r="BG820" s="75"/>
      <c r="BH820" s="75"/>
      <c r="BI820" s="75"/>
      <c r="BJ820" s="74"/>
      <c r="BK820" s="74"/>
      <c r="BL820" s="74"/>
      <c r="BM820" s="74"/>
      <c r="BN820" s="74"/>
      <c r="BO820" s="74"/>
      <c r="BP820" s="74"/>
      <c r="BQ820" s="73">
        <f t="shared" si="235"/>
        <v>0</v>
      </c>
      <c r="BR820" s="38"/>
      <c r="BS820" s="40"/>
      <c r="BT820" s="38"/>
      <c r="BU820" s="77"/>
      <c r="BW820" s="76"/>
      <c r="BX820" s="75"/>
      <c r="BY820" s="75"/>
      <c r="BZ820" s="75"/>
      <c r="CA820" s="75"/>
      <c r="CB820" s="75"/>
      <c r="CC820" s="75"/>
      <c r="CD820" s="75"/>
      <c r="CE820" s="75"/>
      <c r="CF820" s="75"/>
      <c r="CG820" s="75"/>
      <c r="CH820" s="75"/>
      <c r="CI820" s="74">
        <v>50</v>
      </c>
      <c r="CJ820" s="335"/>
      <c r="CK820" s="335"/>
      <c r="CL820" s="335"/>
      <c r="CM820" s="335"/>
      <c r="CN820" s="335"/>
      <c r="CO820" s="335"/>
      <c r="CP820" s="73">
        <f t="shared" si="236"/>
        <v>0</v>
      </c>
      <c r="CQ820" s="38"/>
      <c r="CR820" s="40"/>
      <c r="CS820" s="38"/>
      <c r="CT820" s="77"/>
      <c r="CV820" s="76"/>
      <c r="CW820" s="75"/>
      <c r="CX820" s="75"/>
      <c r="CY820" s="75"/>
      <c r="CZ820" s="75"/>
      <c r="DA820" s="75"/>
      <c r="DB820" s="75"/>
      <c r="DC820" s="74"/>
      <c r="DD820" s="74"/>
      <c r="DE820" s="74"/>
      <c r="DF820" s="335"/>
      <c r="DG820" s="335"/>
      <c r="DH820" s="335"/>
      <c r="DI820" s="335"/>
      <c r="DJ820" s="335"/>
      <c r="DK820" s="335"/>
      <c r="DL820" s="335"/>
      <c r="DM820" s="335"/>
      <c r="DN820" s="335"/>
      <c r="DO820" s="73">
        <f t="shared" si="237"/>
        <v>0</v>
      </c>
      <c r="DP820" s="38"/>
      <c r="DQ820" s="40"/>
    </row>
    <row r="821" spans="3:123" outlineLevel="1">
      <c r="C821" s="88" t="e">
        <f>IF(ISERROR(I821+1)=TRUE,I821,IF(I821="","",MAX(C$15:C820)+1))</f>
        <v>#REF!</v>
      </c>
      <c r="D821" s="87">
        <f t="shared" si="233"/>
        <v>1</v>
      </c>
      <c r="G821" s="40"/>
      <c r="H821" s="38"/>
      <c r="I821" s="94">
        <f t="shared" si="238"/>
        <v>663</v>
      </c>
      <c r="J821" s="93" t="s">
        <v>734</v>
      </c>
      <c r="K821" s="92"/>
      <c r="L821" s="92"/>
      <c r="M821" s="92"/>
      <c r="N821" s="92"/>
      <c r="O821" s="91"/>
      <c r="P821" s="90" t="s">
        <v>159</v>
      </c>
      <c r="Q821" s="272"/>
      <c r="R821" s="89" t="s">
        <v>119</v>
      </c>
      <c r="S821" s="273"/>
      <c r="T821" s="38"/>
      <c r="U821" s="40"/>
      <c r="V821" s="38"/>
      <c r="W821" s="77"/>
      <c r="Y821" s="76"/>
      <c r="Z821" s="75"/>
      <c r="AA821" s="78"/>
      <c r="AB821" s="75"/>
      <c r="AC821" s="78"/>
      <c r="AD821" s="75"/>
      <c r="AE821" s="75"/>
      <c r="AF821" s="75"/>
      <c r="AG821" s="75"/>
      <c r="AH821" s="75"/>
      <c r="AI821" s="75"/>
      <c r="AJ821" s="75"/>
      <c r="AK821" s="74"/>
      <c r="AL821" s="74"/>
      <c r="AM821" s="74"/>
      <c r="AN821" s="74"/>
      <c r="AO821" s="74"/>
      <c r="AP821" s="74"/>
      <c r="AQ821" s="74"/>
      <c r="AR821" s="73">
        <f t="shared" si="234"/>
        <v>0</v>
      </c>
      <c r="AS821" s="38"/>
      <c r="AT821" s="40"/>
      <c r="AU821" s="38"/>
      <c r="AV821" s="77"/>
      <c r="AX821" s="76"/>
      <c r="AY821" s="75"/>
      <c r="AZ821" s="75"/>
      <c r="BA821" s="75"/>
      <c r="BB821" s="75"/>
      <c r="BC821" s="75"/>
      <c r="BD821" s="75"/>
      <c r="BE821" s="75"/>
      <c r="BF821" s="75"/>
      <c r="BG821" s="75"/>
      <c r="BH821" s="75"/>
      <c r="BI821" s="75"/>
      <c r="BJ821" s="74"/>
      <c r="BK821" s="74"/>
      <c r="BL821" s="74"/>
      <c r="BM821" s="74"/>
      <c r="BN821" s="74"/>
      <c r="BO821" s="74"/>
      <c r="BP821" s="74"/>
      <c r="BQ821" s="73">
        <f t="shared" si="235"/>
        <v>0</v>
      </c>
      <c r="BR821" s="38"/>
      <c r="BS821" s="40"/>
      <c r="BT821" s="38"/>
      <c r="BU821" s="77"/>
      <c r="BW821" s="76"/>
      <c r="BX821" s="75"/>
      <c r="BY821" s="75"/>
      <c r="BZ821" s="75"/>
      <c r="CA821" s="75"/>
      <c r="CB821" s="75"/>
      <c r="CC821" s="75"/>
      <c r="CD821" s="75"/>
      <c r="CE821" s="75"/>
      <c r="CF821" s="75"/>
      <c r="CG821" s="75"/>
      <c r="CH821" s="75"/>
      <c r="CI821" s="74">
        <v>50</v>
      </c>
      <c r="CJ821" s="335"/>
      <c r="CK821" s="335"/>
      <c r="CL821" s="335"/>
      <c r="CM821" s="335"/>
      <c r="CN821" s="335"/>
      <c r="CO821" s="335"/>
      <c r="CP821" s="73">
        <f t="shared" si="236"/>
        <v>0</v>
      </c>
      <c r="CQ821" s="38"/>
      <c r="CR821" s="40"/>
      <c r="CS821" s="38"/>
      <c r="CT821" s="77"/>
      <c r="CV821" s="76"/>
      <c r="CW821" s="75"/>
      <c r="CX821" s="75"/>
      <c r="CY821" s="75"/>
      <c r="CZ821" s="75"/>
      <c r="DA821" s="75"/>
      <c r="DB821" s="75"/>
      <c r="DC821" s="74"/>
      <c r="DD821" s="74"/>
      <c r="DE821" s="74"/>
      <c r="DF821" s="335"/>
      <c r="DG821" s="335"/>
      <c r="DH821" s="335"/>
      <c r="DI821" s="335"/>
      <c r="DJ821" s="335"/>
      <c r="DK821" s="335"/>
      <c r="DL821" s="335"/>
      <c r="DM821" s="335"/>
      <c r="DN821" s="335"/>
      <c r="DO821" s="73">
        <f t="shared" si="237"/>
        <v>0</v>
      </c>
      <c r="DP821" s="38"/>
      <c r="DQ821" s="40"/>
    </row>
    <row r="822" spans="3:123" outlineLevel="1">
      <c r="C822" s="88" t="e">
        <f>IF(ISERROR(I822+1)=TRUE,I822,IF(I822="","",MAX(C$15:C821)+1))</f>
        <v>#REF!</v>
      </c>
      <c r="D822" s="87">
        <f t="shared" si="233"/>
        <v>1</v>
      </c>
      <c r="G822" s="40"/>
      <c r="H822" s="38"/>
      <c r="I822" s="94">
        <f t="shared" si="238"/>
        <v>664</v>
      </c>
      <c r="J822" s="93" t="s">
        <v>735</v>
      </c>
      <c r="K822" s="92"/>
      <c r="L822" s="92"/>
      <c r="M822" s="92"/>
      <c r="N822" s="92"/>
      <c r="O822" s="91"/>
      <c r="P822" s="90" t="s">
        <v>159</v>
      </c>
      <c r="Q822" s="272"/>
      <c r="R822" s="89" t="s">
        <v>119</v>
      </c>
      <c r="S822" s="273"/>
      <c r="T822" s="38"/>
      <c r="U822" s="40"/>
      <c r="V822" s="38"/>
      <c r="W822" s="77"/>
      <c r="Y822" s="76"/>
      <c r="Z822" s="75"/>
      <c r="AA822" s="78"/>
      <c r="AB822" s="75"/>
      <c r="AC822" s="78"/>
      <c r="AD822" s="75"/>
      <c r="AE822" s="75"/>
      <c r="AF822" s="75"/>
      <c r="AG822" s="75"/>
      <c r="AH822" s="75"/>
      <c r="AI822" s="75"/>
      <c r="AJ822" s="75"/>
      <c r="AK822" s="74"/>
      <c r="AL822" s="74"/>
      <c r="AM822" s="74"/>
      <c r="AN822" s="74"/>
      <c r="AO822" s="74"/>
      <c r="AP822" s="74"/>
      <c r="AQ822" s="74"/>
      <c r="AR822" s="73">
        <f t="shared" si="234"/>
        <v>0</v>
      </c>
      <c r="AS822" s="38"/>
      <c r="AT822" s="40"/>
      <c r="AU822" s="38"/>
      <c r="AV822" s="77"/>
      <c r="AX822" s="76"/>
      <c r="AY822" s="75"/>
      <c r="AZ822" s="75"/>
      <c r="BA822" s="75"/>
      <c r="BB822" s="75"/>
      <c r="BC822" s="75"/>
      <c r="BD822" s="75"/>
      <c r="BE822" s="75"/>
      <c r="BF822" s="75"/>
      <c r="BG822" s="75"/>
      <c r="BH822" s="75"/>
      <c r="BI822" s="75"/>
      <c r="BJ822" s="74"/>
      <c r="BK822" s="74"/>
      <c r="BL822" s="74"/>
      <c r="BM822" s="74"/>
      <c r="BN822" s="74"/>
      <c r="BO822" s="74"/>
      <c r="BP822" s="74"/>
      <c r="BQ822" s="73">
        <f t="shared" si="235"/>
        <v>0</v>
      </c>
      <c r="BR822" s="38"/>
      <c r="BS822" s="40"/>
      <c r="BT822" s="38"/>
      <c r="BU822" s="77"/>
      <c r="BW822" s="76"/>
      <c r="BX822" s="75"/>
      <c r="BY822" s="75"/>
      <c r="BZ822" s="75"/>
      <c r="CA822" s="75"/>
      <c r="CB822" s="75"/>
      <c r="CC822" s="75"/>
      <c r="CD822" s="75"/>
      <c r="CE822" s="75"/>
      <c r="CF822" s="75"/>
      <c r="CG822" s="75"/>
      <c r="CH822" s="75"/>
      <c r="CI822" s="74">
        <v>50</v>
      </c>
      <c r="CJ822" s="335"/>
      <c r="CK822" s="335"/>
      <c r="CL822" s="335"/>
      <c r="CM822" s="335"/>
      <c r="CN822" s="335"/>
      <c r="CO822" s="335"/>
      <c r="CP822" s="73">
        <f t="shared" si="236"/>
        <v>0</v>
      </c>
      <c r="CQ822" s="38"/>
      <c r="CR822" s="40"/>
      <c r="CS822" s="38"/>
      <c r="CT822" s="77"/>
      <c r="CV822" s="76"/>
      <c r="CW822" s="75"/>
      <c r="CX822" s="75"/>
      <c r="CY822" s="75"/>
      <c r="CZ822" s="75"/>
      <c r="DA822" s="75"/>
      <c r="DB822" s="75"/>
      <c r="DC822" s="74"/>
      <c r="DD822" s="74"/>
      <c r="DE822" s="74"/>
      <c r="DF822" s="335"/>
      <c r="DG822" s="335"/>
      <c r="DH822" s="335"/>
      <c r="DI822" s="335"/>
      <c r="DJ822" s="335"/>
      <c r="DK822" s="335"/>
      <c r="DL822" s="335"/>
      <c r="DM822" s="335"/>
      <c r="DN822" s="335"/>
      <c r="DO822" s="73">
        <f t="shared" si="237"/>
        <v>0</v>
      </c>
      <c r="DP822" s="38"/>
      <c r="DQ822" s="40"/>
    </row>
    <row r="823" spans="3:123" outlineLevel="1">
      <c r="C823" s="88" t="e">
        <f>IF(ISERROR(I823+1)=TRUE,I823,IF(I823="","",MAX(C$15:C822)+1))</f>
        <v>#REF!</v>
      </c>
      <c r="D823" s="87">
        <f t="shared" si="233"/>
        <v>1</v>
      </c>
      <c r="G823" s="40"/>
      <c r="H823" s="38"/>
      <c r="I823" s="86">
        <f t="shared" si="238"/>
        <v>665</v>
      </c>
      <c r="J823" s="85" t="s">
        <v>736</v>
      </c>
      <c r="K823" s="84"/>
      <c r="L823" s="84"/>
      <c r="M823" s="84"/>
      <c r="N823" s="84"/>
      <c r="O823" s="83"/>
      <c r="P823" s="82" t="s">
        <v>159</v>
      </c>
      <c r="Q823" s="81"/>
      <c r="R823" s="80" t="s">
        <v>119</v>
      </c>
      <c r="S823" s="79"/>
      <c r="T823" s="38"/>
      <c r="U823" s="40"/>
      <c r="V823" s="38"/>
      <c r="W823" s="77"/>
      <c r="Y823" s="76"/>
      <c r="Z823" s="75"/>
      <c r="AA823" s="78"/>
      <c r="AB823" s="75"/>
      <c r="AC823" s="78"/>
      <c r="AD823" s="75"/>
      <c r="AE823" s="75"/>
      <c r="AF823" s="75"/>
      <c r="AG823" s="75"/>
      <c r="AH823" s="75"/>
      <c r="AI823" s="75"/>
      <c r="AJ823" s="75"/>
      <c r="AK823" s="74"/>
      <c r="AL823" s="74"/>
      <c r="AM823" s="74"/>
      <c r="AN823" s="74"/>
      <c r="AO823" s="74"/>
      <c r="AP823" s="74"/>
      <c r="AQ823" s="74"/>
      <c r="AR823" s="73">
        <f t="shared" si="234"/>
        <v>0</v>
      </c>
      <c r="AS823" s="38"/>
      <c r="AT823" s="40"/>
      <c r="AU823" s="38"/>
      <c r="AV823" s="77"/>
      <c r="AX823" s="76"/>
      <c r="AY823" s="75"/>
      <c r="AZ823" s="75"/>
      <c r="BA823" s="75"/>
      <c r="BB823" s="75"/>
      <c r="BC823" s="75"/>
      <c r="BD823" s="75"/>
      <c r="BE823" s="75"/>
      <c r="BF823" s="75"/>
      <c r="BG823" s="75"/>
      <c r="BH823" s="75"/>
      <c r="BI823" s="75"/>
      <c r="BJ823" s="74"/>
      <c r="BK823" s="74"/>
      <c r="BL823" s="74"/>
      <c r="BM823" s="74"/>
      <c r="BN823" s="74"/>
      <c r="BO823" s="74"/>
      <c r="BP823" s="74"/>
      <c r="BQ823" s="73">
        <f t="shared" si="235"/>
        <v>0</v>
      </c>
      <c r="BR823" s="38"/>
      <c r="BS823" s="40"/>
      <c r="BT823" s="38"/>
      <c r="BU823" s="77"/>
      <c r="BW823" s="76"/>
      <c r="BX823" s="75"/>
      <c r="BY823" s="75"/>
      <c r="BZ823" s="75"/>
      <c r="CA823" s="75"/>
      <c r="CB823" s="75"/>
      <c r="CC823" s="75"/>
      <c r="CD823" s="75"/>
      <c r="CE823" s="75"/>
      <c r="CF823" s="75"/>
      <c r="CG823" s="75"/>
      <c r="CH823" s="75"/>
      <c r="CI823" s="74">
        <v>50</v>
      </c>
      <c r="CJ823" s="335"/>
      <c r="CK823" s="335"/>
      <c r="CL823" s="335"/>
      <c r="CM823" s="335"/>
      <c r="CN823" s="335"/>
      <c r="CO823" s="335"/>
      <c r="CP823" s="73">
        <f t="shared" si="236"/>
        <v>0</v>
      </c>
      <c r="CQ823" s="38"/>
      <c r="CR823" s="40"/>
      <c r="CS823" s="38"/>
      <c r="CT823" s="77"/>
      <c r="CV823" s="76"/>
      <c r="CW823" s="75"/>
      <c r="CX823" s="75"/>
      <c r="CY823" s="75"/>
      <c r="CZ823" s="75"/>
      <c r="DA823" s="75"/>
      <c r="DB823" s="75"/>
      <c r="DC823" s="74"/>
      <c r="DD823" s="74"/>
      <c r="DE823" s="74"/>
      <c r="DF823" s="335"/>
      <c r="DG823" s="335"/>
      <c r="DH823" s="335"/>
      <c r="DI823" s="335"/>
      <c r="DJ823" s="335"/>
      <c r="DK823" s="335"/>
      <c r="DL823" s="335"/>
      <c r="DM823" s="335"/>
      <c r="DN823" s="335"/>
      <c r="DO823" s="73">
        <f t="shared" si="237"/>
        <v>0</v>
      </c>
      <c r="DP823" s="38"/>
      <c r="DQ823" s="40"/>
    </row>
    <row r="824" spans="3:123">
      <c r="C824" s="88" t="str">
        <f>IF(ISERROR(I824+1)=TRUE,I824,IF(I824="","",MAX(C$15:C823)+1))</f>
        <v/>
      </c>
      <c r="D824" s="87" t="str">
        <f t="shared" si="233"/>
        <v/>
      </c>
      <c r="G824" s="40"/>
      <c r="I824" s="72" t="s">
        <v>112</v>
      </c>
      <c r="J824" s="108"/>
      <c r="K824" s="108"/>
      <c r="L824" s="108"/>
      <c r="M824" s="108"/>
      <c r="N824" s="108"/>
      <c r="O824" s="108"/>
      <c r="P824" s="108"/>
      <c r="Q824" s="108"/>
      <c r="R824" s="108"/>
      <c r="S824" s="107"/>
      <c r="U824" s="40"/>
      <c r="V824" s="41"/>
      <c r="W824" s="69" t="s">
        <v>118</v>
      </c>
      <c r="X824" s="68"/>
      <c r="Y824" s="67">
        <f t="shared" ref="Y824:AQ824" si="239">SUMPRODUCT(Y$803:Y$823,$Q$803:$Q$823)</f>
        <v>0</v>
      </c>
      <c r="Z824" s="67">
        <f t="shared" si="239"/>
        <v>0</v>
      </c>
      <c r="AA824" s="67">
        <f t="shared" si="239"/>
        <v>0</v>
      </c>
      <c r="AB824" s="67">
        <f t="shared" si="239"/>
        <v>0</v>
      </c>
      <c r="AC824" s="67">
        <f t="shared" si="239"/>
        <v>0</v>
      </c>
      <c r="AD824" s="67">
        <f t="shared" si="239"/>
        <v>0</v>
      </c>
      <c r="AE824" s="67">
        <f t="shared" si="239"/>
        <v>0</v>
      </c>
      <c r="AF824" s="67">
        <f t="shared" si="239"/>
        <v>0</v>
      </c>
      <c r="AG824" s="67">
        <f t="shared" si="239"/>
        <v>0</v>
      </c>
      <c r="AH824" s="67">
        <f t="shared" si="239"/>
        <v>0</v>
      </c>
      <c r="AI824" s="67">
        <f t="shared" si="239"/>
        <v>0</v>
      </c>
      <c r="AJ824" s="67">
        <f t="shared" si="239"/>
        <v>0</v>
      </c>
      <c r="AK824" s="67">
        <f t="shared" si="239"/>
        <v>0</v>
      </c>
      <c r="AL824" s="67">
        <f t="shared" si="239"/>
        <v>0</v>
      </c>
      <c r="AM824" s="67">
        <f t="shared" si="239"/>
        <v>0</v>
      </c>
      <c r="AN824" s="67">
        <f t="shared" si="239"/>
        <v>0</v>
      </c>
      <c r="AO824" s="67">
        <f t="shared" si="239"/>
        <v>0</v>
      </c>
      <c r="AP824" s="67">
        <f t="shared" si="239"/>
        <v>0</v>
      </c>
      <c r="AQ824" s="67">
        <f t="shared" si="239"/>
        <v>0</v>
      </c>
      <c r="AR824" s="66">
        <f>SUM(Y824:AQ824)</f>
        <v>0</v>
      </c>
      <c r="AT824" s="40"/>
      <c r="AV824" s="69" t="s">
        <v>118</v>
      </c>
      <c r="AW824" s="68"/>
      <c r="AX824" s="67">
        <f t="shared" ref="AX824:BP824" si="240">SUMPRODUCT(AX$803:AX$823,$Q$803:$Q$823)</f>
        <v>0</v>
      </c>
      <c r="AY824" s="67">
        <f t="shared" si="240"/>
        <v>0</v>
      </c>
      <c r="AZ824" s="67">
        <f t="shared" si="240"/>
        <v>0</v>
      </c>
      <c r="BA824" s="67">
        <f t="shared" si="240"/>
        <v>0</v>
      </c>
      <c r="BB824" s="67">
        <f t="shared" si="240"/>
        <v>0</v>
      </c>
      <c r="BC824" s="67">
        <f t="shared" si="240"/>
        <v>0</v>
      </c>
      <c r="BD824" s="67">
        <f t="shared" si="240"/>
        <v>0</v>
      </c>
      <c r="BE824" s="67">
        <f t="shared" si="240"/>
        <v>0</v>
      </c>
      <c r="BF824" s="67">
        <f t="shared" si="240"/>
        <v>0</v>
      </c>
      <c r="BG824" s="67">
        <f t="shared" si="240"/>
        <v>0</v>
      </c>
      <c r="BH824" s="67">
        <f t="shared" si="240"/>
        <v>0</v>
      </c>
      <c r="BI824" s="67">
        <f t="shared" si="240"/>
        <v>0</v>
      </c>
      <c r="BJ824" s="67">
        <f t="shared" si="240"/>
        <v>0</v>
      </c>
      <c r="BK824" s="67">
        <f t="shared" si="240"/>
        <v>0</v>
      </c>
      <c r="BL824" s="67">
        <f t="shared" si="240"/>
        <v>0</v>
      </c>
      <c r="BM824" s="67">
        <f t="shared" si="240"/>
        <v>0</v>
      </c>
      <c r="BN824" s="67">
        <f t="shared" si="240"/>
        <v>0</v>
      </c>
      <c r="BO824" s="67">
        <f t="shared" si="240"/>
        <v>0</v>
      </c>
      <c r="BP824" s="67">
        <f t="shared" si="240"/>
        <v>0</v>
      </c>
      <c r="BQ824" s="66">
        <f>SUM(AX824:BP824)</f>
        <v>0</v>
      </c>
      <c r="BS824" s="40"/>
      <c r="BU824" s="69" t="s">
        <v>118</v>
      </c>
      <c r="BV824" s="68"/>
      <c r="BW824" s="67">
        <f t="shared" ref="BW824:CI824" si="241">SUMPRODUCT(BW$803:BW$823,$Q$803:$Q$823)</f>
        <v>0</v>
      </c>
      <c r="BX824" s="67">
        <f t="shared" si="241"/>
        <v>0</v>
      </c>
      <c r="BY824" s="67">
        <f t="shared" si="241"/>
        <v>0</v>
      </c>
      <c r="BZ824" s="67">
        <f t="shared" si="241"/>
        <v>0</v>
      </c>
      <c r="CA824" s="67">
        <f t="shared" si="241"/>
        <v>0</v>
      </c>
      <c r="CB824" s="67">
        <f t="shared" si="241"/>
        <v>0</v>
      </c>
      <c r="CC824" s="67">
        <f t="shared" si="241"/>
        <v>0</v>
      </c>
      <c r="CD824" s="67">
        <f t="shared" si="241"/>
        <v>0</v>
      </c>
      <c r="CE824" s="67">
        <f t="shared" si="241"/>
        <v>0</v>
      </c>
      <c r="CF824" s="67">
        <f t="shared" si="241"/>
        <v>0</v>
      </c>
      <c r="CG824" s="67">
        <f t="shared" si="241"/>
        <v>0</v>
      </c>
      <c r="CH824" s="67">
        <f t="shared" si="241"/>
        <v>0</v>
      </c>
      <c r="CI824" s="67">
        <f t="shared" si="241"/>
        <v>0</v>
      </c>
      <c r="CJ824" s="67"/>
      <c r="CK824" s="67"/>
      <c r="CL824" s="67"/>
      <c r="CM824" s="67"/>
      <c r="CN824" s="67"/>
      <c r="CO824" s="67"/>
      <c r="CP824" s="66">
        <f>SUM(BW824:CI824)</f>
        <v>0</v>
      </c>
      <c r="CR824" s="40"/>
      <c r="CT824" s="69" t="s">
        <v>118</v>
      </c>
      <c r="CU824" s="68"/>
      <c r="CV824" s="67">
        <f t="shared" ref="CV824:DE824" si="242">SUMPRODUCT(CV$803:CV$823,$Q$803:$Q$823)</f>
        <v>0</v>
      </c>
      <c r="CW824" s="67">
        <f t="shared" si="242"/>
        <v>0</v>
      </c>
      <c r="CX824" s="67">
        <f t="shared" si="242"/>
        <v>0</v>
      </c>
      <c r="CY824" s="67">
        <f t="shared" si="242"/>
        <v>0</v>
      </c>
      <c r="CZ824" s="67">
        <f t="shared" si="242"/>
        <v>0</v>
      </c>
      <c r="DA824" s="67">
        <f t="shared" si="242"/>
        <v>0</v>
      </c>
      <c r="DB824" s="67">
        <f t="shared" si="242"/>
        <v>0</v>
      </c>
      <c r="DC824" s="67">
        <f t="shared" si="242"/>
        <v>0</v>
      </c>
      <c r="DD824" s="67">
        <f t="shared" si="242"/>
        <v>0</v>
      </c>
      <c r="DE824" s="67">
        <f t="shared" si="242"/>
        <v>0</v>
      </c>
      <c r="DF824" s="67"/>
      <c r="DG824" s="67"/>
      <c r="DH824" s="67"/>
      <c r="DI824" s="67"/>
      <c r="DJ824" s="67"/>
      <c r="DK824" s="67"/>
      <c r="DL824" s="67"/>
      <c r="DM824" s="67"/>
      <c r="DN824" s="67"/>
      <c r="DO824" s="66">
        <f>SUM(CV824:DE824)</f>
        <v>0</v>
      </c>
      <c r="DQ824" s="40"/>
      <c r="DS824" s="40"/>
    </row>
    <row r="825" spans="3:123">
      <c r="C825" s="88" t="str">
        <f>IF(ISERROR(I825+1)=TRUE,I825,IF(I825="","",MAX(C$15:C824)+1))</f>
        <v/>
      </c>
      <c r="D825" s="87" t="str">
        <f t="shared" si="233"/>
        <v/>
      </c>
      <c r="G825" s="40"/>
      <c r="I825" s="37" t="s">
        <v>112</v>
      </c>
      <c r="U825" s="40"/>
      <c r="AT825" s="40"/>
      <c r="BS825" s="40"/>
      <c r="CR825" s="40"/>
      <c r="DQ825" s="40"/>
    </row>
    <row r="826" spans="3:123">
      <c r="C826" s="88" t="str">
        <f>IF(ISERROR(I826+1)=TRUE,I826,IF(I826="","",MAX(C$15:C825)+1))</f>
        <v/>
      </c>
      <c r="D826" s="87" t="str">
        <f t="shared" si="233"/>
        <v/>
      </c>
    </row>
    <row r="827" spans="3:123">
      <c r="C827" s="88" t="str">
        <f>IF(ISERROR(I827+1)=TRUE,I827,IF(I827="","",MAX(C$15:C826)+1))</f>
        <v>11. | SERVICIO DE ESP</v>
      </c>
      <c r="D827" s="87" t="str">
        <f t="shared" si="233"/>
        <v/>
      </c>
      <c r="G827" s="40"/>
      <c r="H827" s="40"/>
      <c r="I827" s="40" t="s">
        <v>737</v>
      </c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</row>
    <row r="828" spans="3:123">
      <c r="C828" s="88" t="str">
        <f>IF(ISERROR(I828+1)=TRUE,I828,IF(I828="","",MAX(C$15:C827)+1))</f>
        <v/>
      </c>
      <c r="D828" s="87" t="str">
        <f t="shared" si="233"/>
        <v/>
      </c>
      <c r="G828" s="40"/>
      <c r="I828" s="37" t="s">
        <v>112</v>
      </c>
      <c r="U828" s="40"/>
      <c r="W828" s="3"/>
      <c r="X828" s="3"/>
      <c r="Y828" s="3"/>
      <c r="Z828" s="3"/>
      <c r="AA828" s="106"/>
      <c r="AB828" s="3"/>
      <c r="AC828" s="106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</row>
    <row r="829" spans="3:123">
      <c r="C829" s="88" t="str">
        <f>IF(ISERROR(I829+1)=TRUE,I829,IF(I829="","",MAX(C$15:C828)+1))</f>
        <v>11.1 | TARIFAS ESP &amp; ESP/DST</v>
      </c>
      <c r="D829" s="87" t="str">
        <f t="shared" si="233"/>
        <v/>
      </c>
      <c r="G829" s="40"/>
      <c r="I829" s="40" t="s">
        <v>738</v>
      </c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U829" s="40"/>
      <c r="W829" s="40" t="str">
        <f>W$3</f>
        <v>POZO | XAXAMANI 3 DEL | CANTIDADES Y MONTOS</v>
      </c>
      <c r="X829" s="40"/>
      <c r="Y829" s="40"/>
      <c r="Z829" s="40"/>
      <c r="AA829" s="105"/>
      <c r="AB829" s="40"/>
      <c r="AC829" s="105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T829" s="40"/>
      <c r="AV829" s="40" t="str">
        <f>AV$3</f>
        <v>POZO | XAXAMANI 4DEL | CANTIDADES Y MONTOS</v>
      </c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S829" s="40"/>
      <c r="BU829" s="40" t="str">
        <f>BU$3</f>
        <v>POZO | XAXAMANI 5DEL | CANTIDADES Y MONTOS</v>
      </c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  <c r="CH829" s="40"/>
      <c r="CI829" s="40"/>
      <c r="CJ829" s="40"/>
      <c r="CK829" s="40"/>
      <c r="CL829" s="40"/>
      <c r="CM829" s="40"/>
      <c r="CN829" s="40"/>
      <c r="CO829" s="40"/>
      <c r="CP829" s="40"/>
      <c r="CR829" s="40"/>
      <c r="CT829" s="40" t="str">
        <f>CT$3</f>
        <v>POZO | XAXAMANI 6DEL | CANTIDADES Y MONTOS</v>
      </c>
      <c r="CU829" s="40"/>
      <c r="CV829" s="40"/>
      <c r="CW829" s="40"/>
      <c r="CX829" s="40"/>
      <c r="CY829" s="40"/>
      <c r="CZ829" s="40"/>
      <c r="DA829" s="40"/>
      <c r="DB829" s="40"/>
      <c r="DC829" s="40"/>
      <c r="DD829" s="40"/>
      <c r="DE829" s="40"/>
      <c r="DF829" s="40"/>
      <c r="DG829" s="40"/>
      <c r="DH829" s="40"/>
      <c r="DI829" s="40"/>
      <c r="DJ829" s="40"/>
      <c r="DK829" s="40"/>
      <c r="DL829" s="40"/>
      <c r="DM829" s="40"/>
      <c r="DN829" s="40"/>
      <c r="DO829" s="40"/>
      <c r="DQ829" s="40"/>
    </row>
    <row r="830" spans="3:123">
      <c r="C830" s="88" t="str">
        <f>IF(ISERROR(I830+1)=TRUE,I830,IF(I830="","",MAX(C$15:C829)+1))</f>
        <v/>
      </c>
      <c r="D830" s="87" t="str">
        <f t="shared" si="233"/>
        <v/>
      </c>
      <c r="G830" s="40"/>
      <c r="I830" s="37" t="s">
        <v>112</v>
      </c>
      <c r="U830" s="40"/>
      <c r="AT830" s="40"/>
      <c r="BS830" s="40"/>
      <c r="CR830" s="40"/>
      <c r="DQ830" s="40"/>
    </row>
    <row r="831" spans="3:123" ht="14.45" customHeight="1" outlineLevel="1">
      <c r="C831" s="88" t="e">
        <f>IF(ISERROR(I831+1)=TRUE,I831,IF(I831="","",MAX(C$15:C830)+1))</f>
        <v>#REF!</v>
      </c>
      <c r="D831" s="87">
        <f t="shared" si="233"/>
        <v>1</v>
      </c>
      <c r="G831" s="40"/>
      <c r="H831" s="38"/>
      <c r="I831" s="104">
        <f>+I823+1</f>
        <v>666</v>
      </c>
      <c r="J831" s="274" t="s">
        <v>739</v>
      </c>
      <c r="K831" s="275"/>
      <c r="L831" s="275"/>
      <c r="M831" s="275"/>
      <c r="N831" s="275"/>
      <c r="O831" s="276"/>
      <c r="P831" s="277" t="s">
        <v>120</v>
      </c>
      <c r="Q831" s="272"/>
      <c r="R831" s="103" t="s">
        <v>119</v>
      </c>
      <c r="S831" s="273"/>
      <c r="T831" s="38"/>
      <c r="U831" s="40"/>
      <c r="V831" s="38"/>
      <c r="W831" s="99"/>
      <c r="Y831" s="98"/>
      <c r="Z831" s="97"/>
      <c r="AA831" s="100"/>
      <c r="AB831" s="97"/>
      <c r="AC831" s="100"/>
      <c r="AD831" s="97"/>
      <c r="AE831" s="97"/>
      <c r="AF831" s="97"/>
      <c r="AG831" s="97"/>
      <c r="AH831" s="97"/>
      <c r="AI831" s="97"/>
      <c r="AJ831" s="97"/>
      <c r="AK831" s="96"/>
      <c r="AL831" s="96"/>
      <c r="AM831" s="96"/>
      <c r="AN831" s="96"/>
      <c r="AO831" s="96"/>
      <c r="AP831" s="96"/>
      <c r="AQ831" s="96"/>
      <c r="AR831" s="95">
        <f t="shared" ref="AR831:AR849" si="243">SUM(Y831:AQ831)*$Q831</f>
        <v>0</v>
      </c>
      <c r="AS831" s="38"/>
      <c r="AT831" s="40"/>
      <c r="AU831" s="38"/>
      <c r="AV831" s="99"/>
      <c r="AX831" s="98"/>
      <c r="AY831" s="97"/>
      <c r="AZ831" s="97"/>
      <c r="BA831" s="97"/>
      <c r="BB831" s="97"/>
      <c r="BC831" s="97"/>
      <c r="BD831" s="97"/>
      <c r="BE831" s="97"/>
      <c r="BF831" s="97"/>
      <c r="BG831" s="97"/>
      <c r="BH831" s="97"/>
      <c r="BI831" s="97"/>
      <c r="BJ831" s="96"/>
      <c r="BK831" s="96"/>
      <c r="BL831" s="96"/>
      <c r="BM831" s="96"/>
      <c r="BN831" s="96"/>
      <c r="BO831" s="96"/>
      <c r="BP831" s="96"/>
      <c r="BQ831" s="95">
        <f t="shared" ref="BQ831:BQ849" si="244">SUM(AX831:BP831)*$Q831</f>
        <v>0</v>
      </c>
      <c r="BR831" s="38"/>
      <c r="BS831" s="40"/>
      <c r="BT831" s="38"/>
      <c r="BU831" s="99"/>
      <c r="BW831" s="98"/>
      <c r="BX831" s="97"/>
      <c r="BY831" s="97"/>
      <c r="BZ831" s="97"/>
      <c r="CA831" s="97"/>
      <c r="CB831" s="97"/>
      <c r="CC831" s="97"/>
      <c r="CD831" s="97"/>
      <c r="CE831" s="97"/>
      <c r="CF831" s="97"/>
      <c r="CG831" s="97"/>
      <c r="CH831" s="97"/>
      <c r="CI831" s="96"/>
      <c r="CJ831" s="327"/>
      <c r="CK831" s="327"/>
      <c r="CL831" s="327"/>
      <c r="CM831" s="327"/>
      <c r="CN831" s="327"/>
      <c r="CO831" s="327"/>
      <c r="CP831" s="95">
        <f t="shared" ref="CP831:CP849" si="245">SUM(BW831:CI831)*$Q831</f>
        <v>0</v>
      </c>
      <c r="CQ831" s="38"/>
      <c r="CR831" s="40"/>
      <c r="CS831" s="38"/>
      <c r="CT831" s="99"/>
      <c r="CV831" s="98"/>
      <c r="CW831" s="97"/>
      <c r="CX831" s="97"/>
      <c r="CY831" s="97"/>
      <c r="CZ831" s="97"/>
      <c r="DA831" s="97"/>
      <c r="DB831" s="97"/>
      <c r="DC831" s="96"/>
      <c r="DD831" s="96"/>
      <c r="DE831" s="96"/>
      <c r="DF831" s="327"/>
      <c r="DG831" s="327"/>
      <c r="DH831" s="327"/>
      <c r="DI831" s="327"/>
      <c r="DJ831" s="327"/>
      <c r="DK831" s="327"/>
      <c r="DL831" s="327"/>
      <c r="DM831" s="327"/>
      <c r="DN831" s="327"/>
      <c r="DO831" s="95">
        <f t="shared" ref="DO831:DO849" si="246">SUM(CV831:DE831)*$Q831</f>
        <v>0</v>
      </c>
      <c r="DP831" s="38"/>
      <c r="DQ831" s="40"/>
    </row>
    <row r="832" spans="3:123" ht="14.45" customHeight="1" outlineLevel="1">
      <c r="C832" s="88" t="e">
        <f>IF(ISERROR(I832+1)=TRUE,I832,IF(I832="","",MAX(C$15:C831)+1))</f>
        <v>#REF!</v>
      </c>
      <c r="D832" s="87">
        <f t="shared" si="233"/>
        <v>1</v>
      </c>
      <c r="G832" s="40"/>
      <c r="H832" s="38"/>
      <c r="I832" s="94">
        <f t="shared" ref="I832:I847" si="247">+I831+1</f>
        <v>667</v>
      </c>
      <c r="J832" s="93" t="s">
        <v>740</v>
      </c>
      <c r="K832" s="92"/>
      <c r="L832" s="92"/>
      <c r="M832" s="92"/>
      <c r="N832" s="92"/>
      <c r="O832" s="91"/>
      <c r="P832" s="90" t="s">
        <v>120</v>
      </c>
      <c r="Q832" s="272"/>
      <c r="R832" s="89" t="s">
        <v>119</v>
      </c>
      <c r="S832" s="273"/>
      <c r="T832" s="38"/>
      <c r="U832" s="40"/>
      <c r="V832" s="38"/>
      <c r="W832" s="77"/>
      <c r="Y832" s="76"/>
      <c r="Z832" s="75"/>
      <c r="AA832" s="78"/>
      <c r="AB832" s="75"/>
      <c r="AC832" s="78"/>
      <c r="AD832" s="75"/>
      <c r="AE832" s="75"/>
      <c r="AF832" s="75"/>
      <c r="AG832" s="75"/>
      <c r="AH832" s="75"/>
      <c r="AI832" s="75"/>
      <c r="AJ832" s="75"/>
      <c r="AK832" s="74"/>
      <c r="AL832" s="74"/>
      <c r="AM832" s="74"/>
      <c r="AN832" s="74"/>
      <c r="AO832" s="74"/>
      <c r="AP832" s="74"/>
      <c r="AQ832" s="74"/>
      <c r="AR832" s="73">
        <f t="shared" si="243"/>
        <v>0</v>
      </c>
      <c r="AS832" s="38"/>
      <c r="AT832" s="40"/>
      <c r="AU832" s="38"/>
      <c r="AV832" s="77"/>
      <c r="AX832" s="76"/>
      <c r="AY832" s="75"/>
      <c r="AZ832" s="75"/>
      <c r="BA832" s="75"/>
      <c r="BB832" s="75"/>
      <c r="BC832" s="75"/>
      <c r="BD832" s="75"/>
      <c r="BE832" s="75"/>
      <c r="BF832" s="75"/>
      <c r="BG832" s="75"/>
      <c r="BH832" s="75"/>
      <c r="BI832" s="75"/>
      <c r="BJ832" s="74"/>
      <c r="BK832" s="74"/>
      <c r="BL832" s="74"/>
      <c r="BM832" s="74"/>
      <c r="BN832" s="74"/>
      <c r="BO832" s="74"/>
      <c r="BP832" s="74"/>
      <c r="BQ832" s="73">
        <f t="shared" si="244"/>
        <v>0</v>
      </c>
      <c r="BR832" s="38"/>
      <c r="BS832" s="40"/>
      <c r="BT832" s="38"/>
      <c r="BU832" s="77"/>
      <c r="BW832" s="76"/>
      <c r="BX832" s="75"/>
      <c r="BY832" s="75"/>
      <c r="BZ832" s="75"/>
      <c r="CA832" s="75"/>
      <c r="CB832" s="75"/>
      <c r="CC832" s="75"/>
      <c r="CD832" s="75"/>
      <c r="CE832" s="75"/>
      <c r="CF832" s="75"/>
      <c r="CG832" s="75"/>
      <c r="CH832" s="75"/>
      <c r="CI832" s="74"/>
      <c r="CJ832" s="335"/>
      <c r="CK832" s="335"/>
      <c r="CL832" s="335"/>
      <c r="CM832" s="335"/>
      <c r="CN832" s="335"/>
      <c r="CO832" s="335"/>
      <c r="CP832" s="73">
        <f t="shared" si="245"/>
        <v>0</v>
      </c>
      <c r="CQ832" s="38"/>
      <c r="CR832" s="40"/>
      <c r="CS832" s="38"/>
      <c r="CT832" s="77"/>
      <c r="CV832" s="76"/>
      <c r="CW832" s="75"/>
      <c r="CX832" s="75"/>
      <c r="CY832" s="75"/>
      <c r="CZ832" s="75"/>
      <c r="DA832" s="75"/>
      <c r="DB832" s="75"/>
      <c r="DC832" s="74"/>
      <c r="DD832" s="74"/>
      <c r="DE832" s="74"/>
      <c r="DF832" s="335"/>
      <c r="DG832" s="335"/>
      <c r="DH832" s="335"/>
      <c r="DI832" s="335"/>
      <c r="DJ832" s="335"/>
      <c r="DK832" s="335"/>
      <c r="DL832" s="335"/>
      <c r="DM832" s="335"/>
      <c r="DN832" s="335"/>
      <c r="DO832" s="73">
        <f t="shared" si="246"/>
        <v>0</v>
      </c>
      <c r="DP832" s="38"/>
      <c r="DQ832" s="40"/>
    </row>
    <row r="833" spans="3:121" ht="14.45" customHeight="1" outlineLevel="1">
      <c r="C833" s="88" t="e">
        <f>IF(ISERROR(I833+1)=TRUE,I833,IF(I833="","",MAX(C$15:C832)+1))</f>
        <v>#REF!</v>
      </c>
      <c r="D833" s="87">
        <f t="shared" si="233"/>
        <v>1</v>
      </c>
      <c r="G833" s="40"/>
      <c r="H833" s="38"/>
      <c r="I833" s="94">
        <f t="shared" si="247"/>
        <v>668</v>
      </c>
      <c r="J833" s="93" t="s">
        <v>741</v>
      </c>
      <c r="K833" s="92"/>
      <c r="L833" s="92"/>
      <c r="M833" s="92"/>
      <c r="N833" s="92"/>
      <c r="O833" s="91"/>
      <c r="P833" s="90" t="s">
        <v>120</v>
      </c>
      <c r="Q833" s="272"/>
      <c r="R833" s="89" t="s">
        <v>119</v>
      </c>
      <c r="S833" s="273"/>
      <c r="T833" s="38"/>
      <c r="U833" s="40"/>
      <c r="V833" s="38"/>
      <c r="W833" s="77"/>
      <c r="Y833" s="76"/>
      <c r="Z833" s="75"/>
      <c r="AA833" s="78"/>
      <c r="AB833" s="75"/>
      <c r="AC833" s="78"/>
      <c r="AD833" s="75"/>
      <c r="AE833" s="75"/>
      <c r="AF833" s="75"/>
      <c r="AG833" s="75"/>
      <c r="AH833" s="75"/>
      <c r="AI833" s="75"/>
      <c r="AJ833" s="75"/>
      <c r="AK833" s="74"/>
      <c r="AL833" s="74"/>
      <c r="AM833" s="74"/>
      <c r="AN833" s="74"/>
      <c r="AO833" s="74"/>
      <c r="AP833" s="74"/>
      <c r="AQ833" s="74"/>
      <c r="AR833" s="73">
        <f t="shared" si="243"/>
        <v>0</v>
      </c>
      <c r="AS833" s="38"/>
      <c r="AT833" s="40"/>
      <c r="AU833" s="38"/>
      <c r="AV833" s="77"/>
      <c r="AX833" s="76"/>
      <c r="AY833" s="75"/>
      <c r="AZ833" s="75"/>
      <c r="BA833" s="75"/>
      <c r="BB833" s="75"/>
      <c r="BC833" s="75"/>
      <c r="BD833" s="75"/>
      <c r="BE833" s="75"/>
      <c r="BF833" s="75"/>
      <c r="BG833" s="75"/>
      <c r="BH833" s="75"/>
      <c r="BI833" s="75"/>
      <c r="BJ833" s="74"/>
      <c r="BK833" s="74"/>
      <c r="BL833" s="74"/>
      <c r="BM833" s="74"/>
      <c r="BN833" s="74"/>
      <c r="BO833" s="74"/>
      <c r="BP833" s="74"/>
      <c r="BQ833" s="73">
        <f t="shared" si="244"/>
        <v>0</v>
      </c>
      <c r="BR833" s="38"/>
      <c r="BS833" s="40"/>
      <c r="BT833" s="38"/>
      <c r="BU833" s="77"/>
      <c r="BW833" s="76"/>
      <c r="BX833" s="75"/>
      <c r="BY833" s="75"/>
      <c r="BZ833" s="75"/>
      <c r="CA833" s="75"/>
      <c r="CB833" s="75"/>
      <c r="CC833" s="75"/>
      <c r="CD833" s="75"/>
      <c r="CE833" s="75"/>
      <c r="CF833" s="75"/>
      <c r="CG833" s="75"/>
      <c r="CH833" s="75"/>
      <c r="CI833" s="74">
        <v>1</v>
      </c>
      <c r="CJ833" s="335"/>
      <c r="CK833" s="335"/>
      <c r="CL833" s="335"/>
      <c r="CM833" s="335"/>
      <c r="CN833" s="335"/>
      <c r="CO833" s="335"/>
      <c r="CP833" s="73">
        <f t="shared" si="245"/>
        <v>0</v>
      </c>
      <c r="CQ833" s="38"/>
      <c r="CR833" s="40"/>
      <c r="CS833" s="38"/>
      <c r="CT833" s="77"/>
      <c r="CV833" s="76"/>
      <c r="CW833" s="75"/>
      <c r="CX833" s="75"/>
      <c r="CY833" s="75"/>
      <c r="CZ833" s="75"/>
      <c r="DA833" s="75"/>
      <c r="DB833" s="75"/>
      <c r="DC833" s="74"/>
      <c r="DD833" s="74"/>
      <c r="DE833" s="74"/>
      <c r="DF833" s="335"/>
      <c r="DG833" s="335"/>
      <c r="DH833" s="335"/>
      <c r="DI833" s="335"/>
      <c r="DJ833" s="335"/>
      <c r="DK833" s="335"/>
      <c r="DL833" s="335"/>
      <c r="DM833" s="335"/>
      <c r="DN833" s="335"/>
      <c r="DO833" s="73">
        <f t="shared" si="246"/>
        <v>0</v>
      </c>
      <c r="DP833" s="38"/>
      <c r="DQ833" s="40"/>
    </row>
    <row r="834" spans="3:121" ht="14.45" customHeight="1" outlineLevel="1">
      <c r="C834" s="88" t="e">
        <f>IF(ISERROR(I834+1)=TRUE,I834,IF(I834="","",MAX(C$15:C833)+1))</f>
        <v>#REF!</v>
      </c>
      <c r="D834" s="87">
        <f t="shared" si="233"/>
        <v>1</v>
      </c>
      <c r="G834" s="40"/>
      <c r="H834" s="38"/>
      <c r="I834" s="94">
        <f t="shared" si="247"/>
        <v>669</v>
      </c>
      <c r="J834" s="93" t="s">
        <v>742</v>
      </c>
      <c r="K834" s="92"/>
      <c r="L834" s="92"/>
      <c r="M834" s="92"/>
      <c r="N834" s="92"/>
      <c r="O834" s="91"/>
      <c r="P834" s="90" t="s">
        <v>120</v>
      </c>
      <c r="Q834" s="272"/>
      <c r="R834" s="89" t="s">
        <v>119</v>
      </c>
      <c r="S834" s="273"/>
      <c r="T834" s="38"/>
      <c r="U834" s="40"/>
      <c r="V834" s="38"/>
      <c r="W834" s="77"/>
      <c r="Y834" s="76"/>
      <c r="Z834" s="75"/>
      <c r="AA834" s="78"/>
      <c r="AB834" s="75"/>
      <c r="AC834" s="78"/>
      <c r="AD834" s="75"/>
      <c r="AE834" s="75"/>
      <c r="AF834" s="75"/>
      <c r="AG834" s="75"/>
      <c r="AH834" s="75"/>
      <c r="AI834" s="75"/>
      <c r="AJ834" s="75"/>
      <c r="AK834" s="74"/>
      <c r="AL834" s="74"/>
      <c r="AM834" s="74"/>
      <c r="AN834" s="74"/>
      <c r="AO834" s="74"/>
      <c r="AP834" s="74"/>
      <c r="AQ834" s="74"/>
      <c r="AR834" s="73">
        <f t="shared" si="243"/>
        <v>0</v>
      </c>
      <c r="AS834" s="38"/>
      <c r="AT834" s="40"/>
      <c r="AU834" s="38"/>
      <c r="AV834" s="77"/>
      <c r="AX834" s="76"/>
      <c r="AY834" s="75"/>
      <c r="AZ834" s="75"/>
      <c r="BA834" s="75"/>
      <c r="BB834" s="75"/>
      <c r="BC834" s="75"/>
      <c r="BD834" s="75"/>
      <c r="BE834" s="75"/>
      <c r="BF834" s="75"/>
      <c r="BG834" s="75"/>
      <c r="BH834" s="75"/>
      <c r="BI834" s="75"/>
      <c r="BJ834" s="74"/>
      <c r="BK834" s="74"/>
      <c r="BL834" s="74"/>
      <c r="BM834" s="74"/>
      <c r="BN834" s="74"/>
      <c r="BO834" s="74"/>
      <c r="BP834" s="74"/>
      <c r="BQ834" s="73">
        <f t="shared" si="244"/>
        <v>0</v>
      </c>
      <c r="BR834" s="38"/>
      <c r="BS834" s="40"/>
      <c r="BT834" s="38"/>
      <c r="BU834" s="77"/>
      <c r="BW834" s="76"/>
      <c r="BX834" s="75"/>
      <c r="BY834" s="75"/>
      <c r="BZ834" s="75"/>
      <c r="CA834" s="75"/>
      <c r="CB834" s="75"/>
      <c r="CC834" s="75"/>
      <c r="CD834" s="75"/>
      <c r="CE834" s="75"/>
      <c r="CF834" s="75"/>
      <c r="CG834" s="75"/>
      <c r="CH834" s="75"/>
      <c r="CI834" s="74"/>
      <c r="CJ834" s="335"/>
      <c r="CK834" s="335"/>
      <c r="CL834" s="335"/>
      <c r="CM834" s="335"/>
      <c r="CN834" s="335"/>
      <c r="CO834" s="335"/>
      <c r="CP834" s="73">
        <f t="shared" si="245"/>
        <v>0</v>
      </c>
      <c r="CQ834" s="38"/>
      <c r="CR834" s="40"/>
      <c r="CS834" s="38"/>
      <c r="CT834" s="77"/>
      <c r="CV834" s="76"/>
      <c r="CW834" s="75"/>
      <c r="CX834" s="75"/>
      <c r="CY834" s="75"/>
      <c r="CZ834" s="75"/>
      <c r="DA834" s="75"/>
      <c r="DB834" s="75"/>
      <c r="DC834" s="74"/>
      <c r="DD834" s="74"/>
      <c r="DE834" s="74"/>
      <c r="DF834" s="335"/>
      <c r="DG834" s="335"/>
      <c r="DH834" s="335"/>
      <c r="DI834" s="335"/>
      <c r="DJ834" s="335"/>
      <c r="DK834" s="335"/>
      <c r="DL834" s="335"/>
      <c r="DM834" s="335"/>
      <c r="DN834" s="335"/>
      <c r="DO834" s="73">
        <f t="shared" si="246"/>
        <v>0</v>
      </c>
      <c r="DP834" s="38"/>
      <c r="DQ834" s="40"/>
    </row>
    <row r="835" spans="3:121" outlineLevel="1">
      <c r="C835" s="88" t="e">
        <f>IF(ISERROR(I835+1)=TRUE,I835,IF(I835="","",MAX(C$15:C834)+1))</f>
        <v>#REF!</v>
      </c>
      <c r="D835" s="87">
        <f t="shared" si="233"/>
        <v>1</v>
      </c>
      <c r="G835" s="40"/>
      <c r="H835" s="38"/>
      <c r="I835" s="94">
        <f t="shared" si="247"/>
        <v>670</v>
      </c>
      <c r="J835" s="93" t="s">
        <v>743</v>
      </c>
      <c r="K835" s="92"/>
      <c r="L835" s="92"/>
      <c r="M835" s="92"/>
      <c r="N835" s="92"/>
      <c r="O835" s="91"/>
      <c r="P835" s="90" t="s">
        <v>120</v>
      </c>
      <c r="Q835" s="272"/>
      <c r="R835" s="89" t="s">
        <v>119</v>
      </c>
      <c r="S835" s="273"/>
      <c r="T835" s="38"/>
      <c r="U835" s="40"/>
      <c r="V835" s="38"/>
      <c r="W835" s="77"/>
      <c r="Y835" s="76"/>
      <c r="Z835" s="75"/>
      <c r="AA835" s="78"/>
      <c r="AB835" s="75"/>
      <c r="AC835" s="78"/>
      <c r="AD835" s="75"/>
      <c r="AE835" s="75"/>
      <c r="AF835" s="75"/>
      <c r="AG835" s="75"/>
      <c r="AH835" s="75"/>
      <c r="AI835" s="75"/>
      <c r="AJ835" s="75"/>
      <c r="AK835" s="74"/>
      <c r="AL835" s="74"/>
      <c r="AM835" s="74"/>
      <c r="AN835" s="74"/>
      <c r="AO835" s="74"/>
      <c r="AP835" s="74"/>
      <c r="AQ835" s="74"/>
      <c r="AR835" s="73">
        <f t="shared" si="243"/>
        <v>0</v>
      </c>
      <c r="AS835" s="38"/>
      <c r="AT835" s="40"/>
      <c r="AU835" s="38"/>
      <c r="AV835" s="77"/>
      <c r="AX835" s="76"/>
      <c r="AY835" s="75"/>
      <c r="AZ835" s="75"/>
      <c r="BA835" s="75"/>
      <c r="BB835" s="75"/>
      <c r="BC835" s="75"/>
      <c r="BD835" s="75"/>
      <c r="BE835" s="75"/>
      <c r="BF835" s="75"/>
      <c r="BG835" s="75"/>
      <c r="BH835" s="75"/>
      <c r="BI835" s="75"/>
      <c r="BJ835" s="74"/>
      <c r="BK835" s="74"/>
      <c r="BL835" s="74"/>
      <c r="BM835" s="74"/>
      <c r="BN835" s="74"/>
      <c r="BO835" s="74"/>
      <c r="BP835" s="74"/>
      <c r="BQ835" s="73">
        <f t="shared" si="244"/>
        <v>0</v>
      </c>
      <c r="BR835" s="38"/>
      <c r="BS835" s="40"/>
      <c r="BT835" s="38"/>
      <c r="BU835" s="77"/>
      <c r="BW835" s="76"/>
      <c r="BX835" s="75"/>
      <c r="BY835" s="75"/>
      <c r="BZ835" s="75"/>
      <c r="CA835" s="75"/>
      <c r="CB835" s="75"/>
      <c r="CC835" s="75"/>
      <c r="CD835" s="75"/>
      <c r="CE835" s="75"/>
      <c r="CF835" s="75"/>
      <c r="CG835" s="75"/>
      <c r="CH835" s="75"/>
      <c r="CI835" s="74">
        <v>1</v>
      </c>
      <c r="CJ835" s="335"/>
      <c r="CK835" s="335"/>
      <c r="CL835" s="335"/>
      <c r="CM835" s="335"/>
      <c r="CN835" s="335"/>
      <c r="CO835" s="335"/>
      <c r="CP835" s="73">
        <f t="shared" si="245"/>
        <v>0</v>
      </c>
      <c r="CQ835" s="38"/>
      <c r="CR835" s="40"/>
      <c r="CS835" s="38"/>
      <c r="CT835" s="77"/>
      <c r="CV835" s="76"/>
      <c r="CW835" s="75"/>
      <c r="CX835" s="75"/>
      <c r="CY835" s="75"/>
      <c r="CZ835" s="75"/>
      <c r="DA835" s="75"/>
      <c r="DB835" s="75"/>
      <c r="DC835" s="74"/>
      <c r="DD835" s="74"/>
      <c r="DE835" s="74"/>
      <c r="DF835" s="335"/>
      <c r="DG835" s="335"/>
      <c r="DH835" s="335"/>
      <c r="DI835" s="335"/>
      <c r="DJ835" s="335"/>
      <c r="DK835" s="335"/>
      <c r="DL835" s="335"/>
      <c r="DM835" s="335"/>
      <c r="DN835" s="335"/>
      <c r="DO835" s="73">
        <f t="shared" si="246"/>
        <v>0</v>
      </c>
      <c r="DP835" s="38"/>
      <c r="DQ835" s="40"/>
    </row>
    <row r="836" spans="3:121" ht="14.45" customHeight="1" outlineLevel="1">
      <c r="C836" s="88" t="e">
        <f>IF(ISERROR(I836+1)=TRUE,I836,IF(I836="","",MAX(C$15:C835)+1))</f>
        <v>#REF!</v>
      </c>
      <c r="D836" s="87">
        <f t="shared" si="233"/>
        <v>1</v>
      </c>
      <c r="G836" s="40"/>
      <c r="H836" s="38"/>
      <c r="I836" s="94">
        <f t="shared" si="247"/>
        <v>671</v>
      </c>
      <c r="J836" s="93" t="s">
        <v>744</v>
      </c>
      <c r="K836" s="92"/>
      <c r="L836" s="92"/>
      <c r="M836" s="92"/>
      <c r="N836" s="92"/>
      <c r="O836" s="91"/>
      <c r="P836" s="90" t="s">
        <v>120</v>
      </c>
      <c r="Q836" s="272"/>
      <c r="R836" s="89" t="s">
        <v>119</v>
      </c>
      <c r="S836" s="273"/>
      <c r="T836" s="38"/>
      <c r="U836" s="40"/>
      <c r="V836" s="38"/>
      <c r="W836" s="77"/>
      <c r="Y836" s="76"/>
      <c r="Z836" s="75"/>
      <c r="AA836" s="78"/>
      <c r="AB836" s="75"/>
      <c r="AC836" s="78"/>
      <c r="AD836" s="75"/>
      <c r="AE836" s="75"/>
      <c r="AF836" s="75"/>
      <c r="AG836" s="75"/>
      <c r="AH836" s="75"/>
      <c r="AI836" s="75"/>
      <c r="AJ836" s="75"/>
      <c r="AK836" s="74"/>
      <c r="AL836" s="74"/>
      <c r="AM836" s="74"/>
      <c r="AN836" s="74"/>
      <c r="AO836" s="74"/>
      <c r="AP836" s="74"/>
      <c r="AQ836" s="74"/>
      <c r="AR836" s="73">
        <f t="shared" si="243"/>
        <v>0</v>
      </c>
      <c r="AS836" s="38"/>
      <c r="AT836" s="40"/>
      <c r="AU836" s="38"/>
      <c r="AV836" s="77"/>
      <c r="AX836" s="76"/>
      <c r="AY836" s="75"/>
      <c r="AZ836" s="75"/>
      <c r="BA836" s="75"/>
      <c r="BB836" s="75"/>
      <c r="BC836" s="75"/>
      <c r="BD836" s="75"/>
      <c r="BE836" s="75"/>
      <c r="BF836" s="75"/>
      <c r="BG836" s="75"/>
      <c r="BH836" s="75"/>
      <c r="BI836" s="75"/>
      <c r="BJ836" s="74"/>
      <c r="BK836" s="74"/>
      <c r="BL836" s="74"/>
      <c r="BM836" s="74"/>
      <c r="BN836" s="74"/>
      <c r="BO836" s="74"/>
      <c r="BP836" s="74"/>
      <c r="BQ836" s="73">
        <f t="shared" si="244"/>
        <v>0</v>
      </c>
      <c r="BR836" s="38"/>
      <c r="BS836" s="40"/>
      <c r="BT836" s="38"/>
      <c r="BU836" s="77"/>
      <c r="BW836" s="76"/>
      <c r="BX836" s="75"/>
      <c r="BY836" s="75"/>
      <c r="BZ836" s="75"/>
      <c r="CA836" s="75"/>
      <c r="CB836" s="75"/>
      <c r="CC836" s="75"/>
      <c r="CD836" s="75"/>
      <c r="CE836" s="75"/>
      <c r="CF836" s="75"/>
      <c r="CG836" s="75"/>
      <c r="CH836" s="75"/>
      <c r="CI836" s="74"/>
      <c r="CJ836" s="335"/>
      <c r="CK836" s="335"/>
      <c r="CL836" s="335"/>
      <c r="CM836" s="335"/>
      <c r="CN836" s="335"/>
      <c r="CO836" s="335"/>
      <c r="CP836" s="73">
        <f t="shared" si="245"/>
        <v>0</v>
      </c>
      <c r="CQ836" s="38"/>
      <c r="CR836" s="40"/>
      <c r="CS836" s="38"/>
      <c r="CT836" s="77"/>
      <c r="CV836" s="76"/>
      <c r="CW836" s="75"/>
      <c r="CX836" s="75"/>
      <c r="CY836" s="75"/>
      <c r="CZ836" s="75"/>
      <c r="DA836" s="75"/>
      <c r="DB836" s="75"/>
      <c r="DC836" s="74"/>
      <c r="DD836" s="74"/>
      <c r="DE836" s="74"/>
      <c r="DF836" s="335"/>
      <c r="DG836" s="335"/>
      <c r="DH836" s="335"/>
      <c r="DI836" s="335"/>
      <c r="DJ836" s="335"/>
      <c r="DK836" s="335"/>
      <c r="DL836" s="335"/>
      <c r="DM836" s="335"/>
      <c r="DN836" s="335"/>
      <c r="DO836" s="73">
        <f t="shared" si="246"/>
        <v>0</v>
      </c>
      <c r="DP836" s="38"/>
      <c r="DQ836" s="40"/>
    </row>
    <row r="837" spans="3:121" ht="14.45" customHeight="1" outlineLevel="1">
      <c r="C837" s="88" t="e">
        <f>IF(ISERROR(I837+1)=TRUE,I837,IF(I837="","",MAX(C$15:C836)+1))</f>
        <v>#REF!</v>
      </c>
      <c r="D837" s="87">
        <f t="shared" si="233"/>
        <v>1</v>
      </c>
      <c r="G837" s="40"/>
      <c r="H837" s="38"/>
      <c r="I837" s="94">
        <f t="shared" si="247"/>
        <v>672</v>
      </c>
      <c r="J837" s="93" t="s">
        <v>745</v>
      </c>
      <c r="K837" s="92"/>
      <c r="L837" s="92"/>
      <c r="M837" s="92"/>
      <c r="N837" s="92"/>
      <c r="O837" s="91"/>
      <c r="P837" s="90" t="s">
        <v>227</v>
      </c>
      <c r="Q837" s="272"/>
      <c r="R837" s="89" t="s">
        <v>119</v>
      </c>
      <c r="S837" s="273"/>
      <c r="T837" s="38"/>
      <c r="U837" s="40"/>
      <c r="V837" s="38"/>
      <c r="W837" s="77"/>
      <c r="Y837" s="76"/>
      <c r="Z837" s="75"/>
      <c r="AA837" s="78"/>
      <c r="AB837" s="75"/>
      <c r="AC837" s="78"/>
      <c r="AD837" s="75"/>
      <c r="AE837" s="75"/>
      <c r="AF837" s="75"/>
      <c r="AG837" s="75"/>
      <c r="AH837" s="75"/>
      <c r="AI837" s="75"/>
      <c r="AJ837" s="75"/>
      <c r="AK837" s="74"/>
      <c r="AL837" s="74"/>
      <c r="AM837" s="74"/>
      <c r="AN837" s="74"/>
      <c r="AO837" s="74"/>
      <c r="AP837" s="74"/>
      <c r="AQ837" s="74"/>
      <c r="AR837" s="73">
        <f t="shared" si="243"/>
        <v>0</v>
      </c>
      <c r="AS837" s="38"/>
      <c r="AT837" s="40"/>
      <c r="AU837" s="38"/>
      <c r="AV837" s="77"/>
      <c r="AX837" s="76"/>
      <c r="AY837" s="75"/>
      <c r="AZ837" s="75"/>
      <c r="BA837" s="75"/>
      <c r="BB837" s="75"/>
      <c r="BC837" s="75"/>
      <c r="BD837" s="75"/>
      <c r="BE837" s="75"/>
      <c r="BF837" s="75"/>
      <c r="BG837" s="75"/>
      <c r="BH837" s="75"/>
      <c r="BI837" s="75"/>
      <c r="BJ837" s="74"/>
      <c r="BK837" s="74"/>
      <c r="BL837" s="74"/>
      <c r="BM837" s="74"/>
      <c r="BN837" s="74"/>
      <c r="BO837" s="74"/>
      <c r="BP837" s="74"/>
      <c r="BQ837" s="73">
        <f t="shared" si="244"/>
        <v>0</v>
      </c>
      <c r="BR837" s="38"/>
      <c r="BS837" s="40"/>
      <c r="BT837" s="38"/>
      <c r="BU837" s="77"/>
      <c r="BW837" s="76"/>
      <c r="BX837" s="75"/>
      <c r="BY837" s="75"/>
      <c r="BZ837" s="75"/>
      <c r="CA837" s="75"/>
      <c r="CB837" s="75"/>
      <c r="CC837" s="75"/>
      <c r="CD837" s="75"/>
      <c r="CE837" s="75"/>
      <c r="CF837" s="75"/>
      <c r="CG837" s="75"/>
      <c r="CH837" s="75"/>
      <c r="CI837" s="74">
        <v>24</v>
      </c>
      <c r="CJ837" s="335"/>
      <c r="CK837" s="335"/>
      <c r="CL837" s="335"/>
      <c r="CM837" s="335"/>
      <c r="CN837" s="335"/>
      <c r="CO837" s="335"/>
      <c r="CP837" s="73">
        <f t="shared" si="245"/>
        <v>0</v>
      </c>
      <c r="CQ837" s="38"/>
      <c r="CR837" s="40"/>
      <c r="CS837" s="38"/>
      <c r="CT837" s="77"/>
      <c r="CV837" s="76"/>
      <c r="CW837" s="75"/>
      <c r="CX837" s="75"/>
      <c r="CY837" s="75"/>
      <c r="CZ837" s="75"/>
      <c r="DA837" s="75"/>
      <c r="DB837" s="75"/>
      <c r="DC837" s="74"/>
      <c r="DD837" s="74"/>
      <c r="DE837" s="74"/>
      <c r="DF837" s="335"/>
      <c r="DG837" s="335"/>
      <c r="DH837" s="335"/>
      <c r="DI837" s="335"/>
      <c r="DJ837" s="335"/>
      <c r="DK837" s="335"/>
      <c r="DL837" s="335"/>
      <c r="DM837" s="335"/>
      <c r="DN837" s="335"/>
      <c r="DO837" s="73">
        <f t="shared" si="246"/>
        <v>0</v>
      </c>
      <c r="DP837" s="38"/>
      <c r="DQ837" s="40"/>
    </row>
    <row r="838" spans="3:121" ht="14.45" customHeight="1" outlineLevel="1">
      <c r="C838" s="88" t="e">
        <f>IF(ISERROR(I838+1)=TRUE,I838,IF(I838="","",MAX(C$15:C837)+1))</f>
        <v>#REF!</v>
      </c>
      <c r="D838" s="87">
        <f t="shared" si="233"/>
        <v>1</v>
      </c>
      <c r="G838" s="40"/>
      <c r="H838" s="38"/>
      <c r="I838" s="94">
        <f t="shared" si="247"/>
        <v>673</v>
      </c>
      <c r="J838" s="93" t="s">
        <v>746</v>
      </c>
      <c r="K838" s="92"/>
      <c r="L838" s="92"/>
      <c r="M838" s="92"/>
      <c r="N838" s="92"/>
      <c r="O838" s="91"/>
      <c r="P838" s="90" t="s">
        <v>227</v>
      </c>
      <c r="Q838" s="272"/>
      <c r="R838" s="89" t="s">
        <v>119</v>
      </c>
      <c r="S838" s="273"/>
      <c r="T838" s="38"/>
      <c r="U838" s="40"/>
      <c r="V838" s="38"/>
      <c r="W838" s="77"/>
      <c r="Y838" s="76"/>
      <c r="Z838" s="75"/>
      <c r="AA838" s="78"/>
      <c r="AB838" s="75"/>
      <c r="AC838" s="78"/>
      <c r="AD838" s="75"/>
      <c r="AE838" s="75"/>
      <c r="AF838" s="75"/>
      <c r="AG838" s="75"/>
      <c r="AH838" s="75"/>
      <c r="AI838" s="75"/>
      <c r="AJ838" s="75"/>
      <c r="AK838" s="74"/>
      <c r="AL838" s="74"/>
      <c r="AM838" s="74"/>
      <c r="AN838" s="74"/>
      <c r="AO838" s="74"/>
      <c r="AP838" s="74"/>
      <c r="AQ838" s="74"/>
      <c r="AR838" s="73">
        <f t="shared" si="243"/>
        <v>0</v>
      </c>
      <c r="AS838" s="38"/>
      <c r="AT838" s="40"/>
      <c r="AU838" s="38"/>
      <c r="AV838" s="77"/>
      <c r="AX838" s="76"/>
      <c r="AY838" s="75"/>
      <c r="AZ838" s="75"/>
      <c r="BA838" s="75"/>
      <c r="BB838" s="75"/>
      <c r="BC838" s="75"/>
      <c r="BD838" s="75"/>
      <c r="BE838" s="75"/>
      <c r="BF838" s="75"/>
      <c r="BG838" s="75"/>
      <c r="BH838" s="75"/>
      <c r="BI838" s="75"/>
      <c r="BJ838" s="74"/>
      <c r="BK838" s="74"/>
      <c r="BL838" s="74"/>
      <c r="BM838" s="74"/>
      <c r="BN838" s="74"/>
      <c r="BO838" s="74"/>
      <c r="BP838" s="74"/>
      <c r="BQ838" s="73">
        <f t="shared" si="244"/>
        <v>0</v>
      </c>
      <c r="BR838" s="38"/>
      <c r="BS838" s="40"/>
      <c r="BT838" s="38"/>
      <c r="BU838" s="77"/>
      <c r="BW838" s="76"/>
      <c r="BX838" s="75"/>
      <c r="BY838" s="75"/>
      <c r="BZ838" s="75"/>
      <c r="CA838" s="75"/>
      <c r="CB838" s="75"/>
      <c r="CC838" s="75"/>
      <c r="CD838" s="75"/>
      <c r="CE838" s="75"/>
      <c r="CF838" s="75"/>
      <c r="CG838" s="75"/>
      <c r="CH838" s="75"/>
      <c r="CI838" s="74">
        <v>24</v>
      </c>
      <c r="CJ838" s="335"/>
      <c r="CK838" s="335"/>
      <c r="CL838" s="335"/>
      <c r="CM838" s="335"/>
      <c r="CN838" s="335"/>
      <c r="CO838" s="335"/>
      <c r="CP838" s="73">
        <f t="shared" si="245"/>
        <v>0</v>
      </c>
      <c r="CQ838" s="38"/>
      <c r="CR838" s="40"/>
      <c r="CS838" s="38"/>
      <c r="CT838" s="77"/>
      <c r="CV838" s="76"/>
      <c r="CW838" s="75"/>
      <c r="CX838" s="75"/>
      <c r="CY838" s="75"/>
      <c r="CZ838" s="75"/>
      <c r="DA838" s="75"/>
      <c r="DB838" s="75"/>
      <c r="DC838" s="74"/>
      <c r="DD838" s="74"/>
      <c r="DE838" s="74"/>
      <c r="DF838" s="335"/>
      <c r="DG838" s="335"/>
      <c r="DH838" s="335"/>
      <c r="DI838" s="335"/>
      <c r="DJ838" s="335"/>
      <c r="DK838" s="335"/>
      <c r="DL838" s="335"/>
      <c r="DM838" s="335"/>
      <c r="DN838" s="335"/>
      <c r="DO838" s="73">
        <f t="shared" si="246"/>
        <v>0</v>
      </c>
      <c r="DP838" s="38"/>
      <c r="DQ838" s="40"/>
    </row>
    <row r="839" spans="3:121" ht="14.45" customHeight="1" outlineLevel="1">
      <c r="C839" s="88" t="e">
        <f>IF(ISERROR(I839+1)=TRUE,I839,IF(I839="","",MAX(C$15:C838)+1))</f>
        <v>#REF!</v>
      </c>
      <c r="D839" s="87">
        <f t="shared" si="233"/>
        <v>1</v>
      </c>
      <c r="G839" s="40"/>
      <c r="H839" s="38"/>
      <c r="I839" s="94">
        <f t="shared" si="247"/>
        <v>674</v>
      </c>
      <c r="J839" s="93" t="s">
        <v>747</v>
      </c>
      <c r="K839" s="92"/>
      <c r="L839" s="92"/>
      <c r="M839" s="92"/>
      <c r="N839" s="92"/>
      <c r="O839" s="91"/>
      <c r="P839" s="90" t="s">
        <v>227</v>
      </c>
      <c r="Q839" s="272"/>
      <c r="R839" s="89" t="s">
        <v>119</v>
      </c>
      <c r="S839" s="273"/>
      <c r="T839" s="38"/>
      <c r="U839" s="40"/>
      <c r="V839" s="38"/>
      <c r="W839" s="77"/>
      <c r="Y839" s="76"/>
      <c r="Z839" s="75"/>
      <c r="AA839" s="78"/>
      <c r="AB839" s="75"/>
      <c r="AC839" s="78"/>
      <c r="AD839" s="75"/>
      <c r="AE839" s="75"/>
      <c r="AF839" s="75"/>
      <c r="AG839" s="75"/>
      <c r="AH839" s="75"/>
      <c r="AI839" s="75"/>
      <c r="AJ839" s="75"/>
      <c r="AK839" s="74"/>
      <c r="AL839" s="74"/>
      <c r="AM839" s="74"/>
      <c r="AN839" s="74"/>
      <c r="AO839" s="74"/>
      <c r="AP839" s="74"/>
      <c r="AQ839" s="74"/>
      <c r="AR839" s="73">
        <f t="shared" si="243"/>
        <v>0</v>
      </c>
      <c r="AS839" s="38"/>
      <c r="AT839" s="40"/>
      <c r="AU839" s="38"/>
      <c r="AV839" s="77"/>
      <c r="AX839" s="76"/>
      <c r="AY839" s="75"/>
      <c r="AZ839" s="75"/>
      <c r="BA839" s="75"/>
      <c r="BB839" s="75"/>
      <c r="BC839" s="75"/>
      <c r="BD839" s="75"/>
      <c r="BE839" s="75"/>
      <c r="BF839" s="75"/>
      <c r="BG839" s="75"/>
      <c r="BH839" s="75"/>
      <c r="BI839" s="75"/>
      <c r="BJ839" s="74"/>
      <c r="BK839" s="74"/>
      <c r="BL839" s="74"/>
      <c r="BM839" s="74"/>
      <c r="BN839" s="74"/>
      <c r="BO839" s="74"/>
      <c r="BP839" s="74"/>
      <c r="BQ839" s="73">
        <f t="shared" si="244"/>
        <v>0</v>
      </c>
      <c r="BR839" s="38"/>
      <c r="BS839" s="40"/>
      <c r="BT839" s="38"/>
      <c r="BU839" s="77"/>
      <c r="BW839" s="76"/>
      <c r="BX839" s="75"/>
      <c r="BY839" s="75"/>
      <c r="BZ839" s="75"/>
      <c r="CA839" s="75"/>
      <c r="CB839" s="75"/>
      <c r="CC839" s="75"/>
      <c r="CD839" s="75"/>
      <c r="CE839" s="75"/>
      <c r="CF839" s="75"/>
      <c r="CG839" s="75"/>
      <c r="CH839" s="75"/>
      <c r="CI839" s="74">
        <v>72</v>
      </c>
      <c r="CJ839" s="335"/>
      <c r="CK839" s="335"/>
      <c r="CL839" s="335"/>
      <c r="CM839" s="335"/>
      <c r="CN839" s="335"/>
      <c r="CO839" s="335"/>
      <c r="CP839" s="73">
        <f t="shared" si="245"/>
        <v>0</v>
      </c>
      <c r="CQ839" s="38"/>
      <c r="CR839" s="40"/>
      <c r="CS839" s="38"/>
      <c r="CT839" s="77"/>
      <c r="CV839" s="76"/>
      <c r="CW839" s="75"/>
      <c r="CX839" s="75"/>
      <c r="CY839" s="75"/>
      <c r="CZ839" s="75"/>
      <c r="DA839" s="75"/>
      <c r="DB839" s="75"/>
      <c r="DC839" s="74"/>
      <c r="DD839" s="74"/>
      <c r="DE839" s="74"/>
      <c r="DF839" s="335"/>
      <c r="DG839" s="335"/>
      <c r="DH839" s="335"/>
      <c r="DI839" s="335"/>
      <c r="DJ839" s="335"/>
      <c r="DK839" s="335"/>
      <c r="DL839" s="335"/>
      <c r="DM839" s="335"/>
      <c r="DN839" s="335"/>
      <c r="DO839" s="73">
        <f t="shared" si="246"/>
        <v>0</v>
      </c>
      <c r="DP839" s="38"/>
      <c r="DQ839" s="40"/>
    </row>
    <row r="840" spans="3:121" ht="14.45" customHeight="1" outlineLevel="1">
      <c r="C840" s="88" t="e">
        <f>IF(ISERROR(I840+1)=TRUE,I840,IF(I840="","",MAX(C$15:C839)+1))</f>
        <v>#REF!</v>
      </c>
      <c r="D840" s="87">
        <f t="shared" si="233"/>
        <v>1</v>
      </c>
      <c r="G840" s="40"/>
      <c r="H840" s="38"/>
      <c r="I840" s="94">
        <f t="shared" si="247"/>
        <v>675</v>
      </c>
      <c r="J840" s="93" t="s">
        <v>748</v>
      </c>
      <c r="K840" s="92"/>
      <c r="L840" s="92"/>
      <c r="M840" s="92"/>
      <c r="N840" s="92"/>
      <c r="O840" s="91"/>
      <c r="P840" s="90" t="s">
        <v>227</v>
      </c>
      <c r="Q840" s="272"/>
      <c r="R840" s="89" t="s">
        <v>119</v>
      </c>
      <c r="S840" s="273"/>
      <c r="T840" s="38"/>
      <c r="U840" s="40"/>
      <c r="V840" s="38"/>
      <c r="W840" s="77"/>
      <c r="Y840" s="76"/>
      <c r="Z840" s="75"/>
      <c r="AA840" s="78"/>
      <c r="AB840" s="75"/>
      <c r="AC840" s="78"/>
      <c r="AD840" s="75"/>
      <c r="AE840" s="75"/>
      <c r="AF840" s="75"/>
      <c r="AG840" s="75"/>
      <c r="AH840" s="75"/>
      <c r="AI840" s="75"/>
      <c r="AJ840" s="75"/>
      <c r="AK840" s="74"/>
      <c r="AL840" s="74"/>
      <c r="AM840" s="74"/>
      <c r="AN840" s="74"/>
      <c r="AO840" s="74"/>
      <c r="AP840" s="74"/>
      <c r="AQ840" s="74"/>
      <c r="AR840" s="73">
        <f t="shared" si="243"/>
        <v>0</v>
      </c>
      <c r="AS840" s="38"/>
      <c r="AT840" s="40"/>
      <c r="AU840" s="38"/>
      <c r="AV840" s="77"/>
      <c r="AX840" s="76"/>
      <c r="AY840" s="75"/>
      <c r="AZ840" s="75"/>
      <c r="BA840" s="75"/>
      <c r="BB840" s="75"/>
      <c r="BC840" s="75"/>
      <c r="BD840" s="75"/>
      <c r="BE840" s="75"/>
      <c r="BF840" s="75"/>
      <c r="BG840" s="75"/>
      <c r="BH840" s="75"/>
      <c r="BI840" s="75"/>
      <c r="BJ840" s="74"/>
      <c r="BK840" s="74"/>
      <c r="BL840" s="74"/>
      <c r="BM840" s="74"/>
      <c r="BN840" s="74"/>
      <c r="BO840" s="74"/>
      <c r="BP840" s="74"/>
      <c r="BQ840" s="73">
        <f t="shared" si="244"/>
        <v>0</v>
      </c>
      <c r="BR840" s="38"/>
      <c r="BS840" s="40"/>
      <c r="BT840" s="38"/>
      <c r="BU840" s="77"/>
      <c r="BW840" s="76"/>
      <c r="BX840" s="75"/>
      <c r="BY840" s="75"/>
      <c r="BZ840" s="75"/>
      <c r="CA840" s="75"/>
      <c r="CB840" s="75"/>
      <c r="CC840" s="75"/>
      <c r="CD840" s="75"/>
      <c r="CE840" s="75"/>
      <c r="CF840" s="75"/>
      <c r="CG840" s="75"/>
      <c r="CH840" s="75"/>
      <c r="CI840" s="74">
        <v>24</v>
      </c>
      <c r="CJ840" s="335"/>
      <c r="CK840" s="335"/>
      <c r="CL840" s="335"/>
      <c r="CM840" s="335"/>
      <c r="CN840" s="335"/>
      <c r="CO840" s="335"/>
      <c r="CP840" s="73">
        <f t="shared" si="245"/>
        <v>0</v>
      </c>
      <c r="CQ840" s="38"/>
      <c r="CR840" s="40"/>
      <c r="CS840" s="38"/>
      <c r="CT840" s="77"/>
      <c r="CV840" s="76"/>
      <c r="CW840" s="75"/>
      <c r="CX840" s="75"/>
      <c r="CY840" s="75"/>
      <c r="CZ840" s="75"/>
      <c r="DA840" s="75"/>
      <c r="DB840" s="75"/>
      <c r="DC840" s="74"/>
      <c r="DD840" s="74"/>
      <c r="DE840" s="74"/>
      <c r="DF840" s="335"/>
      <c r="DG840" s="335"/>
      <c r="DH840" s="335"/>
      <c r="DI840" s="335"/>
      <c r="DJ840" s="335"/>
      <c r="DK840" s="335"/>
      <c r="DL840" s="335"/>
      <c r="DM840" s="335"/>
      <c r="DN840" s="335"/>
      <c r="DO840" s="73">
        <f t="shared" si="246"/>
        <v>0</v>
      </c>
      <c r="DP840" s="38"/>
      <c r="DQ840" s="40"/>
    </row>
    <row r="841" spans="3:121" ht="14.45" customHeight="1" outlineLevel="1">
      <c r="C841" s="88" t="e">
        <f>IF(ISERROR(I841+1)=TRUE,I841,IF(I841="","",MAX(C$15:C840)+1))</f>
        <v>#REF!</v>
      </c>
      <c r="D841" s="87">
        <f t="shared" si="233"/>
        <v>1</v>
      </c>
      <c r="G841" s="40"/>
      <c r="H841" s="38"/>
      <c r="I841" s="94">
        <f t="shared" si="247"/>
        <v>676</v>
      </c>
      <c r="J841" s="93" t="s">
        <v>749</v>
      </c>
      <c r="K841" s="92"/>
      <c r="L841" s="92"/>
      <c r="M841" s="92"/>
      <c r="N841" s="92"/>
      <c r="O841" s="91"/>
      <c r="P841" s="90" t="s">
        <v>227</v>
      </c>
      <c r="Q841" s="272"/>
      <c r="R841" s="89" t="s">
        <v>119</v>
      </c>
      <c r="S841" s="273"/>
      <c r="T841" s="38"/>
      <c r="U841" s="40"/>
      <c r="V841" s="38"/>
      <c r="W841" s="77"/>
      <c r="Y841" s="76"/>
      <c r="Z841" s="75"/>
      <c r="AA841" s="78"/>
      <c r="AB841" s="75"/>
      <c r="AC841" s="78"/>
      <c r="AD841" s="75"/>
      <c r="AE841" s="75"/>
      <c r="AF841" s="75"/>
      <c r="AG841" s="75"/>
      <c r="AH841" s="75"/>
      <c r="AI841" s="75"/>
      <c r="AJ841" s="75"/>
      <c r="AK841" s="74"/>
      <c r="AL841" s="74"/>
      <c r="AM841" s="74"/>
      <c r="AN841" s="74"/>
      <c r="AO841" s="74"/>
      <c r="AP841" s="74"/>
      <c r="AQ841" s="74"/>
      <c r="AR841" s="73">
        <f t="shared" si="243"/>
        <v>0</v>
      </c>
      <c r="AS841" s="38"/>
      <c r="AT841" s="40"/>
      <c r="AU841" s="38"/>
      <c r="AV841" s="77"/>
      <c r="AX841" s="76"/>
      <c r="AY841" s="75"/>
      <c r="AZ841" s="75"/>
      <c r="BA841" s="75"/>
      <c r="BB841" s="75"/>
      <c r="BC841" s="75"/>
      <c r="BD841" s="75"/>
      <c r="BE841" s="75"/>
      <c r="BF841" s="75"/>
      <c r="BG841" s="75"/>
      <c r="BH841" s="75"/>
      <c r="BI841" s="75"/>
      <c r="BJ841" s="74"/>
      <c r="BK841" s="74"/>
      <c r="BL841" s="74"/>
      <c r="BM841" s="74"/>
      <c r="BN841" s="74"/>
      <c r="BO841" s="74"/>
      <c r="BP841" s="74"/>
      <c r="BQ841" s="73">
        <f t="shared" si="244"/>
        <v>0</v>
      </c>
      <c r="BR841" s="38"/>
      <c r="BS841" s="40"/>
      <c r="BT841" s="38"/>
      <c r="BU841" s="77"/>
      <c r="BW841" s="76"/>
      <c r="BX841" s="75"/>
      <c r="BY841" s="75"/>
      <c r="BZ841" s="75"/>
      <c r="CA841" s="75"/>
      <c r="CB841" s="75"/>
      <c r="CC841" s="75"/>
      <c r="CD841" s="75"/>
      <c r="CE841" s="75"/>
      <c r="CF841" s="75"/>
      <c r="CG841" s="75"/>
      <c r="CH841" s="75"/>
      <c r="CI841" s="74">
        <v>24</v>
      </c>
      <c r="CJ841" s="335"/>
      <c r="CK841" s="335"/>
      <c r="CL841" s="335"/>
      <c r="CM841" s="335"/>
      <c r="CN841" s="335"/>
      <c r="CO841" s="335"/>
      <c r="CP841" s="73">
        <f t="shared" si="245"/>
        <v>0</v>
      </c>
      <c r="CQ841" s="38"/>
      <c r="CR841" s="40"/>
      <c r="CS841" s="38"/>
      <c r="CT841" s="77"/>
      <c r="CV841" s="76"/>
      <c r="CW841" s="75"/>
      <c r="CX841" s="75"/>
      <c r="CY841" s="75"/>
      <c r="CZ841" s="75"/>
      <c r="DA841" s="75"/>
      <c r="DB841" s="75"/>
      <c r="DC841" s="74"/>
      <c r="DD841" s="74"/>
      <c r="DE841" s="74"/>
      <c r="DF841" s="335"/>
      <c r="DG841" s="335"/>
      <c r="DH841" s="335"/>
      <c r="DI841" s="335"/>
      <c r="DJ841" s="335"/>
      <c r="DK841" s="335"/>
      <c r="DL841" s="335"/>
      <c r="DM841" s="335"/>
      <c r="DN841" s="335"/>
      <c r="DO841" s="73">
        <f t="shared" si="246"/>
        <v>0</v>
      </c>
      <c r="DP841" s="38"/>
      <c r="DQ841" s="40"/>
    </row>
    <row r="842" spans="3:121" ht="14.45" customHeight="1" outlineLevel="1">
      <c r="C842" s="88" t="e">
        <f>IF(ISERROR(I842+1)=TRUE,I842,IF(I842="","",MAX(C$15:C841)+1))</f>
        <v>#REF!</v>
      </c>
      <c r="D842" s="87">
        <f t="shared" ref="D842:D849" si="248">IF(I842="","",IF(ISERROR(I842+1)=TRUE,"",1))</f>
        <v>1</v>
      </c>
      <c r="G842" s="40"/>
      <c r="H842" s="38"/>
      <c r="I842" s="94">
        <f t="shared" si="247"/>
        <v>677</v>
      </c>
      <c r="J842" s="93" t="s">
        <v>750</v>
      </c>
      <c r="K842" s="92"/>
      <c r="L842" s="92"/>
      <c r="M842" s="92"/>
      <c r="N842" s="92"/>
      <c r="O842" s="91"/>
      <c r="P842" s="90" t="s">
        <v>227</v>
      </c>
      <c r="Q842" s="272"/>
      <c r="R842" s="89" t="s">
        <v>119</v>
      </c>
      <c r="S842" s="273"/>
      <c r="T842" s="38"/>
      <c r="U842" s="40"/>
      <c r="V842" s="38"/>
      <c r="W842" s="77"/>
      <c r="Y842" s="76"/>
      <c r="Z842" s="75"/>
      <c r="AA842" s="78"/>
      <c r="AB842" s="75"/>
      <c r="AC842" s="78"/>
      <c r="AD842" s="75"/>
      <c r="AE842" s="75"/>
      <c r="AF842" s="75"/>
      <c r="AG842" s="75"/>
      <c r="AH842" s="75"/>
      <c r="AI842" s="75"/>
      <c r="AJ842" s="75"/>
      <c r="AK842" s="74"/>
      <c r="AL842" s="74"/>
      <c r="AM842" s="74"/>
      <c r="AN842" s="74"/>
      <c r="AO842" s="74"/>
      <c r="AP842" s="74"/>
      <c r="AQ842" s="74"/>
      <c r="AR842" s="73">
        <f t="shared" si="243"/>
        <v>0</v>
      </c>
      <c r="AS842" s="38"/>
      <c r="AT842" s="40"/>
      <c r="AU842" s="38"/>
      <c r="AV842" s="77"/>
      <c r="AX842" s="76"/>
      <c r="AY842" s="75"/>
      <c r="AZ842" s="75"/>
      <c r="BA842" s="75"/>
      <c r="BB842" s="75"/>
      <c r="BC842" s="75"/>
      <c r="BD842" s="75"/>
      <c r="BE842" s="75"/>
      <c r="BF842" s="75"/>
      <c r="BG842" s="75"/>
      <c r="BH842" s="75"/>
      <c r="BI842" s="75"/>
      <c r="BJ842" s="74"/>
      <c r="BK842" s="74"/>
      <c r="BL842" s="74"/>
      <c r="BM842" s="74"/>
      <c r="BN842" s="74"/>
      <c r="BO842" s="74"/>
      <c r="BP842" s="74"/>
      <c r="BQ842" s="73">
        <f t="shared" si="244"/>
        <v>0</v>
      </c>
      <c r="BR842" s="38"/>
      <c r="BS842" s="40"/>
      <c r="BT842" s="38"/>
      <c r="BU842" s="77"/>
      <c r="BW842" s="76"/>
      <c r="BX842" s="75"/>
      <c r="BY842" s="75"/>
      <c r="BZ842" s="75"/>
      <c r="CA842" s="75"/>
      <c r="CB842" s="75"/>
      <c r="CC842" s="75"/>
      <c r="CD842" s="75"/>
      <c r="CE842" s="75"/>
      <c r="CF842" s="75"/>
      <c r="CG842" s="75"/>
      <c r="CH842" s="75"/>
      <c r="CI842" s="74"/>
      <c r="CJ842" s="335"/>
      <c r="CK842" s="335"/>
      <c r="CL842" s="335"/>
      <c r="CM842" s="335"/>
      <c r="CN842" s="335"/>
      <c r="CO842" s="335"/>
      <c r="CP842" s="73">
        <f t="shared" si="245"/>
        <v>0</v>
      </c>
      <c r="CQ842" s="38"/>
      <c r="CR842" s="40"/>
      <c r="CS842" s="38"/>
      <c r="CT842" s="77"/>
      <c r="CV842" s="76"/>
      <c r="CW842" s="75"/>
      <c r="CX842" s="75"/>
      <c r="CY842" s="75"/>
      <c r="CZ842" s="75"/>
      <c r="DA842" s="75"/>
      <c r="DB842" s="75"/>
      <c r="DC842" s="74"/>
      <c r="DD842" s="74"/>
      <c r="DE842" s="74"/>
      <c r="DF842" s="335"/>
      <c r="DG842" s="335"/>
      <c r="DH842" s="335"/>
      <c r="DI842" s="335"/>
      <c r="DJ842" s="335"/>
      <c r="DK842" s="335"/>
      <c r="DL842" s="335"/>
      <c r="DM842" s="335"/>
      <c r="DN842" s="335"/>
      <c r="DO842" s="73">
        <f t="shared" si="246"/>
        <v>0</v>
      </c>
      <c r="DP842" s="38"/>
      <c r="DQ842" s="40"/>
    </row>
    <row r="843" spans="3:121" ht="14.45" customHeight="1" outlineLevel="1">
      <c r="C843" s="88" t="e">
        <f>IF(ISERROR(I843+1)=TRUE,I843,IF(I843="","",MAX(C$15:C842)+1))</f>
        <v>#REF!</v>
      </c>
      <c r="D843" s="87">
        <f t="shared" si="248"/>
        <v>1</v>
      </c>
      <c r="G843" s="40"/>
      <c r="H843" s="38"/>
      <c r="I843" s="94">
        <f t="shared" si="247"/>
        <v>678</v>
      </c>
      <c r="J843" s="93" t="s">
        <v>751</v>
      </c>
      <c r="K843" s="92"/>
      <c r="L843" s="92"/>
      <c r="M843" s="92"/>
      <c r="N843" s="92"/>
      <c r="O843" s="91"/>
      <c r="P843" s="90" t="s">
        <v>227</v>
      </c>
      <c r="Q843" s="272"/>
      <c r="R843" s="89" t="s">
        <v>119</v>
      </c>
      <c r="S843" s="273"/>
      <c r="T843" s="38"/>
      <c r="U843" s="40"/>
      <c r="V843" s="38"/>
      <c r="W843" s="77"/>
      <c r="Y843" s="76"/>
      <c r="Z843" s="75"/>
      <c r="AA843" s="78"/>
      <c r="AB843" s="75"/>
      <c r="AC843" s="78"/>
      <c r="AD843" s="75"/>
      <c r="AE843" s="75"/>
      <c r="AF843" s="75"/>
      <c r="AG843" s="75"/>
      <c r="AH843" s="75"/>
      <c r="AI843" s="75"/>
      <c r="AJ843" s="75"/>
      <c r="AK843" s="74"/>
      <c r="AL843" s="74"/>
      <c r="AM843" s="74"/>
      <c r="AN843" s="74"/>
      <c r="AO843" s="74"/>
      <c r="AP843" s="74"/>
      <c r="AQ843" s="74"/>
      <c r="AR843" s="73">
        <f t="shared" si="243"/>
        <v>0</v>
      </c>
      <c r="AS843" s="38"/>
      <c r="AT843" s="40"/>
      <c r="AU843" s="38"/>
      <c r="AV843" s="77"/>
      <c r="AX843" s="76"/>
      <c r="AY843" s="75"/>
      <c r="AZ843" s="75"/>
      <c r="BA843" s="75"/>
      <c r="BB843" s="75"/>
      <c r="BC843" s="75"/>
      <c r="BD843" s="75"/>
      <c r="BE843" s="75"/>
      <c r="BF843" s="75"/>
      <c r="BG843" s="75"/>
      <c r="BH843" s="75"/>
      <c r="BI843" s="75"/>
      <c r="BJ843" s="74"/>
      <c r="BK843" s="74"/>
      <c r="BL843" s="74"/>
      <c r="BM843" s="74"/>
      <c r="BN843" s="74"/>
      <c r="BO843" s="74"/>
      <c r="BP843" s="74"/>
      <c r="BQ843" s="73">
        <f t="shared" si="244"/>
        <v>0</v>
      </c>
      <c r="BR843" s="38"/>
      <c r="BS843" s="40"/>
      <c r="BT843" s="38"/>
      <c r="BU843" s="77"/>
      <c r="BW843" s="76"/>
      <c r="BX843" s="75"/>
      <c r="BY843" s="75"/>
      <c r="BZ843" s="75"/>
      <c r="CA843" s="75"/>
      <c r="CB843" s="75"/>
      <c r="CC843" s="75"/>
      <c r="CD843" s="75"/>
      <c r="CE843" s="75"/>
      <c r="CF843" s="75"/>
      <c r="CG843" s="75"/>
      <c r="CH843" s="75"/>
      <c r="CI843" s="74"/>
      <c r="CJ843" s="335"/>
      <c r="CK843" s="335"/>
      <c r="CL843" s="335"/>
      <c r="CM843" s="335"/>
      <c r="CN843" s="335"/>
      <c r="CO843" s="335"/>
      <c r="CP843" s="73">
        <f t="shared" si="245"/>
        <v>0</v>
      </c>
      <c r="CQ843" s="38"/>
      <c r="CR843" s="40"/>
      <c r="CS843" s="38"/>
      <c r="CT843" s="77"/>
      <c r="CV843" s="76"/>
      <c r="CW843" s="75"/>
      <c r="CX843" s="75"/>
      <c r="CY843" s="75"/>
      <c r="CZ843" s="75"/>
      <c r="DA843" s="75"/>
      <c r="DB843" s="75"/>
      <c r="DC843" s="74"/>
      <c r="DD843" s="74"/>
      <c r="DE843" s="74"/>
      <c r="DF843" s="335"/>
      <c r="DG843" s="335"/>
      <c r="DH843" s="335"/>
      <c r="DI843" s="335"/>
      <c r="DJ843" s="335"/>
      <c r="DK843" s="335"/>
      <c r="DL843" s="335"/>
      <c r="DM843" s="335"/>
      <c r="DN843" s="335"/>
      <c r="DO843" s="73">
        <f t="shared" si="246"/>
        <v>0</v>
      </c>
      <c r="DP843" s="38"/>
      <c r="DQ843" s="40"/>
    </row>
    <row r="844" spans="3:121" ht="14.45" customHeight="1" outlineLevel="1">
      <c r="C844" s="88" t="e">
        <f>IF(ISERROR(I844+1)=TRUE,I844,IF(I844="","",MAX(C$15:C843)+1))</f>
        <v>#REF!</v>
      </c>
      <c r="D844" s="87">
        <f t="shared" si="248"/>
        <v>1</v>
      </c>
      <c r="G844" s="40"/>
      <c r="H844" s="38"/>
      <c r="I844" s="94">
        <f t="shared" si="247"/>
        <v>679</v>
      </c>
      <c r="J844" s="93" t="s">
        <v>752</v>
      </c>
      <c r="K844" s="92"/>
      <c r="L844" s="92"/>
      <c r="M844" s="92"/>
      <c r="N844" s="92"/>
      <c r="O844" s="91"/>
      <c r="P844" s="90" t="s">
        <v>227</v>
      </c>
      <c r="Q844" s="272"/>
      <c r="R844" s="89" t="s">
        <v>119</v>
      </c>
      <c r="S844" s="273"/>
      <c r="T844" s="38"/>
      <c r="U844" s="40"/>
      <c r="V844" s="38"/>
      <c r="W844" s="77"/>
      <c r="Y844" s="76"/>
      <c r="Z844" s="75"/>
      <c r="AA844" s="78"/>
      <c r="AB844" s="75"/>
      <c r="AC844" s="78"/>
      <c r="AD844" s="75"/>
      <c r="AE844" s="75"/>
      <c r="AF844" s="75"/>
      <c r="AG844" s="75"/>
      <c r="AH844" s="75"/>
      <c r="AI844" s="75"/>
      <c r="AJ844" s="75"/>
      <c r="AK844" s="74"/>
      <c r="AL844" s="74"/>
      <c r="AM844" s="74"/>
      <c r="AN844" s="74"/>
      <c r="AO844" s="74"/>
      <c r="AP844" s="74"/>
      <c r="AQ844" s="74"/>
      <c r="AR844" s="73">
        <f t="shared" si="243"/>
        <v>0</v>
      </c>
      <c r="AS844" s="38"/>
      <c r="AT844" s="40"/>
      <c r="AU844" s="38"/>
      <c r="AV844" s="77"/>
      <c r="AX844" s="76"/>
      <c r="AY844" s="75"/>
      <c r="AZ844" s="75"/>
      <c r="BA844" s="75"/>
      <c r="BB844" s="75"/>
      <c r="BC844" s="75"/>
      <c r="BD844" s="75"/>
      <c r="BE844" s="75"/>
      <c r="BF844" s="75"/>
      <c r="BG844" s="75"/>
      <c r="BH844" s="75"/>
      <c r="BI844" s="75"/>
      <c r="BJ844" s="74"/>
      <c r="BK844" s="74"/>
      <c r="BL844" s="74"/>
      <c r="BM844" s="74"/>
      <c r="BN844" s="74"/>
      <c r="BO844" s="74"/>
      <c r="BP844" s="74"/>
      <c r="BQ844" s="73">
        <f t="shared" si="244"/>
        <v>0</v>
      </c>
      <c r="BR844" s="38"/>
      <c r="BS844" s="40"/>
      <c r="BT844" s="38"/>
      <c r="BU844" s="77"/>
      <c r="BW844" s="76"/>
      <c r="BX844" s="75"/>
      <c r="BY844" s="75"/>
      <c r="BZ844" s="75"/>
      <c r="CA844" s="75"/>
      <c r="CB844" s="75"/>
      <c r="CC844" s="75"/>
      <c r="CD844" s="75"/>
      <c r="CE844" s="75"/>
      <c r="CF844" s="75"/>
      <c r="CG844" s="75"/>
      <c r="CH844" s="75"/>
      <c r="CI844" s="74"/>
      <c r="CJ844" s="335"/>
      <c r="CK844" s="335"/>
      <c r="CL844" s="335"/>
      <c r="CM844" s="335"/>
      <c r="CN844" s="335"/>
      <c r="CO844" s="335"/>
      <c r="CP844" s="73">
        <f t="shared" si="245"/>
        <v>0</v>
      </c>
      <c r="CQ844" s="38"/>
      <c r="CR844" s="40"/>
      <c r="CS844" s="38"/>
      <c r="CT844" s="77"/>
      <c r="CV844" s="76"/>
      <c r="CW844" s="75"/>
      <c r="CX844" s="75"/>
      <c r="CY844" s="75"/>
      <c r="CZ844" s="75"/>
      <c r="DA844" s="75"/>
      <c r="DB844" s="75"/>
      <c r="DC844" s="74"/>
      <c r="DD844" s="74"/>
      <c r="DE844" s="74"/>
      <c r="DF844" s="335"/>
      <c r="DG844" s="335"/>
      <c r="DH844" s="335"/>
      <c r="DI844" s="335"/>
      <c r="DJ844" s="335"/>
      <c r="DK844" s="335"/>
      <c r="DL844" s="335"/>
      <c r="DM844" s="335"/>
      <c r="DN844" s="335"/>
      <c r="DO844" s="73">
        <f t="shared" si="246"/>
        <v>0</v>
      </c>
      <c r="DP844" s="38"/>
      <c r="DQ844" s="40"/>
    </row>
    <row r="845" spans="3:121" ht="14.45" customHeight="1" outlineLevel="1">
      <c r="C845" s="88" t="e">
        <f>IF(ISERROR(I845+1)=TRUE,I845,IF(I845="","",MAX(C$15:C844)+1))</f>
        <v>#REF!</v>
      </c>
      <c r="D845" s="87">
        <f t="shared" si="248"/>
        <v>1</v>
      </c>
      <c r="G845" s="40"/>
      <c r="H845" s="38"/>
      <c r="I845" s="94">
        <f t="shared" si="247"/>
        <v>680</v>
      </c>
      <c r="J845" s="93" t="s">
        <v>753</v>
      </c>
      <c r="K845" s="92"/>
      <c r="L845" s="92"/>
      <c r="M845" s="92"/>
      <c r="N845" s="92"/>
      <c r="O845" s="91"/>
      <c r="P845" s="90" t="s">
        <v>227</v>
      </c>
      <c r="Q845" s="272"/>
      <c r="R845" s="89" t="s">
        <v>119</v>
      </c>
      <c r="S845" s="273"/>
      <c r="T845" s="38"/>
      <c r="U845" s="40"/>
      <c r="V845" s="38"/>
      <c r="W845" s="77"/>
      <c r="Y845" s="76"/>
      <c r="Z845" s="75"/>
      <c r="AA845" s="78"/>
      <c r="AB845" s="75"/>
      <c r="AC845" s="78"/>
      <c r="AD845" s="75"/>
      <c r="AE845" s="75"/>
      <c r="AF845" s="75"/>
      <c r="AG845" s="75"/>
      <c r="AH845" s="75"/>
      <c r="AI845" s="75"/>
      <c r="AJ845" s="75"/>
      <c r="AK845" s="74"/>
      <c r="AL845" s="74"/>
      <c r="AM845" s="74"/>
      <c r="AN845" s="74"/>
      <c r="AO845" s="74"/>
      <c r="AP845" s="74"/>
      <c r="AQ845" s="74"/>
      <c r="AR845" s="73">
        <f t="shared" si="243"/>
        <v>0</v>
      </c>
      <c r="AS845" s="38"/>
      <c r="AT845" s="40"/>
      <c r="AU845" s="38"/>
      <c r="AV845" s="77"/>
      <c r="AX845" s="76"/>
      <c r="AY845" s="75"/>
      <c r="AZ845" s="75"/>
      <c r="BA845" s="75"/>
      <c r="BB845" s="75"/>
      <c r="BC845" s="75"/>
      <c r="BD845" s="75"/>
      <c r="BE845" s="75"/>
      <c r="BF845" s="75"/>
      <c r="BG845" s="75"/>
      <c r="BH845" s="75"/>
      <c r="BI845" s="75"/>
      <c r="BJ845" s="74"/>
      <c r="BK845" s="74"/>
      <c r="BL845" s="74"/>
      <c r="BM845" s="74"/>
      <c r="BN845" s="74"/>
      <c r="BO845" s="74"/>
      <c r="BP845" s="74"/>
      <c r="BQ845" s="73">
        <f t="shared" si="244"/>
        <v>0</v>
      </c>
      <c r="BR845" s="38"/>
      <c r="BS845" s="40"/>
      <c r="BT845" s="38"/>
      <c r="BU845" s="77"/>
      <c r="BW845" s="76"/>
      <c r="BX845" s="75"/>
      <c r="BY845" s="75"/>
      <c r="BZ845" s="75"/>
      <c r="CA845" s="75"/>
      <c r="CB845" s="75"/>
      <c r="CC845" s="75"/>
      <c r="CD845" s="75"/>
      <c r="CE845" s="75"/>
      <c r="CF845" s="75"/>
      <c r="CG845" s="75"/>
      <c r="CH845" s="75"/>
      <c r="CI845" s="74"/>
      <c r="CJ845" s="335"/>
      <c r="CK845" s="335"/>
      <c r="CL845" s="335"/>
      <c r="CM845" s="335"/>
      <c r="CN845" s="335"/>
      <c r="CO845" s="335"/>
      <c r="CP845" s="73">
        <f t="shared" si="245"/>
        <v>0</v>
      </c>
      <c r="CQ845" s="38"/>
      <c r="CR845" s="40"/>
      <c r="CS845" s="38"/>
      <c r="CT845" s="77"/>
      <c r="CV845" s="76"/>
      <c r="CW845" s="75"/>
      <c r="CX845" s="75"/>
      <c r="CY845" s="75"/>
      <c r="CZ845" s="75"/>
      <c r="DA845" s="75"/>
      <c r="DB845" s="75"/>
      <c r="DC845" s="74"/>
      <c r="DD845" s="74"/>
      <c r="DE845" s="74"/>
      <c r="DF845" s="335"/>
      <c r="DG845" s="335"/>
      <c r="DH845" s="335"/>
      <c r="DI845" s="335"/>
      <c r="DJ845" s="335"/>
      <c r="DK845" s="335"/>
      <c r="DL845" s="335"/>
      <c r="DM845" s="335"/>
      <c r="DN845" s="335"/>
      <c r="DO845" s="73">
        <f t="shared" si="246"/>
        <v>0</v>
      </c>
      <c r="DP845" s="38"/>
      <c r="DQ845" s="40"/>
    </row>
    <row r="846" spans="3:121" ht="14.45" customHeight="1" outlineLevel="1">
      <c r="C846" s="88" t="e">
        <f>IF(ISERROR(I846+1)=TRUE,I846,IF(I846="","",MAX(C$15:C845)+1))</f>
        <v>#REF!</v>
      </c>
      <c r="D846" s="87">
        <f t="shared" si="248"/>
        <v>1</v>
      </c>
      <c r="G846" s="40"/>
      <c r="H846" s="38"/>
      <c r="I846" s="94">
        <f t="shared" si="247"/>
        <v>681</v>
      </c>
      <c r="J846" s="93" t="s">
        <v>754</v>
      </c>
      <c r="K846" s="92"/>
      <c r="L846" s="92"/>
      <c r="M846" s="92"/>
      <c r="N846" s="92"/>
      <c r="O846" s="91"/>
      <c r="P846" s="90" t="s">
        <v>227</v>
      </c>
      <c r="Q846" s="272"/>
      <c r="R846" s="89" t="s">
        <v>119</v>
      </c>
      <c r="S846" s="273"/>
      <c r="T846" s="38"/>
      <c r="U846" s="40"/>
      <c r="V846" s="38"/>
      <c r="W846" s="77"/>
      <c r="Y846" s="76"/>
      <c r="Z846" s="75"/>
      <c r="AA846" s="78"/>
      <c r="AB846" s="75"/>
      <c r="AC846" s="78"/>
      <c r="AD846" s="75"/>
      <c r="AE846" s="75"/>
      <c r="AF846" s="75"/>
      <c r="AG846" s="75"/>
      <c r="AH846" s="75"/>
      <c r="AI846" s="75"/>
      <c r="AJ846" s="75"/>
      <c r="AK846" s="74"/>
      <c r="AL846" s="74"/>
      <c r="AM846" s="74"/>
      <c r="AN846" s="74"/>
      <c r="AO846" s="74"/>
      <c r="AP846" s="74"/>
      <c r="AQ846" s="74"/>
      <c r="AR846" s="73">
        <f t="shared" si="243"/>
        <v>0</v>
      </c>
      <c r="AS846" s="38"/>
      <c r="AT846" s="40"/>
      <c r="AU846" s="38"/>
      <c r="AV846" s="77"/>
      <c r="AX846" s="76"/>
      <c r="AY846" s="75"/>
      <c r="AZ846" s="75"/>
      <c r="BA846" s="75"/>
      <c r="BB846" s="75"/>
      <c r="BC846" s="75"/>
      <c r="BD846" s="75"/>
      <c r="BE846" s="75"/>
      <c r="BF846" s="75"/>
      <c r="BG846" s="75"/>
      <c r="BH846" s="75"/>
      <c r="BI846" s="75"/>
      <c r="BJ846" s="74"/>
      <c r="BK846" s="74"/>
      <c r="BL846" s="74"/>
      <c r="BM846" s="74"/>
      <c r="BN846" s="74"/>
      <c r="BO846" s="74"/>
      <c r="BP846" s="74"/>
      <c r="BQ846" s="73">
        <f t="shared" si="244"/>
        <v>0</v>
      </c>
      <c r="BR846" s="38"/>
      <c r="BS846" s="40"/>
      <c r="BT846" s="38"/>
      <c r="BU846" s="77"/>
      <c r="BW846" s="76"/>
      <c r="BX846" s="75"/>
      <c r="BY846" s="75"/>
      <c r="BZ846" s="75"/>
      <c r="CA846" s="75"/>
      <c r="CB846" s="75"/>
      <c r="CC846" s="75"/>
      <c r="CD846" s="75"/>
      <c r="CE846" s="75"/>
      <c r="CF846" s="75"/>
      <c r="CG846" s="75"/>
      <c r="CH846" s="75"/>
      <c r="CI846" s="74"/>
      <c r="CJ846" s="335"/>
      <c r="CK846" s="335"/>
      <c r="CL846" s="335"/>
      <c r="CM846" s="335"/>
      <c r="CN846" s="335"/>
      <c r="CO846" s="335"/>
      <c r="CP846" s="73">
        <f t="shared" si="245"/>
        <v>0</v>
      </c>
      <c r="CQ846" s="38"/>
      <c r="CR846" s="40"/>
      <c r="CS846" s="38"/>
      <c r="CT846" s="77"/>
      <c r="CV846" s="76"/>
      <c r="CW846" s="75"/>
      <c r="CX846" s="75"/>
      <c r="CY846" s="75"/>
      <c r="CZ846" s="75"/>
      <c r="DA846" s="75"/>
      <c r="DB846" s="75"/>
      <c r="DC846" s="74"/>
      <c r="DD846" s="74"/>
      <c r="DE846" s="74"/>
      <c r="DF846" s="335"/>
      <c r="DG846" s="335"/>
      <c r="DH846" s="335"/>
      <c r="DI846" s="335"/>
      <c r="DJ846" s="335"/>
      <c r="DK846" s="335"/>
      <c r="DL846" s="335"/>
      <c r="DM846" s="335"/>
      <c r="DN846" s="335"/>
      <c r="DO846" s="73">
        <f t="shared" si="246"/>
        <v>0</v>
      </c>
      <c r="DP846" s="38"/>
      <c r="DQ846" s="40"/>
    </row>
    <row r="847" spans="3:121" ht="14.45" customHeight="1" outlineLevel="1">
      <c r="C847" s="88" t="e">
        <f>IF(ISERROR(I847+1)=TRUE,I847,IF(I847="","",MAX(C$15:C846)+1))</f>
        <v>#REF!</v>
      </c>
      <c r="D847" s="87">
        <f t="shared" si="248"/>
        <v>1</v>
      </c>
      <c r="G847" s="40"/>
      <c r="H847" s="38"/>
      <c r="I847" s="94">
        <f t="shared" si="247"/>
        <v>682</v>
      </c>
      <c r="J847" s="93" t="s">
        <v>755</v>
      </c>
      <c r="K847" s="92"/>
      <c r="L847" s="92"/>
      <c r="M847" s="92"/>
      <c r="N847" s="92"/>
      <c r="O847" s="91"/>
      <c r="P847" s="90" t="s">
        <v>120</v>
      </c>
      <c r="Q847" s="272"/>
      <c r="R847" s="89" t="s">
        <v>119</v>
      </c>
      <c r="S847" s="273"/>
      <c r="T847" s="38"/>
      <c r="U847" s="40"/>
      <c r="V847" s="38"/>
      <c r="W847" s="77"/>
      <c r="Y847" s="76"/>
      <c r="Z847" s="75"/>
      <c r="AA847" s="78"/>
      <c r="AB847" s="75"/>
      <c r="AC847" s="78"/>
      <c r="AD847" s="75"/>
      <c r="AE847" s="75"/>
      <c r="AF847" s="75"/>
      <c r="AG847" s="75"/>
      <c r="AH847" s="75"/>
      <c r="AI847" s="75"/>
      <c r="AJ847" s="75"/>
      <c r="AK847" s="74"/>
      <c r="AL847" s="74"/>
      <c r="AM847" s="74"/>
      <c r="AN847" s="74"/>
      <c r="AO847" s="74"/>
      <c r="AP847" s="74"/>
      <c r="AQ847" s="74"/>
      <c r="AR847" s="73">
        <f t="shared" si="243"/>
        <v>0</v>
      </c>
      <c r="AS847" s="38"/>
      <c r="AT847" s="40"/>
      <c r="AU847" s="38"/>
      <c r="AV847" s="77"/>
      <c r="AX847" s="76"/>
      <c r="AY847" s="75"/>
      <c r="AZ847" s="75"/>
      <c r="BA847" s="75"/>
      <c r="BB847" s="75"/>
      <c r="BC847" s="75"/>
      <c r="BD847" s="75"/>
      <c r="BE847" s="75"/>
      <c r="BF847" s="75"/>
      <c r="BG847" s="75"/>
      <c r="BH847" s="75"/>
      <c r="BI847" s="75"/>
      <c r="BJ847" s="74"/>
      <c r="BK847" s="74"/>
      <c r="BL847" s="74"/>
      <c r="BM847" s="74"/>
      <c r="BN847" s="74"/>
      <c r="BO847" s="74"/>
      <c r="BP847" s="74"/>
      <c r="BQ847" s="73">
        <f t="shared" si="244"/>
        <v>0</v>
      </c>
      <c r="BR847" s="38"/>
      <c r="BS847" s="40"/>
      <c r="BT847" s="38"/>
      <c r="BU847" s="77"/>
      <c r="BW847" s="76"/>
      <c r="BX847" s="75"/>
      <c r="BY847" s="75"/>
      <c r="BZ847" s="75"/>
      <c r="CA847" s="75"/>
      <c r="CB847" s="75"/>
      <c r="CC847" s="75"/>
      <c r="CD847" s="75"/>
      <c r="CE847" s="75"/>
      <c r="CF847" s="75"/>
      <c r="CG847" s="75"/>
      <c r="CH847" s="75"/>
      <c r="CI847" s="74"/>
      <c r="CJ847" s="335"/>
      <c r="CK847" s="335"/>
      <c r="CL847" s="335"/>
      <c r="CM847" s="335"/>
      <c r="CN847" s="335"/>
      <c r="CO847" s="335"/>
      <c r="CP847" s="73">
        <f t="shared" si="245"/>
        <v>0</v>
      </c>
      <c r="CQ847" s="38"/>
      <c r="CR847" s="40"/>
      <c r="CS847" s="38"/>
      <c r="CT847" s="77"/>
      <c r="CV847" s="76"/>
      <c r="CW847" s="75"/>
      <c r="CX847" s="75"/>
      <c r="CY847" s="75"/>
      <c r="CZ847" s="75"/>
      <c r="DA847" s="75"/>
      <c r="DB847" s="75"/>
      <c r="DC847" s="74"/>
      <c r="DD847" s="74"/>
      <c r="DE847" s="74"/>
      <c r="DF847" s="335"/>
      <c r="DG847" s="335"/>
      <c r="DH847" s="335"/>
      <c r="DI847" s="335"/>
      <c r="DJ847" s="335"/>
      <c r="DK847" s="335"/>
      <c r="DL847" s="335"/>
      <c r="DM847" s="335"/>
      <c r="DN847" s="335"/>
      <c r="DO847" s="73">
        <f t="shared" si="246"/>
        <v>0</v>
      </c>
      <c r="DP847" s="38"/>
      <c r="DQ847" s="40"/>
    </row>
    <row r="848" spans="3:121" outlineLevel="1">
      <c r="C848" s="88" t="str">
        <f>IF(ISERROR(I848+1)=TRUE,I848,IF(I848="","",MAX(C$15:C847)+1))</f>
        <v/>
      </c>
      <c r="D848" s="87" t="str">
        <f t="shared" si="248"/>
        <v/>
      </c>
      <c r="G848" s="40"/>
      <c r="H848" s="38"/>
      <c r="I848" s="94"/>
      <c r="J848" s="93"/>
      <c r="K848" s="92"/>
      <c r="L848" s="92"/>
      <c r="M848" s="92"/>
      <c r="N848" s="92"/>
      <c r="O848" s="91"/>
      <c r="P848" s="90"/>
      <c r="Q848" s="272"/>
      <c r="R848" s="89"/>
      <c r="S848" s="273"/>
      <c r="T848" s="38"/>
      <c r="U848" s="40"/>
      <c r="V848" s="38"/>
      <c r="W848" s="77"/>
      <c r="Y848" s="76"/>
      <c r="Z848" s="75"/>
      <c r="AA848" s="78"/>
      <c r="AB848" s="75"/>
      <c r="AC848" s="78"/>
      <c r="AD848" s="75"/>
      <c r="AE848" s="75"/>
      <c r="AF848" s="75"/>
      <c r="AG848" s="75"/>
      <c r="AH848" s="75"/>
      <c r="AI848" s="75"/>
      <c r="AJ848" s="75"/>
      <c r="AK848" s="74"/>
      <c r="AL848" s="74"/>
      <c r="AM848" s="74"/>
      <c r="AN848" s="74"/>
      <c r="AO848" s="74"/>
      <c r="AP848" s="74"/>
      <c r="AQ848" s="74"/>
      <c r="AR848" s="73">
        <f t="shared" si="243"/>
        <v>0</v>
      </c>
      <c r="AS848" s="38"/>
      <c r="AT848" s="40"/>
      <c r="AU848" s="38"/>
      <c r="AV848" s="77"/>
      <c r="AX848" s="76"/>
      <c r="AY848" s="75"/>
      <c r="AZ848" s="75"/>
      <c r="BA848" s="75"/>
      <c r="BB848" s="75"/>
      <c r="BC848" s="75"/>
      <c r="BD848" s="75"/>
      <c r="BE848" s="75"/>
      <c r="BF848" s="75"/>
      <c r="BG848" s="75"/>
      <c r="BH848" s="75"/>
      <c r="BI848" s="75"/>
      <c r="BJ848" s="74"/>
      <c r="BK848" s="74"/>
      <c r="BL848" s="74"/>
      <c r="BM848" s="74"/>
      <c r="BN848" s="74"/>
      <c r="BO848" s="74"/>
      <c r="BP848" s="74"/>
      <c r="BQ848" s="73">
        <f t="shared" si="244"/>
        <v>0</v>
      </c>
      <c r="BR848" s="38"/>
      <c r="BS848" s="40"/>
      <c r="BT848" s="38"/>
      <c r="BU848" s="77"/>
      <c r="BW848" s="76"/>
      <c r="BX848" s="75"/>
      <c r="BY848" s="75"/>
      <c r="BZ848" s="75"/>
      <c r="CA848" s="75"/>
      <c r="CB848" s="75"/>
      <c r="CC848" s="75"/>
      <c r="CD848" s="75"/>
      <c r="CE848" s="75"/>
      <c r="CF848" s="75"/>
      <c r="CG848" s="75"/>
      <c r="CH848" s="75"/>
      <c r="CI848" s="74"/>
      <c r="CJ848" s="335"/>
      <c r="CK848" s="335"/>
      <c r="CL848" s="335"/>
      <c r="CM848" s="335"/>
      <c r="CN848" s="335"/>
      <c r="CO848" s="335"/>
      <c r="CP848" s="73">
        <f t="shared" si="245"/>
        <v>0</v>
      </c>
      <c r="CQ848" s="38"/>
      <c r="CR848" s="40"/>
      <c r="CS848" s="38"/>
      <c r="CT848" s="77"/>
      <c r="CV848" s="76"/>
      <c r="CW848" s="75"/>
      <c r="CX848" s="75"/>
      <c r="CY848" s="75"/>
      <c r="CZ848" s="75"/>
      <c r="DA848" s="75"/>
      <c r="DB848" s="75"/>
      <c r="DC848" s="74"/>
      <c r="DD848" s="74"/>
      <c r="DE848" s="74"/>
      <c r="DF848" s="335"/>
      <c r="DG848" s="335"/>
      <c r="DH848" s="335"/>
      <c r="DI848" s="335"/>
      <c r="DJ848" s="335"/>
      <c r="DK848" s="335"/>
      <c r="DL848" s="335"/>
      <c r="DM848" s="335"/>
      <c r="DN848" s="335"/>
      <c r="DO848" s="73">
        <f t="shared" si="246"/>
        <v>0</v>
      </c>
      <c r="DP848" s="38"/>
      <c r="DQ848" s="40"/>
    </row>
    <row r="849" spans="3:123" outlineLevel="1">
      <c r="C849" s="88" t="str">
        <f>IF(ISERROR(I849+1)=TRUE,I849,IF(I849="","",MAX(C$15:C848)+1))</f>
        <v/>
      </c>
      <c r="D849" s="87" t="str">
        <f t="shared" si="248"/>
        <v/>
      </c>
      <c r="G849" s="40"/>
      <c r="H849" s="38"/>
      <c r="I849" s="94"/>
      <c r="J849" s="93"/>
      <c r="K849" s="92"/>
      <c r="L849" s="92"/>
      <c r="M849" s="92"/>
      <c r="N849" s="92"/>
      <c r="O849" s="91"/>
      <c r="P849" s="90"/>
      <c r="Q849" s="272"/>
      <c r="R849" s="89"/>
      <c r="S849" s="273"/>
      <c r="T849" s="38"/>
      <c r="U849" s="40"/>
      <c r="V849" s="38"/>
      <c r="W849" s="77"/>
      <c r="Y849" s="76"/>
      <c r="Z849" s="75"/>
      <c r="AA849" s="78"/>
      <c r="AB849" s="75"/>
      <c r="AC849" s="78"/>
      <c r="AD849" s="75"/>
      <c r="AE849" s="75"/>
      <c r="AF849" s="75"/>
      <c r="AG849" s="75"/>
      <c r="AH849" s="75"/>
      <c r="AI849" s="75"/>
      <c r="AJ849" s="75"/>
      <c r="AK849" s="74"/>
      <c r="AL849" s="74"/>
      <c r="AM849" s="74"/>
      <c r="AN849" s="74"/>
      <c r="AO849" s="74"/>
      <c r="AP849" s="74"/>
      <c r="AQ849" s="74"/>
      <c r="AR849" s="73">
        <f t="shared" si="243"/>
        <v>0</v>
      </c>
      <c r="AS849" s="38"/>
      <c r="AT849" s="40"/>
      <c r="AU849" s="38"/>
      <c r="AV849" s="77"/>
      <c r="AX849" s="76"/>
      <c r="AY849" s="75"/>
      <c r="AZ849" s="75"/>
      <c r="BA849" s="75"/>
      <c r="BB849" s="75"/>
      <c r="BC849" s="75"/>
      <c r="BD849" s="75"/>
      <c r="BE849" s="75"/>
      <c r="BF849" s="75"/>
      <c r="BG849" s="75"/>
      <c r="BH849" s="75"/>
      <c r="BI849" s="75"/>
      <c r="BJ849" s="74"/>
      <c r="BK849" s="74"/>
      <c r="BL849" s="74"/>
      <c r="BM849" s="74"/>
      <c r="BN849" s="74"/>
      <c r="BO849" s="74"/>
      <c r="BP849" s="74"/>
      <c r="BQ849" s="73">
        <f t="shared" si="244"/>
        <v>0</v>
      </c>
      <c r="BR849" s="38"/>
      <c r="BS849" s="40"/>
      <c r="BT849" s="38"/>
      <c r="BU849" s="77"/>
      <c r="BW849" s="76"/>
      <c r="BX849" s="75"/>
      <c r="BY849" s="75"/>
      <c r="BZ849" s="75"/>
      <c r="CA849" s="75"/>
      <c r="CB849" s="75"/>
      <c r="CC849" s="75"/>
      <c r="CD849" s="75"/>
      <c r="CE849" s="75"/>
      <c r="CF849" s="75"/>
      <c r="CG849" s="75"/>
      <c r="CH849" s="75"/>
      <c r="CI849" s="74"/>
      <c r="CJ849" s="335"/>
      <c r="CK849" s="335"/>
      <c r="CL849" s="335"/>
      <c r="CM849" s="335"/>
      <c r="CN849" s="335"/>
      <c r="CO849" s="335"/>
      <c r="CP849" s="73">
        <f t="shared" si="245"/>
        <v>0</v>
      </c>
      <c r="CQ849" s="38"/>
      <c r="CR849" s="40"/>
      <c r="CS849" s="38"/>
      <c r="CT849" s="77"/>
      <c r="CV849" s="76"/>
      <c r="CW849" s="75"/>
      <c r="CX849" s="75"/>
      <c r="CY849" s="75"/>
      <c r="CZ849" s="75"/>
      <c r="DA849" s="75"/>
      <c r="DB849" s="75"/>
      <c r="DC849" s="74"/>
      <c r="DD849" s="74"/>
      <c r="DE849" s="74"/>
      <c r="DF849" s="335"/>
      <c r="DG849" s="335"/>
      <c r="DH849" s="335"/>
      <c r="DI849" s="335"/>
      <c r="DJ849" s="335"/>
      <c r="DK849" s="335"/>
      <c r="DL849" s="335"/>
      <c r="DM849" s="335"/>
      <c r="DN849" s="335"/>
      <c r="DO849" s="73">
        <f t="shared" si="246"/>
        <v>0</v>
      </c>
      <c r="DP849" s="38"/>
      <c r="DQ849" s="40"/>
    </row>
    <row r="850" spans="3:123">
      <c r="C850" s="88" t="str">
        <f>IF(ISERROR(I850+1)=TRUE,I850,IF(I850="","",MAX(C$15:C849)+1))</f>
        <v/>
      </c>
      <c r="D850" s="87" t="str">
        <f t="shared" ref="D850:D868" si="249">IF(I850="","",IF(ISERROR(I850+1)=TRUE,"",1))</f>
        <v/>
      </c>
      <c r="G850" s="40"/>
      <c r="I850" s="72" t="s">
        <v>112</v>
      </c>
      <c r="J850" s="108"/>
      <c r="K850" s="108"/>
      <c r="L850" s="108"/>
      <c r="M850" s="108"/>
      <c r="N850" s="108"/>
      <c r="O850" s="108"/>
      <c r="P850" s="108"/>
      <c r="Q850" s="108"/>
      <c r="R850" s="108"/>
      <c r="S850" s="107"/>
      <c r="U850" s="40"/>
      <c r="V850" s="41"/>
      <c r="W850" s="69" t="s">
        <v>118</v>
      </c>
      <c r="X850" s="68"/>
      <c r="Y850" s="67">
        <f t="shared" ref="Y850:AQ850" si="250">SUMPRODUCT(Y831:Y849,$Q$831:$Q$849)</f>
        <v>0</v>
      </c>
      <c r="Z850" s="67">
        <f t="shared" si="250"/>
        <v>0</v>
      </c>
      <c r="AA850" s="67">
        <f t="shared" si="250"/>
        <v>0</v>
      </c>
      <c r="AB850" s="67">
        <f t="shared" si="250"/>
        <v>0</v>
      </c>
      <c r="AC850" s="67">
        <f t="shared" si="250"/>
        <v>0</v>
      </c>
      <c r="AD850" s="67">
        <f t="shared" si="250"/>
        <v>0</v>
      </c>
      <c r="AE850" s="67">
        <f t="shared" si="250"/>
        <v>0</v>
      </c>
      <c r="AF850" s="67">
        <f t="shared" si="250"/>
        <v>0</v>
      </c>
      <c r="AG850" s="67">
        <f t="shared" si="250"/>
        <v>0</v>
      </c>
      <c r="AH850" s="67">
        <f t="shared" si="250"/>
        <v>0</v>
      </c>
      <c r="AI850" s="67">
        <f t="shared" si="250"/>
        <v>0</v>
      </c>
      <c r="AJ850" s="67">
        <f t="shared" si="250"/>
        <v>0</v>
      </c>
      <c r="AK850" s="67">
        <f t="shared" si="250"/>
        <v>0</v>
      </c>
      <c r="AL850" s="67">
        <f t="shared" si="250"/>
        <v>0</v>
      </c>
      <c r="AM850" s="67">
        <f t="shared" si="250"/>
        <v>0</v>
      </c>
      <c r="AN850" s="67">
        <f t="shared" si="250"/>
        <v>0</v>
      </c>
      <c r="AO850" s="67">
        <f t="shared" si="250"/>
        <v>0</v>
      </c>
      <c r="AP850" s="67">
        <f t="shared" si="250"/>
        <v>0</v>
      </c>
      <c r="AQ850" s="67">
        <f t="shared" si="250"/>
        <v>0</v>
      </c>
      <c r="AR850" s="66">
        <f>SUM(Y850:AQ850)</f>
        <v>0</v>
      </c>
      <c r="AT850" s="40"/>
      <c r="AV850" s="69" t="s">
        <v>118</v>
      </c>
      <c r="AW850" s="68"/>
      <c r="AX850" s="67">
        <f t="shared" ref="AX850:BP850" si="251">SUMPRODUCT(AX831:AX849,$Q$831:$Q$849)</f>
        <v>0</v>
      </c>
      <c r="AY850" s="67">
        <f t="shared" si="251"/>
        <v>0</v>
      </c>
      <c r="AZ850" s="67">
        <f t="shared" si="251"/>
        <v>0</v>
      </c>
      <c r="BA850" s="67">
        <f t="shared" si="251"/>
        <v>0</v>
      </c>
      <c r="BB850" s="67">
        <f t="shared" si="251"/>
        <v>0</v>
      </c>
      <c r="BC850" s="67">
        <f t="shared" si="251"/>
        <v>0</v>
      </c>
      <c r="BD850" s="67">
        <f t="shared" si="251"/>
        <v>0</v>
      </c>
      <c r="BE850" s="67">
        <f t="shared" si="251"/>
        <v>0</v>
      </c>
      <c r="BF850" s="67">
        <f t="shared" si="251"/>
        <v>0</v>
      </c>
      <c r="BG850" s="67">
        <f t="shared" si="251"/>
        <v>0</v>
      </c>
      <c r="BH850" s="67">
        <f t="shared" si="251"/>
        <v>0</v>
      </c>
      <c r="BI850" s="67">
        <f t="shared" si="251"/>
        <v>0</v>
      </c>
      <c r="BJ850" s="67">
        <f t="shared" si="251"/>
        <v>0</v>
      </c>
      <c r="BK850" s="67">
        <f t="shared" si="251"/>
        <v>0</v>
      </c>
      <c r="BL850" s="67">
        <f t="shared" si="251"/>
        <v>0</v>
      </c>
      <c r="BM850" s="67">
        <f t="shared" si="251"/>
        <v>0</v>
      </c>
      <c r="BN850" s="67">
        <f t="shared" si="251"/>
        <v>0</v>
      </c>
      <c r="BO850" s="67">
        <f t="shared" si="251"/>
        <v>0</v>
      </c>
      <c r="BP850" s="67">
        <f t="shared" si="251"/>
        <v>0</v>
      </c>
      <c r="BQ850" s="66">
        <f>SUM(AX850:BP850)</f>
        <v>0</v>
      </c>
      <c r="BS850" s="40"/>
      <c r="BU850" s="69" t="s">
        <v>118</v>
      </c>
      <c r="BV850" s="68"/>
      <c r="BW850" s="67">
        <f t="shared" ref="BW850:CI850" si="252">SUMPRODUCT(BW831:BW849,$Q$831:$Q$849)</f>
        <v>0</v>
      </c>
      <c r="BX850" s="67">
        <f t="shared" si="252"/>
        <v>0</v>
      </c>
      <c r="BY850" s="67">
        <f t="shared" si="252"/>
        <v>0</v>
      </c>
      <c r="BZ850" s="67">
        <f t="shared" si="252"/>
        <v>0</v>
      </c>
      <c r="CA850" s="67">
        <f t="shared" si="252"/>
        <v>0</v>
      </c>
      <c r="CB850" s="67">
        <f t="shared" si="252"/>
        <v>0</v>
      </c>
      <c r="CC850" s="67">
        <f t="shared" si="252"/>
        <v>0</v>
      </c>
      <c r="CD850" s="67">
        <f t="shared" si="252"/>
        <v>0</v>
      </c>
      <c r="CE850" s="67">
        <f t="shared" si="252"/>
        <v>0</v>
      </c>
      <c r="CF850" s="67">
        <f t="shared" si="252"/>
        <v>0</v>
      </c>
      <c r="CG850" s="67">
        <f t="shared" si="252"/>
        <v>0</v>
      </c>
      <c r="CH850" s="67">
        <f t="shared" si="252"/>
        <v>0</v>
      </c>
      <c r="CI850" s="67">
        <f t="shared" si="252"/>
        <v>0</v>
      </c>
      <c r="CJ850" s="67"/>
      <c r="CK850" s="67"/>
      <c r="CL850" s="67"/>
      <c r="CM850" s="67"/>
      <c r="CN850" s="67"/>
      <c r="CO850" s="67"/>
      <c r="CP850" s="66">
        <f>SUM(BW850:CI850)</f>
        <v>0</v>
      </c>
      <c r="CR850" s="40"/>
      <c r="CT850" s="69" t="s">
        <v>118</v>
      </c>
      <c r="CU850" s="68"/>
      <c r="CV850" s="67">
        <f t="shared" ref="CV850:DE850" si="253">SUMPRODUCT(CV831:CV849,$Q$831:$Q$849)</f>
        <v>0</v>
      </c>
      <c r="CW850" s="67">
        <f t="shared" si="253"/>
        <v>0</v>
      </c>
      <c r="CX850" s="67">
        <f t="shared" si="253"/>
        <v>0</v>
      </c>
      <c r="CY850" s="67">
        <f t="shared" si="253"/>
        <v>0</v>
      </c>
      <c r="CZ850" s="67">
        <f t="shared" si="253"/>
        <v>0</v>
      </c>
      <c r="DA850" s="67">
        <f t="shared" si="253"/>
        <v>0</v>
      </c>
      <c r="DB850" s="67">
        <f t="shared" si="253"/>
        <v>0</v>
      </c>
      <c r="DC850" s="67">
        <f t="shared" si="253"/>
        <v>0</v>
      </c>
      <c r="DD850" s="67">
        <f t="shared" si="253"/>
        <v>0</v>
      </c>
      <c r="DE850" s="67">
        <f t="shared" si="253"/>
        <v>0</v>
      </c>
      <c r="DF850" s="67"/>
      <c r="DG850" s="67"/>
      <c r="DH850" s="67"/>
      <c r="DI850" s="67"/>
      <c r="DJ850" s="67"/>
      <c r="DK850" s="67"/>
      <c r="DL850" s="67"/>
      <c r="DM850" s="67"/>
      <c r="DN850" s="67"/>
      <c r="DO850" s="66">
        <f>SUM(CV850:DE850)</f>
        <v>0</v>
      </c>
      <c r="DQ850" s="40"/>
      <c r="DS850" s="40"/>
    </row>
    <row r="851" spans="3:123">
      <c r="C851" s="88" t="str">
        <f>IF(ISERROR(I851+1)=TRUE,I851,IF(I851="","",MAX(C$15:C850)+1))</f>
        <v/>
      </c>
      <c r="D851" s="87" t="str">
        <f t="shared" si="249"/>
        <v/>
      </c>
      <c r="G851" s="40"/>
      <c r="I851" s="37" t="s">
        <v>112</v>
      </c>
      <c r="U851" s="40"/>
      <c r="AT851" s="40"/>
      <c r="BS851" s="40"/>
      <c r="CR851" s="40"/>
      <c r="DQ851" s="40"/>
    </row>
    <row r="852" spans="3:123">
      <c r="C852" s="88" t="str">
        <f>IF(ISERROR(I852+1)=TRUE,I852,IF(I852="","",MAX(C$15:C851)+1))</f>
        <v/>
      </c>
      <c r="D852" s="87" t="str">
        <f t="shared" si="249"/>
        <v/>
      </c>
    </row>
    <row r="853" spans="3:123">
      <c r="C853" s="88" t="str">
        <f>IF(ISERROR(I853+1)=TRUE,I853,IF(I853="","",MAX(C$15:C852)+1))</f>
        <v>12. | WIRELINE HUECO ENTUBADO</v>
      </c>
      <c r="D853" s="87" t="str">
        <f t="shared" si="249"/>
        <v/>
      </c>
      <c r="G853" s="40"/>
      <c r="H853" s="40"/>
      <c r="I853" s="40" t="s">
        <v>100</v>
      </c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</row>
    <row r="854" spans="3:123">
      <c r="C854" s="88" t="str">
        <f>IF(ISERROR(I854+1)=TRUE,I854,IF(I854="","",MAX(C$15:C853)+1))</f>
        <v/>
      </c>
      <c r="D854" s="87" t="str">
        <f t="shared" si="249"/>
        <v/>
      </c>
      <c r="G854" s="40"/>
      <c r="I854" s="37" t="s">
        <v>112</v>
      </c>
      <c r="U854" s="40"/>
      <c r="W854" s="3"/>
      <c r="X854" s="3"/>
      <c r="Y854" s="3"/>
      <c r="Z854" s="3"/>
      <c r="AA854" s="106"/>
      <c r="AB854" s="3"/>
      <c r="AC854" s="106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</row>
    <row r="855" spans="3:123">
      <c r="C855" s="88" t="str">
        <f>IF(ISERROR(I855+1)=TRUE,I855,IF(I855="","",MAX(C$15:C854)+1))</f>
        <v>12.1 | TARIFAS WL HUECO ENTUBADO</v>
      </c>
      <c r="D855" s="87" t="str">
        <f t="shared" si="249"/>
        <v/>
      </c>
      <c r="G855" s="40"/>
      <c r="I855" s="40" t="s">
        <v>101</v>
      </c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U855" s="40"/>
      <c r="W855" s="40" t="str">
        <f>W$3</f>
        <v>POZO | XAXAMANI 3 DEL | CANTIDADES Y MONTOS</v>
      </c>
      <c r="X855" s="40"/>
      <c r="Y855" s="40"/>
      <c r="Z855" s="40"/>
      <c r="AA855" s="105"/>
      <c r="AB855" s="40"/>
      <c r="AC855" s="105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T855" s="40"/>
      <c r="AV855" s="40" t="str">
        <f>AV$3</f>
        <v>POZO | XAXAMANI 4DEL | CANTIDADES Y MONTOS</v>
      </c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S855" s="40"/>
      <c r="BU855" s="40" t="str">
        <f>BU$3</f>
        <v>POZO | XAXAMANI 5DEL | CANTIDADES Y MONTOS</v>
      </c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  <c r="CH855" s="40"/>
      <c r="CI855" s="40"/>
      <c r="CJ855" s="40"/>
      <c r="CK855" s="40"/>
      <c r="CL855" s="40"/>
      <c r="CM855" s="40"/>
      <c r="CN855" s="40"/>
      <c r="CO855" s="40"/>
      <c r="CP855" s="40"/>
      <c r="CR855" s="40"/>
      <c r="CT855" s="40" t="str">
        <f>CT$3</f>
        <v>POZO | XAXAMANI 6DEL | CANTIDADES Y MONTOS</v>
      </c>
      <c r="CU855" s="40"/>
      <c r="CV855" s="40"/>
      <c r="CW855" s="40"/>
      <c r="CX855" s="40"/>
      <c r="CY855" s="40"/>
      <c r="CZ855" s="40"/>
      <c r="DA855" s="40"/>
      <c r="DB855" s="40"/>
      <c r="DC855" s="40"/>
      <c r="DD855" s="40"/>
      <c r="DE855" s="40"/>
      <c r="DF855" s="40"/>
      <c r="DG855" s="40"/>
      <c r="DH855" s="40"/>
      <c r="DI855" s="40"/>
      <c r="DJ855" s="40"/>
      <c r="DK855" s="40"/>
      <c r="DL855" s="40"/>
      <c r="DM855" s="40"/>
      <c r="DN855" s="40"/>
      <c r="DO855" s="40"/>
      <c r="DQ855" s="40"/>
    </row>
    <row r="856" spans="3:123" s="101" customFormat="1" outlineLevel="1">
      <c r="C856" s="88" t="e">
        <f>IF(ISERROR(I856+1)=TRUE,I856,IF(I856="","",MAX(C$15:C855)+1))</f>
        <v>#REF!</v>
      </c>
      <c r="D856" s="87">
        <f t="shared" si="249"/>
        <v>1</v>
      </c>
      <c r="G856" s="102"/>
      <c r="I856" s="104">
        <f>+I847+1</f>
        <v>683</v>
      </c>
      <c r="J856" s="355" t="s">
        <v>760</v>
      </c>
      <c r="K856" s="356"/>
      <c r="L856" s="356"/>
      <c r="M856" s="356"/>
      <c r="N856" s="356"/>
      <c r="O856" s="357"/>
      <c r="P856" s="277" t="s">
        <v>120</v>
      </c>
      <c r="Q856" s="272"/>
      <c r="R856" s="103" t="s">
        <v>119</v>
      </c>
      <c r="S856" s="273"/>
      <c r="U856" s="102"/>
      <c r="V856" s="38"/>
      <c r="W856" s="77"/>
      <c r="X856" s="37"/>
      <c r="Y856" s="76"/>
      <c r="Z856" s="75"/>
      <c r="AA856" s="78"/>
      <c r="AB856" s="75"/>
      <c r="AC856" s="78"/>
      <c r="AD856" s="75"/>
      <c r="AE856" s="75"/>
      <c r="AF856" s="75"/>
      <c r="AG856" s="75"/>
      <c r="AH856" s="75"/>
      <c r="AI856" s="75"/>
      <c r="AJ856" s="75"/>
      <c r="AK856" s="74"/>
      <c r="AL856" s="74"/>
      <c r="AM856" s="74"/>
      <c r="AN856" s="74"/>
      <c r="AO856" s="74"/>
      <c r="AP856" s="74"/>
      <c r="AQ856" s="74"/>
      <c r="AR856" s="73">
        <f>SUM(Y856:AQ856)*$Q856</f>
        <v>0</v>
      </c>
      <c r="AT856" s="102"/>
      <c r="AV856" s="77"/>
      <c r="AX856" s="98"/>
      <c r="AY856" s="97"/>
      <c r="AZ856" s="97"/>
      <c r="BA856" s="97"/>
      <c r="BB856" s="97"/>
      <c r="BC856" s="97"/>
      <c r="BD856" s="97"/>
      <c r="BE856" s="97"/>
      <c r="BF856" s="97"/>
      <c r="BG856" s="97"/>
      <c r="BH856" s="97"/>
      <c r="BI856" s="97"/>
      <c r="BJ856" s="96"/>
      <c r="BK856" s="96"/>
      <c r="BL856" s="96"/>
      <c r="BM856" s="96"/>
      <c r="BN856" s="96"/>
      <c r="BO856" s="96"/>
      <c r="BP856" s="96"/>
      <c r="BQ856" s="95">
        <f t="shared" ref="BQ856:BQ883" si="254">SUM(AX856:BP856)*$Q856</f>
        <v>0</v>
      </c>
      <c r="BS856" s="102"/>
      <c r="BU856" s="99"/>
      <c r="BV856" s="37"/>
      <c r="BW856" s="98"/>
      <c r="BX856" s="97"/>
      <c r="BY856" s="97"/>
      <c r="BZ856" s="97"/>
      <c r="CA856" s="97"/>
      <c r="CB856" s="97"/>
      <c r="CC856" s="97"/>
      <c r="CD856" s="97"/>
      <c r="CE856" s="97"/>
      <c r="CF856" s="97"/>
      <c r="CG856" s="97"/>
      <c r="CH856" s="97"/>
      <c r="CI856" s="96"/>
      <c r="CJ856" s="327"/>
      <c r="CK856" s="327"/>
      <c r="CL856" s="327"/>
      <c r="CM856" s="327"/>
      <c r="CN856" s="327"/>
      <c r="CO856" s="327"/>
      <c r="CP856" s="95">
        <f t="shared" ref="CP856:CP866" si="255">SUM(BW856:CI856)*$Q856</f>
        <v>0</v>
      </c>
      <c r="CQ856" s="38"/>
      <c r="CR856" s="40"/>
      <c r="CS856" s="38"/>
      <c r="CT856" s="99"/>
      <c r="CU856" s="37"/>
      <c r="CV856" s="98"/>
      <c r="CW856" s="97"/>
      <c r="CX856" s="97"/>
      <c r="CY856" s="97"/>
      <c r="CZ856" s="97"/>
      <c r="DA856" s="97"/>
      <c r="DB856" s="97"/>
      <c r="DC856" s="96"/>
      <c r="DD856" s="96"/>
      <c r="DE856" s="96"/>
      <c r="DF856" s="327"/>
      <c r="DG856" s="327"/>
      <c r="DH856" s="327"/>
      <c r="DI856" s="327"/>
      <c r="DJ856" s="327"/>
      <c r="DK856" s="327"/>
      <c r="DL856" s="327"/>
      <c r="DM856" s="327"/>
      <c r="DN856" s="327"/>
      <c r="DO856" s="95">
        <f t="shared" ref="DO856:DO866" si="256">SUM(CV856:DE856)*$Q856</f>
        <v>0</v>
      </c>
      <c r="DQ856" s="102"/>
    </row>
    <row r="857" spans="3:123" s="101" customFormat="1" outlineLevel="1">
      <c r="C857" s="88" t="e">
        <f>IF(ISERROR(I857+1)=TRUE,I857,IF(I857="","",MAX(C$15:C856)+1))</f>
        <v>#REF!</v>
      </c>
      <c r="D857" s="87">
        <f t="shared" si="249"/>
        <v>1</v>
      </c>
      <c r="G857" s="102"/>
      <c r="I857" s="94">
        <f t="shared" ref="I857:I870" si="257">+I856+1</f>
        <v>684</v>
      </c>
      <c r="J857" s="355" t="s">
        <v>761</v>
      </c>
      <c r="K857" s="356"/>
      <c r="L857" s="356"/>
      <c r="M857" s="356"/>
      <c r="N857" s="356"/>
      <c r="O857" s="357"/>
      <c r="P857" s="90" t="s">
        <v>120</v>
      </c>
      <c r="Q857" s="272"/>
      <c r="R857" s="89" t="s">
        <v>119</v>
      </c>
      <c r="S857" s="273"/>
      <c r="U857" s="102"/>
      <c r="V857" s="38"/>
      <c r="W857" s="77"/>
      <c r="X857" s="37"/>
      <c r="Y857" s="76"/>
      <c r="Z857" s="75"/>
      <c r="AA857" s="78"/>
      <c r="AB857" s="75"/>
      <c r="AC857" s="78"/>
      <c r="AD857" s="75"/>
      <c r="AE857" s="75"/>
      <c r="AF857" s="75"/>
      <c r="AG857" s="75"/>
      <c r="AH857" s="75"/>
      <c r="AI857" s="75"/>
      <c r="AJ857" s="75"/>
      <c r="AK857" s="74"/>
      <c r="AL857" s="74"/>
      <c r="AM857" s="74"/>
      <c r="AN857" s="74"/>
      <c r="AO857" s="74"/>
      <c r="AP857" s="74"/>
      <c r="AQ857" s="74"/>
      <c r="AR857" s="73">
        <f t="shared" ref="AR857:AR883" si="258">SUM(Y857:AQ857)*$Q857</f>
        <v>0</v>
      </c>
      <c r="AT857" s="102"/>
      <c r="AV857" s="77"/>
      <c r="AX857" s="76"/>
      <c r="AY857" s="75"/>
      <c r="AZ857" s="75"/>
      <c r="BA857" s="75"/>
      <c r="BB857" s="75"/>
      <c r="BC857" s="75"/>
      <c r="BD857" s="75"/>
      <c r="BE857" s="75"/>
      <c r="BF857" s="75"/>
      <c r="BG857" s="75"/>
      <c r="BH857" s="75"/>
      <c r="BI857" s="75"/>
      <c r="BJ857" s="74"/>
      <c r="BK857" s="74"/>
      <c r="BL857" s="74"/>
      <c r="BM857" s="74"/>
      <c r="BN857" s="74"/>
      <c r="BO857" s="74"/>
      <c r="BP857" s="74"/>
      <c r="BQ857" s="95">
        <f t="shared" si="254"/>
        <v>0</v>
      </c>
      <c r="BS857" s="102"/>
      <c r="BU857" s="77"/>
      <c r="BV857" s="37"/>
      <c r="BW857" s="76"/>
      <c r="BX857" s="75"/>
      <c r="BY857" s="75"/>
      <c r="BZ857" s="75"/>
      <c r="CA857" s="75"/>
      <c r="CB857" s="75"/>
      <c r="CC857" s="75"/>
      <c r="CD857" s="75"/>
      <c r="CE857" s="75"/>
      <c r="CF857" s="75"/>
      <c r="CG857" s="75"/>
      <c r="CH857" s="75"/>
      <c r="CI857" s="74"/>
      <c r="CJ857" s="335"/>
      <c r="CK857" s="335"/>
      <c r="CL857" s="335"/>
      <c r="CM857" s="335"/>
      <c r="CN857" s="335"/>
      <c r="CO857" s="335"/>
      <c r="CP857" s="73">
        <f t="shared" si="255"/>
        <v>0</v>
      </c>
      <c r="CQ857" s="38"/>
      <c r="CR857" s="40"/>
      <c r="CS857" s="38"/>
      <c r="CT857" s="77"/>
      <c r="CU857" s="37"/>
      <c r="CV857" s="76"/>
      <c r="CW857" s="75"/>
      <c r="CX857" s="75"/>
      <c r="CY857" s="75"/>
      <c r="CZ857" s="75"/>
      <c r="DA857" s="75"/>
      <c r="DB857" s="75"/>
      <c r="DC857" s="74"/>
      <c r="DD857" s="74"/>
      <c r="DE857" s="74"/>
      <c r="DF857" s="335"/>
      <c r="DG857" s="335"/>
      <c r="DH857" s="335"/>
      <c r="DI857" s="335"/>
      <c r="DJ857" s="335"/>
      <c r="DK857" s="335"/>
      <c r="DL857" s="335"/>
      <c r="DM857" s="335"/>
      <c r="DN857" s="335"/>
      <c r="DO857" s="73">
        <f t="shared" si="256"/>
        <v>0</v>
      </c>
      <c r="DQ857" s="102"/>
    </row>
    <row r="858" spans="3:123" s="101" customFormat="1" outlineLevel="1">
      <c r="C858" s="88"/>
      <c r="D858" s="87"/>
      <c r="G858" s="102"/>
      <c r="I858" s="94">
        <f t="shared" si="257"/>
        <v>685</v>
      </c>
      <c r="J858" s="355" t="s">
        <v>767</v>
      </c>
      <c r="K858" s="356"/>
      <c r="L858" s="356"/>
      <c r="M858" s="356"/>
      <c r="N858" s="356"/>
      <c r="O858" s="357"/>
      <c r="P858" s="90" t="s">
        <v>131</v>
      </c>
      <c r="Q858" s="272"/>
      <c r="R858" s="89" t="s">
        <v>119</v>
      </c>
      <c r="S858" s="273"/>
      <c r="U858" s="102"/>
      <c r="V858" s="38"/>
      <c r="W858" s="77"/>
      <c r="X858" s="37"/>
      <c r="Y858" s="76"/>
      <c r="Z858" s="75"/>
      <c r="AA858" s="78"/>
      <c r="AB858" s="75"/>
      <c r="AC858" s="78"/>
      <c r="AD858" s="75"/>
      <c r="AE858" s="75"/>
      <c r="AF858" s="75"/>
      <c r="AG858" s="75"/>
      <c r="AH858" s="75"/>
      <c r="AI858" s="75"/>
      <c r="AJ858" s="75"/>
      <c r="AK858" s="74"/>
      <c r="AL858" s="74"/>
      <c r="AM858" s="74"/>
      <c r="AN858" s="74"/>
      <c r="AO858" s="74"/>
      <c r="AP858" s="74"/>
      <c r="AQ858" s="74"/>
      <c r="AR858" s="73">
        <f t="shared" si="258"/>
        <v>0</v>
      </c>
      <c r="AT858" s="102"/>
      <c r="AV858" s="77"/>
      <c r="AX858" s="308"/>
      <c r="AY858" s="309"/>
      <c r="AZ858" s="309"/>
      <c r="BA858" s="309"/>
      <c r="BB858" s="309"/>
      <c r="BC858" s="309"/>
      <c r="BD858" s="309"/>
      <c r="BE858" s="309"/>
      <c r="BF858" s="309"/>
      <c r="BG858" s="309"/>
      <c r="BH858" s="309"/>
      <c r="BI858" s="309"/>
      <c r="BJ858" s="310"/>
      <c r="BK858" s="310"/>
      <c r="BL858" s="310"/>
      <c r="BM858" s="310"/>
      <c r="BN858" s="310"/>
      <c r="BO858" s="310"/>
      <c r="BP858" s="310"/>
      <c r="BQ858" s="95">
        <f t="shared" si="254"/>
        <v>0</v>
      </c>
      <c r="BS858" s="102"/>
      <c r="BU858" s="77"/>
      <c r="BV858" s="37"/>
      <c r="BW858" s="76"/>
      <c r="BX858" s="75"/>
      <c r="BY858" s="74"/>
      <c r="BZ858" s="74"/>
      <c r="CA858" s="74"/>
      <c r="CB858" s="75"/>
      <c r="CC858" s="75"/>
      <c r="CD858" s="75"/>
      <c r="CE858" s="75"/>
      <c r="CF858" s="75"/>
      <c r="CG858" s="75"/>
      <c r="CH858" s="75"/>
      <c r="CI858" s="74"/>
      <c r="CJ858" s="335"/>
      <c r="CK858" s="335"/>
      <c r="CL858" s="335"/>
      <c r="CM858" s="335"/>
      <c r="CN858" s="335"/>
      <c r="CO858" s="335"/>
      <c r="CP858" s="73">
        <f t="shared" si="255"/>
        <v>0</v>
      </c>
      <c r="CQ858" s="38"/>
      <c r="CR858" s="40"/>
      <c r="CS858" s="38"/>
      <c r="CT858" s="77"/>
      <c r="CU858" s="37"/>
      <c r="CV858" s="76"/>
      <c r="CW858" s="74"/>
      <c r="CX858" s="74"/>
      <c r="CY858" s="75"/>
      <c r="CZ858" s="75"/>
      <c r="DA858" s="75"/>
      <c r="DB858" s="75"/>
      <c r="DC858" s="74"/>
      <c r="DD858" s="74"/>
      <c r="DE858" s="74"/>
      <c r="DF858" s="335"/>
      <c r="DG858" s="335"/>
      <c r="DH858" s="335"/>
      <c r="DI858" s="335"/>
      <c r="DJ858" s="335"/>
      <c r="DK858" s="335"/>
      <c r="DL858" s="335"/>
      <c r="DM858" s="335"/>
      <c r="DN858" s="335"/>
      <c r="DO858" s="73">
        <f t="shared" si="256"/>
        <v>0</v>
      </c>
      <c r="DQ858" s="102"/>
    </row>
    <row r="859" spans="3:123" s="101" customFormat="1" outlineLevel="1">
      <c r="C859" s="88"/>
      <c r="D859" s="87"/>
      <c r="G859" s="102"/>
      <c r="I859" s="94">
        <f t="shared" si="257"/>
        <v>686</v>
      </c>
      <c r="J859" s="355" t="s">
        <v>762</v>
      </c>
      <c r="K859" s="356"/>
      <c r="L859" s="356"/>
      <c r="M859" s="356"/>
      <c r="N859" s="356"/>
      <c r="O859" s="357"/>
      <c r="P859" s="90" t="s">
        <v>131</v>
      </c>
      <c r="Q859" s="272"/>
      <c r="R859" s="89" t="s">
        <v>119</v>
      </c>
      <c r="S859" s="273"/>
      <c r="U859" s="102"/>
      <c r="V859" s="38"/>
      <c r="W859" s="77"/>
      <c r="X859" s="37"/>
      <c r="Y859" s="76"/>
      <c r="Z859" s="75"/>
      <c r="AA859" s="78"/>
      <c r="AB859" s="75"/>
      <c r="AC859" s="78"/>
      <c r="AD859" s="75"/>
      <c r="AE859" s="75"/>
      <c r="AF859" s="75"/>
      <c r="AG859" s="75"/>
      <c r="AH859" s="75"/>
      <c r="AI859" s="75"/>
      <c r="AJ859" s="75"/>
      <c r="AK859" s="74"/>
      <c r="AL859" s="74"/>
      <c r="AM859" s="74"/>
      <c r="AN859" s="74"/>
      <c r="AO859" s="74"/>
      <c r="AP859" s="74"/>
      <c r="AQ859" s="74"/>
      <c r="AR859" s="73">
        <f t="shared" si="258"/>
        <v>0</v>
      </c>
      <c r="AT859" s="102"/>
      <c r="AV859" s="77"/>
      <c r="AX859" s="76"/>
      <c r="AY859" s="75"/>
      <c r="AZ859" s="75"/>
      <c r="BA859" s="75"/>
      <c r="BB859" s="75"/>
      <c r="BC859" s="75"/>
      <c r="BD859" s="75"/>
      <c r="BE859" s="75"/>
      <c r="BF859" s="75"/>
      <c r="BG859" s="75"/>
      <c r="BH859" s="75"/>
      <c r="BI859" s="75"/>
      <c r="BJ859" s="74"/>
      <c r="BK859" s="74"/>
      <c r="BL859" s="74"/>
      <c r="BM859" s="74"/>
      <c r="BN859" s="74"/>
      <c r="BO859" s="74"/>
      <c r="BP859" s="74"/>
      <c r="BQ859" s="95">
        <f t="shared" si="254"/>
        <v>0</v>
      </c>
      <c r="BS859" s="102"/>
      <c r="BU859" s="77"/>
      <c r="BV859" s="37"/>
      <c r="BW859" s="76"/>
      <c r="BX859" s="75"/>
      <c r="BY859" s="74"/>
      <c r="BZ859" s="74"/>
      <c r="CA859" s="74"/>
      <c r="CB859" s="75"/>
      <c r="CC859" s="75"/>
      <c r="CD859" s="75"/>
      <c r="CE859" s="75"/>
      <c r="CF859" s="75"/>
      <c r="CG859" s="75"/>
      <c r="CH859" s="75"/>
      <c r="CI859" s="74"/>
      <c r="CJ859" s="335"/>
      <c r="CK859" s="335"/>
      <c r="CL859" s="335"/>
      <c r="CM859" s="335"/>
      <c r="CN859" s="335"/>
      <c r="CO859" s="335"/>
      <c r="CP859" s="73">
        <f t="shared" si="255"/>
        <v>0</v>
      </c>
      <c r="CQ859" s="38"/>
      <c r="CR859" s="40"/>
      <c r="CS859" s="38"/>
      <c r="CT859" s="77"/>
      <c r="CU859" s="37"/>
      <c r="CV859" s="76"/>
      <c r="CW859" s="74"/>
      <c r="CX859" s="74"/>
      <c r="CY859" s="75"/>
      <c r="CZ859" s="75"/>
      <c r="DA859" s="75"/>
      <c r="DB859" s="75"/>
      <c r="DC859" s="74"/>
      <c r="DD859" s="74"/>
      <c r="DE859" s="74"/>
      <c r="DF859" s="335"/>
      <c r="DG859" s="335"/>
      <c r="DH859" s="335"/>
      <c r="DI859" s="335"/>
      <c r="DJ859" s="335"/>
      <c r="DK859" s="335"/>
      <c r="DL859" s="335"/>
      <c r="DM859" s="335"/>
      <c r="DN859" s="335"/>
      <c r="DO859" s="73">
        <f t="shared" si="256"/>
        <v>0</v>
      </c>
      <c r="DQ859" s="102"/>
    </row>
    <row r="860" spans="3:123" s="101" customFormat="1" outlineLevel="1">
      <c r="C860" s="88" t="e">
        <f>IF(ISERROR(I860+1)=TRUE,I860,IF(I860="","",MAX(C$15:C857)+1))</f>
        <v>#REF!</v>
      </c>
      <c r="D860" s="87">
        <f t="shared" si="249"/>
        <v>1</v>
      </c>
      <c r="G860" s="102"/>
      <c r="I860" s="94">
        <f t="shared" si="257"/>
        <v>687</v>
      </c>
      <c r="J860" s="355" t="s">
        <v>130</v>
      </c>
      <c r="K860" s="356"/>
      <c r="L860" s="356"/>
      <c r="M860" s="356"/>
      <c r="N860" s="356"/>
      <c r="O860" s="357"/>
      <c r="P860" s="90" t="s">
        <v>120</v>
      </c>
      <c r="Q860" s="272"/>
      <c r="R860" s="89" t="s">
        <v>119</v>
      </c>
      <c r="S860" s="273"/>
      <c r="U860" s="102"/>
      <c r="V860" s="38"/>
      <c r="W860" s="77"/>
      <c r="X860" s="37"/>
      <c r="Y860" s="76"/>
      <c r="Z860" s="75"/>
      <c r="AA860" s="78"/>
      <c r="AB860" s="75"/>
      <c r="AC860" s="78"/>
      <c r="AD860" s="75"/>
      <c r="AE860" s="75"/>
      <c r="AF860" s="75"/>
      <c r="AG860" s="75"/>
      <c r="AH860" s="75"/>
      <c r="AI860" s="75"/>
      <c r="AJ860" s="75"/>
      <c r="AK860" s="74"/>
      <c r="AL860" s="74"/>
      <c r="AM860" s="74"/>
      <c r="AN860" s="74"/>
      <c r="AO860" s="74"/>
      <c r="AP860" s="74"/>
      <c r="AQ860" s="74"/>
      <c r="AR860" s="73">
        <f t="shared" si="258"/>
        <v>0</v>
      </c>
      <c r="AT860" s="102"/>
      <c r="AV860" s="77"/>
      <c r="AX860" s="308"/>
      <c r="AY860" s="309"/>
      <c r="AZ860" s="309"/>
      <c r="BA860" s="309"/>
      <c r="BB860" s="309"/>
      <c r="BC860" s="309"/>
      <c r="BD860" s="309"/>
      <c r="BE860" s="309"/>
      <c r="BF860" s="309"/>
      <c r="BG860" s="309"/>
      <c r="BH860" s="309"/>
      <c r="BI860" s="309"/>
      <c r="BJ860" s="310"/>
      <c r="BK860" s="310"/>
      <c r="BL860" s="310"/>
      <c r="BM860" s="310"/>
      <c r="BN860" s="310"/>
      <c r="BO860" s="310"/>
      <c r="BP860" s="310"/>
      <c r="BQ860" s="95">
        <f t="shared" si="254"/>
        <v>0</v>
      </c>
      <c r="BS860" s="102"/>
      <c r="BU860" s="77"/>
      <c r="BV860" s="37"/>
      <c r="BW860" s="76"/>
      <c r="BX860" s="75"/>
      <c r="BY860" s="93"/>
      <c r="BZ860" s="93"/>
      <c r="CA860" s="93"/>
      <c r="CB860" s="75"/>
      <c r="CC860" s="75"/>
      <c r="CD860" s="75"/>
      <c r="CE860" s="75"/>
      <c r="CF860" s="75"/>
      <c r="CG860" s="75"/>
      <c r="CH860" s="75"/>
      <c r="CI860" s="74"/>
      <c r="CJ860" s="335"/>
      <c r="CK860" s="335"/>
      <c r="CL860" s="335"/>
      <c r="CM860" s="335"/>
      <c r="CN860" s="335"/>
      <c r="CO860" s="335"/>
      <c r="CP860" s="73">
        <f t="shared" si="255"/>
        <v>0</v>
      </c>
      <c r="CQ860" s="38"/>
      <c r="CR860" s="40"/>
      <c r="CS860" s="38"/>
      <c r="CT860" s="77"/>
      <c r="CU860" s="37"/>
      <c r="CV860" s="76"/>
      <c r="CW860" s="93"/>
      <c r="CX860" s="93"/>
      <c r="CY860" s="75"/>
      <c r="CZ860" s="75"/>
      <c r="DA860" s="75"/>
      <c r="DB860" s="75"/>
      <c r="DC860" s="74"/>
      <c r="DD860" s="74"/>
      <c r="DE860" s="74"/>
      <c r="DF860" s="335"/>
      <c r="DG860" s="335"/>
      <c r="DH860" s="335"/>
      <c r="DI860" s="335"/>
      <c r="DJ860" s="335"/>
      <c r="DK860" s="335"/>
      <c r="DL860" s="335"/>
      <c r="DM860" s="335"/>
      <c r="DN860" s="335"/>
      <c r="DO860" s="73">
        <f t="shared" si="256"/>
        <v>0</v>
      </c>
      <c r="DQ860" s="102"/>
    </row>
    <row r="861" spans="3:123" s="101" customFormat="1" outlineLevel="1">
      <c r="C861" s="88" t="e">
        <f>IF(ISERROR(I861+1)=TRUE,I861,IF(I861="","",MAX(C$15:C860)+1))</f>
        <v>#REF!</v>
      </c>
      <c r="D861" s="87">
        <f t="shared" si="249"/>
        <v>1</v>
      </c>
      <c r="G861" s="102"/>
      <c r="I861" s="94">
        <f t="shared" si="257"/>
        <v>688</v>
      </c>
      <c r="J861" s="355" t="s">
        <v>129</v>
      </c>
      <c r="K861" s="356"/>
      <c r="L861" s="356"/>
      <c r="M861" s="356"/>
      <c r="N861" s="356"/>
      <c r="O861" s="357"/>
      <c r="P861" s="90" t="s">
        <v>120</v>
      </c>
      <c r="Q861" s="272"/>
      <c r="R861" s="89" t="s">
        <v>119</v>
      </c>
      <c r="S861" s="273"/>
      <c r="U861" s="102"/>
      <c r="V861" s="38"/>
      <c r="W861" s="77"/>
      <c r="X861" s="37"/>
      <c r="Y861" s="76"/>
      <c r="Z861" s="75"/>
      <c r="AA861" s="78"/>
      <c r="AB861" s="75"/>
      <c r="AC861" s="78"/>
      <c r="AD861" s="75"/>
      <c r="AE861" s="75"/>
      <c r="AF861" s="75"/>
      <c r="AG861" s="75"/>
      <c r="AH861" s="75"/>
      <c r="AI861" s="75"/>
      <c r="AJ861" s="75"/>
      <c r="AK861" s="74"/>
      <c r="AL861" s="74"/>
      <c r="AM861" s="74"/>
      <c r="AN861" s="74"/>
      <c r="AO861" s="74"/>
      <c r="AP861" s="74"/>
      <c r="AQ861" s="74">
        <v>1</v>
      </c>
      <c r="AR861" s="73">
        <f t="shared" si="258"/>
        <v>0</v>
      </c>
      <c r="AT861" s="102"/>
      <c r="AV861" s="77"/>
      <c r="AX861" s="76"/>
      <c r="AY861" s="75"/>
      <c r="AZ861" s="75"/>
      <c r="BA861" s="75"/>
      <c r="BB861" s="75"/>
      <c r="BC861" s="75"/>
      <c r="BD861" s="75"/>
      <c r="BE861" s="75"/>
      <c r="BF861" s="75"/>
      <c r="BG861" s="75"/>
      <c r="BH861" s="75"/>
      <c r="BI861" s="75"/>
      <c r="BJ861" s="74"/>
      <c r="BK861" s="74"/>
      <c r="BL861" s="74"/>
      <c r="BM861" s="74"/>
      <c r="BN861" s="74"/>
      <c r="BO861" s="74"/>
      <c r="BP861" s="74"/>
      <c r="BQ861" s="95">
        <f t="shared" si="254"/>
        <v>0</v>
      </c>
      <c r="BS861" s="102"/>
      <c r="BU861" s="77"/>
      <c r="BV861" s="37"/>
      <c r="BW861" s="76"/>
      <c r="BX861" s="75"/>
      <c r="BY861" s="93"/>
      <c r="BZ861" s="93"/>
      <c r="CA861" s="93"/>
      <c r="CB861" s="75"/>
      <c r="CC861" s="75"/>
      <c r="CD861" s="75"/>
      <c r="CE861" s="75"/>
      <c r="CF861" s="75"/>
      <c r="CG861" s="75"/>
      <c r="CH861" s="75"/>
      <c r="CI861" s="74"/>
      <c r="CJ861" s="335"/>
      <c r="CK861" s="335"/>
      <c r="CL861" s="335"/>
      <c r="CM861" s="335"/>
      <c r="CN861" s="335"/>
      <c r="CO861" s="335"/>
      <c r="CP861" s="73">
        <f t="shared" si="255"/>
        <v>0</v>
      </c>
      <c r="CQ861" s="38"/>
      <c r="CR861" s="40"/>
      <c r="CS861" s="38"/>
      <c r="CT861" s="77"/>
      <c r="CU861" s="37"/>
      <c r="CV861" s="76"/>
      <c r="CW861" s="93"/>
      <c r="CX861" s="93"/>
      <c r="CY861" s="75"/>
      <c r="CZ861" s="75"/>
      <c r="DA861" s="75"/>
      <c r="DB861" s="75"/>
      <c r="DC861" s="74"/>
      <c r="DD861" s="74"/>
      <c r="DE861" s="74"/>
      <c r="DF861" s="335"/>
      <c r="DG861" s="335"/>
      <c r="DH861" s="335"/>
      <c r="DI861" s="335"/>
      <c r="DJ861" s="335"/>
      <c r="DK861" s="335"/>
      <c r="DL861" s="335"/>
      <c r="DM861" s="335"/>
      <c r="DN861" s="335"/>
      <c r="DO861" s="73">
        <f t="shared" si="256"/>
        <v>0</v>
      </c>
      <c r="DQ861" s="102"/>
    </row>
    <row r="862" spans="3:123" s="101" customFormat="1" outlineLevel="1">
      <c r="C862" s="88" t="e">
        <f>IF(ISERROR(I862+1)=TRUE,I862,IF(I862="","",MAX(C$15:C861)+1))</f>
        <v>#REF!</v>
      </c>
      <c r="D862" s="87">
        <f t="shared" si="249"/>
        <v>1</v>
      </c>
      <c r="G862" s="102"/>
      <c r="I862" s="94">
        <f t="shared" si="257"/>
        <v>689</v>
      </c>
      <c r="J862" s="355" t="s">
        <v>128</v>
      </c>
      <c r="K862" s="356"/>
      <c r="L862" s="356"/>
      <c r="M862" s="356"/>
      <c r="N862" s="356"/>
      <c r="O862" s="357"/>
      <c r="P862" s="90" t="s">
        <v>120</v>
      </c>
      <c r="Q862" s="272"/>
      <c r="R862" s="89" t="s">
        <v>119</v>
      </c>
      <c r="S862" s="273"/>
      <c r="U862" s="102"/>
      <c r="V862" s="38"/>
      <c r="W862" s="77"/>
      <c r="X862" s="37"/>
      <c r="Y862" s="76"/>
      <c r="Z862" s="75"/>
      <c r="AA862" s="78"/>
      <c r="AB862" s="75"/>
      <c r="AC862" s="78"/>
      <c r="AD862" s="75"/>
      <c r="AE862" s="75"/>
      <c r="AF862" s="75"/>
      <c r="AG862" s="75"/>
      <c r="AH862" s="75"/>
      <c r="AI862" s="75"/>
      <c r="AJ862" s="75"/>
      <c r="AK862" s="74"/>
      <c r="AL862" s="74"/>
      <c r="AM862" s="74"/>
      <c r="AN862" s="74"/>
      <c r="AO862" s="74"/>
      <c r="AP862" s="74"/>
      <c r="AQ862" s="74"/>
      <c r="AR862" s="73">
        <f t="shared" si="258"/>
        <v>0</v>
      </c>
      <c r="AT862" s="102"/>
      <c r="AV862" s="77"/>
      <c r="AX862" s="308"/>
      <c r="AY862" s="309"/>
      <c r="AZ862" s="309"/>
      <c r="BA862" s="309"/>
      <c r="BB862" s="309"/>
      <c r="BC862" s="309"/>
      <c r="BD862" s="309"/>
      <c r="BE862" s="309"/>
      <c r="BF862" s="309"/>
      <c r="BG862" s="309"/>
      <c r="BH862" s="309"/>
      <c r="BI862" s="309"/>
      <c r="BJ862" s="310"/>
      <c r="BK862" s="310"/>
      <c r="BL862" s="310"/>
      <c r="BM862" s="310"/>
      <c r="BN862" s="310"/>
      <c r="BO862" s="310"/>
      <c r="BP862" s="310"/>
      <c r="BQ862" s="95">
        <f t="shared" si="254"/>
        <v>0</v>
      </c>
      <c r="BS862" s="102"/>
      <c r="BU862" s="77"/>
      <c r="BV862" s="37"/>
      <c r="BW862" s="76"/>
      <c r="BX862" s="75"/>
      <c r="BY862" s="93"/>
      <c r="BZ862" s="93"/>
      <c r="CA862" s="93"/>
      <c r="CB862" s="75"/>
      <c r="CC862" s="75"/>
      <c r="CD862" s="75"/>
      <c r="CE862" s="75"/>
      <c r="CF862" s="75"/>
      <c r="CG862" s="75"/>
      <c r="CH862" s="75"/>
      <c r="CI862" s="74"/>
      <c r="CJ862" s="335"/>
      <c r="CK862" s="335"/>
      <c r="CL862" s="335"/>
      <c r="CM862" s="335"/>
      <c r="CN862" s="335"/>
      <c r="CO862" s="335"/>
      <c r="CP862" s="73">
        <f t="shared" si="255"/>
        <v>0</v>
      </c>
      <c r="CQ862" s="38"/>
      <c r="CR862" s="40"/>
      <c r="CS862" s="38"/>
      <c r="CT862" s="77"/>
      <c r="CU862" s="37"/>
      <c r="CV862" s="76"/>
      <c r="CW862" s="93"/>
      <c r="CX862" s="93"/>
      <c r="CY862" s="75"/>
      <c r="CZ862" s="75"/>
      <c r="DA862" s="75"/>
      <c r="DB862" s="75"/>
      <c r="DC862" s="74"/>
      <c r="DD862" s="74"/>
      <c r="DE862" s="74"/>
      <c r="DF862" s="335"/>
      <c r="DG862" s="335"/>
      <c r="DH862" s="335"/>
      <c r="DI862" s="335"/>
      <c r="DJ862" s="335"/>
      <c r="DK862" s="335"/>
      <c r="DL862" s="335"/>
      <c r="DM862" s="335"/>
      <c r="DN862" s="335"/>
      <c r="DO862" s="73">
        <f t="shared" si="256"/>
        <v>0</v>
      </c>
      <c r="DQ862" s="102"/>
    </row>
    <row r="863" spans="3:123" s="101" customFormat="1" outlineLevel="1">
      <c r="C863" s="88" t="e">
        <f>IF(ISERROR(I863+1)=TRUE,I863,IF(I863="","",MAX(C$15:C862)+1))</f>
        <v>#REF!</v>
      </c>
      <c r="D863" s="87">
        <f t="shared" si="249"/>
        <v>1</v>
      </c>
      <c r="G863" s="102"/>
      <c r="I863" s="94">
        <f t="shared" si="257"/>
        <v>690</v>
      </c>
      <c r="J863" s="355" t="s">
        <v>127</v>
      </c>
      <c r="K863" s="356"/>
      <c r="L863" s="356"/>
      <c r="M863" s="356"/>
      <c r="N863" s="356"/>
      <c r="O863" s="357"/>
      <c r="P863" s="90" t="s">
        <v>126</v>
      </c>
      <c r="Q863" s="272"/>
      <c r="R863" s="89" t="s">
        <v>119</v>
      </c>
      <c r="S863" s="273"/>
      <c r="U863" s="102"/>
      <c r="V863" s="38"/>
      <c r="W863" s="77"/>
      <c r="X863" s="37"/>
      <c r="Y863" s="76"/>
      <c r="Z863" s="75"/>
      <c r="AA863" s="78"/>
      <c r="AB863" s="75"/>
      <c r="AC863" s="78"/>
      <c r="AD863" s="75"/>
      <c r="AE863" s="75"/>
      <c r="AF863" s="75"/>
      <c r="AG863" s="75"/>
      <c r="AH863" s="75"/>
      <c r="AI863" s="75"/>
      <c r="AJ863" s="75"/>
      <c r="AK863" s="74"/>
      <c r="AL863" s="74"/>
      <c r="AM863" s="74"/>
      <c r="AN863" s="74"/>
      <c r="AO863" s="74"/>
      <c r="AP863" s="74"/>
      <c r="AQ863" s="74"/>
      <c r="AR863" s="73">
        <f t="shared" si="258"/>
        <v>0</v>
      </c>
      <c r="AT863" s="102"/>
      <c r="AV863" s="77"/>
      <c r="AX863" s="76"/>
      <c r="AY863" s="75"/>
      <c r="AZ863" s="75"/>
      <c r="BA863" s="75"/>
      <c r="BB863" s="75"/>
      <c r="BC863" s="75"/>
      <c r="BD863" s="75"/>
      <c r="BE863" s="75"/>
      <c r="BF863" s="75"/>
      <c r="BG863" s="75"/>
      <c r="BH863" s="75"/>
      <c r="BI863" s="75"/>
      <c r="BJ863" s="74"/>
      <c r="BK863" s="74"/>
      <c r="BL863" s="74"/>
      <c r="BM863" s="74"/>
      <c r="BN863" s="74"/>
      <c r="BO863" s="74"/>
      <c r="BP863" s="74"/>
      <c r="BQ863" s="95">
        <f t="shared" si="254"/>
        <v>0</v>
      </c>
      <c r="BS863" s="102"/>
      <c r="BU863" s="77"/>
      <c r="BV863" s="37"/>
      <c r="BW863" s="76"/>
      <c r="BX863" s="75"/>
      <c r="BY863" s="93"/>
      <c r="BZ863" s="93"/>
      <c r="CA863" s="93"/>
      <c r="CB863" s="75"/>
      <c r="CC863" s="75"/>
      <c r="CD863" s="75"/>
      <c r="CE863" s="75"/>
      <c r="CF863" s="75"/>
      <c r="CG863" s="75"/>
      <c r="CH863" s="75"/>
      <c r="CI863" s="74"/>
      <c r="CJ863" s="335"/>
      <c r="CK863" s="335"/>
      <c r="CL863" s="335"/>
      <c r="CM863" s="335"/>
      <c r="CN863" s="335"/>
      <c r="CO863" s="335"/>
      <c r="CP863" s="73">
        <f t="shared" si="255"/>
        <v>0</v>
      </c>
      <c r="CQ863" s="38"/>
      <c r="CR863" s="40"/>
      <c r="CS863" s="38"/>
      <c r="CT863" s="77"/>
      <c r="CU863" s="37"/>
      <c r="CV863" s="76"/>
      <c r="CW863" s="93"/>
      <c r="CX863" s="93"/>
      <c r="CY863" s="75"/>
      <c r="CZ863" s="75"/>
      <c r="DA863" s="75"/>
      <c r="DB863" s="75"/>
      <c r="DC863" s="74"/>
      <c r="DD863" s="74"/>
      <c r="DE863" s="74"/>
      <c r="DF863" s="335"/>
      <c r="DG863" s="335"/>
      <c r="DH863" s="335"/>
      <c r="DI863" s="335"/>
      <c r="DJ863" s="335"/>
      <c r="DK863" s="335"/>
      <c r="DL863" s="335"/>
      <c r="DM863" s="335"/>
      <c r="DN863" s="335"/>
      <c r="DO863" s="73">
        <f t="shared" si="256"/>
        <v>0</v>
      </c>
      <c r="DQ863" s="102"/>
    </row>
    <row r="864" spans="3:123" s="101" customFormat="1" outlineLevel="1">
      <c r="C864" s="88" t="e">
        <f>IF(ISERROR(I864+1)=TRUE,I864,IF(I864="","",MAX(C$15:C863)+1))</f>
        <v>#REF!</v>
      </c>
      <c r="D864" s="87">
        <f t="shared" si="249"/>
        <v>1</v>
      </c>
      <c r="G864" s="102"/>
      <c r="I864" s="94">
        <f t="shared" si="257"/>
        <v>691</v>
      </c>
      <c r="J864" s="355" t="s">
        <v>125</v>
      </c>
      <c r="K864" s="356"/>
      <c r="L864" s="356"/>
      <c r="M864" s="356"/>
      <c r="N864" s="356"/>
      <c r="O864" s="357"/>
      <c r="P864" s="90" t="s">
        <v>120</v>
      </c>
      <c r="Q864" s="272"/>
      <c r="R864" s="89" t="s">
        <v>119</v>
      </c>
      <c r="S864" s="273"/>
      <c r="U864" s="102"/>
      <c r="V864" s="38"/>
      <c r="W864" s="77"/>
      <c r="X864" s="37"/>
      <c r="Y864" s="76"/>
      <c r="Z864" s="75"/>
      <c r="AA864" s="78"/>
      <c r="AB864" s="75"/>
      <c r="AC864" s="78"/>
      <c r="AD864" s="75"/>
      <c r="AE864" s="75"/>
      <c r="AF864" s="75"/>
      <c r="AG864" s="75"/>
      <c r="AH864" s="75"/>
      <c r="AI864" s="75"/>
      <c r="AJ864" s="75"/>
      <c r="AK864" s="74"/>
      <c r="AL864" s="74"/>
      <c r="AM864" s="74"/>
      <c r="AN864" s="74"/>
      <c r="AO864" s="74"/>
      <c r="AP864" s="74"/>
      <c r="AQ864" s="74"/>
      <c r="AR864" s="73">
        <f t="shared" si="258"/>
        <v>0</v>
      </c>
      <c r="AT864" s="102"/>
      <c r="AV864" s="77"/>
      <c r="AX864" s="308"/>
      <c r="AY864" s="309"/>
      <c r="AZ864" s="309"/>
      <c r="BA864" s="309"/>
      <c r="BB864" s="309"/>
      <c r="BC864" s="309"/>
      <c r="BD864" s="309"/>
      <c r="BE864" s="309"/>
      <c r="BF864" s="309"/>
      <c r="BG864" s="309"/>
      <c r="BH864" s="309"/>
      <c r="BI864" s="309"/>
      <c r="BJ864" s="310"/>
      <c r="BK864" s="310"/>
      <c r="BL864" s="310"/>
      <c r="BM864" s="310"/>
      <c r="BN864" s="310"/>
      <c r="BO864" s="310"/>
      <c r="BP864" s="310"/>
      <c r="BQ864" s="95">
        <f t="shared" si="254"/>
        <v>0</v>
      </c>
      <c r="BS864" s="102"/>
      <c r="BU864" s="77"/>
      <c r="BV864" s="37"/>
      <c r="BW864" s="76"/>
      <c r="BX864" s="75"/>
      <c r="BY864" s="75"/>
      <c r="BZ864" s="75"/>
      <c r="CA864" s="75"/>
      <c r="CB864" s="75"/>
      <c r="CC864" s="75"/>
      <c r="CD864" s="75"/>
      <c r="CE864" s="75"/>
      <c r="CF864" s="75"/>
      <c r="CG864" s="75"/>
      <c r="CH864" s="75"/>
      <c r="CI864" s="74"/>
      <c r="CJ864" s="335"/>
      <c r="CK864" s="335"/>
      <c r="CL864" s="335"/>
      <c r="CM864" s="335"/>
      <c r="CN864" s="335"/>
      <c r="CO864" s="335"/>
      <c r="CP864" s="73">
        <f t="shared" si="255"/>
        <v>0</v>
      </c>
      <c r="CQ864" s="38"/>
      <c r="CR864" s="40"/>
      <c r="CS864" s="38"/>
      <c r="CT864" s="77"/>
      <c r="CU864" s="37"/>
      <c r="CV864" s="76"/>
      <c r="CW864" s="75"/>
      <c r="CX864" s="75"/>
      <c r="CY864" s="75"/>
      <c r="CZ864" s="75"/>
      <c r="DA864" s="75"/>
      <c r="DB864" s="75"/>
      <c r="DC864" s="74"/>
      <c r="DD864" s="74"/>
      <c r="DE864" s="74"/>
      <c r="DF864" s="335"/>
      <c r="DG864" s="335"/>
      <c r="DH864" s="335"/>
      <c r="DI864" s="335"/>
      <c r="DJ864" s="335"/>
      <c r="DK864" s="335"/>
      <c r="DL864" s="335"/>
      <c r="DM864" s="335"/>
      <c r="DN864" s="335"/>
      <c r="DO864" s="73">
        <f t="shared" si="256"/>
        <v>0</v>
      </c>
      <c r="DQ864" s="102"/>
    </row>
    <row r="865" spans="3:121" s="101" customFormat="1" outlineLevel="1">
      <c r="C865" s="88" t="e">
        <f>IF(ISERROR(I865+1)=TRUE,I865,IF(I865="","",MAX(C$15:C864)+1))</f>
        <v>#REF!</v>
      </c>
      <c r="D865" s="87">
        <f t="shared" si="249"/>
        <v>1</v>
      </c>
      <c r="G865" s="102"/>
      <c r="I865" s="94">
        <f t="shared" si="257"/>
        <v>692</v>
      </c>
      <c r="J865" s="355" t="s">
        <v>124</v>
      </c>
      <c r="K865" s="356"/>
      <c r="L865" s="356"/>
      <c r="M865" s="356"/>
      <c r="N865" s="356"/>
      <c r="O865" s="357"/>
      <c r="P865" s="90" t="s">
        <v>120</v>
      </c>
      <c r="Q865" s="272"/>
      <c r="R865" s="89" t="s">
        <v>119</v>
      </c>
      <c r="S865" s="273"/>
      <c r="U865" s="102"/>
      <c r="V865" s="38"/>
      <c r="W865" s="77"/>
      <c r="X865" s="37"/>
      <c r="Y865" s="76"/>
      <c r="Z865" s="75"/>
      <c r="AA865" s="78"/>
      <c r="AB865" s="75"/>
      <c r="AC865" s="78"/>
      <c r="AD865" s="75"/>
      <c r="AE865" s="75"/>
      <c r="AF865" s="75"/>
      <c r="AG865" s="75"/>
      <c r="AH865" s="75"/>
      <c r="AI865" s="75"/>
      <c r="AJ865" s="75"/>
      <c r="AK865" s="74"/>
      <c r="AL865" s="74"/>
      <c r="AM865" s="74"/>
      <c r="AN865" s="74"/>
      <c r="AO865" s="74"/>
      <c r="AP865" s="74"/>
      <c r="AQ865" s="74"/>
      <c r="AR865" s="73">
        <f t="shared" si="258"/>
        <v>0</v>
      </c>
      <c r="AT865" s="102"/>
      <c r="AV865" s="77"/>
      <c r="AX865" s="76"/>
      <c r="AY865" s="75"/>
      <c r="AZ865" s="75"/>
      <c r="BA865" s="75"/>
      <c r="BB865" s="75"/>
      <c r="BC865" s="75"/>
      <c r="BD865" s="75"/>
      <c r="BE865" s="75"/>
      <c r="BF865" s="75"/>
      <c r="BG865" s="75"/>
      <c r="BH865" s="75"/>
      <c r="BI865" s="75"/>
      <c r="BJ865" s="74"/>
      <c r="BK865" s="74"/>
      <c r="BL865" s="74"/>
      <c r="BM865" s="74"/>
      <c r="BN865" s="74"/>
      <c r="BO865" s="74"/>
      <c r="BP865" s="74"/>
      <c r="BQ865" s="95">
        <f t="shared" si="254"/>
        <v>0</v>
      </c>
      <c r="BS865" s="102"/>
      <c r="BU865" s="77"/>
      <c r="BV865" s="37"/>
      <c r="BW865" s="76"/>
      <c r="BX865" s="75"/>
      <c r="BY865" s="75"/>
      <c r="BZ865" s="75"/>
      <c r="CA865" s="75"/>
      <c r="CB865" s="75"/>
      <c r="CC865" s="75"/>
      <c r="CD865" s="75"/>
      <c r="CE865" s="75"/>
      <c r="CF865" s="75"/>
      <c r="CG865" s="75"/>
      <c r="CH865" s="75"/>
      <c r="CI865" s="74"/>
      <c r="CJ865" s="335"/>
      <c r="CK865" s="335"/>
      <c r="CL865" s="335"/>
      <c r="CM865" s="335"/>
      <c r="CN865" s="335"/>
      <c r="CO865" s="335"/>
      <c r="CP865" s="73">
        <f t="shared" si="255"/>
        <v>0</v>
      </c>
      <c r="CQ865" s="38"/>
      <c r="CR865" s="40"/>
      <c r="CS865" s="38"/>
      <c r="CT865" s="77"/>
      <c r="CU865" s="37"/>
      <c r="CV865" s="76"/>
      <c r="CW865" s="75"/>
      <c r="CX865" s="75"/>
      <c r="CY865" s="75"/>
      <c r="CZ865" s="75"/>
      <c r="DA865" s="75"/>
      <c r="DB865" s="75"/>
      <c r="DC865" s="74"/>
      <c r="DD865" s="74"/>
      <c r="DE865" s="74"/>
      <c r="DF865" s="335"/>
      <c r="DG865" s="335"/>
      <c r="DH865" s="335"/>
      <c r="DI865" s="335"/>
      <c r="DJ865" s="335"/>
      <c r="DK865" s="335"/>
      <c r="DL865" s="335"/>
      <c r="DM865" s="335"/>
      <c r="DN865" s="335"/>
      <c r="DO865" s="73">
        <f t="shared" si="256"/>
        <v>0</v>
      </c>
      <c r="DQ865" s="102"/>
    </row>
    <row r="866" spans="3:121" ht="14.45" customHeight="1" outlineLevel="1">
      <c r="C866" s="88" t="e">
        <f>IF(ISERROR(I866+1)=TRUE,I866,IF(I866="","",MAX(C$15:C865)+1))</f>
        <v>#REF!</v>
      </c>
      <c r="D866" s="87">
        <f t="shared" si="249"/>
        <v>1</v>
      </c>
      <c r="G866" s="40"/>
      <c r="H866" s="38"/>
      <c r="I866" s="94">
        <f t="shared" si="257"/>
        <v>693</v>
      </c>
      <c r="J866" s="355" t="s">
        <v>123</v>
      </c>
      <c r="K866" s="356"/>
      <c r="L866" s="356"/>
      <c r="M866" s="356"/>
      <c r="N866" s="356"/>
      <c r="O866" s="357"/>
      <c r="P866" s="90" t="s">
        <v>120</v>
      </c>
      <c r="Q866" s="272"/>
      <c r="R866" s="89" t="s">
        <v>119</v>
      </c>
      <c r="S866" s="273"/>
      <c r="T866" s="38"/>
      <c r="U866" s="40"/>
      <c r="V866" s="38"/>
      <c r="W866" s="77"/>
      <c r="Y866" s="76"/>
      <c r="Z866" s="75"/>
      <c r="AA866" s="78"/>
      <c r="AB866" s="75"/>
      <c r="AC866" s="78"/>
      <c r="AD866" s="75"/>
      <c r="AE866" s="75"/>
      <c r="AF866" s="75"/>
      <c r="AG866" s="75"/>
      <c r="AH866" s="75"/>
      <c r="AI866" s="75"/>
      <c r="AJ866" s="75"/>
      <c r="AK866" s="74"/>
      <c r="AL866" s="74"/>
      <c r="AM866" s="74"/>
      <c r="AN866" s="74"/>
      <c r="AO866" s="74"/>
      <c r="AP866" s="74"/>
      <c r="AQ866" s="74"/>
      <c r="AR866" s="73">
        <f t="shared" si="258"/>
        <v>0</v>
      </c>
      <c r="AS866" s="38"/>
      <c r="AT866" s="40"/>
      <c r="AU866" s="38"/>
      <c r="AV866" s="77"/>
      <c r="AX866" s="308"/>
      <c r="AY866" s="309"/>
      <c r="AZ866" s="309"/>
      <c r="BA866" s="309"/>
      <c r="BB866" s="309"/>
      <c r="BC866" s="309"/>
      <c r="BD866" s="309"/>
      <c r="BE866" s="309"/>
      <c r="BF866" s="309"/>
      <c r="BG866" s="309"/>
      <c r="BH866" s="309"/>
      <c r="BI866" s="309"/>
      <c r="BJ866" s="310"/>
      <c r="BK866" s="310"/>
      <c r="BL866" s="310"/>
      <c r="BM866" s="310"/>
      <c r="BN866" s="310"/>
      <c r="BO866" s="310"/>
      <c r="BP866" s="310"/>
      <c r="BQ866" s="95">
        <f t="shared" si="254"/>
        <v>0</v>
      </c>
      <c r="BR866" s="38"/>
      <c r="BS866" s="40"/>
      <c r="BT866" s="38"/>
      <c r="BU866" s="77"/>
      <c r="BW866" s="76"/>
      <c r="BX866" s="75"/>
      <c r="BY866" s="75"/>
      <c r="BZ866" s="75"/>
      <c r="CA866" s="75"/>
      <c r="CB866" s="75"/>
      <c r="CC866" s="75"/>
      <c r="CD866" s="75"/>
      <c r="CE866" s="75"/>
      <c r="CF866" s="75"/>
      <c r="CG866" s="75"/>
      <c r="CH866" s="75"/>
      <c r="CI866" s="74"/>
      <c r="CJ866" s="335"/>
      <c r="CK866" s="335"/>
      <c r="CL866" s="335"/>
      <c r="CM866" s="335"/>
      <c r="CN866" s="335"/>
      <c r="CO866" s="335"/>
      <c r="CP866" s="73">
        <f t="shared" si="255"/>
        <v>0</v>
      </c>
      <c r="CQ866" s="38"/>
      <c r="CR866" s="40"/>
      <c r="CS866" s="38"/>
      <c r="CT866" s="77"/>
      <c r="CV866" s="76"/>
      <c r="CW866" s="75"/>
      <c r="CX866" s="75"/>
      <c r="CY866" s="75"/>
      <c r="CZ866" s="75"/>
      <c r="DA866" s="75"/>
      <c r="DB866" s="75"/>
      <c r="DC866" s="74"/>
      <c r="DD866" s="74"/>
      <c r="DE866" s="74"/>
      <c r="DF866" s="335"/>
      <c r="DG866" s="335"/>
      <c r="DH866" s="335"/>
      <c r="DI866" s="335"/>
      <c r="DJ866" s="335"/>
      <c r="DK866" s="335"/>
      <c r="DL866" s="335"/>
      <c r="DM866" s="335"/>
      <c r="DN866" s="335"/>
      <c r="DO866" s="73">
        <f t="shared" si="256"/>
        <v>0</v>
      </c>
      <c r="DP866" s="38"/>
      <c r="DQ866" s="40"/>
    </row>
    <row r="867" spans="3:121" ht="14.45" customHeight="1" outlineLevel="1">
      <c r="C867" s="88" t="e">
        <f>IF(ISERROR(I867+1)=TRUE,I867,IF(I867="","",MAX(C$15:C866)+1))</f>
        <v>#REF!</v>
      </c>
      <c r="D867" s="87">
        <f t="shared" si="249"/>
        <v>1</v>
      </c>
      <c r="G867" s="40"/>
      <c r="H867" s="38"/>
      <c r="I867" s="94">
        <f t="shared" si="257"/>
        <v>694</v>
      </c>
      <c r="J867" s="355" t="s">
        <v>122</v>
      </c>
      <c r="K867" s="356"/>
      <c r="L867" s="356"/>
      <c r="M867" s="356"/>
      <c r="N867" s="356"/>
      <c r="O867" s="357"/>
      <c r="P867" s="90" t="s">
        <v>120</v>
      </c>
      <c r="Q867" s="272"/>
      <c r="R867" s="89" t="s">
        <v>119</v>
      </c>
      <c r="S867" s="273"/>
      <c r="T867" s="38"/>
      <c r="U867" s="40"/>
      <c r="V867" s="38"/>
      <c r="W867" s="77"/>
      <c r="Y867" s="76"/>
      <c r="Z867" s="75"/>
      <c r="AA867" s="78"/>
      <c r="AB867" s="75"/>
      <c r="AC867" s="78"/>
      <c r="AD867" s="75"/>
      <c r="AE867" s="75"/>
      <c r="AF867" s="75"/>
      <c r="AG867" s="75"/>
      <c r="AH867" s="75"/>
      <c r="AI867" s="75"/>
      <c r="AJ867" s="75"/>
      <c r="AK867" s="74"/>
      <c r="AL867" s="74"/>
      <c r="AM867" s="74"/>
      <c r="AN867" s="74"/>
      <c r="AO867" s="74"/>
      <c r="AP867" s="74"/>
      <c r="AQ867" s="74"/>
      <c r="AR867" s="73">
        <f t="shared" si="258"/>
        <v>0</v>
      </c>
      <c r="AS867" s="38"/>
      <c r="AT867" s="40"/>
      <c r="AU867" s="38"/>
      <c r="AV867" s="77"/>
      <c r="AX867" s="76"/>
      <c r="AY867" s="75"/>
      <c r="AZ867" s="75"/>
      <c r="BA867" s="75"/>
      <c r="BB867" s="75"/>
      <c r="BC867" s="75"/>
      <c r="BD867" s="75"/>
      <c r="BE867" s="75"/>
      <c r="BF867" s="75"/>
      <c r="BG867" s="75"/>
      <c r="BH867" s="75"/>
      <c r="BI867" s="75"/>
      <c r="BJ867" s="74"/>
      <c r="BK867" s="74"/>
      <c r="BL867" s="74"/>
      <c r="BM867" s="74"/>
      <c r="BN867" s="74"/>
      <c r="BO867" s="74"/>
      <c r="BP867" s="74"/>
      <c r="BQ867" s="73">
        <f t="shared" si="254"/>
        <v>0</v>
      </c>
      <c r="BR867" s="38"/>
      <c r="BS867" s="40"/>
      <c r="BT867" s="38"/>
      <c r="BU867" s="77"/>
      <c r="BW867" s="76"/>
      <c r="BX867" s="75"/>
      <c r="BY867" s="75"/>
      <c r="BZ867" s="75"/>
      <c r="CA867" s="75"/>
      <c r="CB867" s="75"/>
      <c r="CC867" s="75"/>
      <c r="CD867" s="75"/>
      <c r="CE867" s="75"/>
      <c r="CF867" s="75"/>
      <c r="CG867" s="75"/>
      <c r="CH867" s="75"/>
      <c r="CI867" s="74"/>
      <c r="CJ867" s="335"/>
      <c r="CK867" s="335"/>
      <c r="CL867" s="335"/>
      <c r="CM867" s="335"/>
      <c r="CN867" s="335"/>
      <c r="CO867" s="335"/>
      <c r="CP867" s="73">
        <f t="shared" ref="CP867:CP883" si="259">SUM(BW867:CI867)*$Q867</f>
        <v>0</v>
      </c>
      <c r="CQ867" s="38"/>
      <c r="CR867" s="40"/>
      <c r="CS867" s="38"/>
      <c r="CT867" s="77"/>
      <c r="CV867" s="76"/>
      <c r="CW867" s="75"/>
      <c r="CX867" s="75"/>
      <c r="CY867" s="75"/>
      <c r="CZ867" s="75"/>
      <c r="DA867" s="75"/>
      <c r="DB867" s="75"/>
      <c r="DC867" s="74"/>
      <c r="DD867" s="74"/>
      <c r="DE867" s="74"/>
      <c r="DF867" s="335"/>
      <c r="DG867" s="335"/>
      <c r="DH867" s="335"/>
      <c r="DI867" s="335"/>
      <c r="DJ867" s="335"/>
      <c r="DK867" s="335"/>
      <c r="DL867" s="335"/>
      <c r="DM867" s="335"/>
      <c r="DN867" s="335"/>
      <c r="DO867" s="73">
        <f t="shared" ref="DO867:DO883" si="260">SUM(CV867:DE867)*$Q867</f>
        <v>0</v>
      </c>
      <c r="DP867" s="38"/>
      <c r="DQ867" s="40"/>
    </row>
    <row r="868" spans="3:121" ht="14.45" customHeight="1" outlineLevel="1">
      <c r="C868" s="88" t="e">
        <f>IF(ISERROR(I868+1)=TRUE,I868,IF(I868="","",MAX(C$15:C867)+1))</f>
        <v>#REF!</v>
      </c>
      <c r="D868" s="87">
        <f t="shared" si="249"/>
        <v>1</v>
      </c>
      <c r="G868" s="40"/>
      <c r="H868" s="38"/>
      <c r="I868" s="94">
        <f t="shared" si="257"/>
        <v>695</v>
      </c>
      <c r="J868" s="355" t="s">
        <v>756</v>
      </c>
      <c r="K868" s="356"/>
      <c r="L868" s="356"/>
      <c r="M868" s="356"/>
      <c r="N868" s="356"/>
      <c r="O868" s="357"/>
      <c r="P868" s="90" t="s">
        <v>120</v>
      </c>
      <c r="Q868" s="272"/>
      <c r="R868" s="89" t="s">
        <v>119</v>
      </c>
      <c r="S868" s="273"/>
      <c r="T868" s="38"/>
      <c r="U868" s="40"/>
      <c r="V868" s="38"/>
      <c r="W868" s="77"/>
      <c r="Y868" s="76"/>
      <c r="Z868" s="75"/>
      <c r="AA868" s="78"/>
      <c r="AB868" s="75"/>
      <c r="AC868" s="78"/>
      <c r="AD868" s="75"/>
      <c r="AE868" s="75"/>
      <c r="AF868" s="75"/>
      <c r="AG868" s="75"/>
      <c r="AH868" s="75"/>
      <c r="AI868" s="75"/>
      <c r="AJ868" s="75"/>
      <c r="AK868" s="74"/>
      <c r="AL868" s="74"/>
      <c r="AM868" s="74"/>
      <c r="AN868" s="74"/>
      <c r="AO868" s="74"/>
      <c r="AP868" s="74"/>
      <c r="AQ868" s="74"/>
      <c r="AR868" s="73">
        <f t="shared" si="258"/>
        <v>0</v>
      </c>
      <c r="AS868" s="38"/>
      <c r="AT868" s="40"/>
      <c r="AU868" s="38"/>
      <c r="AV868" s="77"/>
      <c r="AX868" s="308"/>
      <c r="AY868" s="309"/>
      <c r="AZ868" s="309"/>
      <c r="BA868" s="309"/>
      <c r="BB868" s="309"/>
      <c r="BC868" s="309"/>
      <c r="BD868" s="309"/>
      <c r="BE868" s="309"/>
      <c r="BF868" s="309"/>
      <c r="BG868" s="309"/>
      <c r="BH868" s="309"/>
      <c r="BI868" s="309"/>
      <c r="BJ868" s="310"/>
      <c r="BK868" s="310"/>
      <c r="BL868" s="310"/>
      <c r="BM868" s="310"/>
      <c r="BN868" s="310"/>
      <c r="BO868" s="310"/>
      <c r="BP868" s="310"/>
      <c r="BQ868" s="73">
        <f t="shared" si="254"/>
        <v>0</v>
      </c>
      <c r="BR868" s="38"/>
      <c r="BS868" s="40"/>
      <c r="BT868" s="38"/>
      <c r="BU868" s="77"/>
      <c r="BW868" s="76"/>
      <c r="BX868" s="75"/>
      <c r="BY868" s="93"/>
      <c r="BZ868" s="93"/>
      <c r="CA868" s="93"/>
      <c r="CB868" s="75"/>
      <c r="CC868" s="75"/>
      <c r="CD868" s="75"/>
      <c r="CE868" s="75"/>
      <c r="CF868" s="75"/>
      <c r="CG868" s="75"/>
      <c r="CH868" s="75"/>
      <c r="CI868" s="74"/>
      <c r="CJ868" s="335"/>
      <c r="CK868" s="335"/>
      <c r="CL868" s="335"/>
      <c r="CM868" s="335"/>
      <c r="CN868" s="335"/>
      <c r="CO868" s="335"/>
      <c r="CP868" s="73">
        <f t="shared" si="259"/>
        <v>0</v>
      </c>
      <c r="CQ868" s="38"/>
      <c r="CR868" s="40"/>
      <c r="CS868" s="38"/>
      <c r="CT868" s="77"/>
      <c r="CV868" s="76"/>
      <c r="CW868" s="93"/>
      <c r="CX868" s="93"/>
      <c r="CY868" s="75"/>
      <c r="CZ868" s="75"/>
      <c r="DA868" s="75"/>
      <c r="DB868" s="75"/>
      <c r="DC868" s="74"/>
      <c r="DD868" s="74"/>
      <c r="DE868" s="74"/>
      <c r="DF868" s="335"/>
      <c r="DG868" s="335"/>
      <c r="DH868" s="335"/>
      <c r="DI868" s="335"/>
      <c r="DJ868" s="335"/>
      <c r="DK868" s="335"/>
      <c r="DL868" s="335"/>
      <c r="DM868" s="335"/>
      <c r="DN868" s="335"/>
      <c r="DO868" s="73">
        <f t="shared" si="260"/>
        <v>0</v>
      </c>
      <c r="DP868" s="38"/>
      <c r="DQ868" s="40"/>
    </row>
    <row r="869" spans="3:121" ht="14.45" customHeight="1" outlineLevel="1">
      <c r="C869" s="88" t="e">
        <f>IF(ISERROR(I869+1)=TRUE,I869,IF(I869="","",MAX(C$15:C868)+1))</f>
        <v>#REF!</v>
      </c>
      <c r="D869" s="87">
        <f t="shared" ref="D869:D883" si="261">IF(I869="","",IF(ISERROR(I869+1)=TRUE,"",1))</f>
        <v>1</v>
      </c>
      <c r="G869" s="40"/>
      <c r="H869" s="38"/>
      <c r="I869" s="94">
        <f t="shared" si="257"/>
        <v>696</v>
      </c>
      <c r="J869" s="355" t="s">
        <v>121</v>
      </c>
      <c r="K869" s="356"/>
      <c r="L869" s="356"/>
      <c r="M869" s="356"/>
      <c r="N869" s="356"/>
      <c r="O869" s="357"/>
      <c r="P869" s="90" t="s">
        <v>120</v>
      </c>
      <c r="Q869" s="272"/>
      <c r="R869" s="89" t="s">
        <v>119</v>
      </c>
      <c r="S869" s="273"/>
      <c r="T869" s="38"/>
      <c r="U869" s="40"/>
      <c r="V869" s="38"/>
      <c r="W869" s="77"/>
      <c r="Y869" s="76"/>
      <c r="Z869" s="75"/>
      <c r="AA869" s="78"/>
      <c r="AB869" s="75"/>
      <c r="AC869" s="78"/>
      <c r="AD869" s="75"/>
      <c r="AE869" s="75"/>
      <c r="AF869" s="75"/>
      <c r="AG869" s="75"/>
      <c r="AH869" s="75"/>
      <c r="AI869" s="75"/>
      <c r="AJ869" s="75"/>
      <c r="AK869" s="74"/>
      <c r="AL869" s="74"/>
      <c r="AM869" s="74"/>
      <c r="AN869" s="74"/>
      <c r="AO869" s="74"/>
      <c r="AP869" s="74"/>
      <c r="AQ869" s="74">
        <v>10</v>
      </c>
      <c r="AR869" s="73">
        <f>SUM(Y869:AQ869)*$Q869</f>
        <v>0</v>
      </c>
      <c r="AS869" s="38"/>
      <c r="AT869" s="40"/>
      <c r="AU869" s="38"/>
      <c r="AV869" s="77"/>
      <c r="AX869" s="76"/>
      <c r="AY869" s="75"/>
      <c r="AZ869" s="75"/>
      <c r="BA869" s="75"/>
      <c r="BB869" s="75"/>
      <c r="BC869" s="75"/>
      <c r="BD869" s="75"/>
      <c r="BE869" s="75"/>
      <c r="BF869" s="75"/>
      <c r="BG869" s="75"/>
      <c r="BH869" s="75"/>
      <c r="BI869" s="75"/>
      <c r="BJ869" s="74"/>
      <c r="BK869" s="74"/>
      <c r="BL869" s="74"/>
      <c r="BM869" s="74"/>
      <c r="BN869" s="74"/>
      <c r="BO869" s="74"/>
      <c r="BP869" s="74"/>
      <c r="BQ869" s="73">
        <f t="shared" si="254"/>
        <v>0</v>
      </c>
      <c r="BR869" s="38"/>
      <c r="BS869" s="40"/>
      <c r="BT869" s="38"/>
      <c r="BU869" s="77"/>
      <c r="BW869" s="76"/>
      <c r="BX869" s="75"/>
      <c r="BY869" s="93"/>
      <c r="BZ869" s="93"/>
      <c r="CA869" s="93"/>
      <c r="CB869" s="75"/>
      <c r="CC869" s="75"/>
      <c r="CD869" s="75"/>
      <c r="CE869" s="75"/>
      <c r="CF869" s="75"/>
      <c r="CG869" s="75"/>
      <c r="CH869" s="75"/>
      <c r="CI869" s="74"/>
      <c r="CJ869" s="335"/>
      <c r="CK869" s="335"/>
      <c r="CL869" s="335"/>
      <c r="CM869" s="335"/>
      <c r="CN869" s="335"/>
      <c r="CO869" s="335"/>
      <c r="CP869" s="73">
        <f t="shared" si="259"/>
        <v>0</v>
      </c>
      <c r="CQ869" s="38"/>
      <c r="CR869" s="40"/>
      <c r="CS869" s="38"/>
      <c r="CT869" s="77"/>
      <c r="CV869" s="76"/>
      <c r="CW869" s="93"/>
      <c r="CX869" s="93"/>
      <c r="CY869" s="75"/>
      <c r="CZ869" s="75"/>
      <c r="DA869" s="75"/>
      <c r="DB869" s="75"/>
      <c r="DC869" s="74"/>
      <c r="DD869" s="74"/>
      <c r="DE869" s="74"/>
      <c r="DF869" s="335"/>
      <c r="DG869" s="335"/>
      <c r="DH869" s="335"/>
      <c r="DI869" s="335"/>
      <c r="DJ869" s="335"/>
      <c r="DK869" s="335"/>
      <c r="DL869" s="335"/>
      <c r="DM869" s="335"/>
      <c r="DN869" s="335"/>
      <c r="DO869" s="73">
        <f t="shared" si="260"/>
        <v>0</v>
      </c>
      <c r="DP869" s="38"/>
      <c r="DQ869" s="40"/>
    </row>
    <row r="870" spans="3:121" ht="14.45" customHeight="1" outlineLevel="1">
      <c r="C870" s="88" t="e">
        <f>IF(ISERROR(I870+1)=TRUE,I870,IF(I870="","",MAX(C$15:C869)+1))</f>
        <v>#REF!</v>
      </c>
      <c r="D870" s="87">
        <f t="shared" si="261"/>
        <v>1</v>
      </c>
      <c r="G870" s="40"/>
      <c r="H870" s="38"/>
      <c r="I870" s="94">
        <f t="shared" si="257"/>
        <v>697</v>
      </c>
      <c r="J870" s="355" t="s">
        <v>757</v>
      </c>
      <c r="K870" s="356"/>
      <c r="L870" s="356"/>
      <c r="M870" s="356"/>
      <c r="N870" s="356"/>
      <c r="O870" s="357"/>
      <c r="P870" s="90" t="s">
        <v>120</v>
      </c>
      <c r="Q870" s="272"/>
      <c r="R870" s="89" t="s">
        <v>119</v>
      </c>
      <c r="S870" s="273"/>
      <c r="T870" s="38"/>
      <c r="U870" s="40"/>
      <c r="V870" s="38"/>
      <c r="W870" s="77"/>
      <c r="Y870" s="76"/>
      <c r="Z870" s="75"/>
      <c r="AA870" s="78"/>
      <c r="AB870" s="75"/>
      <c r="AC870" s="78"/>
      <c r="AD870" s="75"/>
      <c r="AE870" s="75"/>
      <c r="AF870" s="75"/>
      <c r="AG870" s="75"/>
      <c r="AH870" s="75"/>
      <c r="AI870" s="75"/>
      <c r="AJ870" s="75"/>
      <c r="AK870" s="74"/>
      <c r="AL870" s="74"/>
      <c r="AM870" s="74"/>
      <c r="AN870" s="74"/>
      <c r="AO870" s="74"/>
      <c r="AP870" s="74"/>
      <c r="AQ870" s="74"/>
      <c r="AR870" s="73">
        <f t="shared" si="258"/>
        <v>0</v>
      </c>
      <c r="AS870" s="38"/>
      <c r="AT870" s="40"/>
      <c r="AU870" s="38"/>
      <c r="AV870" s="77"/>
      <c r="AX870" s="76"/>
      <c r="AY870" s="75"/>
      <c r="AZ870" s="93"/>
      <c r="BA870" s="93"/>
      <c r="BB870" s="93"/>
      <c r="BC870" s="75"/>
      <c r="BD870" s="75"/>
      <c r="BE870" s="75"/>
      <c r="BF870" s="75"/>
      <c r="BG870" s="75"/>
      <c r="BH870" s="75"/>
      <c r="BI870" s="75"/>
      <c r="BJ870" s="74"/>
      <c r="BK870" s="74"/>
      <c r="BL870" s="74"/>
      <c r="BM870" s="74"/>
      <c r="BN870" s="74"/>
      <c r="BO870" s="74"/>
      <c r="BP870" s="74"/>
      <c r="BQ870" s="73">
        <f t="shared" si="254"/>
        <v>0</v>
      </c>
      <c r="BR870" s="38"/>
      <c r="BS870" s="40"/>
      <c r="BT870" s="38"/>
      <c r="BU870" s="77"/>
      <c r="BW870" s="76"/>
      <c r="BX870" s="75"/>
      <c r="BY870" s="93"/>
      <c r="BZ870" s="93"/>
      <c r="CA870" s="93"/>
      <c r="CB870" s="75"/>
      <c r="CC870" s="75"/>
      <c r="CD870" s="75"/>
      <c r="CE870" s="75"/>
      <c r="CF870" s="75"/>
      <c r="CG870" s="75"/>
      <c r="CH870" s="75">
        <v>1</v>
      </c>
      <c r="CI870" s="74"/>
      <c r="CJ870" s="335"/>
      <c r="CK870" s="335"/>
      <c r="CL870" s="335"/>
      <c r="CM870" s="335"/>
      <c r="CN870" s="335"/>
      <c r="CO870" s="335"/>
      <c r="CP870" s="73">
        <f t="shared" si="259"/>
        <v>0</v>
      </c>
      <c r="CQ870" s="38"/>
      <c r="CR870" s="40"/>
      <c r="CS870" s="38"/>
      <c r="CT870" s="77"/>
      <c r="CV870" s="76"/>
      <c r="CW870" s="93"/>
      <c r="CX870" s="93"/>
      <c r="CY870" s="75"/>
      <c r="CZ870" s="75"/>
      <c r="DA870" s="75"/>
      <c r="DB870" s="75"/>
      <c r="DC870" s="74"/>
      <c r="DD870" s="74"/>
      <c r="DE870" s="74"/>
      <c r="DF870" s="335"/>
      <c r="DG870" s="335"/>
      <c r="DH870" s="335"/>
      <c r="DI870" s="335"/>
      <c r="DJ870" s="335"/>
      <c r="DK870" s="335"/>
      <c r="DL870" s="335"/>
      <c r="DM870" s="335"/>
      <c r="DN870" s="335"/>
      <c r="DO870" s="73">
        <f t="shared" si="260"/>
        <v>0</v>
      </c>
      <c r="DP870" s="38"/>
      <c r="DQ870" s="40"/>
    </row>
    <row r="871" spans="3:121" ht="14.45" customHeight="1" outlineLevel="1">
      <c r="C871" s="88" t="str">
        <f>IF(ISERROR(I871+1)=TRUE,I871,IF(I871="","",MAX(C$15:C870)+1))</f>
        <v/>
      </c>
      <c r="D871" s="87" t="str">
        <f t="shared" si="261"/>
        <v/>
      </c>
      <c r="G871" s="40"/>
      <c r="H871" s="38"/>
      <c r="I871" s="94"/>
      <c r="J871" s="93"/>
      <c r="K871" s="92"/>
      <c r="L871" s="92"/>
      <c r="M871" s="92"/>
      <c r="N871" s="92"/>
      <c r="O871" s="91"/>
      <c r="P871" s="90" t="s">
        <v>120</v>
      </c>
      <c r="Q871" s="272"/>
      <c r="R871" s="89" t="s">
        <v>119</v>
      </c>
      <c r="S871" s="273"/>
      <c r="T871" s="38"/>
      <c r="U871" s="40"/>
      <c r="V871" s="38"/>
      <c r="W871" s="77"/>
      <c r="Y871" s="76"/>
      <c r="Z871" s="75"/>
      <c r="AA871" s="78"/>
      <c r="AB871" s="75"/>
      <c r="AC871" s="78"/>
      <c r="AD871" s="75"/>
      <c r="AE871" s="75"/>
      <c r="AF871" s="75"/>
      <c r="AG871" s="75"/>
      <c r="AH871" s="75"/>
      <c r="AI871" s="75"/>
      <c r="AJ871" s="75"/>
      <c r="AK871" s="74"/>
      <c r="AL871" s="74"/>
      <c r="AM871" s="74"/>
      <c r="AN871" s="74"/>
      <c r="AO871" s="74"/>
      <c r="AP871" s="74"/>
      <c r="AQ871" s="74"/>
      <c r="AR871" s="73">
        <f t="shared" si="258"/>
        <v>0</v>
      </c>
      <c r="AS871" s="38"/>
      <c r="AT871" s="40"/>
      <c r="AU871" s="38"/>
      <c r="AV871" s="77"/>
      <c r="AX871" s="76"/>
      <c r="AY871" s="75"/>
      <c r="AZ871" s="93"/>
      <c r="BA871" s="93"/>
      <c r="BB871" s="93"/>
      <c r="BC871" s="75"/>
      <c r="BD871" s="75"/>
      <c r="BE871" s="75"/>
      <c r="BF871" s="75"/>
      <c r="BG871" s="75"/>
      <c r="BH871" s="75"/>
      <c r="BI871" s="75"/>
      <c r="BJ871" s="74"/>
      <c r="BK871" s="74"/>
      <c r="BL871" s="74"/>
      <c r="BM871" s="74"/>
      <c r="BN871" s="74"/>
      <c r="BO871" s="74"/>
      <c r="BP871" s="74"/>
      <c r="BQ871" s="73">
        <f t="shared" si="254"/>
        <v>0</v>
      </c>
      <c r="BR871" s="38"/>
      <c r="BS871" s="40"/>
      <c r="BT871" s="38"/>
      <c r="BU871" s="77"/>
      <c r="BW871" s="76"/>
      <c r="BX871" s="75"/>
      <c r="BY871" s="93"/>
      <c r="BZ871" s="93"/>
      <c r="CA871" s="93"/>
      <c r="CB871" s="75"/>
      <c r="CC871" s="75"/>
      <c r="CD871" s="75"/>
      <c r="CE871" s="75"/>
      <c r="CF871" s="75"/>
      <c r="CG871" s="75"/>
      <c r="CH871" s="75"/>
      <c r="CI871" s="74"/>
      <c r="CJ871" s="335"/>
      <c r="CK871" s="335"/>
      <c r="CL871" s="335"/>
      <c r="CM871" s="335"/>
      <c r="CN871" s="335"/>
      <c r="CO871" s="335"/>
      <c r="CP871" s="73">
        <f t="shared" si="259"/>
        <v>0</v>
      </c>
      <c r="CQ871" s="38"/>
      <c r="CR871" s="40"/>
      <c r="CS871" s="38"/>
      <c r="CT871" s="77"/>
      <c r="CV871" s="76"/>
      <c r="CW871" s="93"/>
      <c r="CX871" s="93"/>
      <c r="CY871" s="75"/>
      <c r="CZ871" s="75"/>
      <c r="DA871" s="75"/>
      <c r="DB871" s="75"/>
      <c r="DC871" s="74"/>
      <c r="DD871" s="74"/>
      <c r="DE871" s="74"/>
      <c r="DF871" s="335"/>
      <c r="DG871" s="335"/>
      <c r="DH871" s="335"/>
      <c r="DI871" s="335"/>
      <c r="DJ871" s="335"/>
      <c r="DK871" s="335"/>
      <c r="DL871" s="335"/>
      <c r="DM871" s="335"/>
      <c r="DN871" s="335"/>
      <c r="DO871" s="73">
        <f t="shared" si="260"/>
        <v>0</v>
      </c>
      <c r="DP871" s="38"/>
      <c r="DQ871" s="40"/>
    </row>
    <row r="872" spans="3:121" ht="14.45" customHeight="1" outlineLevel="1">
      <c r="C872" s="88" t="str">
        <f>IF(ISERROR(I872+1)=TRUE,I872,IF(I872="","",MAX(C$15:C871)+1))</f>
        <v/>
      </c>
      <c r="D872" s="87" t="str">
        <f t="shared" si="261"/>
        <v/>
      </c>
      <c r="G872" s="40"/>
      <c r="H872" s="38"/>
      <c r="I872" s="94"/>
      <c r="J872" s="93"/>
      <c r="K872" s="92"/>
      <c r="L872" s="92"/>
      <c r="M872" s="92"/>
      <c r="N872" s="92"/>
      <c r="O872" s="91"/>
      <c r="P872" s="90"/>
      <c r="Q872" s="272"/>
      <c r="R872" s="89"/>
      <c r="S872" s="273"/>
      <c r="T872" s="38"/>
      <c r="U872" s="40"/>
      <c r="V872" s="38"/>
      <c r="W872" s="77"/>
      <c r="Y872" s="76"/>
      <c r="Z872" s="75"/>
      <c r="AA872" s="78"/>
      <c r="AB872" s="75"/>
      <c r="AC872" s="78"/>
      <c r="AD872" s="75"/>
      <c r="AE872" s="75"/>
      <c r="AF872" s="75"/>
      <c r="AG872" s="75"/>
      <c r="AH872" s="75"/>
      <c r="AI872" s="75"/>
      <c r="AJ872" s="75"/>
      <c r="AK872" s="74"/>
      <c r="AL872" s="74"/>
      <c r="AM872" s="74"/>
      <c r="AN872" s="74"/>
      <c r="AO872" s="74"/>
      <c r="AP872" s="74"/>
      <c r="AQ872" s="74"/>
      <c r="AR872" s="73">
        <f t="shared" si="258"/>
        <v>0</v>
      </c>
      <c r="AS872" s="38"/>
      <c r="AT872" s="40"/>
      <c r="AU872" s="38"/>
      <c r="AV872" s="77"/>
      <c r="AX872" s="76"/>
      <c r="AY872" s="75"/>
      <c r="AZ872" s="75"/>
      <c r="BA872" s="75"/>
      <c r="BB872" s="75"/>
      <c r="BC872" s="75"/>
      <c r="BD872" s="75"/>
      <c r="BE872" s="75"/>
      <c r="BF872" s="75"/>
      <c r="BG872" s="75"/>
      <c r="BH872" s="75"/>
      <c r="BI872" s="75"/>
      <c r="BJ872" s="74"/>
      <c r="BK872" s="74"/>
      <c r="BL872" s="74"/>
      <c r="BM872" s="74"/>
      <c r="BN872" s="74"/>
      <c r="BO872" s="74"/>
      <c r="BP872" s="74"/>
      <c r="BQ872" s="73">
        <f t="shared" si="254"/>
        <v>0</v>
      </c>
      <c r="BR872" s="38"/>
      <c r="BS872" s="40"/>
      <c r="BT872" s="38"/>
      <c r="BU872" s="77"/>
      <c r="BW872" s="76"/>
      <c r="BX872" s="75"/>
      <c r="BY872" s="75"/>
      <c r="BZ872" s="75"/>
      <c r="CA872" s="75"/>
      <c r="CB872" s="75"/>
      <c r="CC872" s="75"/>
      <c r="CD872" s="75"/>
      <c r="CE872" s="75"/>
      <c r="CF872" s="75"/>
      <c r="CG872" s="75"/>
      <c r="CH872" s="75"/>
      <c r="CI872" s="74"/>
      <c r="CJ872" s="335"/>
      <c r="CK872" s="335"/>
      <c r="CL872" s="335"/>
      <c r="CM872" s="335"/>
      <c r="CN872" s="335"/>
      <c r="CO872" s="335"/>
      <c r="CP872" s="73">
        <f t="shared" si="259"/>
        <v>0</v>
      </c>
      <c r="CQ872" s="38"/>
      <c r="CR872" s="40"/>
      <c r="CS872" s="38"/>
      <c r="CT872" s="77"/>
      <c r="CV872" s="76"/>
      <c r="CW872" s="75"/>
      <c r="CX872" s="75"/>
      <c r="CY872" s="75"/>
      <c r="CZ872" s="75"/>
      <c r="DA872" s="75"/>
      <c r="DB872" s="75"/>
      <c r="DC872" s="74"/>
      <c r="DD872" s="74"/>
      <c r="DE872" s="74"/>
      <c r="DF872" s="335"/>
      <c r="DG872" s="335"/>
      <c r="DH872" s="335"/>
      <c r="DI872" s="335"/>
      <c r="DJ872" s="335"/>
      <c r="DK872" s="335"/>
      <c r="DL872" s="335"/>
      <c r="DM872" s="335"/>
      <c r="DN872" s="335"/>
      <c r="DO872" s="73">
        <f t="shared" si="260"/>
        <v>0</v>
      </c>
      <c r="DP872" s="38"/>
      <c r="DQ872" s="40"/>
    </row>
    <row r="873" spans="3:121" ht="14.45" customHeight="1" outlineLevel="1">
      <c r="C873" s="88" t="str">
        <f>IF(ISERROR(I873+1)=TRUE,I873,IF(I873="","",MAX(C$15:C872)+1))</f>
        <v/>
      </c>
      <c r="D873" s="87" t="str">
        <f t="shared" si="261"/>
        <v/>
      </c>
      <c r="G873" s="40"/>
      <c r="H873" s="38"/>
      <c r="I873" s="94"/>
      <c r="J873" s="93"/>
      <c r="K873" s="92"/>
      <c r="L873" s="92"/>
      <c r="M873" s="92"/>
      <c r="N873" s="92"/>
      <c r="O873" s="91"/>
      <c r="P873" s="90"/>
      <c r="Q873" s="272"/>
      <c r="R873" s="89"/>
      <c r="S873" s="273"/>
      <c r="T873" s="38"/>
      <c r="U873" s="40"/>
      <c r="V873" s="38"/>
      <c r="W873" s="77"/>
      <c r="Y873" s="76"/>
      <c r="Z873" s="75"/>
      <c r="AA873" s="78"/>
      <c r="AB873" s="75"/>
      <c r="AC873" s="78"/>
      <c r="AD873" s="75"/>
      <c r="AE873" s="75"/>
      <c r="AF873" s="75"/>
      <c r="AG873" s="75"/>
      <c r="AH873" s="75"/>
      <c r="AI873" s="75"/>
      <c r="AJ873" s="75"/>
      <c r="AK873" s="74"/>
      <c r="AL873" s="74"/>
      <c r="AM873" s="74"/>
      <c r="AN873" s="74"/>
      <c r="AO873" s="74"/>
      <c r="AP873" s="74"/>
      <c r="AQ873" s="74"/>
      <c r="AR873" s="73">
        <f t="shared" si="258"/>
        <v>0</v>
      </c>
      <c r="AS873" s="38"/>
      <c r="AT873" s="40"/>
      <c r="AU873" s="38"/>
      <c r="AV873" s="77"/>
      <c r="AX873" s="76"/>
      <c r="AY873" s="75"/>
      <c r="AZ873" s="75"/>
      <c r="BA873" s="75"/>
      <c r="BB873" s="75"/>
      <c r="BC873" s="75"/>
      <c r="BD873" s="75"/>
      <c r="BE873" s="75"/>
      <c r="BF873" s="75"/>
      <c r="BG873" s="75"/>
      <c r="BH873" s="75"/>
      <c r="BI873" s="75"/>
      <c r="BJ873" s="74"/>
      <c r="BK873" s="74"/>
      <c r="BL873" s="74"/>
      <c r="BM873" s="74"/>
      <c r="BN873" s="74"/>
      <c r="BO873" s="74"/>
      <c r="BP873" s="74"/>
      <c r="BQ873" s="73">
        <f t="shared" si="254"/>
        <v>0</v>
      </c>
      <c r="BR873" s="38"/>
      <c r="BS873" s="40"/>
      <c r="BT873" s="38"/>
      <c r="BU873" s="77"/>
      <c r="BW873" s="76"/>
      <c r="BX873" s="75"/>
      <c r="BY873" s="75"/>
      <c r="BZ873" s="75"/>
      <c r="CA873" s="75"/>
      <c r="CB873" s="75"/>
      <c r="CC873" s="75"/>
      <c r="CD873" s="75"/>
      <c r="CE873" s="75"/>
      <c r="CF873" s="75"/>
      <c r="CG873" s="75"/>
      <c r="CH873" s="75"/>
      <c r="CI873" s="74"/>
      <c r="CJ873" s="335"/>
      <c r="CK873" s="335"/>
      <c r="CL873" s="335"/>
      <c r="CM873" s="335"/>
      <c r="CN873" s="335"/>
      <c r="CO873" s="335"/>
      <c r="CP873" s="73">
        <f t="shared" si="259"/>
        <v>0</v>
      </c>
      <c r="CQ873" s="38"/>
      <c r="CR873" s="40"/>
      <c r="CS873" s="38"/>
      <c r="CT873" s="77"/>
      <c r="CV873" s="76"/>
      <c r="CW873" s="75"/>
      <c r="CX873" s="75"/>
      <c r="CY873" s="75"/>
      <c r="CZ873" s="75"/>
      <c r="DA873" s="75"/>
      <c r="DB873" s="75"/>
      <c r="DC873" s="74"/>
      <c r="DD873" s="74"/>
      <c r="DE873" s="74"/>
      <c r="DF873" s="335"/>
      <c r="DG873" s="335"/>
      <c r="DH873" s="335"/>
      <c r="DI873" s="335"/>
      <c r="DJ873" s="335"/>
      <c r="DK873" s="335"/>
      <c r="DL873" s="335"/>
      <c r="DM873" s="335"/>
      <c r="DN873" s="335"/>
      <c r="DO873" s="73">
        <f t="shared" si="260"/>
        <v>0</v>
      </c>
      <c r="DP873" s="38"/>
      <c r="DQ873" s="40"/>
    </row>
    <row r="874" spans="3:121" ht="14.45" customHeight="1" outlineLevel="1">
      <c r="C874" s="88" t="str">
        <f>IF(ISERROR(I874+1)=TRUE,I874,IF(I874="","",MAX(C$15:C873)+1))</f>
        <v/>
      </c>
      <c r="D874" s="87" t="str">
        <f t="shared" si="261"/>
        <v/>
      </c>
      <c r="G874" s="40"/>
      <c r="H874" s="38"/>
      <c r="I874" s="94"/>
      <c r="J874" s="93"/>
      <c r="K874" s="92"/>
      <c r="L874" s="92"/>
      <c r="M874" s="92"/>
      <c r="N874" s="92"/>
      <c r="O874" s="91"/>
      <c r="P874" s="90"/>
      <c r="Q874" s="272"/>
      <c r="R874" s="89"/>
      <c r="S874" s="273"/>
      <c r="T874" s="38"/>
      <c r="U874" s="40"/>
      <c r="V874" s="38"/>
      <c r="W874" s="77"/>
      <c r="Y874" s="76"/>
      <c r="Z874" s="75"/>
      <c r="AA874" s="78"/>
      <c r="AB874" s="75"/>
      <c r="AC874" s="78"/>
      <c r="AD874" s="75"/>
      <c r="AE874" s="75"/>
      <c r="AF874" s="75"/>
      <c r="AG874" s="75"/>
      <c r="AH874" s="75"/>
      <c r="AI874" s="75"/>
      <c r="AJ874" s="75"/>
      <c r="AK874" s="74"/>
      <c r="AL874" s="74"/>
      <c r="AM874" s="74"/>
      <c r="AN874" s="74"/>
      <c r="AO874" s="74"/>
      <c r="AP874" s="74"/>
      <c r="AQ874" s="74"/>
      <c r="AR874" s="73">
        <f t="shared" si="258"/>
        <v>0</v>
      </c>
      <c r="AS874" s="38"/>
      <c r="AT874" s="40"/>
      <c r="AU874" s="38"/>
      <c r="AV874" s="77"/>
      <c r="AX874" s="76"/>
      <c r="AY874" s="75"/>
      <c r="AZ874" s="75"/>
      <c r="BA874" s="75"/>
      <c r="BB874" s="75"/>
      <c r="BC874" s="75"/>
      <c r="BD874" s="75"/>
      <c r="BE874" s="75"/>
      <c r="BF874" s="75"/>
      <c r="BG874" s="75"/>
      <c r="BH874" s="75"/>
      <c r="BI874" s="75"/>
      <c r="BJ874" s="74"/>
      <c r="BK874" s="74"/>
      <c r="BL874" s="74"/>
      <c r="BM874" s="74"/>
      <c r="BN874" s="74"/>
      <c r="BO874" s="74"/>
      <c r="BP874" s="74"/>
      <c r="BQ874" s="73">
        <f t="shared" si="254"/>
        <v>0</v>
      </c>
      <c r="BR874" s="38"/>
      <c r="BS874" s="40"/>
      <c r="BT874" s="38"/>
      <c r="BU874" s="77"/>
      <c r="BW874" s="76"/>
      <c r="BX874" s="75"/>
      <c r="BY874" s="75"/>
      <c r="BZ874" s="75"/>
      <c r="CA874" s="75"/>
      <c r="CB874" s="75"/>
      <c r="CC874" s="75"/>
      <c r="CD874" s="75"/>
      <c r="CE874" s="75"/>
      <c r="CF874" s="75"/>
      <c r="CG874" s="75"/>
      <c r="CH874" s="75"/>
      <c r="CI874" s="74"/>
      <c r="CJ874" s="335"/>
      <c r="CK874" s="335"/>
      <c r="CL874" s="335"/>
      <c r="CM874" s="335"/>
      <c r="CN874" s="335"/>
      <c r="CO874" s="335"/>
      <c r="CP874" s="73">
        <f t="shared" si="259"/>
        <v>0</v>
      </c>
      <c r="CQ874" s="38"/>
      <c r="CR874" s="40"/>
      <c r="CS874" s="38"/>
      <c r="CT874" s="77"/>
      <c r="CV874" s="76"/>
      <c r="CW874" s="75"/>
      <c r="CX874" s="75"/>
      <c r="CY874" s="75"/>
      <c r="CZ874" s="75"/>
      <c r="DA874" s="75"/>
      <c r="DB874" s="75"/>
      <c r="DC874" s="74"/>
      <c r="DD874" s="74"/>
      <c r="DE874" s="74"/>
      <c r="DF874" s="335"/>
      <c r="DG874" s="335"/>
      <c r="DH874" s="335"/>
      <c r="DI874" s="335"/>
      <c r="DJ874" s="335"/>
      <c r="DK874" s="335"/>
      <c r="DL874" s="335"/>
      <c r="DM874" s="335"/>
      <c r="DN874" s="335"/>
      <c r="DO874" s="73">
        <f t="shared" si="260"/>
        <v>0</v>
      </c>
      <c r="DP874" s="38"/>
      <c r="DQ874" s="40"/>
    </row>
    <row r="875" spans="3:121" ht="14.45" customHeight="1" outlineLevel="1">
      <c r="C875" s="88" t="str">
        <f>IF(ISERROR(I875+1)=TRUE,I875,IF(I875="","",MAX(C$15:C874)+1))</f>
        <v/>
      </c>
      <c r="D875" s="87" t="str">
        <f t="shared" si="261"/>
        <v/>
      </c>
      <c r="G875" s="40"/>
      <c r="H875" s="38"/>
      <c r="I875" s="94"/>
      <c r="J875" s="93"/>
      <c r="K875" s="92"/>
      <c r="L875" s="92"/>
      <c r="M875" s="92"/>
      <c r="N875" s="92"/>
      <c r="O875" s="91"/>
      <c r="P875" s="90"/>
      <c r="Q875" s="272"/>
      <c r="R875" s="89"/>
      <c r="S875" s="273"/>
      <c r="T875" s="38"/>
      <c r="U875" s="40"/>
      <c r="V875" s="38"/>
      <c r="W875" s="77"/>
      <c r="Y875" s="76"/>
      <c r="Z875" s="75"/>
      <c r="AA875" s="78"/>
      <c r="AB875" s="75"/>
      <c r="AC875" s="78"/>
      <c r="AD875" s="75"/>
      <c r="AE875" s="75"/>
      <c r="AF875" s="75"/>
      <c r="AG875" s="75"/>
      <c r="AH875" s="75"/>
      <c r="AI875" s="75"/>
      <c r="AJ875" s="75"/>
      <c r="AK875" s="74"/>
      <c r="AL875" s="74"/>
      <c r="AM875" s="74"/>
      <c r="AN875" s="74"/>
      <c r="AO875" s="74"/>
      <c r="AP875" s="74"/>
      <c r="AQ875" s="74"/>
      <c r="AR875" s="73">
        <f t="shared" si="258"/>
        <v>0</v>
      </c>
      <c r="AS875" s="38"/>
      <c r="AT875" s="40"/>
      <c r="AU875" s="38"/>
      <c r="AV875" s="77"/>
      <c r="AX875" s="76"/>
      <c r="AY875" s="75"/>
      <c r="AZ875" s="75"/>
      <c r="BA875" s="75"/>
      <c r="BB875" s="75"/>
      <c r="BC875" s="75"/>
      <c r="BD875" s="75"/>
      <c r="BE875" s="75"/>
      <c r="BF875" s="75"/>
      <c r="BG875" s="75"/>
      <c r="BH875" s="75"/>
      <c r="BI875" s="75"/>
      <c r="BJ875" s="74"/>
      <c r="BK875" s="74"/>
      <c r="BL875" s="74"/>
      <c r="BM875" s="74"/>
      <c r="BN875" s="74"/>
      <c r="BO875" s="74"/>
      <c r="BP875" s="74"/>
      <c r="BQ875" s="73">
        <f t="shared" si="254"/>
        <v>0</v>
      </c>
      <c r="BR875" s="38"/>
      <c r="BS875" s="40"/>
      <c r="BT875" s="38"/>
      <c r="BU875" s="77"/>
      <c r="BW875" s="76"/>
      <c r="BX875" s="75"/>
      <c r="BY875" s="75"/>
      <c r="BZ875" s="75"/>
      <c r="CA875" s="75"/>
      <c r="CB875" s="75"/>
      <c r="CC875" s="75"/>
      <c r="CD875" s="75"/>
      <c r="CE875" s="75"/>
      <c r="CF875" s="75"/>
      <c r="CG875" s="75"/>
      <c r="CH875" s="75"/>
      <c r="CI875" s="74"/>
      <c r="CJ875" s="335"/>
      <c r="CK875" s="335"/>
      <c r="CL875" s="335"/>
      <c r="CM875" s="335"/>
      <c r="CN875" s="335"/>
      <c r="CO875" s="335"/>
      <c r="CP875" s="73">
        <f t="shared" si="259"/>
        <v>0</v>
      </c>
      <c r="CQ875" s="38"/>
      <c r="CR875" s="40"/>
      <c r="CS875" s="38"/>
      <c r="CT875" s="77"/>
      <c r="CV875" s="76"/>
      <c r="CW875" s="75"/>
      <c r="CX875" s="75"/>
      <c r="CY875" s="75"/>
      <c r="CZ875" s="75"/>
      <c r="DA875" s="75"/>
      <c r="DB875" s="75"/>
      <c r="DC875" s="74"/>
      <c r="DD875" s="74"/>
      <c r="DE875" s="74"/>
      <c r="DF875" s="335"/>
      <c r="DG875" s="335"/>
      <c r="DH875" s="335"/>
      <c r="DI875" s="335"/>
      <c r="DJ875" s="335"/>
      <c r="DK875" s="335"/>
      <c r="DL875" s="335"/>
      <c r="DM875" s="335"/>
      <c r="DN875" s="335"/>
      <c r="DO875" s="73">
        <f t="shared" si="260"/>
        <v>0</v>
      </c>
      <c r="DP875" s="38"/>
      <c r="DQ875" s="40"/>
    </row>
    <row r="876" spans="3:121" ht="14.45" customHeight="1" outlineLevel="1">
      <c r="C876" s="88" t="str">
        <f>IF(ISERROR(I876+1)=TRUE,I876,IF(I876="","",MAX(C$15:C875)+1))</f>
        <v/>
      </c>
      <c r="D876" s="87" t="str">
        <f t="shared" si="261"/>
        <v/>
      </c>
      <c r="G876" s="40"/>
      <c r="H876" s="38"/>
      <c r="I876" s="94"/>
      <c r="J876" s="93"/>
      <c r="K876" s="92"/>
      <c r="L876" s="92"/>
      <c r="M876" s="92"/>
      <c r="N876" s="92"/>
      <c r="O876" s="91"/>
      <c r="P876" s="90"/>
      <c r="Q876" s="272"/>
      <c r="R876" s="89"/>
      <c r="S876" s="273"/>
      <c r="T876" s="38"/>
      <c r="U876" s="40"/>
      <c r="V876" s="38"/>
      <c r="W876" s="77"/>
      <c r="Y876" s="76"/>
      <c r="Z876" s="75"/>
      <c r="AA876" s="78"/>
      <c r="AB876" s="75"/>
      <c r="AC876" s="78"/>
      <c r="AD876" s="75"/>
      <c r="AE876" s="75"/>
      <c r="AF876" s="75"/>
      <c r="AG876" s="75"/>
      <c r="AH876" s="75"/>
      <c r="AI876" s="75"/>
      <c r="AJ876" s="75"/>
      <c r="AK876" s="74"/>
      <c r="AL876" s="74"/>
      <c r="AM876" s="74"/>
      <c r="AN876" s="74"/>
      <c r="AO876" s="74"/>
      <c r="AP876" s="74"/>
      <c r="AQ876" s="74"/>
      <c r="AR876" s="73">
        <f t="shared" si="258"/>
        <v>0</v>
      </c>
      <c r="AS876" s="38"/>
      <c r="AT876" s="40"/>
      <c r="AU876" s="38"/>
      <c r="AV876" s="77"/>
      <c r="AX876" s="76"/>
      <c r="AY876" s="75"/>
      <c r="AZ876" s="75"/>
      <c r="BA876" s="75"/>
      <c r="BB876" s="75"/>
      <c r="BC876" s="75"/>
      <c r="BD876" s="75"/>
      <c r="BE876" s="75"/>
      <c r="BF876" s="75"/>
      <c r="BG876" s="75"/>
      <c r="BH876" s="75"/>
      <c r="BI876" s="75"/>
      <c r="BJ876" s="74"/>
      <c r="BK876" s="74"/>
      <c r="BL876" s="74"/>
      <c r="BM876" s="74"/>
      <c r="BN876" s="74"/>
      <c r="BO876" s="74"/>
      <c r="BP876" s="74"/>
      <c r="BQ876" s="73">
        <f t="shared" si="254"/>
        <v>0</v>
      </c>
      <c r="BR876" s="38"/>
      <c r="BS876" s="40"/>
      <c r="BT876" s="38"/>
      <c r="BU876" s="77"/>
      <c r="BW876" s="76"/>
      <c r="BX876" s="75"/>
      <c r="BY876" s="75"/>
      <c r="BZ876" s="75"/>
      <c r="CA876" s="75"/>
      <c r="CB876" s="75"/>
      <c r="CC876" s="75"/>
      <c r="CD876" s="75"/>
      <c r="CE876" s="75"/>
      <c r="CF876" s="75"/>
      <c r="CG876" s="75"/>
      <c r="CH876" s="75"/>
      <c r="CI876" s="74"/>
      <c r="CJ876" s="335"/>
      <c r="CK876" s="335"/>
      <c r="CL876" s="335"/>
      <c r="CM876" s="335"/>
      <c r="CN876" s="335"/>
      <c r="CO876" s="335"/>
      <c r="CP876" s="73">
        <f t="shared" si="259"/>
        <v>0</v>
      </c>
      <c r="CQ876" s="38"/>
      <c r="CR876" s="40"/>
      <c r="CS876" s="38"/>
      <c r="CT876" s="77"/>
      <c r="CV876" s="76"/>
      <c r="CW876" s="75"/>
      <c r="CX876" s="75"/>
      <c r="CY876" s="75"/>
      <c r="CZ876" s="75"/>
      <c r="DA876" s="75"/>
      <c r="DB876" s="75"/>
      <c r="DC876" s="74"/>
      <c r="DD876" s="74"/>
      <c r="DE876" s="74"/>
      <c r="DF876" s="335"/>
      <c r="DG876" s="335"/>
      <c r="DH876" s="335"/>
      <c r="DI876" s="335"/>
      <c r="DJ876" s="335"/>
      <c r="DK876" s="335"/>
      <c r="DL876" s="335"/>
      <c r="DM876" s="335"/>
      <c r="DN876" s="335"/>
      <c r="DO876" s="73">
        <f t="shared" si="260"/>
        <v>0</v>
      </c>
      <c r="DP876" s="38"/>
      <c r="DQ876" s="40"/>
    </row>
    <row r="877" spans="3:121" outlineLevel="1">
      <c r="C877" s="88" t="str">
        <f>IF(ISERROR(I877+1)=TRUE,I877,IF(I877="","",MAX(C$15:C876)+1))</f>
        <v/>
      </c>
      <c r="D877" s="87" t="str">
        <f t="shared" si="261"/>
        <v/>
      </c>
      <c r="G877" s="40"/>
      <c r="H877" s="38"/>
      <c r="I877" s="94"/>
      <c r="J877" s="93"/>
      <c r="K877" s="92"/>
      <c r="L877" s="92"/>
      <c r="M877" s="92"/>
      <c r="N877" s="92"/>
      <c r="O877" s="91"/>
      <c r="P877" s="90"/>
      <c r="Q877" s="272"/>
      <c r="R877" s="89"/>
      <c r="S877" s="273"/>
      <c r="T877" s="38"/>
      <c r="U877" s="40"/>
      <c r="V877" s="38"/>
      <c r="W877" s="77"/>
      <c r="Y877" s="76"/>
      <c r="Z877" s="75"/>
      <c r="AA877" s="78"/>
      <c r="AB877" s="75"/>
      <c r="AC877" s="78"/>
      <c r="AD877" s="75"/>
      <c r="AE877" s="75"/>
      <c r="AF877" s="75"/>
      <c r="AG877" s="75"/>
      <c r="AH877" s="75"/>
      <c r="AI877" s="75"/>
      <c r="AJ877" s="75"/>
      <c r="AK877" s="74"/>
      <c r="AL877" s="74"/>
      <c r="AM877" s="74"/>
      <c r="AN877" s="74"/>
      <c r="AO877" s="74"/>
      <c r="AP877" s="74"/>
      <c r="AQ877" s="74"/>
      <c r="AR877" s="73">
        <f t="shared" si="258"/>
        <v>0</v>
      </c>
      <c r="AS877" s="38"/>
      <c r="AT877" s="40"/>
      <c r="AU877" s="38"/>
      <c r="AV877" s="77"/>
      <c r="AX877" s="76"/>
      <c r="AY877" s="75"/>
      <c r="AZ877" s="75"/>
      <c r="BA877" s="75"/>
      <c r="BB877" s="75"/>
      <c r="BC877" s="75"/>
      <c r="BD877" s="75"/>
      <c r="BE877" s="75"/>
      <c r="BF877" s="75"/>
      <c r="BG877" s="75"/>
      <c r="BH877" s="75"/>
      <c r="BI877" s="75"/>
      <c r="BJ877" s="74"/>
      <c r="BK877" s="74"/>
      <c r="BL877" s="74"/>
      <c r="BM877" s="74"/>
      <c r="BN877" s="74"/>
      <c r="BO877" s="74"/>
      <c r="BP877" s="74"/>
      <c r="BQ877" s="73">
        <f t="shared" si="254"/>
        <v>0</v>
      </c>
      <c r="BR877" s="38"/>
      <c r="BS877" s="40"/>
      <c r="BT877" s="38"/>
      <c r="BU877" s="77"/>
      <c r="BW877" s="76"/>
      <c r="BX877" s="75"/>
      <c r="BY877" s="75"/>
      <c r="BZ877" s="75"/>
      <c r="CA877" s="75"/>
      <c r="CB877" s="75"/>
      <c r="CC877" s="75"/>
      <c r="CD877" s="75"/>
      <c r="CE877" s="75"/>
      <c r="CF877" s="75"/>
      <c r="CG877" s="75"/>
      <c r="CH877" s="75"/>
      <c r="CI877" s="74"/>
      <c r="CJ877" s="335"/>
      <c r="CK877" s="335"/>
      <c r="CL877" s="335"/>
      <c r="CM877" s="335"/>
      <c r="CN877" s="335"/>
      <c r="CO877" s="335"/>
      <c r="CP877" s="73">
        <f t="shared" si="259"/>
        <v>0</v>
      </c>
      <c r="CQ877" s="38"/>
      <c r="CR877" s="40"/>
      <c r="CS877" s="38"/>
      <c r="CT877" s="77"/>
      <c r="CV877" s="76"/>
      <c r="CW877" s="75"/>
      <c r="CX877" s="75"/>
      <c r="CY877" s="75"/>
      <c r="CZ877" s="75"/>
      <c r="DA877" s="75"/>
      <c r="DB877" s="75"/>
      <c r="DC877" s="74"/>
      <c r="DD877" s="74"/>
      <c r="DE877" s="74"/>
      <c r="DF877" s="335"/>
      <c r="DG877" s="335"/>
      <c r="DH877" s="335"/>
      <c r="DI877" s="335"/>
      <c r="DJ877" s="335"/>
      <c r="DK877" s="335"/>
      <c r="DL877" s="335"/>
      <c r="DM877" s="335"/>
      <c r="DN877" s="335"/>
      <c r="DO877" s="73">
        <f t="shared" si="260"/>
        <v>0</v>
      </c>
      <c r="DP877" s="38"/>
      <c r="DQ877" s="40"/>
    </row>
    <row r="878" spans="3:121" ht="14.45" customHeight="1" outlineLevel="1">
      <c r="C878" s="88" t="str">
        <f>IF(ISERROR(I878+1)=TRUE,I878,IF(I878="","",MAX(C$15:C877)+1))</f>
        <v/>
      </c>
      <c r="D878" s="87" t="str">
        <f t="shared" si="261"/>
        <v/>
      </c>
      <c r="G878" s="40"/>
      <c r="H878" s="38"/>
      <c r="I878" s="94"/>
      <c r="J878" s="93"/>
      <c r="K878" s="92"/>
      <c r="L878" s="92"/>
      <c r="M878" s="92"/>
      <c r="N878" s="92"/>
      <c r="O878" s="91"/>
      <c r="P878" s="90"/>
      <c r="Q878" s="272"/>
      <c r="R878" s="89"/>
      <c r="S878" s="273"/>
      <c r="T878" s="38"/>
      <c r="U878" s="40"/>
      <c r="V878" s="38"/>
      <c r="W878" s="77"/>
      <c r="Y878" s="76"/>
      <c r="Z878" s="75"/>
      <c r="AA878" s="78"/>
      <c r="AB878" s="75"/>
      <c r="AC878" s="78"/>
      <c r="AD878" s="75"/>
      <c r="AE878" s="75"/>
      <c r="AF878" s="75"/>
      <c r="AG878" s="75"/>
      <c r="AH878" s="75"/>
      <c r="AI878" s="75"/>
      <c r="AJ878" s="75"/>
      <c r="AK878" s="74"/>
      <c r="AL878" s="74"/>
      <c r="AM878" s="74"/>
      <c r="AN878" s="74"/>
      <c r="AO878" s="74"/>
      <c r="AP878" s="74"/>
      <c r="AQ878" s="74"/>
      <c r="AR878" s="73">
        <f t="shared" si="258"/>
        <v>0</v>
      </c>
      <c r="AS878" s="38"/>
      <c r="AT878" s="40"/>
      <c r="AU878" s="38"/>
      <c r="AV878" s="77"/>
      <c r="AX878" s="76"/>
      <c r="AY878" s="75"/>
      <c r="AZ878" s="75"/>
      <c r="BA878" s="75"/>
      <c r="BB878" s="75"/>
      <c r="BC878" s="75"/>
      <c r="BD878" s="75"/>
      <c r="BE878" s="75"/>
      <c r="BF878" s="75"/>
      <c r="BG878" s="75"/>
      <c r="BH878" s="75"/>
      <c r="BI878" s="75"/>
      <c r="BJ878" s="74"/>
      <c r="BK878" s="74"/>
      <c r="BL878" s="74"/>
      <c r="BM878" s="74"/>
      <c r="BN878" s="74"/>
      <c r="BO878" s="74"/>
      <c r="BP878" s="74"/>
      <c r="BQ878" s="73">
        <f t="shared" si="254"/>
        <v>0</v>
      </c>
      <c r="BR878" s="38"/>
      <c r="BS878" s="40"/>
      <c r="BT878" s="38"/>
      <c r="BU878" s="77"/>
      <c r="BW878" s="76"/>
      <c r="BX878" s="75"/>
      <c r="BY878" s="75"/>
      <c r="BZ878" s="75"/>
      <c r="CA878" s="75"/>
      <c r="CB878" s="75"/>
      <c r="CC878" s="75"/>
      <c r="CD878" s="75"/>
      <c r="CE878" s="75"/>
      <c r="CF878" s="75"/>
      <c r="CG878" s="75"/>
      <c r="CH878" s="75"/>
      <c r="CI878" s="74"/>
      <c r="CJ878" s="335"/>
      <c r="CK878" s="335"/>
      <c r="CL878" s="335"/>
      <c r="CM878" s="335"/>
      <c r="CN878" s="335"/>
      <c r="CO878" s="335"/>
      <c r="CP878" s="73">
        <f t="shared" si="259"/>
        <v>0</v>
      </c>
      <c r="CQ878" s="38"/>
      <c r="CR878" s="40"/>
      <c r="CS878" s="38"/>
      <c r="CT878" s="77"/>
      <c r="CV878" s="76"/>
      <c r="CW878" s="75"/>
      <c r="CX878" s="75"/>
      <c r="CY878" s="75"/>
      <c r="CZ878" s="75"/>
      <c r="DA878" s="75"/>
      <c r="DB878" s="75"/>
      <c r="DC878" s="74"/>
      <c r="DD878" s="74"/>
      <c r="DE878" s="74"/>
      <c r="DF878" s="335"/>
      <c r="DG878" s="335"/>
      <c r="DH878" s="335"/>
      <c r="DI878" s="335"/>
      <c r="DJ878" s="335"/>
      <c r="DK878" s="335"/>
      <c r="DL878" s="335"/>
      <c r="DM878" s="335"/>
      <c r="DN878" s="335"/>
      <c r="DO878" s="73">
        <f t="shared" si="260"/>
        <v>0</v>
      </c>
      <c r="DP878" s="38"/>
      <c r="DQ878" s="40"/>
    </row>
    <row r="879" spans="3:121" ht="14.45" customHeight="1" outlineLevel="1">
      <c r="C879" s="88" t="str">
        <f>IF(ISERROR(I879+1)=TRUE,I879,IF(I879="","",MAX(C$15:C878)+1))</f>
        <v/>
      </c>
      <c r="D879" s="87" t="str">
        <f t="shared" si="261"/>
        <v/>
      </c>
      <c r="G879" s="40"/>
      <c r="H879" s="38"/>
      <c r="I879" s="94"/>
      <c r="J879" s="93"/>
      <c r="K879" s="92"/>
      <c r="L879" s="92"/>
      <c r="M879" s="92"/>
      <c r="N879" s="92"/>
      <c r="O879" s="91"/>
      <c r="P879" s="90"/>
      <c r="Q879" s="272"/>
      <c r="R879" s="89"/>
      <c r="S879" s="273"/>
      <c r="T879" s="38"/>
      <c r="U879" s="40"/>
      <c r="V879" s="38"/>
      <c r="W879" s="77"/>
      <c r="Y879" s="76"/>
      <c r="Z879" s="75"/>
      <c r="AA879" s="78"/>
      <c r="AB879" s="75"/>
      <c r="AC879" s="78"/>
      <c r="AD879" s="75"/>
      <c r="AE879" s="75"/>
      <c r="AF879" s="75"/>
      <c r="AG879" s="75"/>
      <c r="AH879" s="75"/>
      <c r="AI879" s="75"/>
      <c r="AJ879" s="75"/>
      <c r="AK879" s="74"/>
      <c r="AL879" s="74"/>
      <c r="AM879" s="74"/>
      <c r="AN879" s="74"/>
      <c r="AO879" s="74"/>
      <c r="AP879" s="74"/>
      <c r="AQ879" s="74"/>
      <c r="AR879" s="73">
        <f t="shared" si="258"/>
        <v>0</v>
      </c>
      <c r="AS879" s="38"/>
      <c r="AT879" s="40"/>
      <c r="AU879" s="38"/>
      <c r="AV879" s="77"/>
      <c r="AX879" s="76"/>
      <c r="AY879" s="75"/>
      <c r="AZ879" s="75"/>
      <c r="BA879" s="75"/>
      <c r="BB879" s="75"/>
      <c r="BC879" s="75"/>
      <c r="BD879" s="75"/>
      <c r="BE879" s="75"/>
      <c r="BF879" s="75"/>
      <c r="BG879" s="75"/>
      <c r="BH879" s="75"/>
      <c r="BI879" s="75"/>
      <c r="BJ879" s="74"/>
      <c r="BK879" s="74"/>
      <c r="BL879" s="74"/>
      <c r="BM879" s="74"/>
      <c r="BN879" s="74"/>
      <c r="BO879" s="74"/>
      <c r="BP879" s="74"/>
      <c r="BQ879" s="73">
        <f t="shared" si="254"/>
        <v>0</v>
      </c>
      <c r="BR879" s="38"/>
      <c r="BS879" s="40"/>
      <c r="BT879" s="38"/>
      <c r="BU879" s="77"/>
      <c r="BW879" s="76"/>
      <c r="BX879" s="75"/>
      <c r="BY879" s="75"/>
      <c r="BZ879" s="75"/>
      <c r="CA879" s="75"/>
      <c r="CB879" s="75"/>
      <c r="CC879" s="75"/>
      <c r="CD879" s="75"/>
      <c r="CE879" s="75"/>
      <c r="CF879" s="75"/>
      <c r="CG879" s="75"/>
      <c r="CH879" s="75"/>
      <c r="CI879" s="74"/>
      <c r="CJ879" s="335"/>
      <c r="CK879" s="335"/>
      <c r="CL879" s="335"/>
      <c r="CM879" s="335"/>
      <c r="CN879" s="335"/>
      <c r="CO879" s="335"/>
      <c r="CP879" s="73">
        <f t="shared" si="259"/>
        <v>0</v>
      </c>
      <c r="CQ879" s="38"/>
      <c r="CR879" s="40"/>
      <c r="CS879" s="38"/>
      <c r="CT879" s="77"/>
      <c r="CV879" s="76"/>
      <c r="CW879" s="75"/>
      <c r="CX879" s="75"/>
      <c r="CY879" s="75"/>
      <c r="CZ879" s="75"/>
      <c r="DA879" s="75"/>
      <c r="DB879" s="75"/>
      <c r="DC879" s="74"/>
      <c r="DD879" s="74"/>
      <c r="DE879" s="74"/>
      <c r="DF879" s="335"/>
      <c r="DG879" s="335"/>
      <c r="DH879" s="335"/>
      <c r="DI879" s="335"/>
      <c r="DJ879" s="335"/>
      <c r="DK879" s="335"/>
      <c r="DL879" s="335"/>
      <c r="DM879" s="335"/>
      <c r="DN879" s="335"/>
      <c r="DO879" s="73">
        <f t="shared" si="260"/>
        <v>0</v>
      </c>
      <c r="DP879" s="38"/>
      <c r="DQ879" s="40"/>
    </row>
    <row r="880" spans="3:121" ht="14.45" customHeight="1" outlineLevel="1">
      <c r="C880" s="88" t="str">
        <f>IF(ISERROR(I880+1)=TRUE,I880,IF(I880="","",MAX(C$15:C879)+1))</f>
        <v/>
      </c>
      <c r="D880" s="87" t="str">
        <f t="shared" si="261"/>
        <v/>
      </c>
      <c r="G880" s="40"/>
      <c r="H880" s="38"/>
      <c r="I880" s="94"/>
      <c r="J880" s="93"/>
      <c r="K880" s="92"/>
      <c r="L880" s="92"/>
      <c r="M880" s="92"/>
      <c r="N880" s="92"/>
      <c r="O880" s="91"/>
      <c r="P880" s="90"/>
      <c r="Q880" s="272"/>
      <c r="R880" s="89"/>
      <c r="S880" s="273"/>
      <c r="T880" s="38"/>
      <c r="U880" s="40"/>
      <c r="V880" s="38"/>
      <c r="W880" s="77"/>
      <c r="Y880" s="76"/>
      <c r="Z880" s="75"/>
      <c r="AA880" s="78"/>
      <c r="AB880" s="75"/>
      <c r="AC880" s="78"/>
      <c r="AD880" s="75"/>
      <c r="AE880" s="75"/>
      <c r="AF880" s="75"/>
      <c r="AG880" s="75"/>
      <c r="AH880" s="75"/>
      <c r="AI880" s="75"/>
      <c r="AJ880" s="75"/>
      <c r="AK880" s="74"/>
      <c r="AL880" s="74"/>
      <c r="AM880" s="74"/>
      <c r="AN880" s="74"/>
      <c r="AO880" s="74"/>
      <c r="AP880" s="74"/>
      <c r="AQ880" s="74"/>
      <c r="AR880" s="73">
        <f t="shared" si="258"/>
        <v>0</v>
      </c>
      <c r="AS880" s="38"/>
      <c r="AT880" s="40"/>
      <c r="AU880" s="38"/>
      <c r="AV880" s="77"/>
      <c r="AX880" s="76"/>
      <c r="AY880" s="75"/>
      <c r="AZ880" s="75"/>
      <c r="BA880" s="75"/>
      <c r="BB880" s="75"/>
      <c r="BC880" s="75"/>
      <c r="BD880" s="75"/>
      <c r="BE880" s="75"/>
      <c r="BF880" s="75"/>
      <c r="BG880" s="75"/>
      <c r="BH880" s="75"/>
      <c r="BI880" s="75"/>
      <c r="BJ880" s="74"/>
      <c r="BK880" s="74"/>
      <c r="BL880" s="74"/>
      <c r="BM880" s="74"/>
      <c r="BN880" s="74"/>
      <c r="BO880" s="74"/>
      <c r="BP880" s="74"/>
      <c r="BQ880" s="73">
        <f t="shared" si="254"/>
        <v>0</v>
      </c>
      <c r="BR880" s="38"/>
      <c r="BS880" s="40"/>
      <c r="BT880" s="38"/>
      <c r="BU880" s="77"/>
      <c r="BW880" s="76"/>
      <c r="BX880" s="75"/>
      <c r="BY880" s="75"/>
      <c r="BZ880" s="75"/>
      <c r="CA880" s="75"/>
      <c r="CB880" s="75"/>
      <c r="CC880" s="75"/>
      <c r="CD880" s="75"/>
      <c r="CE880" s="75"/>
      <c r="CF880" s="75"/>
      <c r="CG880" s="75"/>
      <c r="CH880" s="75"/>
      <c r="CI880" s="74"/>
      <c r="CJ880" s="335"/>
      <c r="CK880" s="335"/>
      <c r="CL880" s="335"/>
      <c r="CM880" s="335"/>
      <c r="CN880" s="335"/>
      <c r="CO880" s="335"/>
      <c r="CP880" s="73">
        <f t="shared" si="259"/>
        <v>0</v>
      </c>
      <c r="CQ880" s="38"/>
      <c r="CR880" s="40"/>
      <c r="CS880" s="38"/>
      <c r="CT880" s="77"/>
      <c r="CV880" s="76"/>
      <c r="CW880" s="75"/>
      <c r="CX880" s="75"/>
      <c r="CY880" s="75"/>
      <c r="CZ880" s="75"/>
      <c r="DA880" s="75"/>
      <c r="DB880" s="75"/>
      <c r="DC880" s="74"/>
      <c r="DD880" s="74"/>
      <c r="DE880" s="74"/>
      <c r="DF880" s="335"/>
      <c r="DG880" s="335"/>
      <c r="DH880" s="335"/>
      <c r="DI880" s="335"/>
      <c r="DJ880" s="335"/>
      <c r="DK880" s="335"/>
      <c r="DL880" s="335"/>
      <c r="DM880" s="335"/>
      <c r="DN880" s="335"/>
      <c r="DO880" s="73">
        <f t="shared" si="260"/>
        <v>0</v>
      </c>
      <c r="DP880" s="38"/>
      <c r="DQ880" s="40"/>
    </row>
    <row r="881" spans="3:123" ht="29.25" customHeight="1" outlineLevel="1">
      <c r="C881" s="88" t="str">
        <f>IF(ISERROR(I881+1)=TRUE,I881,IF(I881="","",MAX(C$15:C880)+1))</f>
        <v/>
      </c>
      <c r="D881" s="87" t="str">
        <f t="shared" si="261"/>
        <v/>
      </c>
      <c r="G881" s="40"/>
      <c r="H881" s="38"/>
      <c r="I881" s="94"/>
      <c r="J881" s="93"/>
      <c r="K881" s="92"/>
      <c r="L881" s="92"/>
      <c r="M881" s="92"/>
      <c r="N881" s="92"/>
      <c r="O881" s="91"/>
      <c r="P881" s="90"/>
      <c r="Q881" s="272"/>
      <c r="R881" s="89"/>
      <c r="S881" s="273"/>
      <c r="T881" s="38"/>
      <c r="U881" s="40"/>
      <c r="V881" s="38"/>
      <c r="W881" s="77"/>
      <c r="Y881" s="76"/>
      <c r="Z881" s="75"/>
      <c r="AA881" s="78"/>
      <c r="AB881" s="75"/>
      <c r="AC881" s="78"/>
      <c r="AD881" s="75"/>
      <c r="AE881" s="75"/>
      <c r="AF881" s="75"/>
      <c r="AG881" s="75"/>
      <c r="AH881" s="75"/>
      <c r="AI881" s="75"/>
      <c r="AJ881" s="75"/>
      <c r="AK881" s="74"/>
      <c r="AL881" s="74"/>
      <c r="AM881" s="74"/>
      <c r="AN881" s="74"/>
      <c r="AO881" s="74"/>
      <c r="AP881" s="74"/>
      <c r="AQ881" s="74"/>
      <c r="AR881" s="73">
        <f t="shared" si="258"/>
        <v>0</v>
      </c>
      <c r="AS881" s="38"/>
      <c r="AT881" s="40"/>
      <c r="AU881" s="38"/>
      <c r="AV881" s="77"/>
      <c r="AX881" s="76"/>
      <c r="AY881" s="75"/>
      <c r="AZ881" s="75"/>
      <c r="BA881" s="75"/>
      <c r="BB881" s="75"/>
      <c r="BC881" s="75"/>
      <c r="BD881" s="75"/>
      <c r="BE881" s="75"/>
      <c r="BF881" s="75"/>
      <c r="BG881" s="75"/>
      <c r="BH881" s="75"/>
      <c r="BI881" s="75"/>
      <c r="BJ881" s="74"/>
      <c r="BK881" s="74"/>
      <c r="BL881" s="74"/>
      <c r="BM881" s="74"/>
      <c r="BN881" s="74"/>
      <c r="BO881" s="74"/>
      <c r="BP881" s="74"/>
      <c r="BQ881" s="73">
        <f t="shared" si="254"/>
        <v>0</v>
      </c>
      <c r="BR881" s="38"/>
      <c r="BS881" s="40"/>
      <c r="BT881" s="38"/>
      <c r="BU881" s="77"/>
      <c r="BW881" s="76"/>
      <c r="BX881" s="75"/>
      <c r="BY881" s="75"/>
      <c r="BZ881" s="75"/>
      <c r="CA881" s="75"/>
      <c r="CB881" s="75"/>
      <c r="CC881" s="75"/>
      <c r="CD881" s="75"/>
      <c r="CE881" s="75"/>
      <c r="CF881" s="75"/>
      <c r="CG881" s="75"/>
      <c r="CH881" s="75"/>
      <c r="CI881" s="74"/>
      <c r="CJ881" s="335"/>
      <c r="CK881" s="335"/>
      <c r="CL881" s="335"/>
      <c r="CM881" s="335"/>
      <c r="CN881" s="335"/>
      <c r="CO881" s="335"/>
      <c r="CP881" s="73">
        <f t="shared" si="259"/>
        <v>0</v>
      </c>
      <c r="CQ881" s="38"/>
      <c r="CR881" s="40"/>
      <c r="CS881" s="38"/>
      <c r="CT881" s="77"/>
      <c r="CV881" s="76"/>
      <c r="CW881" s="75"/>
      <c r="CX881" s="75"/>
      <c r="CY881" s="75"/>
      <c r="CZ881" s="75"/>
      <c r="DA881" s="75"/>
      <c r="DB881" s="75"/>
      <c r="DC881" s="74"/>
      <c r="DD881" s="74"/>
      <c r="DE881" s="74"/>
      <c r="DF881" s="335"/>
      <c r="DG881" s="335"/>
      <c r="DH881" s="335"/>
      <c r="DI881" s="335"/>
      <c r="DJ881" s="335"/>
      <c r="DK881" s="335"/>
      <c r="DL881" s="335"/>
      <c r="DM881" s="335"/>
      <c r="DN881" s="335"/>
      <c r="DO881" s="73">
        <f t="shared" si="260"/>
        <v>0</v>
      </c>
      <c r="DP881" s="38"/>
      <c r="DQ881" s="40"/>
    </row>
    <row r="882" spans="3:123" ht="35.25" customHeight="1" outlineLevel="1">
      <c r="C882" s="88" t="str">
        <f>IF(ISERROR(I882+1)=TRUE,I882,IF(I882="","",MAX(C$15:C881)+1))</f>
        <v/>
      </c>
      <c r="D882" s="87" t="str">
        <f t="shared" si="261"/>
        <v/>
      </c>
      <c r="G882" s="40"/>
      <c r="H882" s="38"/>
      <c r="I882" s="94"/>
      <c r="J882" s="93"/>
      <c r="K882" s="92"/>
      <c r="L882" s="92"/>
      <c r="M882" s="92"/>
      <c r="N882" s="92"/>
      <c r="O882" s="91"/>
      <c r="P882" s="90"/>
      <c r="Q882" s="272"/>
      <c r="R882" s="89"/>
      <c r="S882" s="273"/>
      <c r="T882" s="38"/>
      <c r="U882" s="40"/>
      <c r="V882" s="38"/>
      <c r="W882" s="77"/>
      <c r="Y882" s="76"/>
      <c r="Z882" s="75"/>
      <c r="AA882" s="78"/>
      <c r="AB882" s="75"/>
      <c r="AC882" s="78"/>
      <c r="AD882" s="75"/>
      <c r="AE882" s="75"/>
      <c r="AF882" s="75"/>
      <c r="AG882" s="75"/>
      <c r="AH882" s="75"/>
      <c r="AI882" s="75"/>
      <c r="AJ882" s="75"/>
      <c r="AK882" s="74"/>
      <c r="AL882" s="74"/>
      <c r="AM882" s="74"/>
      <c r="AN882" s="74"/>
      <c r="AO882" s="74"/>
      <c r="AP882" s="74"/>
      <c r="AQ882" s="74"/>
      <c r="AR882" s="73">
        <f t="shared" si="258"/>
        <v>0</v>
      </c>
      <c r="AS882" s="38"/>
      <c r="AT882" s="40"/>
      <c r="AU882" s="38"/>
      <c r="AV882" s="77"/>
      <c r="AX882" s="76"/>
      <c r="AY882" s="75"/>
      <c r="AZ882" s="75"/>
      <c r="BA882" s="75"/>
      <c r="BB882" s="75"/>
      <c r="BC882" s="75"/>
      <c r="BD882" s="75"/>
      <c r="BE882" s="75"/>
      <c r="BF882" s="75"/>
      <c r="BG882" s="75"/>
      <c r="BH882" s="75"/>
      <c r="BI882" s="75"/>
      <c r="BJ882" s="74"/>
      <c r="BK882" s="74"/>
      <c r="BL882" s="74"/>
      <c r="BM882" s="74"/>
      <c r="BN882" s="74"/>
      <c r="BO882" s="74"/>
      <c r="BP882" s="74"/>
      <c r="BQ882" s="73">
        <f t="shared" si="254"/>
        <v>0</v>
      </c>
      <c r="BR882" s="38"/>
      <c r="BS882" s="40"/>
      <c r="BT882" s="38"/>
      <c r="BU882" s="77"/>
      <c r="BW882" s="76"/>
      <c r="BX882" s="75"/>
      <c r="BY882" s="75"/>
      <c r="BZ882" s="75"/>
      <c r="CA882" s="75"/>
      <c r="CB882" s="75"/>
      <c r="CC882" s="75"/>
      <c r="CD882" s="75"/>
      <c r="CE882" s="75"/>
      <c r="CF882" s="75"/>
      <c r="CG882" s="75"/>
      <c r="CH882" s="75"/>
      <c r="CI882" s="74"/>
      <c r="CJ882" s="335"/>
      <c r="CK882" s="335"/>
      <c r="CL882" s="335"/>
      <c r="CM882" s="335"/>
      <c r="CN882" s="335"/>
      <c r="CO882" s="335"/>
      <c r="CP882" s="73">
        <f t="shared" si="259"/>
        <v>0</v>
      </c>
      <c r="CQ882" s="38"/>
      <c r="CR882" s="40"/>
      <c r="CS882" s="38"/>
      <c r="CT882" s="77"/>
      <c r="CV882" s="76"/>
      <c r="CW882" s="75"/>
      <c r="CX882" s="75"/>
      <c r="CY882" s="75"/>
      <c r="CZ882" s="75"/>
      <c r="DA882" s="75"/>
      <c r="DB882" s="75"/>
      <c r="DC882" s="74"/>
      <c r="DD882" s="74"/>
      <c r="DE882" s="74"/>
      <c r="DF882" s="335"/>
      <c r="DG882" s="335"/>
      <c r="DH882" s="335"/>
      <c r="DI882" s="335"/>
      <c r="DJ882" s="335"/>
      <c r="DK882" s="335"/>
      <c r="DL882" s="335"/>
      <c r="DM882" s="335"/>
      <c r="DN882" s="335"/>
      <c r="DO882" s="73">
        <f t="shared" si="260"/>
        <v>0</v>
      </c>
      <c r="DP882" s="38"/>
      <c r="DQ882" s="40"/>
    </row>
    <row r="883" spans="3:123" ht="14.45" customHeight="1" outlineLevel="1">
      <c r="C883" s="88" t="str">
        <f>IF(ISERROR(I883+1)=TRUE,I883,IF(I883="","",MAX(C$15:C882)+1))</f>
        <v/>
      </c>
      <c r="D883" s="87" t="str">
        <f t="shared" si="261"/>
        <v/>
      </c>
      <c r="G883" s="40"/>
      <c r="H883" s="38"/>
      <c r="I883" s="86"/>
      <c r="J883" s="85"/>
      <c r="K883" s="84"/>
      <c r="L883" s="84"/>
      <c r="M883" s="84"/>
      <c r="N883" s="84"/>
      <c r="O883" s="83"/>
      <c r="P883" s="82"/>
      <c r="Q883" s="81"/>
      <c r="R883" s="80"/>
      <c r="S883" s="79"/>
      <c r="T883" s="38"/>
      <c r="U883" s="40"/>
      <c r="V883" s="38"/>
      <c r="W883" s="77"/>
      <c r="Y883" s="76"/>
      <c r="Z883" s="75"/>
      <c r="AA883" s="78"/>
      <c r="AB883" s="75"/>
      <c r="AC883" s="78"/>
      <c r="AD883" s="75"/>
      <c r="AE883" s="75"/>
      <c r="AF883" s="75"/>
      <c r="AG883" s="75"/>
      <c r="AH883" s="75"/>
      <c r="AI883" s="75"/>
      <c r="AJ883" s="75"/>
      <c r="AK883" s="74"/>
      <c r="AL883" s="74"/>
      <c r="AM883" s="74"/>
      <c r="AN883" s="74"/>
      <c r="AO883" s="74"/>
      <c r="AP883" s="74"/>
      <c r="AQ883" s="74"/>
      <c r="AR883" s="73">
        <f t="shared" si="258"/>
        <v>0</v>
      </c>
      <c r="AS883" s="38"/>
      <c r="AT883" s="40"/>
      <c r="AU883" s="38"/>
      <c r="AV883" s="77"/>
      <c r="AX883" s="76"/>
      <c r="AY883" s="75"/>
      <c r="AZ883" s="75"/>
      <c r="BA883" s="75"/>
      <c r="BB883" s="75"/>
      <c r="BC883" s="75"/>
      <c r="BD883" s="75"/>
      <c r="BE883" s="75"/>
      <c r="BF883" s="75"/>
      <c r="BG883" s="75"/>
      <c r="BH883" s="75"/>
      <c r="BI883" s="75"/>
      <c r="BJ883" s="74"/>
      <c r="BK883" s="74"/>
      <c r="BL883" s="74"/>
      <c r="BM883" s="74"/>
      <c r="BN883" s="74"/>
      <c r="BO883" s="74"/>
      <c r="BP883" s="74"/>
      <c r="BQ883" s="73">
        <f t="shared" si="254"/>
        <v>0</v>
      </c>
      <c r="BR883" s="38"/>
      <c r="BS883" s="40"/>
      <c r="BT883" s="38"/>
      <c r="BU883" s="77"/>
      <c r="BW883" s="76"/>
      <c r="BX883" s="75"/>
      <c r="BY883" s="75"/>
      <c r="BZ883" s="75"/>
      <c r="CA883" s="75"/>
      <c r="CB883" s="75"/>
      <c r="CC883" s="75"/>
      <c r="CD883" s="75"/>
      <c r="CE883" s="75"/>
      <c r="CF883" s="75"/>
      <c r="CG883" s="75"/>
      <c r="CH883" s="75"/>
      <c r="CI883" s="74"/>
      <c r="CJ883" s="335"/>
      <c r="CK883" s="335"/>
      <c r="CL883" s="335"/>
      <c r="CM883" s="335"/>
      <c r="CN883" s="335"/>
      <c r="CO883" s="335"/>
      <c r="CP883" s="73">
        <f t="shared" si="259"/>
        <v>0</v>
      </c>
      <c r="CQ883" s="38"/>
      <c r="CR883" s="40"/>
      <c r="CS883" s="38"/>
      <c r="CT883" s="77"/>
      <c r="CV883" s="76"/>
      <c r="CW883" s="75"/>
      <c r="CX883" s="75"/>
      <c r="CY883" s="75"/>
      <c r="CZ883" s="75"/>
      <c r="DA883" s="75"/>
      <c r="DB883" s="75"/>
      <c r="DC883" s="74"/>
      <c r="DD883" s="74"/>
      <c r="DE883" s="74"/>
      <c r="DF883" s="335"/>
      <c r="DG883" s="335"/>
      <c r="DH883" s="335"/>
      <c r="DI883" s="335"/>
      <c r="DJ883" s="335"/>
      <c r="DK883" s="335"/>
      <c r="DL883" s="335"/>
      <c r="DM883" s="335"/>
      <c r="DN883" s="335"/>
      <c r="DO883" s="73">
        <f t="shared" si="260"/>
        <v>0</v>
      </c>
      <c r="DP883" s="38"/>
      <c r="DQ883" s="40"/>
    </row>
    <row r="884" spans="3:123">
      <c r="G884" s="40"/>
      <c r="I884" s="72" t="s">
        <v>112</v>
      </c>
      <c r="J884" s="71"/>
      <c r="K884" s="71"/>
      <c r="L884" s="71"/>
      <c r="M884" s="71"/>
      <c r="N884" s="71"/>
      <c r="O884" s="71"/>
      <c r="P884" s="71"/>
      <c r="Q884" s="71"/>
      <c r="R884" s="71"/>
      <c r="S884" s="70"/>
      <c r="U884" s="314"/>
      <c r="V884" s="41"/>
      <c r="W884" s="69" t="s">
        <v>118</v>
      </c>
      <c r="X884" s="68"/>
      <c r="Y884" s="67">
        <f t="shared" ref="Y884:AQ884" si="262">SUMPRODUCT(Y856:Y883,$Q$856:$Q$883)</f>
        <v>0</v>
      </c>
      <c r="Z884" s="67">
        <f t="shared" si="262"/>
        <v>0</v>
      </c>
      <c r="AA884" s="67">
        <f t="shared" si="262"/>
        <v>0</v>
      </c>
      <c r="AB884" s="67">
        <f t="shared" si="262"/>
        <v>0</v>
      </c>
      <c r="AC884" s="67">
        <f t="shared" si="262"/>
        <v>0</v>
      </c>
      <c r="AD884" s="67">
        <f t="shared" si="262"/>
        <v>0</v>
      </c>
      <c r="AE884" s="67">
        <f t="shared" si="262"/>
        <v>0</v>
      </c>
      <c r="AF884" s="67">
        <f t="shared" si="262"/>
        <v>0</v>
      </c>
      <c r="AG884" s="67">
        <f t="shared" si="262"/>
        <v>0</v>
      </c>
      <c r="AH884" s="67">
        <f t="shared" si="262"/>
        <v>0</v>
      </c>
      <c r="AI884" s="67">
        <f t="shared" si="262"/>
        <v>0</v>
      </c>
      <c r="AJ884" s="67">
        <f t="shared" si="262"/>
        <v>0</v>
      </c>
      <c r="AK884" s="67">
        <f t="shared" si="262"/>
        <v>0</v>
      </c>
      <c r="AL884" s="67">
        <f t="shared" si="262"/>
        <v>0</v>
      </c>
      <c r="AM884" s="67">
        <f t="shared" si="262"/>
        <v>0</v>
      </c>
      <c r="AN884" s="67">
        <f t="shared" si="262"/>
        <v>0</v>
      </c>
      <c r="AO884" s="67">
        <f t="shared" si="262"/>
        <v>0</v>
      </c>
      <c r="AP884" s="67">
        <f t="shared" si="262"/>
        <v>0</v>
      </c>
      <c r="AQ884" s="67">
        <f t="shared" si="262"/>
        <v>0</v>
      </c>
      <c r="AR884" s="66">
        <f>SUM(Y884:AQ884)</f>
        <v>0</v>
      </c>
      <c r="AT884" s="40"/>
      <c r="AV884" s="69" t="s">
        <v>118</v>
      </c>
      <c r="AW884" s="68"/>
      <c r="AX884" s="67">
        <f t="shared" ref="AX884:BP884" si="263">SUMPRODUCT(AX856:AX883,$Q$856:$Q$883)</f>
        <v>0</v>
      </c>
      <c r="AY884" s="67">
        <f t="shared" si="263"/>
        <v>0</v>
      </c>
      <c r="AZ884" s="67">
        <f t="shared" si="263"/>
        <v>0</v>
      </c>
      <c r="BA884" s="67">
        <f t="shared" si="263"/>
        <v>0</v>
      </c>
      <c r="BB884" s="67">
        <f t="shared" si="263"/>
        <v>0</v>
      </c>
      <c r="BC884" s="67">
        <f t="shared" si="263"/>
        <v>0</v>
      </c>
      <c r="BD884" s="67">
        <f t="shared" si="263"/>
        <v>0</v>
      </c>
      <c r="BE884" s="67">
        <f t="shared" si="263"/>
        <v>0</v>
      </c>
      <c r="BF884" s="67">
        <f t="shared" si="263"/>
        <v>0</v>
      </c>
      <c r="BG884" s="67">
        <f t="shared" si="263"/>
        <v>0</v>
      </c>
      <c r="BH884" s="67">
        <f t="shared" si="263"/>
        <v>0</v>
      </c>
      <c r="BI884" s="67">
        <f t="shared" si="263"/>
        <v>0</v>
      </c>
      <c r="BJ884" s="67">
        <f t="shared" si="263"/>
        <v>0</v>
      </c>
      <c r="BK884" s="67">
        <f t="shared" si="263"/>
        <v>0</v>
      </c>
      <c r="BL884" s="67">
        <f t="shared" si="263"/>
        <v>0</v>
      </c>
      <c r="BM884" s="67">
        <f t="shared" si="263"/>
        <v>0</v>
      </c>
      <c r="BN884" s="67">
        <f t="shared" si="263"/>
        <v>0</v>
      </c>
      <c r="BO884" s="67">
        <f t="shared" si="263"/>
        <v>0</v>
      </c>
      <c r="BP884" s="67">
        <f t="shared" si="263"/>
        <v>0</v>
      </c>
      <c r="BQ884" s="66">
        <f>SUM(AX884:BP884)</f>
        <v>0</v>
      </c>
      <c r="BS884" s="40"/>
      <c r="BU884" s="69" t="s">
        <v>118</v>
      </c>
      <c r="BV884" s="68"/>
      <c r="BW884" s="67">
        <f t="shared" ref="BW884:CI884" si="264">SUMPRODUCT(BW856:BW883,$Q$856:$Q$883)</f>
        <v>0</v>
      </c>
      <c r="BX884" s="67">
        <f t="shared" si="264"/>
        <v>0</v>
      </c>
      <c r="BY884" s="67">
        <f t="shared" si="264"/>
        <v>0</v>
      </c>
      <c r="BZ884" s="67">
        <f t="shared" si="264"/>
        <v>0</v>
      </c>
      <c r="CA884" s="67">
        <f t="shared" si="264"/>
        <v>0</v>
      </c>
      <c r="CB884" s="67">
        <f t="shared" si="264"/>
        <v>0</v>
      </c>
      <c r="CC884" s="67">
        <f t="shared" si="264"/>
        <v>0</v>
      </c>
      <c r="CD884" s="67">
        <f t="shared" si="264"/>
        <v>0</v>
      </c>
      <c r="CE884" s="67">
        <f t="shared" si="264"/>
        <v>0</v>
      </c>
      <c r="CF884" s="67">
        <f t="shared" si="264"/>
        <v>0</v>
      </c>
      <c r="CG884" s="67">
        <f t="shared" si="264"/>
        <v>0</v>
      </c>
      <c r="CH884" s="67">
        <f t="shared" si="264"/>
        <v>0</v>
      </c>
      <c r="CI884" s="67">
        <f t="shared" si="264"/>
        <v>0</v>
      </c>
      <c r="CJ884" s="67"/>
      <c r="CK884" s="67"/>
      <c r="CL884" s="67"/>
      <c r="CM884" s="67"/>
      <c r="CN884" s="67"/>
      <c r="CO884" s="67"/>
      <c r="CP884" s="66">
        <f>SUM(BW884:CI884)</f>
        <v>0</v>
      </c>
      <c r="CR884" s="40"/>
      <c r="CT884" s="69" t="s">
        <v>118</v>
      </c>
      <c r="CU884" s="68"/>
      <c r="CV884" s="67">
        <f t="shared" ref="CV884:DE884" si="265">SUMPRODUCT(CV856:CV883,$Q$856:$Q$883)</f>
        <v>0</v>
      </c>
      <c r="CW884" s="67">
        <f t="shared" si="265"/>
        <v>0</v>
      </c>
      <c r="CX884" s="67">
        <f t="shared" si="265"/>
        <v>0</v>
      </c>
      <c r="CY884" s="67">
        <f t="shared" si="265"/>
        <v>0</v>
      </c>
      <c r="CZ884" s="67">
        <f t="shared" si="265"/>
        <v>0</v>
      </c>
      <c r="DA884" s="67">
        <f t="shared" si="265"/>
        <v>0</v>
      </c>
      <c r="DB884" s="67">
        <f t="shared" si="265"/>
        <v>0</v>
      </c>
      <c r="DC884" s="67">
        <f t="shared" si="265"/>
        <v>0</v>
      </c>
      <c r="DD884" s="67">
        <f t="shared" si="265"/>
        <v>0</v>
      </c>
      <c r="DE884" s="67">
        <f t="shared" si="265"/>
        <v>0</v>
      </c>
      <c r="DF884" s="67"/>
      <c r="DG884" s="67"/>
      <c r="DH884" s="67"/>
      <c r="DI884" s="67"/>
      <c r="DJ884" s="67"/>
      <c r="DK884" s="67"/>
      <c r="DL884" s="67"/>
      <c r="DM884" s="67"/>
      <c r="DN884" s="67"/>
      <c r="DO884" s="66">
        <f>SUM(CV884:DE884)</f>
        <v>0</v>
      </c>
      <c r="DQ884" s="40"/>
      <c r="DS884" s="40"/>
    </row>
    <row r="885" spans="3:123">
      <c r="C885" s="88" t="str">
        <f>IF(ISERROR(I885+1)=TRUE,I885,IF(I885="","",MAX(C$15:C884)+1))</f>
        <v>13. | CORTE Y RECUPERACION DE NUCLEOS</v>
      </c>
      <c r="D885" s="87" t="str">
        <f t="shared" ref="D885:D889" si="266">IF(I885="","",IF(ISERROR(I885+1)=TRUE,"",1))</f>
        <v/>
      </c>
      <c r="G885" s="40"/>
      <c r="H885" s="315"/>
      <c r="I885" s="317" t="s">
        <v>768</v>
      </c>
      <c r="J885" s="315"/>
      <c r="K885" s="315"/>
      <c r="L885" s="315"/>
      <c r="M885" s="315"/>
      <c r="N885" s="315"/>
      <c r="O885" s="315"/>
      <c r="P885" s="315"/>
      <c r="Q885" s="315"/>
      <c r="R885" s="315"/>
      <c r="S885" s="315"/>
      <c r="T885" s="315"/>
      <c r="U885" s="315"/>
    </row>
    <row r="886" spans="3:123">
      <c r="C886" s="88" t="str">
        <f>IF(ISERROR(I886+1)=TRUE,I886,IF(I886="","",MAX(C$15:C885)+1))</f>
        <v/>
      </c>
      <c r="D886" s="87" t="str">
        <f t="shared" si="266"/>
        <v/>
      </c>
      <c r="G886" s="40"/>
      <c r="I886" s="37" t="s">
        <v>112</v>
      </c>
      <c r="U886" s="315"/>
      <c r="W886" s="3"/>
      <c r="X886" s="3"/>
      <c r="Y886" s="3"/>
      <c r="Z886" s="3"/>
      <c r="AA886" s="106"/>
      <c r="AB886" s="3"/>
      <c r="AC886" s="106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</row>
    <row r="887" spans="3:123">
      <c r="C887" s="88" t="str">
        <f>IF(ISERROR(I887+1)=TRUE,I887,IF(I887="","",MAX(C$15:C886)+1))</f>
        <v>13.1 | CORTE Y RECUPERACION DE NUCLEOS</v>
      </c>
      <c r="D887" s="87" t="str">
        <f t="shared" si="266"/>
        <v/>
      </c>
      <c r="G887" s="40"/>
      <c r="I887" s="317" t="s">
        <v>796</v>
      </c>
      <c r="J887" s="315"/>
      <c r="K887" s="315"/>
      <c r="L887" s="315"/>
      <c r="M887" s="315"/>
      <c r="N887" s="315"/>
      <c r="O887" s="315"/>
      <c r="P887" s="315"/>
      <c r="Q887" s="315"/>
      <c r="R887" s="315"/>
      <c r="S887" s="315"/>
      <c r="U887" s="315"/>
      <c r="W887" s="40" t="str">
        <f>W$3</f>
        <v>POZO | XAXAMANI 3 DEL | CANTIDADES Y MONTOS</v>
      </c>
      <c r="X887" s="40"/>
      <c r="Y887" s="40"/>
      <c r="Z887" s="40"/>
      <c r="AA887" s="105"/>
      <c r="AB887" s="40"/>
      <c r="AC887" s="105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T887" s="40"/>
      <c r="AV887" s="40" t="str">
        <f>AV$3</f>
        <v>POZO | XAXAMANI 4DEL | CANTIDADES Y MONTOS</v>
      </c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S887" s="40"/>
      <c r="BU887" s="40" t="str">
        <f>BU$3</f>
        <v>POZO | XAXAMANI 5DEL | CANTIDADES Y MONTOS</v>
      </c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  <c r="CH887" s="40"/>
      <c r="CI887" s="40"/>
      <c r="CJ887" s="40"/>
      <c r="CK887" s="40"/>
      <c r="CL887" s="40"/>
      <c r="CM887" s="40"/>
      <c r="CN887" s="40"/>
      <c r="CO887" s="40"/>
      <c r="CP887" s="40"/>
      <c r="CR887" s="40"/>
      <c r="CT887" s="40" t="str">
        <f>CT$3</f>
        <v>POZO | XAXAMANI 6DEL | CANTIDADES Y MONTOS</v>
      </c>
      <c r="CU887" s="40"/>
      <c r="CV887" s="40"/>
      <c r="CW887" s="40"/>
      <c r="CX887" s="40"/>
      <c r="CY887" s="40"/>
      <c r="CZ887" s="40"/>
      <c r="DA887" s="40"/>
      <c r="DB887" s="40"/>
      <c r="DC887" s="40"/>
      <c r="DD887" s="40"/>
      <c r="DE887" s="40"/>
      <c r="DF887" s="40"/>
      <c r="DG887" s="40"/>
      <c r="DH887" s="40"/>
      <c r="DI887" s="40"/>
      <c r="DJ887" s="40"/>
      <c r="DK887" s="40"/>
      <c r="DL887" s="40"/>
      <c r="DM887" s="40"/>
      <c r="DN887" s="40"/>
      <c r="DO887" s="40"/>
      <c r="DQ887" s="40"/>
    </row>
    <row r="888" spans="3:123" s="101" customFormat="1" outlineLevel="1">
      <c r="C888" s="88" t="e">
        <f>IF(ISERROR(I888+1)=TRUE,I888,IF(I888="","",MAX(C$15:C887)+1))</f>
        <v>#REF!</v>
      </c>
      <c r="D888" s="87">
        <f t="shared" si="266"/>
        <v>1</v>
      </c>
      <c r="G888" s="102"/>
      <c r="I888" s="311">
        <f>+I870+1</f>
        <v>698</v>
      </c>
      <c r="J888" s="352" t="s">
        <v>769</v>
      </c>
      <c r="K888" s="353"/>
      <c r="L888" s="353"/>
      <c r="M888" s="353"/>
      <c r="N888" s="353"/>
      <c r="O888" s="354"/>
      <c r="P888" s="277" t="s">
        <v>770</v>
      </c>
      <c r="Q888" s="272"/>
      <c r="R888" s="103" t="s">
        <v>119</v>
      </c>
      <c r="S888" s="273"/>
      <c r="U888" s="316"/>
      <c r="V888" s="38"/>
      <c r="W888" s="77"/>
      <c r="X888" s="37"/>
      <c r="Y888" s="76"/>
      <c r="Z888" s="75"/>
      <c r="AA888" s="78"/>
      <c r="AB888" s="75"/>
      <c r="AC888" s="78"/>
      <c r="AD888" s="75">
        <v>40</v>
      </c>
      <c r="AE888" s="75"/>
      <c r="AF888" s="75"/>
      <c r="AG888" s="75"/>
      <c r="AH888" s="75"/>
      <c r="AI888" s="75"/>
      <c r="AJ888" s="75"/>
      <c r="AK888" s="74"/>
      <c r="AL888" s="74"/>
      <c r="AM888" s="74"/>
      <c r="AN888" s="74"/>
      <c r="AO888" s="74"/>
      <c r="AP888" s="74"/>
      <c r="AQ888" s="74"/>
      <c r="AR888" s="73">
        <f t="shared" ref="AR888:AR915" si="267">SUM(Y888:AQ888)*$Q888</f>
        <v>0</v>
      </c>
      <c r="AT888" s="102"/>
      <c r="AV888" s="77"/>
      <c r="AX888" s="98"/>
      <c r="AY888" s="97"/>
      <c r="AZ888" s="97"/>
      <c r="BA888" s="97"/>
      <c r="BB888" s="97"/>
      <c r="BC888" s="97"/>
      <c r="BD888" s="97"/>
      <c r="BE888" s="97"/>
      <c r="BF888" s="97"/>
      <c r="BG888" s="97"/>
      <c r="BH888" s="97"/>
      <c r="BI888" s="97"/>
      <c r="BJ888" s="96"/>
      <c r="BK888" s="96"/>
      <c r="BL888" s="96"/>
      <c r="BM888" s="96"/>
      <c r="BN888" s="96"/>
      <c r="BO888" s="96"/>
      <c r="BP888" s="96"/>
      <c r="BQ888" s="95">
        <f t="shared" ref="BQ888:BQ915" si="268">SUM(AX888:BP888)*$Q888</f>
        <v>0</v>
      </c>
      <c r="BS888" s="102"/>
      <c r="BU888" s="99"/>
      <c r="BV888" s="37"/>
      <c r="BW888" s="98"/>
      <c r="BX888" s="97"/>
      <c r="BY888" s="97"/>
      <c r="BZ888" s="97"/>
      <c r="CA888" s="97"/>
      <c r="CB888" s="97"/>
      <c r="CC888" s="97"/>
      <c r="CD888" s="97"/>
      <c r="CE888" s="97"/>
      <c r="CF888" s="97"/>
      <c r="CG888" s="97"/>
      <c r="CH888" s="97"/>
      <c r="CI888" s="96"/>
      <c r="CJ888" s="327"/>
      <c r="CK888" s="327"/>
      <c r="CL888" s="327"/>
      <c r="CM888" s="327"/>
      <c r="CN888" s="327"/>
      <c r="CO888" s="327"/>
      <c r="CP888" s="95">
        <f t="shared" ref="CP888:CP898" si="269">SUM(BW888:CI888)*$Q888</f>
        <v>0</v>
      </c>
      <c r="CQ888" s="38"/>
      <c r="CR888" s="40"/>
      <c r="CS888" s="38"/>
      <c r="CT888" s="99"/>
      <c r="CU888" s="37"/>
      <c r="CV888" s="98"/>
      <c r="CW888" s="97"/>
      <c r="CX888" s="97"/>
      <c r="CY888" s="97"/>
      <c r="CZ888" s="97"/>
      <c r="DA888" s="97"/>
      <c r="DB888" s="97"/>
      <c r="DC888" s="96"/>
      <c r="DD888" s="96"/>
      <c r="DE888" s="96"/>
      <c r="DF888" s="327"/>
      <c r="DG888" s="327"/>
      <c r="DH888" s="327"/>
      <c r="DI888" s="327"/>
      <c r="DJ888" s="327"/>
      <c r="DK888" s="327"/>
      <c r="DL888" s="327"/>
      <c r="DM888" s="327"/>
      <c r="DN888" s="327"/>
      <c r="DO888" s="95">
        <f t="shared" ref="DO888:DO898" si="270">SUM(CV888:DE888)*$Q888</f>
        <v>0</v>
      </c>
      <c r="DQ888" s="102"/>
    </row>
    <row r="889" spans="3:123" s="101" customFormat="1" outlineLevel="1">
      <c r="C889" s="88" t="e">
        <f>IF(ISERROR(I889+1)=TRUE,I889,IF(I889="","",MAX(C$15:C888)+1))</f>
        <v>#REF!</v>
      </c>
      <c r="D889" s="87">
        <f t="shared" si="266"/>
        <v>1</v>
      </c>
      <c r="G889" s="102"/>
      <c r="I889" s="312">
        <f t="shared" ref="I889:I902" si="271">+I888+1</f>
        <v>699</v>
      </c>
      <c r="J889" s="93"/>
      <c r="K889" s="92"/>
      <c r="L889" s="92"/>
      <c r="M889" s="92"/>
      <c r="N889" s="92"/>
      <c r="O889" s="91"/>
      <c r="P889" s="90"/>
      <c r="Q889" s="272"/>
      <c r="R889" s="89" t="s">
        <v>119</v>
      </c>
      <c r="S889" s="273"/>
      <c r="U889" s="316"/>
      <c r="V889" s="38"/>
      <c r="W889" s="77"/>
      <c r="X889" s="37"/>
      <c r="Y889" s="76"/>
      <c r="Z889" s="75"/>
      <c r="AA889" s="78"/>
      <c r="AB889" s="75"/>
      <c r="AC889" s="78"/>
      <c r="AD889" s="75"/>
      <c r="AE889" s="75"/>
      <c r="AF889" s="75"/>
      <c r="AG889" s="75"/>
      <c r="AH889" s="75"/>
      <c r="AI889" s="75"/>
      <c r="AJ889" s="75"/>
      <c r="AK889" s="74"/>
      <c r="AL889" s="74"/>
      <c r="AM889" s="74"/>
      <c r="AN889" s="74"/>
      <c r="AO889" s="74"/>
      <c r="AP889" s="74"/>
      <c r="AQ889" s="74"/>
      <c r="AR889" s="73">
        <f t="shared" si="267"/>
        <v>0</v>
      </c>
      <c r="AT889" s="102"/>
      <c r="AV889" s="77"/>
      <c r="AX889" s="76"/>
      <c r="AY889" s="75"/>
      <c r="AZ889" s="75"/>
      <c r="BA889" s="75"/>
      <c r="BB889" s="75"/>
      <c r="BC889" s="75"/>
      <c r="BD889" s="75"/>
      <c r="BE889" s="75"/>
      <c r="BF889" s="75"/>
      <c r="BG889" s="75"/>
      <c r="BH889" s="75"/>
      <c r="BI889" s="75"/>
      <c r="BJ889" s="74"/>
      <c r="BK889" s="74"/>
      <c r="BL889" s="74"/>
      <c r="BM889" s="74"/>
      <c r="BN889" s="74"/>
      <c r="BO889" s="74"/>
      <c r="BP889" s="74"/>
      <c r="BQ889" s="95">
        <f t="shared" si="268"/>
        <v>0</v>
      </c>
      <c r="BS889" s="102"/>
      <c r="BU889" s="77"/>
      <c r="BV889" s="37"/>
      <c r="BW889" s="76"/>
      <c r="BX889" s="75"/>
      <c r="BY889" s="75"/>
      <c r="BZ889" s="75"/>
      <c r="CA889" s="75"/>
      <c r="CB889" s="75"/>
      <c r="CC889" s="75"/>
      <c r="CD889" s="75"/>
      <c r="CE889" s="75"/>
      <c r="CF889" s="75"/>
      <c r="CG889" s="75"/>
      <c r="CH889" s="75"/>
      <c r="CI889" s="74"/>
      <c r="CJ889" s="335"/>
      <c r="CK889" s="335"/>
      <c r="CL889" s="335"/>
      <c r="CM889" s="335"/>
      <c r="CN889" s="335"/>
      <c r="CO889" s="335"/>
      <c r="CP889" s="73">
        <f t="shared" si="269"/>
        <v>0</v>
      </c>
      <c r="CQ889" s="38"/>
      <c r="CR889" s="40"/>
      <c r="CS889" s="38"/>
      <c r="CT889" s="77"/>
      <c r="CU889" s="37"/>
      <c r="CV889" s="76"/>
      <c r="CW889" s="75"/>
      <c r="CX889" s="75"/>
      <c r="CY889" s="75"/>
      <c r="CZ889" s="75"/>
      <c r="DA889" s="75"/>
      <c r="DB889" s="75"/>
      <c r="DC889" s="74"/>
      <c r="DD889" s="74"/>
      <c r="DE889" s="74"/>
      <c r="DF889" s="335"/>
      <c r="DG889" s="335"/>
      <c r="DH889" s="335"/>
      <c r="DI889" s="335"/>
      <c r="DJ889" s="335"/>
      <c r="DK889" s="335"/>
      <c r="DL889" s="335"/>
      <c r="DM889" s="335"/>
      <c r="DN889" s="335"/>
      <c r="DO889" s="73">
        <f t="shared" si="270"/>
        <v>0</v>
      </c>
      <c r="DQ889" s="102"/>
    </row>
    <row r="890" spans="3:123" s="101" customFormat="1" outlineLevel="1">
      <c r="C890" s="88"/>
      <c r="D890" s="87"/>
      <c r="G890" s="102"/>
      <c r="I890" s="312">
        <f t="shared" si="271"/>
        <v>700</v>
      </c>
      <c r="J890" s="93"/>
      <c r="K890" s="92"/>
      <c r="L890" s="92"/>
      <c r="M890" s="92"/>
      <c r="N890" s="92"/>
      <c r="O890" s="91"/>
      <c r="P890" s="90"/>
      <c r="Q890" s="272"/>
      <c r="R890" s="89" t="s">
        <v>119</v>
      </c>
      <c r="S890" s="273"/>
      <c r="U890" s="316"/>
      <c r="V890" s="38"/>
      <c r="W890" s="77"/>
      <c r="X890" s="37"/>
      <c r="Y890" s="76"/>
      <c r="Z890" s="75"/>
      <c r="AA890" s="78"/>
      <c r="AB890" s="75"/>
      <c r="AC890" s="78"/>
      <c r="AD890" s="75"/>
      <c r="AE890" s="75"/>
      <c r="AF890" s="75"/>
      <c r="AG890" s="75"/>
      <c r="AH890" s="75"/>
      <c r="AI890" s="75"/>
      <c r="AJ890" s="75"/>
      <c r="AK890" s="74"/>
      <c r="AL890" s="74"/>
      <c r="AM890" s="74"/>
      <c r="AN890" s="74"/>
      <c r="AO890" s="74"/>
      <c r="AP890" s="74"/>
      <c r="AQ890" s="74"/>
      <c r="AR890" s="73">
        <f t="shared" si="267"/>
        <v>0</v>
      </c>
      <c r="AT890" s="102"/>
      <c r="AV890" s="77"/>
      <c r="AX890" s="308"/>
      <c r="AY890" s="309"/>
      <c r="AZ890" s="309"/>
      <c r="BA890" s="309"/>
      <c r="BB890" s="309"/>
      <c r="BC890" s="309"/>
      <c r="BD890" s="309"/>
      <c r="BE890" s="309"/>
      <c r="BF890" s="309"/>
      <c r="BG890" s="309"/>
      <c r="BH890" s="309"/>
      <c r="BI890" s="309"/>
      <c r="BJ890" s="310"/>
      <c r="BK890" s="310"/>
      <c r="BL890" s="310"/>
      <c r="BM890" s="310"/>
      <c r="BN890" s="310"/>
      <c r="BO890" s="310"/>
      <c r="BP890" s="310"/>
      <c r="BQ890" s="95">
        <f t="shared" si="268"/>
        <v>0</v>
      </c>
      <c r="BS890" s="102"/>
      <c r="BU890" s="77"/>
      <c r="BV890" s="37"/>
      <c r="BW890" s="76"/>
      <c r="BX890" s="75"/>
      <c r="BY890" s="74"/>
      <c r="BZ890" s="74"/>
      <c r="CA890" s="74"/>
      <c r="CB890" s="75"/>
      <c r="CC890" s="75"/>
      <c r="CD890" s="75"/>
      <c r="CE890" s="75"/>
      <c r="CF890" s="75"/>
      <c r="CG890" s="75"/>
      <c r="CH890" s="75"/>
      <c r="CI890" s="74"/>
      <c r="CJ890" s="335"/>
      <c r="CK890" s="335"/>
      <c r="CL890" s="335"/>
      <c r="CM890" s="335"/>
      <c r="CN890" s="335"/>
      <c r="CO890" s="335"/>
      <c r="CP890" s="73">
        <f t="shared" si="269"/>
        <v>0</v>
      </c>
      <c r="CQ890" s="38"/>
      <c r="CR890" s="40"/>
      <c r="CS890" s="38"/>
      <c r="CT890" s="77"/>
      <c r="CU890" s="37"/>
      <c r="CV890" s="76"/>
      <c r="CW890" s="74"/>
      <c r="CX890" s="74"/>
      <c r="CY890" s="75"/>
      <c r="CZ890" s="75"/>
      <c r="DA890" s="75"/>
      <c r="DB890" s="75"/>
      <c r="DC890" s="74"/>
      <c r="DD890" s="74"/>
      <c r="DE890" s="74"/>
      <c r="DF890" s="335"/>
      <c r="DG890" s="335"/>
      <c r="DH890" s="335"/>
      <c r="DI890" s="335"/>
      <c r="DJ890" s="335"/>
      <c r="DK890" s="335"/>
      <c r="DL890" s="335"/>
      <c r="DM890" s="335"/>
      <c r="DN890" s="335"/>
      <c r="DO890" s="73">
        <f t="shared" si="270"/>
        <v>0</v>
      </c>
      <c r="DQ890" s="102"/>
    </row>
    <row r="891" spans="3:123" s="101" customFormat="1" outlineLevel="1">
      <c r="C891" s="88"/>
      <c r="D891" s="87"/>
      <c r="G891" s="102"/>
      <c r="I891" s="312">
        <f t="shared" si="271"/>
        <v>701</v>
      </c>
      <c r="J891" s="93"/>
      <c r="K891" s="92"/>
      <c r="L891" s="92"/>
      <c r="M891" s="92"/>
      <c r="N891" s="92"/>
      <c r="O891" s="91"/>
      <c r="P891" s="90"/>
      <c r="Q891" s="272"/>
      <c r="R891" s="89" t="s">
        <v>119</v>
      </c>
      <c r="S891" s="273"/>
      <c r="U891" s="316"/>
      <c r="V891" s="38"/>
      <c r="W891" s="77"/>
      <c r="X891" s="37"/>
      <c r="Y891" s="76"/>
      <c r="Z891" s="75"/>
      <c r="AA891" s="78"/>
      <c r="AB891" s="75"/>
      <c r="AC891" s="78"/>
      <c r="AD891" s="75"/>
      <c r="AE891" s="75"/>
      <c r="AF891" s="75"/>
      <c r="AG891" s="75"/>
      <c r="AH891" s="75"/>
      <c r="AI891" s="75"/>
      <c r="AJ891" s="75"/>
      <c r="AK891" s="74"/>
      <c r="AL891" s="74"/>
      <c r="AM891" s="74"/>
      <c r="AN891" s="74"/>
      <c r="AO891" s="74"/>
      <c r="AP891" s="74"/>
      <c r="AQ891" s="74"/>
      <c r="AR891" s="73">
        <f t="shared" si="267"/>
        <v>0</v>
      </c>
      <c r="AT891" s="102"/>
      <c r="AV891" s="77"/>
      <c r="AX891" s="76"/>
      <c r="AY891" s="75"/>
      <c r="AZ891" s="75"/>
      <c r="BA891" s="75"/>
      <c r="BB891" s="75"/>
      <c r="BC891" s="75"/>
      <c r="BD891" s="75"/>
      <c r="BE891" s="75"/>
      <c r="BF891" s="75"/>
      <c r="BG891" s="75"/>
      <c r="BH891" s="75"/>
      <c r="BI891" s="75"/>
      <c r="BJ891" s="74"/>
      <c r="BK891" s="74"/>
      <c r="BL891" s="74"/>
      <c r="BM891" s="74"/>
      <c r="BN891" s="74"/>
      <c r="BO891" s="74"/>
      <c r="BP891" s="74"/>
      <c r="BQ891" s="95">
        <f t="shared" si="268"/>
        <v>0</v>
      </c>
      <c r="BS891" s="102"/>
      <c r="BU891" s="77"/>
      <c r="BV891" s="37"/>
      <c r="BW891" s="76"/>
      <c r="BX891" s="75"/>
      <c r="BY891" s="74"/>
      <c r="BZ891" s="74"/>
      <c r="CA891" s="74"/>
      <c r="CB891" s="75"/>
      <c r="CC891" s="75"/>
      <c r="CD891" s="75"/>
      <c r="CE891" s="75"/>
      <c r="CF891" s="75"/>
      <c r="CG891" s="75"/>
      <c r="CH891" s="75"/>
      <c r="CI891" s="74"/>
      <c r="CJ891" s="335"/>
      <c r="CK891" s="335"/>
      <c r="CL891" s="335"/>
      <c r="CM891" s="335"/>
      <c r="CN891" s="335"/>
      <c r="CO891" s="335"/>
      <c r="CP891" s="73">
        <f t="shared" si="269"/>
        <v>0</v>
      </c>
      <c r="CQ891" s="38"/>
      <c r="CR891" s="40"/>
      <c r="CS891" s="38"/>
      <c r="CT891" s="77"/>
      <c r="CU891" s="37"/>
      <c r="CV891" s="76"/>
      <c r="CW891" s="74"/>
      <c r="CX891" s="74"/>
      <c r="CY891" s="75"/>
      <c r="CZ891" s="75"/>
      <c r="DA891" s="75"/>
      <c r="DB891" s="75"/>
      <c r="DC891" s="74"/>
      <c r="DD891" s="74"/>
      <c r="DE891" s="74"/>
      <c r="DF891" s="335"/>
      <c r="DG891" s="335"/>
      <c r="DH891" s="335"/>
      <c r="DI891" s="335"/>
      <c r="DJ891" s="335"/>
      <c r="DK891" s="335"/>
      <c r="DL891" s="335"/>
      <c r="DM891" s="335"/>
      <c r="DN891" s="335"/>
      <c r="DO891" s="73">
        <f t="shared" si="270"/>
        <v>0</v>
      </c>
      <c r="DQ891" s="102"/>
    </row>
    <row r="892" spans="3:123" s="101" customFormat="1" outlineLevel="1">
      <c r="C892" s="88" t="e">
        <f>IF(ISERROR(I892+1)=TRUE,I892,IF(I892="","",MAX(C$15:C889)+1))</f>
        <v>#REF!</v>
      </c>
      <c r="D892" s="87">
        <f t="shared" ref="D892:D915" si="272">IF(I892="","",IF(ISERROR(I892+1)=TRUE,"",1))</f>
        <v>1</v>
      </c>
      <c r="G892" s="102"/>
      <c r="I892" s="312">
        <f t="shared" si="271"/>
        <v>702</v>
      </c>
      <c r="J892" s="93"/>
      <c r="K892" s="92"/>
      <c r="L892" s="92"/>
      <c r="M892" s="92"/>
      <c r="N892" s="92"/>
      <c r="O892" s="91"/>
      <c r="P892" s="90"/>
      <c r="Q892" s="272"/>
      <c r="R892" s="89" t="s">
        <v>119</v>
      </c>
      <c r="S892" s="273"/>
      <c r="U892" s="316"/>
      <c r="V892" s="38"/>
      <c r="W892" s="77"/>
      <c r="X892" s="37"/>
      <c r="Y892" s="76"/>
      <c r="Z892" s="75"/>
      <c r="AA892" s="78"/>
      <c r="AB892" s="75"/>
      <c r="AC892" s="78"/>
      <c r="AD892" s="75"/>
      <c r="AE892" s="75"/>
      <c r="AF892" s="75"/>
      <c r="AG892" s="75"/>
      <c r="AH892" s="75"/>
      <c r="AI892" s="75"/>
      <c r="AJ892" s="75"/>
      <c r="AK892" s="74"/>
      <c r="AL892" s="74"/>
      <c r="AM892" s="74"/>
      <c r="AN892" s="74"/>
      <c r="AO892" s="74"/>
      <c r="AP892" s="74"/>
      <c r="AQ892" s="74"/>
      <c r="AR892" s="73">
        <f t="shared" si="267"/>
        <v>0</v>
      </c>
      <c r="AT892" s="102"/>
      <c r="AV892" s="77"/>
      <c r="AX892" s="308"/>
      <c r="AY892" s="309"/>
      <c r="AZ892" s="309"/>
      <c r="BA892" s="309"/>
      <c r="BB892" s="309"/>
      <c r="BC892" s="309"/>
      <c r="BD892" s="309"/>
      <c r="BE892" s="309"/>
      <c r="BF892" s="309"/>
      <c r="BG892" s="309"/>
      <c r="BH892" s="309"/>
      <c r="BI892" s="309"/>
      <c r="BJ892" s="310"/>
      <c r="BK892" s="310"/>
      <c r="BL892" s="310"/>
      <c r="BM892" s="310"/>
      <c r="BN892" s="310"/>
      <c r="BO892" s="310"/>
      <c r="BP892" s="310"/>
      <c r="BQ892" s="95">
        <f t="shared" si="268"/>
        <v>0</v>
      </c>
      <c r="BS892" s="102"/>
      <c r="BU892" s="77"/>
      <c r="BV892" s="37"/>
      <c r="BW892" s="76"/>
      <c r="BX892" s="75"/>
      <c r="BY892" s="93"/>
      <c r="BZ892" s="93"/>
      <c r="CA892" s="93"/>
      <c r="CB892" s="75"/>
      <c r="CC892" s="75"/>
      <c r="CD892" s="75"/>
      <c r="CE892" s="75"/>
      <c r="CF892" s="75"/>
      <c r="CG892" s="75"/>
      <c r="CH892" s="75"/>
      <c r="CI892" s="74"/>
      <c r="CJ892" s="335"/>
      <c r="CK892" s="335"/>
      <c r="CL892" s="335"/>
      <c r="CM892" s="335"/>
      <c r="CN892" s="335"/>
      <c r="CO892" s="335"/>
      <c r="CP892" s="73">
        <f t="shared" si="269"/>
        <v>0</v>
      </c>
      <c r="CQ892" s="38"/>
      <c r="CR892" s="40"/>
      <c r="CS892" s="38"/>
      <c r="CT892" s="77"/>
      <c r="CU892" s="37"/>
      <c r="CV892" s="76"/>
      <c r="CW892" s="93"/>
      <c r="CX892" s="93"/>
      <c r="CY892" s="75"/>
      <c r="CZ892" s="75"/>
      <c r="DA892" s="75"/>
      <c r="DB892" s="75"/>
      <c r="DC892" s="74"/>
      <c r="DD892" s="74"/>
      <c r="DE892" s="74"/>
      <c r="DF892" s="335"/>
      <c r="DG892" s="335"/>
      <c r="DH892" s="335"/>
      <c r="DI892" s="335"/>
      <c r="DJ892" s="335"/>
      <c r="DK892" s="335"/>
      <c r="DL892" s="335"/>
      <c r="DM892" s="335"/>
      <c r="DN892" s="335"/>
      <c r="DO892" s="73">
        <f t="shared" si="270"/>
        <v>0</v>
      </c>
      <c r="DQ892" s="102"/>
    </row>
    <row r="893" spans="3:123" s="101" customFormat="1" outlineLevel="1">
      <c r="C893" s="88" t="e">
        <f>IF(ISERROR(I893+1)=TRUE,I893,IF(I893="","",MAX(C$15:C892)+1))</f>
        <v>#REF!</v>
      </c>
      <c r="D893" s="87">
        <f t="shared" si="272"/>
        <v>1</v>
      </c>
      <c r="G893" s="102"/>
      <c r="I893" s="312">
        <f t="shared" si="271"/>
        <v>703</v>
      </c>
      <c r="J893" s="93"/>
      <c r="K893" s="92"/>
      <c r="L893" s="92"/>
      <c r="M893" s="92"/>
      <c r="N893" s="92"/>
      <c r="O893" s="91"/>
      <c r="P893" s="90"/>
      <c r="Q893" s="272"/>
      <c r="R893" s="89" t="s">
        <v>119</v>
      </c>
      <c r="S893" s="273"/>
      <c r="U893" s="316"/>
      <c r="V893" s="38"/>
      <c r="W893" s="77"/>
      <c r="X893" s="37"/>
      <c r="Y893" s="76"/>
      <c r="Z893" s="75"/>
      <c r="AA893" s="78"/>
      <c r="AB893" s="75"/>
      <c r="AC893" s="78"/>
      <c r="AD893" s="75"/>
      <c r="AE893" s="75"/>
      <c r="AF893" s="75"/>
      <c r="AG893" s="75"/>
      <c r="AH893" s="75"/>
      <c r="AI893" s="75"/>
      <c r="AJ893" s="75"/>
      <c r="AK893" s="74"/>
      <c r="AL893" s="74"/>
      <c r="AM893" s="74"/>
      <c r="AN893" s="74"/>
      <c r="AO893" s="74"/>
      <c r="AP893" s="74"/>
      <c r="AQ893" s="74"/>
      <c r="AR893" s="73">
        <f t="shared" si="267"/>
        <v>0</v>
      </c>
      <c r="AT893" s="102"/>
      <c r="AV893" s="77"/>
      <c r="AX893" s="76"/>
      <c r="AY893" s="75"/>
      <c r="AZ893" s="75"/>
      <c r="BA893" s="75"/>
      <c r="BB893" s="75"/>
      <c r="BC893" s="75"/>
      <c r="BD893" s="75"/>
      <c r="BE893" s="75"/>
      <c r="BF893" s="75"/>
      <c r="BG893" s="75"/>
      <c r="BH893" s="75"/>
      <c r="BI893" s="75"/>
      <c r="BJ893" s="74"/>
      <c r="BK893" s="74"/>
      <c r="BL893" s="74"/>
      <c r="BM893" s="74"/>
      <c r="BN893" s="74"/>
      <c r="BO893" s="74"/>
      <c r="BP893" s="74"/>
      <c r="BQ893" s="95">
        <f t="shared" si="268"/>
        <v>0</v>
      </c>
      <c r="BS893" s="102"/>
      <c r="BU893" s="77"/>
      <c r="BV893" s="37"/>
      <c r="BW893" s="76"/>
      <c r="BX893" s="75"/>
      <c r="BY893" s="93"/>
      <c r="BZ893" s="93"/>
      <c r="CA893" s="93"/>
      <c r="CB893" s="75"/>
      <c r="CC893" s="75"/>
      <c r="CD893" s="75"/>
      <c r="CE893" s="75"/>
      <c r="CF893" s="75"/>
      <c r="CG893" s="75"/>
      <c r="CH893" s="75"/>
      <c r="CI893" s="74"/>
      <c r="CJ893" s="335"/>
      <c r="CK893" s="335"/>
      <c r="CL893" s="335"/>
      <c r="CM893" s="335"/>
      <c r="CN893" s="335"/>
      <c r="CO893" s="335"/>
      <c r="CP893" s="73">
        <f t="shared" si="269"/>
        <v>0</v>
      </c>
      <c r="CQ893" s="38"/>
      <c r="CR893" s="40"/>
      <c r="CS893" s="38"/>
      <c r="CT893" s="77"/>
      <c r="CU893" s="37"/>
      <c r="CV893" s="76"/>
      <c r="CW893" s="93"/>
      <c r="CX893" s="93"/>
      <c r="CY893" s="75"/>
      <c r="CZ893" s="75"/>
      <c r="DA893" s="75"/>
      <c r="DB893" s="75"/>
      <c r="DC893" s="74"/>
      <c r="DD893" s="74"/>
      <c r="DE893" s="74"/>
      <c r="DF893" s="335"/>
      <c r="DG893" s="335"/>
      <c r="DH893" s="335"/>
      <c r="DI893" s="335"/>
      <c r="DJ893" s="335"/>
      <c r="DK893" s="335"/>
      <c r="DL893" s="335"/>
      <c r="DM893" s="335"/>
      <c r="DN893" s="335"/>
      <c r="DO893" s="73">
        <f t="shared" si="270"/>
        <v>0</v>
      </c>
      <c r="DQ893" s="102"/>
    </row>
    <row r="894" spans="3:123" s="101" customFormat="1" outlineLevel="1">
      <c r="C894" s="88" t="e">
        <f>IF(ISERROR(I894+1)=TRUE,I894,IF(I894="","",MAX(C$15:C893)+1))</f>
        <v>#REF!</v>
      </c>
      <c r="D894" s="87">
        <f t="shared" si="272"/>
        <v>1</v>
      </c>
      <c r="G894" s="102"/>
      <c r="I894" s="312">
        <f t="shared" si="271"/>
        <v>704</v>
      </c>
      <c r="J894" s="93"/>
      <c r="K894" s="92"/>
      <c r="L894" s="92"/>
      <c r="M894" s="92"/>
      <c r="N894" s="92"/>
      <c r="O894" s="91"/>
      <c r="P894" s="90"/>
      <c r="Q894" s="272"/>
      <c r="R894" s="89" t="s">
        <v>119</v>
      </c>
      <c r="S894" s="273"/>
      <c r="U894" s="316"/>
      <c r="V894" s="38"/>
      <c r="W894" s="77"/>
      <c r="X894" s="37"/>
      <c r="Y894" s="76"/>
      <c r="Z894" s="75"/>
      <c r="AA894" s="78"/>
      <c r="AB894" s="75"/>
      <c r="AC894" s="78"/>
      <c r="AD894" s="75"/>
      <c r="AE894" s="75"/>
      <c r="AF894" s="75"/>
      <c r="AG894" s="75"/>
      <c r="AH894" s="75"/>
      <c r="AI894" s="75"/>
      <c r="AJ894" s="75"/>
      <c r="AK894" s="74"/>
      <c r="AL894" s="74"/>
      <c r="AM894" s="74"/>
      <c r="AN894" s="74"/>
      <c r="AO894" s="74"/>
      <c r="AP894" s="74"/>
      <c r="AQ894" s="74"/>
      <c r="AR894" s="73">
        <f t="shared" si="267"/>
        <v>0</v>
      </c>
      <c r="AT894" s="102"/>
      <c r="AV894" s="77"/>
      <c r="AX894" s="308"/>
      <c r="AY894" s="309"/>
      <c r="AZ894" s="309"/>
      <c r="BA894" s="309"/>
      <c r="BB894" s="309"/>
      <c r="BC894" s="309"/>
      <c r="BD894" s="309"/>
      <c r="BE894" s="309"/>
      <c r="BF894" s="309"/>
      <c r="BG894" s="309"/>
      <c r="BH894" s="309"/>
      <c r="BI894" s="309"/>
      <c r="BJ894" s="310"/>
      <c r="BK894" s="310"/>
      <c r="BL894" s="310"/>
      <c r="BM894" s="310"/>
      <c r="BN894" s="310"/>
      <c r="BO894" s="310"/>
      <c r="BP894" s="310"/>
      <c r="BQ894" s="95">
        <f t="shared" si="268"/>
        <v>0</v>
      </c>
      <c r="BS894" s="102"/>
      <c r="BU894" s="77"/>
      <c r="BV894" s="37"/>
      <c r="BW894" s="76"/>
      <c r="BX894" s="75"/>
      <c r="BY894" s="93"/>
      <c r="BZ894" s="93"/>
      <c r="CA894" s="93"/>
      <c r="CB894" s="75"/>
      <c r="CC894" s="75"/>
      <c r="CD894" s="75"/>
      <c r="CE894" s="75"/>
      <c r="CF894" s="75"/>
      <c r="CG894" s="75"/>
      <c r="CH894" s="75"/>
      <c r="CI894" s="74"/>
      <c r="CJ894" s="335"/>
      <c r="CK894" s="335"/>
      <c r="CL894" s="335"/>
      <c r="CM894" s="335"/>
      <c r="CN894" s="335"/>
      <c r="CO894" s="335"/>
      <c r="CP894" s="73">
        <f t="shared" si="269"/>
        <v>0</v>
      </c>
      <c r="CQ894" s="38"/>
      <c r="CR894" s="40"/>
      <c r="CS894" s="38"/>
      <c r="CT894" s="77"/>
      <c r="CU894" s="37"/>
      <c r="CV894" s="76"/>
      <c r="CW894" s="93"/>
      <c r="CX894" s="93"/>
      <c r="CY894" s="75"/>
      <c r="CZ894" s="75"/>
      <c r="DA894" s="75"/>
      <c r="DB894" s="75"/>
      <c r="DC894" s="74"/>
      <c r="DD894" s="74"/>
      <c r="DE894" s="74"/>
      <c r="DF894" s="335"/>
      <c r="DG894" s="335"/>
      <c r="DH894" s="335"/>
      <c r="DI894" s="335"/>
      <c r="DJ894" s="335"/>
      <c r="DK894" s="335"/>
      <c r="DL894" s="335"/>
      <c r="DM894" s="335"/>
      <c r="DN894" s="335"/>
      <c r="DO894" s="73">
        <f t="shared" si="270"/>
        <v>0</v>
      </c>
      <c r="DQ894" s="102"/>
    </row>
    <row r="895" spans="3:123" s="101" customFormat="1" outlineLevel="1">
      <c r="C895" s="88" t="e">
        <f>IF(ISERROR(I895+1)=TRUE,I895,IF(I895="","",MAX(C$15:C894)+1))</f>
        <v>#REF!</v>
      </c>
      <c r="D895" s="87">
        <f t="shared" si="272"/>
        <v>1</v>
      </c>
      <c r="G895" s="102"/>
      <c r="I895" s="312">
        <f t="shared" si="271"/>
        <v>705</v>
      </c>
      <c r="J895" s="93"/>
      <c r="K895" s="92"/>
      <c r="L895" s="92"/>
      <c r="M895" s="92"/>
      <c r="N895" s="92"/>
      <c r="O895" s="91"/>
      <c r="P895" s="90"/>
      <c r="Q895" s="272"/>
      <c r="R895" s="89" t="s">
        <v>119</v>
      </c>
      <c r="S895" s="273"/>
      <c r="U895" s="316"/>
      <c r="V895" s="38"/>
      <c r="W895" s="77"/>
      <c r="X895" s="37"/>
      <c r="Y895" s="76"/>
      <c r="Z895" s="75"/>
      <c r="AA895" s="78"/>
      <c r="AB895" s="75"/>
      <c r="AC895" s="78"/>
      <c r="AD895" s="75"/>
      <c r="AE895" s="75"/>
      <c r="AF895" s="75"/>
      <c r="AG895" s="75"/>
      <c r="AH895" s="75"/>
      <c r="AI895" s="75"/>
      <c r="AJ895" s="75"/>
      <c r="AK895" s="74"/>
      <c r="AL895" s="74"/>
      <c r="AM895" s="74"/>
      <c r="AN895" s="74"/>
      <c r="AO895" s="74"/>
      <c r="AP895" s="74"/>
      <c r="AQ895" s="74"/>
      <c r="AR895" s="73">
        <f t="shared" si="267"/>
        <v>0</v>
      </c>
      <c r="AT895" s="102"/>
      <c r="AV895" s="77"/>
      <c r="AX895" s="76"/>
      <c r="AY895" s="75"/>
      <c r="AZ895" s="75"/>
      <c r="BA895" s="75"/>
      <c r="BB895" s="75"/>
      <c r="BC895" s="75"/>
      <c r="BD895" s="75"/>
      <c r="BE895" s="75"/>
      <c r="BF895" s="75"/>
      <c r="BG895" s="75"/>
      <c r="BH895" s="75"/>
      <c r="BI895" s="75"/>
      <c r="BJ895" s="74"/>
      <c r="BK895" s="74"/>
      <c r="BL895" s="74"/>
      <c r="BM895" s="74"/>
      <c r="BN895" s="74"/>
      <c r="BO895" s="74"/>
      <c r="BP895" s="74"/>
      <c r="BQ895" s="95">
        <f t="shared" si="268"/>
        <v>0</v>
      </c>
      <c r="BS895" s="102"/>
      <c r="BU895" s="77"/>
      <c r="BV895" s="37"/>
      <c r="BW895" s="76"/>
      <c r="BX895" s="75"/>
      <c r="BY895" s="93"/>
      <c r="BZ895" s="93"/>
      <c r="CA895" s="93"/>
      <c r="CB895" s="75"/>
      <c r="CC895" s="75"/>
      <c r="CD895" s="75"/>
      <c r="CE895" s="75"/>
      <c r="CF895" s="75"/>
      <c r="CG895" s="75"/>
      <c r="CH895" s="75"/>
      <c r="CI895" s="74"/>
      <c r="CJ895" s="335"/>
      <c r="CK895" s="335"/>
      <c r="CL895" s="335"/>
      <c r="CM895" s="335"/>
      <c r="CN895" s="335"/>
      <c r="CO895" s="335"/>
      <c r="CP895" s="73">
        <f t="shared" si="269"/>
        <v>0</v>
      </c>
      <c r="CQ895" s="38"/>
      <c r="CR895" s="40"/>
      <c r="CS895" s="38"/>
      <c r="CT895" s="77"/>
      <c r="CU895" s="37"/>
      <c r="CV895" s="76"/>
      <c r="CW895" s="93"/>
      <c r="CX895" s="93"/>
      <c r="CY895" s="75"/>
      <c r="CZ895" s="75"/>
      <c r="DA895" s="75"/>
      <c r="DB895" s="75"/>
      <c r="DC895" s="74"/>
      <c r="DD895" s="74"/>
      <c r="DE895" s="74"/>
      <c r="DF895" s="335"/>
      <c r="DG895" s="335"/>
      <c r="DH895" s="335"/>
      <c r="DI895" s="335"/>
      <c r="DJ895" s="335"/>
      <c r="DK895" s="335"/>
      <c r="DL895" s="335"/>
      <c r="DM895" s="335"/>
      <c r="DN895" s="335"/>
      <c r="DO895" s="73">
        <f t="shared" si="270"/>
        <v>0</v>
      </c>
      <c r="DQ895" s="102"/>
    </row>
    <row r="896" spans="3:123" s="101" customFormat="1" outlineLevel="1">
      <c r="C896" s="88" t="e">
        <f>IF(ISERROR(I896+1)=TRUE,I896,IF(I896="","",MAX(C$15:C895)+1))</f>
        <v>#REF!</v>
      </c>
      <c r="D896" s="87">
        <f t="shared" si="272"/>
        <v>1</v>
      </c>
      <c r="G896" s="102"/>
      <c r="I896" s="312">
        <f t="shared" si="271"/>
        <v>706</v>
      </c>
      <c r="J896" s="93"/>
      <c r="K896" s="92"/>
      <c r="L896" s="92"/>
      <c r="M896" s="92"/>
      <c r="N896" s="92"/>
      <c r="O896" s="91"/>
      <c r="P896" s="90"/>
      <c r="Q896" s="272"/>
      <c r="R896" s="89" t="s">
        <v>119</v>
      </c>
      <c r="S896" s="273"/>
      <c r="U896" s="316"/>
      <c r="V896" s="38"/>
      <c r="W896" s="77"/>
      <c r="X896" s="37"/>
      <c r="Y896" s="76"/>
      <c r="Z896" s="75"/>
      <c r="AA896" s="78"/>
      <c r="AB896" s="75"/>
      <c r="AC896" s="78"/>
      <c r="AD896" s="75"/>
      <c r="AE896" s="75"/>
      <c r="AF896" s="75"/>
      <c r="AG896" s="75"/>
      <c r="AH896" s="75"/>
      <c r="AI896" s="75"/>
      <c r="AJ896" s="75"/>
      <c r="AK896" s="74"/>
      <c r="AL896" s="74"/>
      <c r="AM896" s="74"/>
      <c r="AN896" s="74"/>
      <c r="AO896" s="74"/>
      <c r="AP896" s="74"/>
      <c r="AQ896" s="74"/>
      <c r="AR896" s="73">
        <f t="shared" si="267"/>
        <v>0</v>
      </c>
      <c r="AT896" s="102"/>
      <c r="AV896" s="77"/>
      <c r="AX896" s="308"/>
      <c r="AY896" s="309"/>
      <c r="AZ896" s="309"/>
      <c r="BA896" s="309"/>
      <c r="BB896" s="309"/>
      <c r="BC896" s="309"/>
      <c r="BD896" s="309"/>
      <c r="BE896" s="309"/>
      <c r="BF896" s="309"/>
      <c r="BG896" s="309"/>
      <c r="BH896" s="309"/>
      <c r="BI896" s="309"/>
      <c r="BJ896" s="310"/>
      <c r="BK896" s="310"/>
      <c r="BL896" s="310"/>
      <c r="BM896" s="310"/>
      <c r="BN896" s="310"/>
      <c r="BO896" s="310"/>
      <c r="BP896" s="310"/>
      <c r="BQ896" s="95">
        <f t="shared" si="268"/>
        <v>0</v>
      </c>
      <c r="BS896" s="102"/>
      <c r="BU896" s="77"/>
      <c r="BV896" s="37"/>
      <c r="BW896" s="76"/>
      <c r="BX896" s="75"/>
      <c r="BY896" s="75"/>
      <c r="BZ896" s="75"/>
      <c r="CA896" s="75"/>
      <c r="CB896" s="75"/>
      <c r="CC896" s="75"/>
      <c r="CD896" s="75"/>
      <c r="CE896" s="75"/>
      <c r="CF896" s="75"/>
      <c r="CG896" s="75"/>
      <c r="CH896" s="75"/>
      <c r="CI896" s="74"/>
      <c r="CJ896" s="335"/>
      <c r="CK896" s="335"/>
      <c r="CL896" s="335"/>
      <c r="CM896" s="335"/>
      <c r="CN896" s="335"/>
      <c r="CO896" s="335"/>
      <c r="CP896" s="73">
        <f t="shared" si="269"/>
        <v>0</v>
      </c>
      <c r="CQ896" s="38"/>
      <c r="CR896" s="40"/>
      <c r="CS896" s="38"/>
      <c r="CT896" s="77"/>
      <c r="CU896" s="37"/>
      <c r="CV896" s="76"/>
      <c r="CW896" s="75"/>
      <c r="CX896" s="75"/>
      <c r="CY896" s="75"/>
      <c r="CZ896" s="75"/>
      <c r="DA896" s="75"/>
      <c r="DB896" s="75"/>
      <c r="DC896" s="74"/>
      <c r="DD896" s="74"/>
      <c r="DE896" s="74"/>
      <c r="DF896" s="335"/>
      <c r="DG896" s="335"/>
      <c r="DH896" s="335"/>
      <c r="DI896" s="335"/>
      <c r="DJ896" s="335"/>
      <c r="DK896" s="335"/>
      <c r="DL896" s="335"/>
      <c r="DM896" s="335"/>
      <c r="DN896" s="335"/>
      <c r="DO896" s="73">
        <f t="shared" si="270"/>
        <v>0</v>
      </c>
      <c r="DQ896" s="102"/>
    </row>
    <row r="897" spans="3:121" s="101" customFormat="1" outlineLevel="1">
      <c r="C897" s="88" t="e">
        <f>IF(ISERROR(I897+1)=TRUE,I897,IF(I897="","",MAX(C$15:C896)+1))</f>
        <v>#REF!</v>
      </c>
      <c r="D897" s="87">
        <f t="shared" si="272"/>
        <v>1</v>
      </c>
      <c r="G897" s="102"/>
      <c r="I897" s="312">
        <f t="shared" si="271"/>
        <v>707</v>
      </c>
      <c r="J897" s="93"/>
      <c r="K897" s="92"/>
      <c r="L897" s="92"/>
      <c r="M897" s="92"/>
      <c r="N897" s="92"/>
      <c r="O897" s="91"/>
      <c r="P897" s="90"/>
      <c r="Q897" s="272"/>
      <c r="R897" s="89" t="s">
        <v>119</v>
      </c>
      <c r="S897" s="273"/>
      <c r="U897" s="316"/>
      <c r="V897" s="38"/>
      <c r="W897" s="77"/>
      <c r="X897" s="37"/>
      <c r="Y897" s="76"/>
      <c r="Z897" s="75"/>
      <c r="AA897" s="78"/>
      <c r="AB897" s="75"/>
      <c r="AC897" s="78"/>
      <c r="AD897" s="75"/>
      <c r="AE897" s="75"/>
      <c r="AF897" s="75"/>
      <c r="AG897" s="75"/>
      <c r="AH897" s="75"/>
      <c r="AI897" s="75"/>
      <c r="AJ897" s="75"/>
      <c r="AK897" s="74"/>
      <c r="AL897" s="74"/>
      <c r="AM897" s="74"/>
      <c r="AN897" s="74"/>
      <c r="AO897" s="74"/>
      <c r="AP897" s="74"/>
      <c r="AQ897" s="74"/>
      <c r="AR897" s="73">
        <f t="shared" si="267"/>
        <v>0</v>
      </c>
      <c r="AT897" s="102"/>
      <c r="AV897" s="77"/>
      <c r="AX897" s="76"/>
      <c r="AY897" s="75"/>
      <c r="AZ897" s="75"/>
      <c r="BA897" s="75"/>
      <c r="BB897" s="75"/>
      <c r="BC897" s="75"/>
      <c r="BD897" s="75"/>
      <c r="BE897" s="75"/>
      <c r="BF897" s="75"/>
      <c r="BG897" s="75"/>
      <c r="BH897" s="75"/>
      <c r="BI897" s="75"/>
      <c r="BJ897" s="74"/>
      <c r="BK897" s="74"/>
      <c r="BL897" s="74"/>
      <c r="BM897" s="74"/>
      <c r="BN897" s="74"/>
      <c r="BO897" s="74"/>
      <c r="BP897" s="74"/>
      <c r="BQ897" s="95">
        <f t="shared" si="268"/>
        <v>0</v>
      </c>
      <c r="BS897" s="102"/>
      <c r="BU897" s="77"/>
      <c r="BV897" s="37"/>
      <c r="BW897" s="76"/>
      <c r="BX897" s="75"/>
      <c r="BY897" s="75"/>
      <c r="BZ897" s="75"/>
      <c r="CA897" s="75"/>
      <c r="CB897" s="75"/>
      <c r="CC897" s="75"/>
      <c r="CD897" s="75"/>
      <c r="CE897" s="75"/>
      <c r="CF897" s="75"/>
      <c r="CG897" s="75"/>
      <c r="CH897" s="75"/>
      <c r="CI897" s="74"/>
      <c r="CJ897" s="335"/>
      <c r="CK897" s="335"/>
      <c r="CL897" s="335"/>
      <c r="CM897" s="335"/>
      <c r="CN897" s="335"/>
      <c r="CO897" s="335"/>
      <c r="CP897" s="73">
        <f t="shared" si="269"/>
        <v>0</v>
      </c>
      <c r="CQ897" s="38"/>
      <c r="CR897" s="40"/>
      <c r="CS897" s="38"/>
      <c r="CT897" s="77"/>
      <c r="CU897" s="37"/>
      <c r="CV897" s="76"/>
      <c r="CW897" s="75"/>
      <c r="CX897" s="75"/>
      <c r="CY897" s="75"/>
      <c r="CZ897" s="75"/>
      <c r="DA897" s="75"/>
      <c r="DB897" s="75"/>
      <c r="DC897" s="74"/>
      <c r="DD897" s="74"/>
      <c r="DE897" s="74"/>
      <c r="DF897" s="335"/>
      <c r="DG897" s="335"/>
      <c r="DH897" s="335"/>
      <c r="DI897" s="335"/>
      <c r="DJ897" s="335"/>
      <c r="DK897" s="335"/>
      <c r="DL897" s="335"/>
      <c r="DM897" s="335"/>
      <c r="DN897" s="335"/>
      <c r="DO897" s="73">
        <f t="shared" si="270"/>
        <v>0</v>
      </c>
      <c r="DQ897" s="102"/>
    </row>
    <row r="898" spans="3:121" ht="14.45" customHeight="1" outlineLevel="1">
      <c r="C898" s="88" t="e">
        <f>IF(ISERROR(I898+1)=TRUE,I898,IF(I898="","",MAX(C$15:C897)+1))</f>
        <v>#REF!</v>
      </c>
      <c r="D898" s="87">
        <f t="shared" si="272"/>
        <v>1</v>
      </c>
      <c r="G898" s="40"/>
      <c r="H898" s="38"/>
      <c r="I898" s="312">
        <f t="shared" si="271"/>
        <v>708</v>
      </c>
      <c r="J898" s="93"/>
      <c r="K898" s="92"/>
      <c r="L898" s="92"/>
      <c r="M898" s="92"/>
      <c r="N898" s="92"/>
      <c r="O898" s="91"/>
      <c r="P898" s="90"/>
      <c r="Q898" s="272"/>
      <c r="R898" s="89" t="s">
        <v>119</v>
      </c>
      <c r="S898" s="273"/>
      <c r="T898" s="38"/>
      <c r="U898" s="315"/>
      <c r="V898" s="38"/>
      <c r="W898" s="77"/>
      <c r="Y898" s="76"/>
      <c r="Z898" s="75"/>
      <c r="AA898" s="78"/>
      <c r="AB898" s="75"/>
      <c r="AC898" s="78"/>
      <c r="AD898" s="75"/>
      <c r="AE898" s="75"/>
      <c r="AF898" s="75"/>
      <c r="AG898" s="75"/>
      <c r="AH898" s="75"/>
      <c r="AI898" s="75"/>
      <c r="AJ898" s="75"/>
      <c r="AK898" s="74"/>
      <c r="AL898" s="74"/>
      <c r="AM898" s="74"/>
      <c r="AN898" s="74"/>
      <c r="AO898" s="74"/>
      <c r="AP898" s="74"/>
      <c r="AQ898" s="74"/>
      <c r="AR898" s="73">
        <f t="shared" si="267"/>
        <v>0</v>
      </c>
      <c r="AS898" s="38"/>
      <c r="AT898" s="40"/>
      <c r="AU898" s="38"/>
      <c r="AV898" s="77"/>
      <c r="AX898" s="308"/>
      <c r="AY898" s="309"/>
      <c r="AZ898" s="309"/>
      <c r="BA898" s="309"/>
      <c r="BB898" s="309"/>
      <c r="BC898" s="309"/>
      <c r="BD898" s="309"/>
      <c r="BE898" s="309"/>
      <c r="BF898" s="309"/>
      <c r="BG898" s="309"/>
      <c r="BH898" s="309"/>
      <c r="BI898" s="309"/>
      <c r="BJ898" s="310"/>
      <c r="BK898" s="310"/>
      <c r="BL898" s="310"/>
      <c r="BM898" s="310"/>
      <c r="BN898" s="310"/>
      <c r="BO898" s="310"/>
      <c r="BP898" s="310"/>
      <c r="BQ898" s="95">
        <f t="shared" si="268"/>
        <v>0</v>
      </c>
      <c r="BR898" s="38"/>
      <c r="BS898" s="40"/>
      <c r="BT898" s="38"/>
      <c r="BU898" s="77"/>
      <c r="BW898" s="76"/>
      <c r="BX898" s="75"/>
      <c r="BY898" s="75"/>
      <c r="BZ898" s="75"/>
      <c r="CA898" s="75"/>
      <c r="CB898" s="75"/>
      <c r="CC898" s="75"/>
      <c r="CD898" s="75"/>
      <c r="CE898" s="75"/>
      <c r="CF898" s="75"/>
      <c r="CG898" s="75"/>
      <c r="CH898" s="75"/>
      <c r="CI898" s="74"/>
      <c r="CJ898" s="335"/>
      <c r="CK898" s="335"/>
      <c r="CL898" s="335"/>
      <c r="CM898" s="335"/>
      <c r="CN898" s="335"/>
      <c r="CO898" s="335"/>
      <c r="CP898" s="73">
        <f t="shared" si="269"/>
        <v>0</v>
      </c>
      <c r="CQ898" s="38"/>
      <c r="CR898" s="40"/>
      <c r="CS898" s="38"/>
      <c r="CT898" s="77"/>
      <c r="CV898" s="76"/>
      <c r="CW898" s="75"/>
      <c r="CX898" s="75"/>
      <c r="CY898" s="75"/>
      <c r="CZ898" s="75"/>
      <c r="DA898" s="75"/>
      <c r="DB898" s="75"/>
      <c r="DC898" s="74"/>
      <c r="DD898" s="74"/>
      <c r="DE898" s="74"/>
      <c r="DF898" s="335"/>
      <c r="DG898" s="335"/>
      <c r="DH898" s="335"/>
      <c r="DI898" s="335"/>
      <c r="DJ898" s="335"/>
      <c r="DK898" s="335"/>
      <c r="DL898" s="335"/>
      <c r="DM898" s="335"/>
      <c r="DN898" s="335"/>
      <c r="DO898" s="73">
        <f t="shared" si="270"/>
        <v>0</v>
      </c>
      <c r="DP898" s="38"/>
      <c r="DQ898" s="40"/>
    </row>
    <row r="899" spans="3:121" ht="14.45" customHeight="1" outlineLevel="1">
      <c r="C899" s="88" t="e">
        <f>IF(ISERROR(I899+1)=TRUE,I899,IF(I899="","",MAX(C$15:C898)+1))</f>
        <v>#REF!</v>
      </c>
      <c r="D899" s="87">
        <f t="shared" si="272"/>
        <v>1</v>
      </c>
      <c r="G899" s="40"/>
      <c r="H899" s="38"/>
      <c r="I899" s="312">
        <f t="shared" si="271"/>
        <v>709</v>
      </c>
      <c r="J899" s="93"/>
      <c r="K899" s="92"/>
      <c r="L899" s="92"/>
      <c r="M899" s="92"/>
      <c r="N899" s="92"/>
      <c r="O899" s="91"/>
      <c r="P899" s="90"/>
      <c r="Q899" s="272"/>
      <c r="R899" s="89" t="s">
        <v>119</v>
      </c>
      <c r="S899" s="273"/>
      <c r="T899" s="38"/>
      <c r="U899" s="315"/>
      <c r="V899" s="38"/>
      <c r="W899" s="77"/>
      <c r="Y899" s="76"/>
      <c r="Z899" s="75"/>
      <c r="AA899" s="78"/>
      <c r="AB899" s="75"/>
      <c r="AC899" s="78"/>
      <c r="AD899" s="75"/>
      <c r="AE899" s="75"/>
      <c r="AF899" s="75"/>
      <c r="AG899" s="75"/>
      <c r="AH899" s="75"/>
      <c r="AI899" s="75"/>
      <c r="AJ899" s="75"/>
      <c r="AK899" s="74"/>
      <c r="AL899" s="74"/>
      <c r="AM899" s="74"/>
      <c r="AN899" s="74"/>
      <c r="AO899" s="74"/>
      <c r="AP899" s="74"/>
      <c r="AQ899" s="74"/>
      <c r="AR899" s="73">
        <f t="shared" si="267"/>
        <v>0</v>
      </c>
      <c r="AS899" s="38"/>
      <c r="AT899" s="40"/>
      <c r="AU899" s="38"/>
      <c r="AV899" s="77"/>
      <c r="AX899" s="76"/>
      <c r="AY899" s="75"/>
      <c r="AZ899" s="75"/>
      <c r="BA899" s="75"/>
      <c r="BB899" s="75"/>
      <c r="BC899" s="75"/>
      <c r="BD899" s="75"/>
      <c r="BE899" s="75"/>
      <c r="BF899" s="75"/>
      <c r="BG899" s="75"/>
      <c r="BH899" s="75"/>
      <c r="BI899" s="75"/>
      <c r="BJ899" s="74"/>
      <c r="BK899" s="74"/>
      <c r="BL899" s="74"/>
      <c r="BM899" s="74"/>
      <c r="BN899" s="74"/>
      <c r="BO899" s="74"/>
      <c r="BP899" s="74"/>
      <c r="BQ899" s="73">
        <f t="shared" si="268"/>
        <v>0</v>
      </c>
      <c r="BR899" s="38"/>
      <c r="BS899" s="40"/>
      <c r="BT899" s="38"/>
      <c r="BU899" s="77"/>
      <c r="BW899" s="76"/>
      <c r="BX899" s="75"/>
      <c r="BY899" s="75"/>
      <c r="BZ899" s="75"/>
      <c r="CA899" s="75"/>
      <c r="CB899" s="75"/>
      <c r="CC899" s="75"/>
      <c r="CD899" s="75"/>
      <c r="CE899" s="75"/>
      <c r="CF899" s="75"/>
      <c r="CG899" s="75"/>
      <c r="CH899" s="75"/>
      <c r="CI899" s="74"/>
      <c r="CJ899" s="335"/>
      <c r="CK899" s="335"/>
      <c r="CL899" s="335"/>
      <c r="CM899" s="335"/>
      <c r="CN899" s="335"/>
      <c r="CO899" s="335"/>
      <c r="CP899" s="73">
        <f t="shared" ref="CP899:CP915" si="273">SUM(BW899:CI899)*$Q899</f>
        <v>0</v>
      </c>
      <c r="CQ899" s="38"/>
      <c r="CR899" s="40"/>
      <c r="CS899" s="38"/>
      <c r="CT899" s="77"/>
      <c r="CV899" s="76"/>
      <c r="CW899" s="75"/>
      <c r="CX899" s="75"/>
      <c r="CY899" s="75"/>
      <c r="CZ899" s="75"/>
      <c r="DA899" s="75"/>
      <c r="DB899" s="75"/>
      <c r="DC899" s="74"/>
      <c r="DD899" s="74"/>
      <c r="DE899" s="74"/>
      <c r="DF899" s="335"/>
      <c r="DG899" s="335"/>
      <c r="DH899" s="335"/>
      <c r="DI899" s="335"/>
      <c r="DJ899" s="335"/>
      <c r="DK899" s="335"/>
      <c r="DL899" s="335"/>
      <c r="DM899" s="335"/>
      <c r="DN899" s="335"/>
      <c r="DO899" s="73">
        <f t="shared" ref="DO899:DO915" si="274">SUM(CV899:DE899)*$Q899</f>
        <v>0</v>
      </c>
      <c r="DP899" s="38"/>
      <c r="DQ899" s="40"/>
    </row>
    <row r="900" spans="3:121" ht="14.45" customHeight="1" outlineLevel="1">
      <c r="C900" s="88" t="e">
        <f>IF(ISERROR(I900+1)=TRUE,I900,IF(I900="","",MAX(C$15:C899)+1))</f>
        <v>#REF!</v>
      </c>
      <c r="D900" s="87">
        <f t="shared" si="272"/>
        <v>1</v>
      </c>
      <c r="G900" s="40"/>
      <c r="H900" s="38"/>
      <c r="I900" s="312">
        <f t="shared" si="271"/>
        <v>710</v>
      </c>
      <c r="J900" s="93"/>
      <c r="K900" s="92"/>
      <c r="L900" s="92"/>
      <c r="M900" s="92"/>
      <c r="N900" s="92"/>
      <c r="O900" s="91"/>
      <c r="P900" s="90"/>
      <c r="Q900" s="272"/>
      <c r="R900" s="89" t="s">
        <v>119</v>
      </c>
      <c r="S900" s="273"/>
      <c r="T900" s="38"/>
      <c r="U900" s="315"/>
      <c r="V900" s="38"/>
      <c r="W900" s="77"/>
      <c r="Y900" s="76"/>
      <c r="Z900" s="75"/>
      <c r="AA900" s="78"/>
      <c r="AB900" s="75"/>
      <c r="AC900" s="78"/>
      <c r="AD900" s="75"/>
      <c r="AE900" s="75"/>
      <c r="AF900" s="75"/>
      <c r="AG900" s="75"/>
      <c r="AH900" s="75"/>
      <c r="AI900" s="75"/>
      <c r="AJ900" s="75"/>
      <c r="AK900" s="74"/>
      <c r="AL900" s="74"/>
      <c r="AM900" s="74"/>
      <c r="AN900" s="74"/>
      <c r="AO900" s="74"/>
      <c r="AP900" s="74"/>
      <c r="AQ900" s="74"/>
      <c r="AR900" s="73">
        <f t="shared" si="267"/>
        <v>0</v>
      </c>
      <c r="AS900" s="38"/>
      <c r="AT900" s="40"/>
      <c r="AU900" s="38"/>
      <c r="AV900" s="77"/>
      <c r="AX900" s="308"/>
      <c r="AY900" s="309"/>
      <c r="AZ900" s="309"/>
      <c r="BA900" s="309"/>
      <c r="BB900" s="309"/>
      <c r="BC900" s="309"/>
      <c r="BD900" s="309"/>
      <c r="BE900" s="309"/>
      <c r="BF900" s="309"/>
      <c r="BG900" s="309"/>
      <c r="BH900" s="309"/>
      <c r="BI900" s="309"/>
      <c r="BJ900" s="310"/>
      <c r="BK900" s="310"/>
      <c r="BL900" s="310"/>
      <c r="BM900" s="310"/>
      <c r="BN900" s="310"/>
      <c r="BO900" s="310"/>
      <c r="BP900" s="310"/>
      <c r="BQ900" s="73">
        <f t="shared" si="268"/>
        <v>0</v>
      </c>
      <c r="BR900" s="38"/>
      <c r="BS900" s="40"/>
      <c r="BT900" s="38"/>
      <c r="BU900" s="77"/>
      <c r="BW900" s="76"/>
      <c r="BX900" s="75"/>
      <c r="BY900" s="93"/>
      <c r="BZ900" s="93"/>
      <c r="CA900" s="93"/>
      <c r="CB900" s="75"/>
      <c r="CC900" s="75"/>
      <c r="CD900" s="75"/>
      <c r="CE900" s="75"/>
      <c r="CF900" s="75"/>
      <c r="CG900" s="75"/>
      <c r="CH900" s="75"/>
      <c r="CI900" s="74"/>
      <c r="CJ900" s="335"/>
      <c r="CK900" s="335"/>
      <c r="CL900" s="335"/>
      <c r="CM900" s="335"/>
      <c r="CN900" s="335"/>
      <c r="CO900" s="335"/>
      <c r="CP900" s="73">
        <f t="shared" si="273"/>
        <v>0</v>
      </c>
      <c r="CQ900" s="38"/>
      <c r="CR900" s="40"/>
      <c r="CS900" s="38"/>
      <c r="CT900" s="77"/>
      <c r="CV900" s="76"/>
      <c r="CW900" s="93"/>
      <c r="CX900" s="93"/>
      <c r="CY900" s="75"/>
      <c r="CZ900" s="75"/>
      <c r="DA900" s="75"/>
      <c r="DB900" s="75"/>
      <c r="DC900" s="74"/>
      <c r="DD900" s="74"/>
      <c r="DE900" s="74"/>
      <c r="DF900" s="335"/>
      <c r="DG900" s="335"/>
      <c r="DH900" s="335"/>
      <c r="DI900" s="335"/>
      <c r="DJ900" s="335"/>
      <c r="DK900" s="335"/>
      <c r="DL900" s="335"/>
      <c r="DM900" s="335"/>
      <c r="DN900" s="335"/>
      <c r="DO900" s="73">
        <f t="shared" si="274"/>
        <v>0</v>
      </c>
      <c r="DP900" s="38"/>
      <c r="DQ900" s="40"/>
    </row>
    <row r="901" spans="3:121" ht="14.45" customHeight="1" outlineLevel="1">
      <c r="C901" s="88" t="e">
        <f>IF(ISERROR(I901+1)=TRUE,I901,IF(I901="","",MAX(C$15:C900)+1))</f>
        <v>#REF!</v>
      </c>
      <c r="D901" s="87">
        <f t="shared" si="272"/>
        <v>1</v>
      </c>
      <c r="G901" s="40"/>
      <c r="H901" s="38"/>
      <c r="I901" s="312">
        <f t="shared" si="271"/>
        <v>711</v>
      </c>
      <c r="J901" s="93"/>
      <c r="K901" s="92"/>
      <c r="L901" s="92"/>
      <c r="M901" s="92"/>
      <c r="N901" s="92"/>
      <c r="O901" s="91"/>
      <c r="P901" s="90"/>
      <c r="Q901" s="272"/>
      <c r="R901" s="89" t="s">
        <v>119</v>
      </c>
      <c r="S901" s="273"/>
      <c r="T901" s="38"/>
      <c r="U901" s="315"/>
      <c r="V901" s="38"/>
      <c r="W901" s="77"/>
      <c r="Y901" s="76"/>
      <c r="Z901" s="75"/>
      <c r="AA901" s="78"/>
      <c r="AB901" s="75"/>
      <c r="AC901" s="78"/>
      <c r="AD901" s="75"/>
      <c r="AE901" s="75"/>
      <c r="AF901" s="75"/>
      <c r="AG901" s="75"/>
      <c r="AH901" s="75"/>
      <c r="AI901" s="75"/>
      <c r="AJ901" s="75"/>
      <c r="AK901" s="74"/>
      <c r="AL901" s="74"/>
      <c r="AM901" s="74"/>
      <c r="AN901" s="74"/>
      <c r="AO901" s="74"/>
      <c r="AP901" s="74"/>
      <c r="AQ901" s="74"/>
      <c r="AR901" s="73">
        <f t="shared" si="267"/>
        <v>0</v>
      </c>
      <c r="AS901" s="38"/>
      <c r="AT901" s="40"/>
      <c r="AU901" s="38"/>
      <c r="AV901" s="77"/>
      <c r="AX901" s="76"/>
      <c r="AY901" s="75"/>
      <c r="AZ901" s="75"/>
      <c r="BA901" s="75"/>
      <c r="BB901" s="75"/>
      <c r="BC901" s="75"/>
      <c r="BD901" s="75"/>
      <c r="BE901" s="75"/>
      <c r="BF901" s="75"/>
      <c r="BG901" s="75"/>
      <c r="BH901" s="75"/>
      <c r="BI901" s="75"/>
      <c r="BJ901" s="74"/>
      <c r="BK901" s="74"/>
      <c r="BL901" s="74"/>
      <c r="BM901" s="74"/>
      <c r="BN901" s="74"/>
      <c r="BO901" s="74"/>
      <c r="BP901" s="74"/>
      <c r="BQ901" s="73">
        <f t="shared" si="268"/>
        <v>0</v>
      </c>
      <c r="BR901" s="38"/>
      <c r="BS901" s="40"/>
      <c r="BT901" s="38"/>
      <c r="BU901" s="77"/>
      <c r="BW901" s="76"/>
      <c r="BX901" s="75"/>
      <c r="BY901" s="93"/>
      <c r="BZ901" s="93"/>
      <c r="CA901" s="93"/>
      <c r="CB901" s="75"/>
      <c r="CC901" s="75"/>
      <c r="CD901" s="75"/>
      <c r="CE901" s="75"/>
      <c r="CF901" s="75"/>
      <c r="CG901" s="75"/>
      <c r="CH901" s="75"/>
      <c r="CI901" s="74"/>
      <c r="CJ901" s="335"/>
      <c r="CK901" s="335"/>
      <c r="CL901" s="335"/>
      <c r="CM901" s="335"/>
      <c r="CN901" s="335"/>
      <c r="CO901" s="335"/>
      <c r="CP901" s="73">
        <f t="shared" si="273"/>
        <v>0</v>
      </c>
      <c r="CQ901" s="38"/>
      <c r="CR901" s="40"/>
      <c r="CS901" s="38"/>
      <c r="CT901" s="77"/>
      <c r="CV901" s="76"/>
      <c r="CW901" s="93"/>
      <c r="CX901" s="93"/>
      <c r="CY901" s="75"/>
      <c r="CZ901" s="75"/>
      <c r="DA901" s="75"/>
      <c r="DB901" s="75"/>
      <c r="DC901" s="74"/>
      <c r="DD901" s="74"/>
      <c r="DE901" s="74"/>
      <c r="DF901" s="335"/>
      <c r="DG901" s="335"/>
      <c r="DH901" s="335"/>
      <c r="DI901" s="335"/>
      <c r="DJ901" s="335"/>
      <c r="DK901" s="335"/>
      <c r="DL901" s="335"/>
      <c r="DM901" s="335"/>
      <c r="DN901" s="335"/>
      <c r="DO901" s="73">
        <f t="shared" si="274"/>
        <v>0</v>
      </c>
      <c r="DP901" s="38"/>
      <c r="DQ901" s="40"/>
    </row>
    <row r="902" spans="3:121" ht="14.45" customHeight="1" outlineLevel="1">
      <c r="C902" s="88" t="e">
        <f>IF(ISERROR(I902+1)=TRUE,I902,IF(I902="","",MAX(C$15:C901)+1))</f>
        <v>#REF!</v>
      </c>
      <c r="D902" s="87">
        <f t="shared" si="272"/>
        <v>1</v>
      </c>
      <c r="G902" s="40"/>
      <c r="H902" s="38"/>
      <c r="I902" s="312">
        <f t="shared" si="271"/>
        <v>712</v>
      </c>
      <c r="J902" s="93"/>
      <c r="K902" s="92"/>
      <c r="L902" s="92"/>
      <c r="M902" s="92"/>
      <c r="N902" s="92"/>
      <c r="O902" s="91"/>
      <c r="P902" s="90"/>
      <c r="Q902" s="272"/>
      <c r="R902" s="89" t="s">
        <v>119</v>
      </c>
      <c r="S902" s="273"/>
      <c r="T902" s="38"/>
      <c r="U902" s="315"/>
      <c r="V902" s="38"/>
      <c r="W902" s="77"/>
      <c r="Y902" s="76"/>
      <c r="Z902" s="75"/>
      <c r="AA902" s="78"/>
      <c r="AB902" s="75"/>
      <c r="AC902" s="78"/>
      <c r="AD902" s="75"/>
      <c r="AE902" s="75"/>
      <c r="AF902" s="75"/>
      <c r="AG902" s="75"/>
      <c r="AH902" s="75"/>
      <c r="AI902" s="75"/>
      <c r="AJ902" s="75"/>
      <c r="AK902" s="74"/>
      <c r="AL902" s="74"/>
      <c r="AM902" s="74"/>
      <c r="AN902" s="74"/>
      <c r="AO902" s="74"/>
      <c r="AP902" s="74"/>
      <c r="AQ902" s="74"/>
      <c r="AR902" s="73">
        <f t="shared" si="267"/>
        <v>0</v>
      </c>
      <c r="AS902" s="38"/>
      <c r="AT902" s="40"/>
      <c r="AU902" s="38"/>
      <c r="AV902" s="77"/>
      <c r="AX902" s="308"/>
      <c r="AY902" s="309"/>
      <c r="AZ902" s="309"/>
      <c r="BA902" s="309"/>
      <c r="BB902" s="309"/>
      <c r="BC902" s="309"/>
      <c r="BD902" s="309"/>
      <c r="BE902" s="309"/>
      <c r="BF902" s="309"/>
      <c r="BG902" s="309"/>
      <c r="BH902" s="309"/>
      <c r="BI902" s="309"/>
      <c r="BJ902" s="310"/>
      <c r="BK902" s="310"/>
      <c r="BL902" s="310"/>
      <c r="BM902" s="310"/>
      <c r="BN902" s="310"/>
      <c r="BO902" s="310"/>
      <c r="BP902" s="310"/>
      <c r="BQ902" s="73">
        <f t="shared" si="268"/>
        <v>0</v>
      </c>
      <c r="BR902" s="38"/>
      <c r="BS902" s="40"/>
      <c r="BT902" s="38"/>
      <c r="BU902" s="77"/>
      <c r="BW902" s="76"/>
      <c r="BX902" s="75"/>
      <c r="BY902" s="93"/>
      <c r="BZ902" s="93"/>
      <c r="CA902" s="93"/>
      <c r="CB902" s="75"/>
      <c r="CC902" s="75"/>
      <c r="CD902" s="75"/>
      <c r="CE902" s="75"/>
      <c r="CF902" s="75"/>
      <c r="CG902" s="75"/>
      <c r="CH902" s="75"/>
      <c r="CI902" s="74"/>
      <c r="CJ902" s="335"/>
      <c r="CK902" s="335"/>
      <c r="CL902" s="335"/>
      <c r="CM902" s="335"/>
      <c r="CN902" s="335"/>
      <c r="CO902" s="335"/>
      <c r="CP902" s="73">
        <f t="shared" si="273"/>
        <v>0</v>
      </c>
      <c r="CQ902" s="38"/>
      <c r="CR902" s="40"/>
      <c r="CS902" s="38"/>
      <c r="CT902" s="77"/>
      <c r="CV902" s="76"/>
      <c r="CW902" s="93"/>
      <c r="CX902" s="93"/>
      <c r="CY902" s="75"/>
      <c r="CZ902" s="75"/>
      <c r="DA902" s="75"/>
      <c r="DB902" s="75"/>
      <c r="DC902" s="74"/>
      <c r="DD902" s="74"/>
      <c r="DE902" s="74"/>
      <c r="DF902" s="335"/>
      <c r="DG902" s="335"/>
      <c r="DH902" s="335"/>
      <c r="DI902" s="335"/>
      <c r="DJ902" s="335"/>
      <c r="DK902" s="335"/>
      <c r="DL902" s="335"/>
      <c r="DM902" s="335"/>
      <c r="DN902" s="335"/>
      <c r="DO902" s="73">
        <f t="shared" si="274"/>
        <v>0</v>
      </c>
      <c r="DP902" s="38"/>
      <c r="DQ902" s="40"/>
    </row>
    <row r="903" spans="3:121" ht="14.45" customHeight="1" outlineLevel="1">
      <c r="C903" s="88" t="str">
        <f>IF(ISERROR(I903+1)=TRUE,I903,IF(I903="","",MAX(C$15:C902)+1))</f>
        <v/>
      </c>
      <c r="D903" s="87" t="str">
        <f t="shared" si="272"/>
        <v/>
      </c>
      <c r="G903" s="40"/>
      <c r="H903" s="38"/>
      <c r="I903" s="312"/>
      <c r="J903" s="93"/>
      <c r="K903" s="92"/>
      <c r="L903" s="92"/>
      <c r="M903" s="92"/>
      <c r="N903" s="92"/>
      <c r="O903" s="91"/>
      <c r="P903" s="90"/>
      <c r="Q903" s="272"/>
      <c r="R903" s="89" t="s">
        <v>119</v>
      </c>
      <c r="S903" s="273"/>
      <c r="T903" s="38"/>
      <c r="U903" s="315"/>
      <c r="V903" s="38"/>
      <c r="W903" s="77"/>
      <c r="Y903" s="76"/>
      <c r="Z903" s="75"/>
      <c r="AA903" s="78"/>
      <c r="AB903" s="75"/>
      <c r="AC903" s="78"/>
      <c r="AD903" s="75"/>
      <c r="AE903" s="75"/>
      <c r="AF903" s="75"/>
      <c r="AG903" s="75"/>
      <c r="AH903" s="75"/>
      <c r="AI903" s="75"/>
      <c r="AJ903" s="75"/>
      <c r="AK903" s="74"/>
      <c r="AL903" s="74"/>
      <c r="AM903" s="74"/>
      <c r="AN903" s="74"/>
      <c r="AO903" s="74"/>
      <c r="AP903" s="74"/>
      <c r="AQ903" s="74"/>
      <c r="AR903" s="73">
        <f t="shared" si="267"/>
        <v>0</v>
      </c>
      <c r="AS903" s="38"/>
      <c r="AT903" s="40"/>
      <c r="AU903" s="38"/>
      <c r="AV903" s="77"/>
      <c r="AX903" s="76"/>
      <c r="AY903" s="75"/>
      <c r="AZ903" s="75"/>
      <c r="BA903" s="75"/>
      <c r="BB903" s="75"/>
      <c r="BC903" s="75"/>
      <c r="BD903" s="75"/>
      <c r="BE903" s="75"/>
      <c r="BF903" s="75"/>
      <c r="BG903" s="75"/>
      <c r="BH903" s="75"/>
      <c r="BI903" s="75"/>
      <c r="BJ903" s="74"/>
      <c r="BK903" s="74"/>
      <c r="BL903" s="74"/>
      <c r="BM903" s="74"/>
      <c r="BN903" s="74"/>
      <c r="BO903" s="74"/>
      <c r="BP903" s="74"/>
      <c r="BQ903" s="73">
        <f t="shared" si="268"/>
        <v>0</v>
      </c>
      <c r="BR903" s="38"/>
      <c r="BS903" s="40"/>
      <c r="BT903" s="38"/>
      <c r="BU903" s="77"/>
      <c r="BW903" s="76"/>
      <c r="BX903" s="75"/>
      <c r="BY903" s="93"/>
      <c r="BZ903" s="93"/>
      <c r="CA903" s="93"/>
      <c r="CB903" s="75"/>
      <c r="CC903" s="75"/>
      <c r="CD903" s="75"/>
      <c r="CE903" s="75"/>
      <c r="CF903" s="75"/>
      <c r="CG903" s="75"/>
      <c r="CH903" s="75"/>
      <c r="CI903" s="74"/>
      <c r="CJ903" s="335"/>
      <c r="CK903" s="335"/>
      <c r="CL903" s="335"/>
      <c r="CM903" s="335"/>
      <c r="CN903" s="335"/>
      <c r="CO903" s="335"/>
      <c r="CP903" s="73">
        <f t="shared" si="273"/>
        <v>0</v>
      </c>
      <c r="CQ903" s="38"/>
      <c r="CR903" s="40"/>
      <c r="CS903" s="38"/>
      <c r="CT903" s="77"/>
      <c r="CV903" s="76"/>
      <c r="CW903" s="93"/>
      <c r="CX903" s="93"/>
      <c r="CY903" s="75"/>
      <c r="CZ903" s="75"/>
      <c r="DA903" s="75"/>
      <c r="DB903" s="75"/>
      <c r="DC903" s="74"/>
      <c r="DD903" s="74"/>
      <c r="DE903" s="74"/>
      <c r="DF903" s="335"/>
      <c r="DG903" s="335"/>
      <c r="DH903" s="335"/>
      <c r="DI903" s="335"/>
      <c r="DJ903" s="335"/>
      <c r="DK903" s="335"/>
      <c r="DL903" s="335"/>
      <c r="DM903" s="335"/>
      <c r="DN903" s="335"/>
      <c r="DO903" s="73">
        <f t="shared" si="274"/>
        <v>0</v>
      </c>
      <c r="DP903" s="38"/>
      <c r="DQ903" s="40"/>
    </row>
    <row r="904" spans="3:121" ht="14.45" customHeight="1" outlineLevel="1">
      <c r="C904" s="88" t="str">
        <f>IF(ISERROR(I904+1)=TRUE,I904,IF(I904="","",MAX(C$15:C903)+1))</f>
        <v/>
      </c>
      <c r="D904" s="87" t="str">
        <f t="shared" si="272"/>
        <v/>
      </c>
      <c r="G904" s="40"/>
      <c r="H904" s="38"/>
      <c r="I904" s="312"/>
      <c r="J904" s="93"/>
      <c r="K904" s="92"/>
      <c r="L904" s="92"/>
      <c r="M904" s="92"/>
      <c r="N904" s="92"/>
      <c r="O904" s="91"/>
      <c r="P904" s="90"/>
      <c r="Q904" s="272"/>
      <c r="R904" s="89"/>
      <c r="S904" s="273"/>
      <c r="T904" s="38"/>
      <c r="U904" s="315"/>
      <c r="V904" s="38"/>
      <c r="W904" s="77"/>
      <c r="Y904" s="76"/>
      <c r="Z904" s="75"/>
      <c r="AA904" s="78"/>
      <c r="AB904" s="75"/>
      <c r="AC904" s="78"/>
      <c r="AD904" s="75"/>
      <c r="AE904" s="75"/>
      <c r="AF904" s="75"/>
      <c r="AG904" s="75"/>
      <c r="AH904" s="75"/>
      <c r="AI904" s="75"/>
      <c r="AJ904" s="75"/>
      <c r="AK904" s="74"/>
      <c r="AL904" s="74"/>
      <c r="AM904" s="74"/>
      <c r="AN904" s="74"/>
      <c r="AO904" s="74"/>
      <c r="AP904" s="74"/>
      <c r="AQ904" s="74"/>
      <c r="AR904" s="73">
        <f t="shared" si="267"/>
        <v>0</v>
      </c>
      <c r="AS904" s="38"/>
      <c r="AT904" s="40"/>
      <c r="AU904" s="38"/>
      <c r="AV904" s="77"/>
      <c r="AX904" s="76"/>
      <c r="AY904" s="75"/>
      <c r="AZ904" s="75"/>
      <c r="BA904" s="75"/>
      <c r="BB904" s="75"/>
      <c r="BC904" s="75"/>
      <c r="BD904" s="75"/>
      <c r="BE904" s="75"/>
      <c r="BF904" s="75"/>
      <c r="BG904" s="75"/>
      <c r="BH904" s="75"/>
      <c r="BI904" s="75"/>
      <c r="BJ904" s="74"/>
      <c r="BK904" s="74"/>
      <c r="BL904" s="74"/>
      <c r="BM904" s="74"/>
      <c r="BN904" s="74"/>
      <c r="BO904" s="74"/>
      <c r="BP904" s="74"/>
      <c r="BQ904" s="73">
        <f t="shared" si="268"/>
        <v>0</v>
      </c>
      <c r="BR904" s="38"/>
      <c r="BS904" s="40"/>
      <c r="BT904" s="38"/>
      <c r="BU904" s="77"/>
      <c r="BW904" s="76"/>
      <c r="BX904" s="75"/>
      <c r="BY904" s="75"/>
      <c r="BZ904" s="75"/>
      <c r="CA904" s="75"/>
      <c r="CB904" s="75"/>
      <c r="CC904" s="75"/>
      <c r="CD904" s="75"/>
      <c r="CE904" s="75"/>
      <c r="CF904" s="75"/>
      <c r="CG904" s="75"/>
      <c r="CH904" s="75"/>
      <c r="CI904" s="74"/>
      <c r="CJ904" s="335"/>
      <c r="CK904" s="335"/>
      <c r="CL904" s="335"/>
      <c r="CM904" s="335"/>
      <c r="CN904" s="335"/>
      <c r="CO904" s="335"/>
      <c r="CP904" s="73">
        <f t="shared" si="273"/>
        <v>0</v>
      </c>
      <c r="CQ904" s="38"/>
      <c r="CR904" s="40"/>
      <c r="CS904" s="38"/>
      <c r="CT904" s="77"/>
      <c r="CV904" s="76"/>
      <c r="CW904" s="75"/>
      <c r="CX904" s="75"/>
      <c r="CY904" s="75"/>
      <c r="CZ904" s="75"/>
      <c r="DA904" s="75"/>
      <c r="DB904" s="75"/>
      <c r="DC904" s="74"/>
      <c r="DD904" s="74"/>
      <c r="DE904" s="74"/>
      <c r="DF904" s="335"/>
      <c r="DG904" s="335"/>
      <c r="DH904" s="335"/>
      <c r="DI904" s="335"/>
      <c r="DJ904" s="335"/>
      <c r="DK904" s="335"/>
      <c r="DL904" s="335"/>
      <c r="DM904" s="335"/>
      <c r="DN904" s="335"/>
      <c r="DO904" s="73">
        <f t="shared" si="274"/>
        <v>0</v>
      </c>
      <c r="DP904" s="38"/>
      <c r="DQ904" s="40"/>
    </row>
    <row r="905" spans="3:121" ht="14.45" customHeight="1" outlineLevel="1">
      <c r="C905" s="88" t="str">
        <f>IF(ISERROR(I905+1)=TRUE,I905,IF(I905="","",MAX(C$15:C904)+1))</f>
        <v/>
      </c>
      <c r="D905" s="87" t="str">
        <f t="shared" si="272"/>
        <v/>
      </c>
      <c r="G905" s="40"/>
      <c r="H905" s="38"/>
      <c r="I905" s="312"/>
      <c r="J905" s="93"/>
      <c r="K905" s="92"/>
      <c r="L905" s="92"/>
      <c r="M905" s="92"/>
      <c r="N905" s="92"/>
      <c r="O905" s="91"/>
      <c r="P905" s="90"/>
      <c r="Q905" s="272"/>
      <c r="R905" s="89"/>
      <c r="S905" s="273"/>
      <c r="T905" s="38"/>
      <c r="U905" s="315"/>
      <c r="V905" s="38"/>
      <c r="W905" s="77"/>
      <c r="Y905" s="76"/>
      <c r="Z905" s="75"/>
      <c r="AA905" s="78"/>
      <c r="AB905" s="75"/>
      <c r="AC905" s="78"/>
      <c r="AD905" s="75"/>
      <c r="AE905" s="75"/>
      <c r="AF905" s="75"/>
      <c r="AG905" s="75"/>
      <c r="AH905" s="75"/>
      <c r="AI905" s="75"/>
      <c r="AJ905" s="75"/>
      <c r="AK905" s="74"/>
      <c r="AL905" s="74"/>
      <c r="AM905" s="74"/>
      <c r="AN905" s="74"/>
      <c r="AO905" s="74"/>
      <c r="AP905" s="74"/>
      <c r="AQ905" s="74"/>
      <c r="AR905" s="73">
        <f t="shared" si="267"/>
        <v>0</v>
      </c>
      <c r="AS905" s="38"/>
      <c r="AT905" s="40"/>
      <c r="AU905" s="38"/>
      <c r="AV905" s="77"/>
      <c r="AX905" s="76"/>
      <c r="AY905" s="75"/>
      <c r="AZ905" s="75"/>
      <c r="BA905" s="75"/>
      <c r="BB905" s="75"/>
      <c r="BC905" s="75"/>
      <c r="BD905" s="75"/>
      <c r="BE905" s="75"/>
      <c r="BF905" s="75"/>
      <c r="BG905" s="75"/>
      <c r="BH905" s="75"/>
      <c r="BI905" s="75"/>
      <c r="BJ905" s="74"/>
      <c r="BK905" s="74"/>
      <c r="BL905" s="74"/>
      <c r="BM905" s="74"/>
      <c r="BN905" s="74"/>
      <c r="BO905" s="74"/>
      <c r="BP905" s="74"/>
      <c r="BQ905" s="73">
        <f t="shared" si="268"/>
        <v>0</v>
      </c>
      <c r="BR905" s="38"/>
      <c r="BS905" s="40"/>
      <c r="BT905" s="38"/>
      <c r="BU905" s="77"/>
      <c r="BW905" s="76"/>
      <c r="BX905" s="75"/>
      <c r="BY905" s="75"/>
      <c r="BZ905" s="75"/>
      <c r="CA905" s="75"/>
      <c r="CB905" s="75"/>
      <c r="CC905" s="75"/>
      <c r="CD905" s="75"/>
      <c r="CE905" s="75"/>
      <c r="CF905" s="75"/>
      <c r="CG905" s="75"/>
      <c r="CH905" s="75"/>
      <c r="CI905" s="74"/>
      <c r="CJ905" s="335"/>
      <c r="CK905" s="335"/>
      <c r="CL905" s="335"/>
      <c r="CM905" s="335"/>
      <c r="CN905" s="335"/>
      <c r="CO905" s="335"/>
      <c r="CP905" s="73">
        <f t="shared" si="273"/>
        <v>0</v>
      </c>
      <c r="CQ905" s="38"/>
      <c r="CR905" s="40"/>
      <c r="CS905" s="38"/>
      <c r="CT905" s="77"/>
      <c r="CV905" s="76"/>
      <c r="CW905" s="75"/>
      <c r="CX905" s="75"/>
      <c r="CY905" s="75"/>
      <c r="CZ905" s="75"/>
      <c r="DA905" s="75"/>
      <c r="DB905" s="75"/>
      <c r="DC905" s="74"/>
      <c r="DD905" s="74"/>
      <c r="DE905" s="74"/>
      <c r="DF905" s="335"/>
      <c r="DG905" s="335"/>
      <c r="DH905" s="335"/>
      <c r="DI905" s="335"/>
      <c r="DJ905" s="335"/>
      <c r="DK905" s="335"/>
      <c r="DL905" s="335"/>
      <c r="DM905" s="335"/>
      <c r="DN905" s="335"/>
      <c r="DO905" s="73">
        <f t="shared" si="274"/>
        <v>0</v>
      </c>
      <c r="DP905" s="38"/>
      <c r="DQ905" s="40"/>
    </row>
    <row r="906" spans="3:121" ht="14.45" customHeight="1" outlineLevel="1">
      <c r="C906" s="88" t="str">
        <f>IF(ISERROR(I906+1)=TRUE,I906,IF(I906="","",MAX(C$15:C905)+1))</f>
        <v/>
      </c>
      <c r="D906" s="87" t="str">
        <f t="shared" si="272"/>
        <v/>
      </c>
      <c r="G906" s="40"/>
      <c r="H906" s="38"/>
      <c r="I906" s="312"/>
      <c r="J906" s="93"/>
      <c r="K906" s="92"/>
      <c r="L906" s="92"/>
      <c r="M906" s="92"/>
      <c r="N906" s="92"/>
      <c r="O906" s="91"/>
      <c r="P906" s="90"/>
      <c r="Q906" s="272"/>
      <c r="R906" s="89"/>
      <c r="S906" s="273"/>
      <c r="T906" s="38"/>
      <c r="U906" s="315"/>
      <c r="V906" s="38"/>
      <c r="W906" s="77"/>
      <c r="Y906" s="76"/>
      <c r="Z906" s="75"/>
      <c r="AA906" s="78"/>
      <c r="AB906" s="75"/>
      <c r="AC906" s="78"/>
      <c r="AD906" s="75"/>
      <c r="AE906" s="75"/>
      <c r="AF906" s="75"/>
      <c r="AG906" s="75"/>
      <c r="AH906" s="75"/>
      <c r="AI906" s="75"/>
      <c r="AJ906" s="75"/>
      <c r="AK906" s="74"/>
      <c r="AL906" s="74"/>
      <c r="AM906" s="74"/>
      <c r="AN906" s="74"/>
      <c r="AO906" s="74"/>
      <c r="AP906" s="74"/>
      <c r="AQ906" s="74"/>
      <c r="AR906" s="73">
        <f t="shared" si="267"/>
        <v>0</v>
      </c>
      <c r="AS906" s="38"/>
      <c r="AT906" s="40"/>
      <c r="AU906" s="38"/>
      <c r="AV906" s="77"/>
      <c r="AX906" s="76"/>
      <c r="AY906" s="75"/>
      <c r="AZ906" s="75"/>
      <c r="BA906" s="75"/>
      <c r="BB906" s="75"/>
      <c r="BC906" s="75"/>
      <c r="BD906" s="75"/>
      <c r="BE906" s="75"/>
      <c r="BF906" s="75"/>
      <c r="BG906" s="75"/>
      <c r="BH906" s="75"/>
      <c r="BI906" s="75"/>
      <c r="BJ906" s="74"/>
      <c r="BK906" s="74"/>
      <c r="BL906" s="74"/>
      <c r="BM906" s="74"/>
      <c r="BN906" s="74"/>
      <c r="BO906" s="74"/>
      <c r="BP906" s="74"/>
      <c r="BQ906" s="73">
        <f t="shared" si="268"/>
        <v>0</v>
      </c>
      <c r="BR906" s="38"/>
      <c r="BS906" s="40"/>
      <c r="BT906" s="38"/>
      <c r="BU906" s="77"/>
      <c r="BW906" s="76"/>
      <c r="BX906" s="75"/>
      <c r="BY906" s="75"/>
      <c r="BZ906" s="75"/>
      <c r="CA906" s="75"/>
      <c r="CB906" s="75"/>
      <c r="CC906" s="75"/>
      <c r="CD906" s="75"/>
      <c r="CE906" s="75"/>
      <c r="CF906" s="75"/>
      <c r="CG906" s="75"/>
      <c r="CH906" s="75"/>
      <c r="CI906" s="74"/>
      <c r="CJ906" s="335"/>
      <c r="CK906" s="335"/>
      <c r="CL906" s="335"/>
      <c r="CM906" s="335"/>
      <c r="CN906" s="335"/>
      <c r="CO906" s="335"/>
      <c r="CP906" s="73">
        <f t="shared" si="273"/>
        <v>0</v>
      </c>
      <c r="CQ906" s="38"/>
      <c r="CR906" s="40"/>
      <c r="CS906" s="38"/>
      <c r="CT906" s="77"/>
      <c r="CV906" s="76"/>
      <c r="CW906" s="75"/>
      <c r="CX906" s="75"/>
      <c r="CY906" s="75"/>
      <c r="CZ906" s="75"/>
      <c r="DA906" s="75"/>
      <c r="DB906" s="75"/>
      <c r="DC906" s="74"/>
      <c r="DD906" s="74"/>
      <c r="DE906" s="74"/>
      <c r="DF906" s="335"/>
      <c r="DG906" s="335"/>
      <c r="DH906" s="335"/>
      <c r="DI906" s="335"/>
      <c r="DJ906" s="335"/>
      <c r="DK906" s="335"/>
      <c r="DL906" s="335"/>
      <c r="DM906" s="335"/>
      <c r="DN906" s="335"/>
      <c r="DO906" s="73">
        <f t="shared" si="274"/>
        <v>0</v>
      </c>
      <c r="DP906" s="38"/>
      <c r="DQ906" s="40"/>
    </row>
    <row r="907" spans="3:121" ht="14.45" customHeight="1" outlineLevel="1">
      <c r="C907" s="88" t="str">
        <f>IF(ISERROR(I907+1)=TRUE,I907,IF(I907="","",MAX(C$15:C906)+1))</f>
        <v/>
      </c>
      <c r="D907" s="87" t="str">
        <f t="shared" si="272"/>
        <v/>
      </c>
      <c r="G907" s="40"/>
      <c r="H907" s="38"/>
      <c r="I907" s="312"/>
      <c r="J907" s="93"/>
      <c r="K907" s="92"/>
      <c r="L907" s="92"/>
      <c r="M907" s="92"/>
      <c r="N907" s="92"/>
      <c r="O907" s="91"/>
      <c r="P907" s="90"/>
      <c r="Q907" s="272"/>
      <c r="R907" s="89"/>
      <c r="S907" s="273"/>
      <c r="T907" s="38"/>
      <c r="U907" s="315"/>
      <c r="V907" s="38"/>
      <c r="W907" s="77"/>
      <c r="Y907" s="76"/>
      <c r="Z907" s="75"/>
      <c r="AA907" s="78"/>
      <c r="AB907" s="75"/>
      <c r="AC907" s="78"/>
      <c r="AD907" s="75"/>
      <c r="AE907" s="75"/>
      <c r="AF907" s="75"/>
      <c r="AG907" s="75"/>
      <c r="AH907" s="75"/>
      <c r="AI907" s="75"/>
      <c r="AJ907" s="75"/>
      <c r="AK907" s="74"/>
      <c r="AL907" s="74"/>
      <c r="AM907" s="74"/>
      <c r="AN907" s="74"/>
      <c r="AO907" s="74"/>
      <c r="AP907" s="74"/>
      <c r="AQ907" s="74"/>
      <c r="AR907" s="73">
        <f t="shared" si="267"/>
        <v>0</v>
      </c>
      <c r="AS907" s="38"/>
      <c r="AT907" s="40"/>
      <c r="AU907" s="38"/>
      <c r="AV907" s="77"/>
      <c r="AX907" s="76"/>
      <c r="AY907" s="75"/>
      <c r="AZ907" s="75"/>
      <c r="BA907" s="75"/>
      <c r="BB907" s="75"/>
      <c r="BC907" s="75"/>
      <c r="BD907" s="75"/>
      <c r="BE907" s="75"/>
      <c r="BF907" s="75"/>
      <c r="BG907" s="75"/>
      <c r="BH907" s="75"/>
      <c r="BI907" s="75"/>
      <c r="BJ907" s="74"/>
      <c r="BK907" s="74"/>
      <c r="BL907" s="74"/>
      <c r="BM907" s="74"/>
      <c r="BN907" s="74"/>
      <c r="BO907" s="74"/>
      <c r="BP907" s="74"/>
      <c r="BQ907" s="73">
        <f t="shared" si="268"/>
        <v>0</v>
      </c>
      <c r="BR907" s="38"/>
      <c r="BS907" s="40"/>
      <c r="BT907" s="38"/>
      <c r="BU907" s="77"/>
      <c r="BW907" s="76"/>
      <c r="BX907" s="75"/>
      <c r="BY907" s="75"/>
      <c r="BZ907" s="75"/>
      <c r="CA907" s="75"/>
      <c r="CB907" s="75"/>
      <c r="CC907" s="75"/>
      <c r="CD907" s="75"/>
      <c r="CE907" s="75"/>
      <c r="CF907" s="75"/>
      <c r="CG907" s="75"/>
      <c r="CH907" s="75"/>
      <c r="CI907" s="74"/>
      <c r="CJ907" s="335"/>
      <c r="CK907" s="335"/>
      <c r="CL907" s="335"/>
      <c r="CM907" s="335"/>
      <c r="CN907" s="335"/>
      <c r="CO907" s="335"/>
      <c r="CP907" s="73">
        <f t="shared" si="273"/>
        <v>0</v>
      </c>
      <c r="CQ907" s="38"/>
      <c r="CR907" s="40"/>
      <c r="CS907" s="38"/>
      <c r="CT907" s="77"/>
      <c r="CV907" s="76"/>
      <c r="CW907" s="75"/>
      <c r="CX907" s="75"/>
      <c r="CY907" s="75"/>
      <c r="CZ907" s="75"/>
      <c r="DA907" s="75"/>
      <c r="DB907" s="75"/>
      <c r="DC907" s="74"/>
      <c r="DD907" s="74"/>
      <c r="DE907" s="74"/>
      <c r="DF907" s="335"/>
      <c r="DG907" s="335"/>
      <c r="DH907" s="335"/>
      <c r="DI907" s="335"/>
      <c r="DJ907" s="335"/>
      <c r="DK907" s="335"/>
      <c r="DL907" s="335"/>
      <c r="DM907" s="335"/>
      <c r="DN907" s="335"/>
      <c r="DO907" s="73">
        <f t="shared" si="274"/>
        <v>0</v>
      </c>
      <c r="DP907" s="38"/>
      <c r="DQ907" s="40"/>
    </row>
    <row r="908" spans="3:121" ht="14.45" customHeight="1" outlineLevel="1">
      <c r="C908" s="88" t="str">
        <f>IF(ISERROR(I908+1)=TRUE,I908,IF(I908="","",MAX(C$15:C907)+1))</f>
        <v/>
      </c>
      <c r="D908" s="87" t="str">
        <f t="shared" si="272"/>
        <v/>
      </c>
      <c r="G908" s="40"/>
      <c r="H908" s="38"/>
      <c r="I908" s="312"/>
      <c r="J908" s="93"/>
      <c r="K908" s="92"/>
      <c r="L908" s="92"/>
      <c r="M908" s="92"/>
      <c r="N908" s="92"/>
      <c r="O908" s="91"/>
      <c r="P908" s="90"/>
      <c r="Q908" s="272"/>
      <c r="R908" s="89"/>
      <c r="S908" s="273"/>
      <c r="T908" s="38"/>
      <c r="U908" s="315"/>
      <c r="V908" s="38"/>
      <c r="W908" s="77"/>
      <c r="Y908" s="76"/>
      <c r="Z908" s="75"/>
      <c r="AA908" s="78"/>
      <c r="AB908" s="75"/>
      <c r="AC908" s="78"/>
      <c r="AD908" s="75"/>
      <c r="AE908" s="75"/>
      <c r="AF908" s="75"/>
      <c r="AG908" s="75"/>
      <c r="AH908" s="75"/>
      <c r="AI908" s="75"/>
      <c r="AJ908" s="75"/>
      <c r="AK908" s="74"/>
      <c r="AL908" s="74"/>
      <c r="AM908" s="74"/>
      <c r="AN908" s="74"/>
      <c r="AO908" s="74"/>
      <c r="AP908" s="74"/>
      <c r="AQ908" s="74"/>
      <c r="AR908" s="73">
        <f t="shared" si="267"/>
        <v>0</v>
      </c>
      <c r="AS908" s="38"/>
      <c r="AT908" s="40"/>
      <c r="AU908" s="38"/>
      <c r="AV908" s="77"/>
      <c r="AX908" s="76"/>
      <c r="AY908" s="75"/>
      <c r="AZ908" s="75"/>
      <c r="BA908" s="75"/>
      <c r="BB908" s="75"/>
      <c r="BC908" s="75"/>
      <c r="BD908" s="75"/>
      <c r="BE908" s="75"/>
      <c r="BF908" s="75"/>
      <c r="BG908" s="75"/>
      <c r="BH908" s="75"/>
      <c r="BI908" s="75"/>
      <c r="BJ908" s="74"/>
      <c r="BK908" s="74"/>
      <c r="BL908" s="74"/>
      <c r="BM908" s="74"/>
      <c r="BN908" s="74"/>
      <c r="BO908" s="74"/>
      <c r="BP908" s="74"/>
      <c r="BQ908" s="73">
        <f t="shared" si="268"/>
        <v>0</v>
      </c>
      <c r="BR908" s="38"/>
      <c r="BS908" s="40"/>
      <c r="BT908" s="38"/>
      <c r="BU908" s="77"/>
      <c r="BW908" s="76"/>
      <c r="BX908" s="75"/>
      <c r="BY908" s="75"/>
      <c r="BZ908" s="75"/>
      <c r="CA908" s="75"/>
      <c r="CB908" s="75"/>
      <c r="CC908" s="75"/>
      <c r="CD908" s="75"/>
      <c r="CE908" s="75"/>
      <c r="CF908" s="75"/>
      <c r="CG908" s="75"/>
      <c r="CH908" s="75"/>
      <c r="CI908" s="74"/>
      <c r="CJ908" s="335"/>
      <c r="CK908" s="335"/>
      <c r="CL908" s="335"/>
      <c r="CM908" s="335"/>
      <c r="CN908" s="335"/>
      <c r="CO908" s="335"/>
      <c r="CP908" s="73">
        <f t="shared" si="273"/>
        <v>0</v>
      </c>
      <c r="CQ908" s="38"/>
      <c r="CR908" s="40"/>
      <c r="CS908" s="38"/>
      <c r="CT908" s="77"/>
      <c r="CV908" s="76"/>
      <c r="CW908" s="75"/>
      <c r="CX908" s="75"/>
      <c r="CY908" s="75"/>
      <c r="CZ908" s="75"/>
      <c r="DA908" s="75"/>
      <c r="DB908" s="75"/>
      <c r="DC908" s="74"/>
      <c r="DD908" s="74"/>
      <c r="DE908" s="74"/>
      <c r="DF908" s="335"/>
      <c r="DG908" s="335"/>
      <c r="DH908" s="335"/>
      <c r="DI908" s="335"/>
      <c r="DJ908" s="335"/>
      <c r="DK908" s="335"/>
      <c r="DL908" s="335"/>
      <c r="DM908" s="335"/>
      <c r="DN908" s="335"/>
      <c r="DO908" s="73">
        <f t="shared" si="274"/>
        <v>0</v>
      </c>
      <c r="DP908" s="38"/>
      <c r="DQ908" s="40"/>
    </row>
    <row r="909" spans="3:121" outlineLevel="1">
      <c r="C909" s="88" t="str">
        <f>IF(ISERROR(I909+1)=TRUE,I909,IF(I909="","",MAX(C$15:C908)+1))</f>
        <v/>
      </c>
      <c r="D909" s="87" t="str">
        <f t="shared" si="272"/>
        <v/>
      </c>
      <c r="G909" s="40"/>
      <c r="H909" s="38"/>
      <c r="I909" s="312"/>
      <c r="J909" s="93"/>
      <c r="K909" s="92"/>
      <c r="L909" s="92"/>
      <c r="M909" s="92"/>
      <c r="N909" s="92"/>
      <c r="O909" s="91"/>
      <c r="P909" s="90"/>
      <c r="Q909" s="272"/>
      <c r="R909" s="89"/>
      <c r="S909" s="273"/>
      <c r="T909" s="38"/>
      <c r="U909" s="315"/>
      <c r="V909" s="38"/>
      <c r="W909" s="77"/>
      <c r="Y909" s="76"/>
      <c r="Z909" s="75"/>
      <c r="AA909" s="78"/>
      <c r="AB909" s="75"/>
      <c r="AC909" s="78"/>
      <c r="AD909" s="75"/>
      <c r="AE909" s="75"/>
      <c r="AF909" s="75"/>
      <c r="AG909" s="75"/>
      <c r="AH909" s="75"/>
      <c r="AI909" s="75"/>
      <c r="AJ909" s="75"/>
      <c r="AK909" s="74"/>
      <c r="AL909" s="74"/>
      <c r="AM909" s="74"/>
      <c r="AN909" s="74"/>
      <c r="AO909" s="74"/>
      <c r="AP909" s="74"/>
      <c r="AQ909" s="74"/>
      <c r="AR909" s="73">
        <f t="shared" si="267"/>
        <v>0</v>
      </c>
      <c r="AS909" s="38"/>
      <c r="AT909" s="40"/>
      <c r="AU909" s="38"/>
      <c r="AV909" s="77"/>
      <c r="AX909" s="76"/>
      <c r="AY909" s="75"/>
      <c r="AZ909" s="75"/>
      <c r="BA909" s="75"/>
      <c r="BB909" s="75"/>
      <c r="BC909" s="75"/>
      <c r="BD909" s="75"/>
      <c r="BE909" s="75"/>
      <c r="BF909" s="75"/>
      <c r="BG909" s="75"/>
      <c r="BH909" s="75"/>
      <c r="BI909" s="75"/>
      <c r="BJ909" s="74"/>
      <c r="BK909" s="74"/>
      <c r="BL909" s="74"/>
      <c r="BM909" s="74"/>
      <c r="BN909" s="74"/>
      <c r="BO909" s="74"/>
      <c r="BP909" s="74"/>
      <c r="BQ909" s="73">
        <f t="shared" si="268"/>
        <v>0</v>
      </c>
      <c r="BR909" s="38"/>
      <c r="BS909" s="40"/>
      <c r="BT909" s="38"/>
      <c r="BU909" s="77"/>
      <c r="BW909" s="76"/>
      <c r="BX909" s="75"/>
      <c r="BY909" s="75"/>
      <c r="BZ909" s="75"/>
      <c r="CA909" s="75"/>
      <c r="CB909" s="75"/>
      <c r="CC909" s="75"/>
      <c r="CD909" s="75"/>
      <c r="CE909" s="75"/>
      <c r="CF909" s="75"/>
      <c r="CG909" s="75"/>
      <c r="CH909" s="75"/>
      <c r="CI909" s="74"/>
      <c r="CJ909" s="335"/>
      <c r="CK909" s="335"/>
      <c r="CL909" s="335"/>
      <c r="CM909" s="335"/>
      <c r="CN909" s="335"/>
      <c r="CO909" s="335"/>
      <c r="CP909" s="73">
        <f t="shared" si="273"/>
        <v>0</v>
      </c>
      <c r="CQ909" s="38"/>
      <c r="CR909" s="40"/>
      <c r="CS909" s="38"/>
      <c r="CT909" s="77"/>
      <c r="CV909" s="76"/>
      <c r="CW909" s="75"/>
      <c r="CX909" s="75"/>
      <c r="CY909" s="75"/>
      <c r="CZ909" s="75"/>
      <c r="DA909" s="75"/>
      <c r="DB909" s="75"/>
      <c r="DC909" s="74"/>
      <c r="DD909" s="74"/>
      <c r="DE909" s="74"/>
      <c r="DF909" s="335"/>
      <c r="DG909" s="335"/>
      <c r="DH909" s="335"/>
      <c r="DI909" s="335"/>
      <c r="DJ909" s="335"/>
      <c r="DK909" s="335"/>
      <c r="DL909" s="335"/>
      <c r="DM909" s="335"/>
      <c r="DN909" s="335"/>
      <c r="DO909" s="73">
        <f t="shared" si="274"/>
        <v>0</v>
      </c>
      <c r="DP909" s="38"/>
      <c r="DQ909" s="40"/>
    </row>
    <row r="910" spans="3:121" ht="14.45" customHeight="1" outlineLevel="1">
      <c r="C910" s="88" t="str">
        <f>IF(ISERROR(I910+1)=TRUE,I910,IF(I910="","",MAX(C$15:C909)+1))</f>
        <v/>
      </c>
      <c r="D910" s="87" t="str">
        <f t="shared" si="272"/>
        <v/>
      </c>
      <c r="G910" s="40"/>
      <c r="H910" s="38"/>
      <c r="I910" s="312"/>
      <c r="J910" s="93"/>
      <c r="K910" s="92"/>
      <c r="L910" s="92"/>
      <c r="M910" s="92"/>
      <c r="N910" s="92"/>
      <c r="O910" s="91"/>
      <c r="P910" s="90"/>
      <c r="Q910" s="272"/>
      <c r="R910" s="89"/>
      <c r="S910" s="273"/>
      <c r="T910" s="38"/>
      <c r="U910" s="315"/>
      <c r="V910" s="38"/>
      <c r="W910" s="77"/>
      <c r="Y910" s="76"/>
      <c r="Z910" s="75"/>
      <c r="AA910" s="78"/>
      <c r="AB910" s="75"/>
      <c r="AC910" s="78"/>
      <c r="AD910" s="75"/>
      <c r="AE910" s="75"/>
      <c r="AF910" s="75"/>
      <c r="AG910" s="75"/>
      <c r="AH910" s="75"/>
      <c r="AI910" s="75"/>
      <c r="AJ910" s="75"/>
      <c r="AK910" s="74"/>
      <c r="AL910" s="74"/>
      <c r="AM910" s="74"/>
      <c r="AN910" s="74"/>
      <c r="AO910" s="74"/>
      <c r="AP910" s="74"/>
      <c r="AQ910" s="74"/>
      <c r="AR910" s="73">
        <f t="shared" si="267"/>
        <v>0</v>
      </c>
      <c r="AS910" s="38"/>
      <c r="AT910" s="40"/>
      <c r="AU910" s="38"/>
      <c r="AV910" s="77"/>
      <c r="AX910" s="76"/>
      <c r="AY910" s="75"/>
      <c r="AZ910" s="75"/>
      <c r="BA910" s="75"/>
      <c r="BB910" s="75"/>
      <c r="BC910" s="75"/>
      <c r="BD910" s="75"/>
      <c r="BE910" s="75"/>
      <c r="BF910" s="75"/>
      <c r="BG910" s="75"/>
      <c r="BH910" s="75"/>
      <c r="BI910" s="75"/>
      <c r="BJ910" s="74"/>
      <c r="BK910" s="74"/>
      <c r="BL910" s="74"/>
      <c r="BM910" s="74"/>
      <c r="BN910" s="74"/>
      <c r="BO910" s="74"/>
      <c r="BP910" s="74"/>
      <c r="BQ910" s="73">
        <f t="shared" si="268"/>
        <v>0</v>
      </c>
      <c r="BR910" s="38"/>
      <c r="BS910" s="40"/>
      <c r="BT910" s="38"/>
      <c r="BU910" s="77"/>
      <c r="BW910" s="76"/>
      <c r="BX910" s="75"/>
      <c r="BY910" s="75"/>
      <c r="BZ910" s="75"/>
      <c r="CA910" s="75"/>
      <c r="CB910" s="75"/>
      <c r="CC910" s="75"/>
      <c r="CD910" s="75"/>
      <c r="CE910" s="75"/>
      <c r="CF910" s="75"/>
      <c r="CG910" s="75"/>
      <c r="CH910" s="75"/>
      <c r="CI910" s="74"/>
      <c r="CJ910" s="335"/>
      <c r="CK910" s="335"/>
      <c r="CL910" s="335"/>
      <c r="CM910" s="335"/>
      <c r="CN910" s="335"/>
      <c r="CO910" s="335"/>
      <c r="CP910" s="73">
        <f t="shared" si="273"/>
        <v>0</v>
      </c>
      <c r="CQ910" s="38"/>
      <c r="CR910" s="40"/>
      <c r="CS910" s="38"/>
      <c r="CT910" s="77"/>
      <c r="CV910" s="76"/>
      <c r="CW910" s="75"/>
      <c r="CX910" s="75"/>
      <c r="CY910" s="75"/>
      <c r="CZ910" s="75"/>
      <c r="DA910" s="75"/>
      <c r="DB910" s="75"/>
      <c r="DC910" s="74"/>
      <c r="DD910" s="74"/>
      <c r="DE910" s="74"/>
      <c r="DF910" s="335"/>
      <c r="DG910" s="335"/>
      <c r="DH910" s="335"/>
      <c r="DI910" s="335"/>
      <c r="DJ910" s="335"/>
      <c r="DK910" s="335"/>
      <c r="DL910" s="335"/>
      <c r="DM910" s="335"/>
      <c r="DN910" s="335"/>
      <c r="DO910" s="73">
        <f t="shared" si="274"/>
        <v>0</v>
      </c>
      <c r="DP910" s="38"/>
      <c r="DQ910" s="40"/>
    </row>
    <row r="911" spans="3:121" ht="14.45" customHeight="1" outlineLevel="1">
      <c r="C911" s="88" t="str">
        <f>IF(ISERROR(I911+1)=TRUE,I911,IF(I911="","",MAX(C$15:C910)+1))</f>
        <v/>
      </c>
      <c r="D911" s="87" t="str">
        <f t="shared" si="272"/>
        <v/>
      </c>
      <c r="G911" s="40"/>
      <c r="H911" s="38"/>
      <c r="I911" s="312"/>
      <c r="J911" s="93"/>
      <c r="K911" s="92"/>
      <c r="L911" s="92"/>
      <c r="M911" s="92"/>
      <c r="N911" s="92"/>
      <c r="O911" s="91"/>
      <c r="P911" s="90"/>
      <c r="Q911" s="272"/>
      <c r="R911" s="89"/>
      <c r="S911" s="273"/>
      <c r="T911" s="38"/>
      <c r="U911" s="315"/>
      <c r="V911" s="38"/>
      <c r="W911" s="77"/>
      <c r="Y911" s="76"/>
      <c r="Z911" s="75"/>
      <c r="AA911" s="78"/>
      <c r="AB911" s="75"/>
      <c r="AC911" s="78"/>
      <c r="AD911" s="75"/>
      <c r="AE911" s="75"/>
      <c r="AF911" s="75"/>
      <c r="AG911" s="75"/>
      <c r="AH911" s="75"/>
      <c r="AI911" s="75"/>
      <c r="AJ911" s="75"/>
      <c r="AK911" s="74"/>
      <c r="AL911" s="74"/>
      <c r="AM911" s="74"/>
      <c r="AN911" s="74"/>
      <c r="AO911" s="74"/>
      <c r="AP911" s="74"/>
      <c r="AQ911" s="74"/>
      <c r="AR911" s="73">
        <f t="shared" si="267"/>
        <v>0</v>
      </c>
      <c r="AS911" s="38"/>
      <c r="AT911" s="40"/>
      <c r="AU911" s="38"/>
      <c r="AV911" s="77"/>
      <c r="AX911" s="76"/>
      <c r="AY911" s="75"/>
      <c r="AZ911" s="75"/>
      <c r="BA911" s="75"/>
      <c r="BB911" s="75"/>
      <c r="BC911" s="75"/>
      <c r="BD911" s="75"/>
      <c r="BE911" s="75"/>
      <c r="BF911" s="75"/>
      <c r="BG911" s="75"/>
      <c r="BH911" s="75"/>
      <c r="BI911" s="75"/>
      <c r="BJ911" s="74"/>
      <c r="BK911" s="74"/>
      <c r="BL911" s="74"/>
      <c r="BM911" s="74"/>
      <c r="BN911" s="74"/>
      <c r="BO911" s="74"/>
      <c r="BP911" s="74"/>
      <c r="BQ911" s="73">
        <f t="shared" si="268"/>
        <v>0</v>
      </c>
      <c r="BR911" s="38"/>
      <c r="BS911" s="40"/>
      <c r="BT911" s="38"/>
      <c r="BU911" s="77"/>
      <c r="BW911" s="76"/>
      <c r="BX911" s="75"/>
      <c r="BY911" s="75"/>
      <c r="BZ911" s="75"/>
      <c r="CA911" s="75"/>
      <c r="CB911" s="75"/>
      <c r="CC911" s="75"/>
      <c r="CD911" s="75"/>
      <c r="CE911" s="75"/>
      <c r="CF911" s="75"/>
      <c r="CG911" s="75"/>
      <c r="CH911" s="75"/>
      <c r="CI911" s="74"/>
      <c r="CJ911" s="335"/>
      <c r="CK911" s="335"/>
      <c r="CL911" s="335"/>
      <c r="CM911" s="335"/>
      <c r="CN911" s="335"/>
      <c r="CO911" s="335"/>
      <c r="CP911" s="73">
        <f t="shared" si="273"/>
        <v>0</v>
      </c>
      <c r="CQ911" s="38"/>
      <c r="CR911" s="40"/>
      <c r="CS911" s="38"/>
      <c r="CT911" s="77"/>
      <c r="CV911" s="76"/>
      <c r="CW911" s="75"/>
      <c r="CX911" s="75"/>
      <c r="CY911" s="75"/>
      <c r="CZ911" s="75"/>
      <c r="DA911" s="75"/>
      <c r="DB911" s="75"/>
      <c r="DC911" s="74"/>
      <c r="DD911" s="74"/>
      <c r="DE911" s="74"/>
      <c r="DF911" s="335"/>
      <c r="DG911" s="335"/>
      <c r="DH911" s="335"/>
      <c r="DI911" s="335"/>
      <c r="DJ911" s="335"/>
      <c r="DK911" s="335"/>
      <c r="DL911" s="335"/>
      <c r="DM911" s="335"/>
      <c r="DN911" s="335"/>
      <c r="DO911" s="73">
        <f t="shared" si="274"/>
        <v>0</v>
      </c>
      <c r="DP911" s="38"/>
      <c r="DQ911" s="40"/>
    </row>
    <row r="912" spans="3:121" ht="14.45" customHeight="1" outlineLevel="1">
      <c r="C912" s="88" t="str">
        <f>IF(ISERROR(I912+1)=TRUE,I912,IF(I912="","",MAX(C$15:C911)+1))</f>
        <v/>
      </c>
      <c r="D912" s="87" t="str">
        <f t="shared" si="272"/>
        <v/>
      </c>
      <c r="G912" s="40"/>
      <c r="H912" s="38"/>
      <c r="I912" s="312"/>
      <c r="J912" s="93"/>
      <c r="K912" s="92"/>
      <c r="L912" s="92"/>
      <c r="M912" s="92"/>
      <c r="N912" s="92"/>
      <c r="O912" s="91"/>
      <c r="P912" s="90"/>
      <c r="Q912" s="272"/>
      <c r="R912" s="89"/>
      <c r="S912" s="273"/>
      <c r="T912" s="38"/>
      <c r="U912" s="315"/>
      <c r="V912" s="38"/>
      <c r="W912" s="77"/>
      <c r="Y912" s="76"/>
      <c r="Z912" s="75"/>
      <c r="AA912" s="78"/>
      <c r="AB912" s="75"/>
      <c r="AC912" s="78"/>
      <c r="AD912" s="75"/>
      <c r="AE912" s="75"/>
      <c r="AF912" s="75"/>
      <c r="AG912" s="75"/>
      <c r="AH912" s="75"/>
      <c r="AI912" s="75"/>
      <c r="AJ912" s="75"/>
      <c r="AK912" s="74"/>
      <c r="AL912" s="74"/>
      <c r="AM912" s="74"/>
      <c r="AN912" s="74"/>
      <c r="AO912" s="74"/>
      <c r="AP912" s="74"/>
      <c r="AQ912" s="74"/>
      <c r="AR912" s="73">
        <f t="shared" si="267"/>
        <v>0</v>
      </c>
      <c r="AS912" s="38"/>
      <c r="AT912" s="40"/>
      <c r="AU912" s="38"/>
      <c r="AV912" s="77"/>
      <c r="AX912" s="76"/>
      <c r="AY912" s="75"/>
      <c r="AZ912" s="75"/>
      <c r="BA912" s="75"/>
      <c r="BB912" s="75"/>
      <c r="BC912" s="75"/>
      <c r="BD912" s="75"/>
      <c r="BE912" s="75"/>
      <c r="BF912" s="75"/>
      <c r="BG912" s="75"/>
      <c r="BH912" s="75"/>
      <c r="BI912" s="75"/>
      <c r="BJ912" s="74"/>
      <c r="BK912" s="74"/>
      <c r="BL912" s="74"/>
      <c r="BM912" s="74"/>
      <c r="BN912" s="74"/>
      <c r="BO912" s="74"/>
      <c r="BP912" s="74"/>
      <c r="BQ912" s="73">
        <f t="shared" si="268"/>
        <v>0</v>
      </c>
      <c r="BR912" s="38"/>
      <c r="BS912" s="40"/>
      <c r="BT912" s="38"/>
      <c r="BU912" s="77"/>
      <c r="BW912" s="76"/>
      <c r="BX912" s="75"/>
      <c r="BY912" s="75"/>
      <c r="BZ912" s="75"/>
      <c r="CA912" s="75"/>
      <c r="CB912" s="75"/>
      <c r="CC912" s="75"/>
      <c r="CD912" s="75"/>
      <c r="CE912" s="75"/>
      <c r="CF912" s="75"/>
      <c r="CG912" s="75"/>
      <c r="CH912" s="75"/>
      <c r="CI912" s="74"/>
      <c r="CJ912" s="335"/>
      <c r="CK912" s="335"/>
      <c r="CL912" s="335"/>
      <c r="CM912" s="335"/>
      <c r="CN912" s="335"/>
      <c r="CO912" s="335"/>
      <c r="CP912" s="73">
        <f t="shared" si="273"/>
        <v>0</v>
      </c>
      <c r="CQ912" s="38"/>
      <c r="CR912" s="40"/>
      <c r="CS912" s="38"/>
      <c r="CT912" s="77"/>
      <c r="CV912" s="76"/>
      <c r="CW912" s="75"/>
      <c r="CX912" s="75"/>
      <c r="CY912" s="75"/>
      <c r="CZ912" s="75"/>
      <c r="DA912" s="75"/>
      <c r="DB912" s="75"/>
      <c r="DC912" s="74"/>
      <c r="DD912" s="74"/>
      <c r="DE912" s="74"/>
      <c r="DF912" s="335"/>
      <c r="DG912" s="335"/>
      <c r="DH912" s="335"/>
      <c r="DI912" s="335"/>
      <c r="DJ912" s="335"/>
      <c r="DK912" s="335"/>
      <c r="DL912" s="335"/>
      <c r="DM912" s="335"/>
      <c r="DN912" s="335"/>
      <c r="DO912" s="73">
        <f t="shared" si="274"/>
        <v>0</v>
      </c>
      <c r="DP912" s="38"/>
      <c r="DQ912" s="40"/>
    </row>
    <row r="913" spans="3:123" ht="29.25" customHeight="1" outlineLevel="1">
      <c r="C913" s="88" t="str">
        <f>IF(ISERROR(I913+1)=TRUE,I913,IF(I913="","",MAX(C$15:C912)+1))</f>
        <v/>
      </c>
      <c r="D913" s="87" t="str">
        <f t="shared" si="272"/>
        <v/>
      </c>
      <c r="G913" s="40"/>
      <c r="H913" s="38"/>
      <c r="I913" s="312"/>
      <c r="J913" s="93"/>
      <c r="K913" s="92"/>
      <c r="L913" s="92"/>
      <c r="M913" s="92"/>
      <c r="N913" s="92"/>
      <c r="O913" s="91"/>
      <c r="P913" s="90"/>
      <c r="Q913" s="272"/>
      <c r="R913" s="89"/>
      <c r="S913" s="273"/>
      <c r="T913" s="38"/>
      <c r="U913" s="315"/>
      <c r="V913" s="38"/>
      <c r="W913" s="77"/>
      <c r="Y913" s="76"/>
      <c r="Z913" s="75"/>
      <c r="AA913" s="78"/>
      <c r="AB913" s="75"/>
      <c r="AC913" s="78"/>
      <c r="AD913" s="75"/>
      <c r="AE913" s="75"/>
      <c r="AF913" s="75"/>
      <c r="AG913" s="75"/>
      <c r="AH913" s="75"/>
      <c r="AI913" s="75"/>
      <c r="AJ913" s="75"/>
      <c r="AK913" s="74"/>
      <c r="AL913" s="74"/>
      <c r="AM913" s="74"/>
      <c r="AN913" s="74"/>
      <c r="AO913" s="74"/>
      <c r="AP913" s="74"/>
      <c r="AQ913" s="74"/>
      <c r="AR913" s="73">
        <f t="shared" si="267"/>
        <v>0</v>
      </c>
      <c r="AS913" s="38"/>
      <c r="AT913" s="40"/>
      <c r="AU913" s="38"/>
      <c r="AV913" s="77"/>
      <c r="AX913" s="76"/>
      <c r="AY913" s="75"/>
      <c r="AZ913" s="75"/>
      <c r="BA913" s="75"/>
      <c r="BB913" s="75"/>
      <c r="BC913" s="75"/>
      <c r="BD913" s="75"/>
      <c r="BE913" s="75"/>
      <c r="BF913" s="75"/>
      <c r="BG913" s="75"/>
      <c r="BH913" s="75"/>
      <c r="BI913" s="75"/>
      <c r="BJ913" s="74"/>
      <c r="BK913" s="74"/>
      <c r="BL913" s="74"/>
      <c r="BM913" s="74"/>
      <c r="BN913" s="74"/>
      <c r="BO913" s="74"/>
      <c r="BP913" s="74"/>
      <c r="BQ913" s="73">
        <f t="shared" si="268"/>
        <v>0</v>
      </c>
      <c r="BR913" s="38"/>
      <c r="BS913" s="40"/>
      <c r="BT913" s="38"/>
      <c r="BU913" s="77"/>
      <c r="BW913" s="76"/>
      <c r="BX913" s="75"/>
      <c r="BY913" s="75"/>
      <c r="BZ913" s="75"/>
      <c r="CA913" s="75"/>
      <c r="CB913" s="75"/>
      <c r="CC913" s="75"/>
      <c r="CD913" s="75"/>
      <c r="CE913" s="75"/>
      <c r="CF913" s="75"/>
      <c r="CG913" s="75"/>
      <c r="CH913" s="75"/>
      <c r="CI913" s="74"/>
      <c r="CJ913" s="335"/>
      <c r="CK913" s="335"/>
      <c r="CL913" s="335"/>
      <c r="CM913" s="335"/>
      <c r="CN913" s="335"/>
      <c r="CO913" s="335"/>
      <c r="CP913" s="73">
        <f t="shared" si="273"/>
        <v>0</v>
      </c>
      <c r="CQ913" s="38"/>
      <c r="CR913" s="40"/>
      <c r="CS913" s="38"/>
      <c r="CT913" s="77"/>
      <c r="CV913" s="76"/>
      <c r="CW913" s="75"/>
      <c r="CX913" s="75"/>
      <c r="CY913" s="75"/>
      <c r="CZ913" s="75"/>
      <c r="DA913" s="75"/>
      <c r="DB913" s="75"/>
      <c r="DC913" s="74"/>
      <c r="DD913" s="74"/>
      <c r="DE913" s="74"/>
      <c r="DF913" s="335"/>
      <c r="DG913" s="335"/>
      <c r="DH913" s="335"/>
      <c r="DI913" s="335"/>
      <c r="DJ913" s="335"/>
      <c r="DK913" s="335"/>
      <c r="DL913" s="335"/>
      <c r="DM913" s="335"/>
      <c r="DN913" s="335"/>
      <c r="DO913" s="73">
        <f t="shared" si="274"/>
        <v>0</v>
      </c>
      <c r="DP913" s="38"/>
      <c r="DQ913" s="40"/>
    </row>
    <row r="914" spans="3:123" ht="35.25" customHeight="1" outlineLevel="1">
      <c r="C914" s="88" t="str">
        <f>IF(ISERROR(I914+1)=TRUE,I914,IF(I914="","",MAX(C$15:C913)+1))</f>
        <v/>
      </c>
      <c r="D914" s="87" t="str">
        <f t="shared" si="272"/>
        <v/>
      </c>
      <c r="G914" s="40"/>
      <c r="H914" s="38"/>
      <c r="I914" s="312"/>
      <c r="J914" s="93"/>
      <c r="K914" s="92"/>
      <c r="L914" s="92"/>
      <c r="M914" s="92"/>
      <c r="N914" s="92"/>
      <c r="O914" s="91"/>
      <c r="P914" s="90"/>
      <c r="Q914" s="272"/>
      <c r="R914" s="89"/>
      <c r="S914" s="273"/>
      <c r="T914" s="38"/>
      <c r="U914" s="315"/>
      <c r="V914" s="38"/>
      <c r="W914" s="77"/>
      <c r="Y914" s="76"/>
      <c r="Z914" s="75"/>
      <c r="AA914" s="78"/>
      <c r="AB914" s="75"/>
      <c r="AC914" s="78"/>
      <c r="AD914" s="75"/>
      <c r="AE914" s="75"/>
      <c r="AF914" s="75"/>
      <c r="AG914" s="75"/>
      <c r="AH914" s="75"/>
      <c r="AI914" s="75"/>
      <c r="AJ914" s="75"/>
      <c r="AK914" s="74"/>
      <c r="AL914" s="74"/>
      <c r="AM914" s="74"/>
      <c r="AN914" s="74"/>
      <c r="AO914" s="74"/>
      <c r="AP914" s="74"/>
      <c r="AQ914" s="74"/>
      <c r="AR914" s="73">
        <f t="shared" si="267"/>
        <v>0</v>
      </c>
      <c r="AS914" s="38"/>
      <c r="AT914" s="40"/>
      <c r="AU914" s="38"/>
      <c r="AV914" s="77"/>
      <c r="AX914" s="76"/>
      <c r="AY914" s="75"/>
      <c r="AZ914" s="75"/>
      <c r="BA914" s="75"/>
      <c r="BB914" s="75"/>
      <c r="BC914" s="75"/>
      <c r="BD914" s="75"/>
      <c r="BE914" s="75"/>
      <c r="BF914" s="75"/>
      <c r="BG914" s="75"/>
      <c r="BH914" s="75"/>
      <c r="BI914" s="75"/>
      <c r="BJ914" s="74"/>
      <c r="BK914" s="74"/>
      <c r="BL914" s="74"/>
      <c r="BM914" s="74"/>
      <c r="BN914" s="74"/>
      <c r="BO914" s="74"/>
      <c r="BP914" s="74"/>
      <c r="BQ914" s="73">
        <f t="shared" si="268"/>
        <v>0</v>
      </c>
      <c r="BR914" s="38"/>
      <c r="BS914" s="40"/>
      <c r="BT914" s="38"/>
      <c r="BU914" s="77"/>
      <c r="BW914" s="76"/>
      <c r="BX914" s="75"/>
      <c r="BY914" s="75"/>
      <c r="BZ914" s="75"/>
      <c r="CA914" s="75"/>
      <c r="CB914" s="75"/>
      <c r="CC914" s="75"/>
      <c r="CD914" s="75"/>
      <c r="CE914" s="75"/>
      <c r="CF914" s="75"/>
      <c r="CG914" s="75"/>
      <c r="CH914" s="75"/>
      <c r="CI914" s="74"/>
      <c r="CJ914" s="335"/>
      <c r="CK914" s="335"/>
      <c r="CL914" s="335"/>
      <c r="CM914" s="335"/>
      <c r="CN914" s="335"/>
      <c r="CO914" s="335"/>
      <c r="CP914" s="73">
        <f t="shared" si="273"/>
        <v>0</v>
      </c>
      <c r="CQ914" s="38"/>
      <c r="CR914" s="40"/>
      <c r="CS914" s="38"/>
      <c r="CT914" s="77"/>
      <c r="CV914" s="76"/>
      <c r="CW914" s="75"/>
      <c r="CX914" s="75"/>
      <c r="CY914" s="75"/>
      <c r="CZ914" s="75"/>
      <c r="DA914" s="75"/>
      <c r="DB914" s="75"/>
      <c r="DC914" s="74"/>
      <c r="DD914" s="74"/>
      <c r="DE914" s="74"/>
      <c r="DF914" s="335"/>
      <c r="DG914" s="335"/>
      <c r="DH914" s="335"/>
      <c r="DI914" s="335"/>
      <c r="DJ914" s="335"/>
      <c r="DK914" s="335"/>
      <c r="DL914" s="335"/>
      <c r="DM914" s="335"/>
      <c r="DN914" s="335"/>
      <c r="DO914" s="73">
        <f t="shared" si="274"/>
        <v>0</v>
      </c>
      <c r="DP914" s="38"/>
      <c r="DQ914" s="40"/>
    </row>
    <row r="915" spans="3:123" ht="14.45" customHeight="1" outlineLevel="1">
      <c r="C915" s="88" t="str">
        <f>IF(ISERROR(I915+1)=TRUE,I915,IF(I915="","",MAX(C$15:C914)+1))</f>
        <v/>
      </c>
      <c r="D915" s="87" t="str">
        <f t="shared" si="272"/>
        <v/>
      </c>
      <c r="G915" s="40"/>
      <c r="H915" s="38"/>
      <c r="I915" s="313"/>
      <c r="J915" s="85"/>
      <c r="K915" s="84"/>
      <c r="L915" s="84"/>
      <c r="M915" s="84"/>
      <c r="N915" s="84"/>
      <c r="O915" s="83"/>
      <c r="P915" s="82"/>
      <c r="Q915" s="81"/>
      <c r="R915" s="80"/>
      <c r="S915" s="79"/>
      <c r="T915" s="38"/>
      <c r="U915" s="315"/>
      <c r="V915" s="38"/>
      <c r="W915" s="77"/>
      <c r="Y915" s="76"/>
      <c r="Z915" s="75"/>
      <c r="AA915" s="78"/>
      <c r="AB915" s="75"/>
      <c r="AC915" s="78"/>
      <c r="AD915" s="75"/>
      <c r="AE915" s="75"/>
      <c r="AF915" s="75"/>
      <c r="AG915" s="75"/>
      <c r="AH915" s="75"/>
      <c r="AI915" s="75"/>
      <c r="AJ915" s="75"/>
      <c r="AK915" s="74"/>
      <c r="AL915" s="74"/>
      <c r="AM915" s="74"/>
      <c r="AN915" s="74"/>
      <c r="AO915" s="74"/>
      <c r="AP915" s="74"/>
      <c r="AQ915" s="74"/>
      <c r="AR915" s="73">
        <f t="shared" si="267"/>
        <v>0</v>
      </c>
      <c r="AS915" s="38"/>
      <c r="AT915" s="40"/>
      <c r="AU915" s="38"/>
      <c r="AV915" s="77"/>
      <c r="AX915" s="76"/>
      <c r="AY915" s="75"/>
      <c r="AZ915" s="75"/>
      <c r="BA915" s="75"/>
      <c r="BB915" s="75"/>
      <c r="BC915" s="75"/>
      <c r="BD915" s="75"/>
      <c r="BE915" s="75"/>
      <c r="BF915" s="75"/>
      <c r="BG915" s="75"/>
      <c r="BH915" s="75"/>
      <c r="BI915" s="75"/>
      <c r="BJ915" s="74"/>
      <c r="BK915" s="74"/>
      <c r="BL915" s="74"/>
      <c r="BM915" s="74"/>
      <c r="BN915" s="74"/>
      <c r="BO915" s="74"/>
      <c r="BP915" s="74"/>
      <c r="BQ915" s="73">
        <f t="shared" si="268"/>
        <v>0</v>
      </c>
      <c r="BR915" s="38"/>
      <c r="BS915" s="40"/>
      <c r="BT915" s="38"/>
      <c r="BU915" s="77"/>
      <c r="BW915" s="76"/>
      <c r="BX915" s="75"/>
      <c r="BY915" s="75"/>
      <c r="BZ915" s="75"/>
      <c r="CA915" s="75"/>
      <c r="CB915" s="75"/>
      <c r="CC915" s="75"/>
      <c r="CD915" s="75"/>
      <c r="CE915" s="75"/>
      <c r="CF915" s="75"/>
      <c r="CG915" s="75"/>
      <c r="CH915" s="75"/>
      <c r="CI915" s="74"/>
      <c r="CJ915" s="335"/>
      <c r="CK915" s="335"/>
      <c r="CL915" s="335"/>
      <c r="CM915" s="335"/>
      <c r="CN915" s="335"/>
      <c r="CO915" s="335"/>
      <c r="CP915" s="73">
        <f t="shared" si="273"/>
        <v>0</v>
      </c>
      <c r="CQ915" s="38"/>
      <c r="CR915" s="40"/>
      <c r="CS915" s="38"/>
      <c r="CT915" s="77"/>
      <c r="CV915" s="76"/>
      <c r="CW915" s="75"/>
      <c r="CX915" s="75"/>
      <c r="CY915" s="75"/>
      <c r="CZ915" s="75"/>
      <c r="DA915" s="75"/>
      <c r="DB915" s="75"/>
      <c r="DC915" s="74"/>
      <c r="DD915" s="74"/>
      <c r="DE915" s="74"/>
      <c r="DF915" s="335"/>
      <c r="DG915" s="335"/>
      <c r="DH915" s="335"/>
      <c r="DI915" s="335"/>
      <c r="DJ915" s="335"/>
      <c r="DK915" s="335"/>
      <c r="DL915" s="335"/>
      <c r="DM915" s="335"/>
      <c r="DN915" s="335"/>
      <c r="DO915" s="73">
        <f t="shared" si="274"/>
        <v>0</v>
      </c>
      <c r="DP915" s="38"/>
      <c r="DQ915" s="40"/>
    </row>
    <row r="916" spans="3:123">
      <c r="G916" s="40"/>
      <c r="I916" s="72" t="s">
        <v>112</v>
      </c>
      <c r="J916" s="71"/>
      <c r="K916" s="71"/>
      <c r="L916" s="71"/>
      <c r="M916" s="71"/>
      <c r="N916" s="71"/>
      <c r="O916" s="71"/>
      <c r="P916" s="71"/>
      <c r="Q916" s="71"/>
      <c r="R916" s="71"/>
      <c r="S916" s="70"/>
      <c r="U916" s="315"/>
      <c r="V916" s="41"/>
      <c r="W916" s="69" t="s">
        <v>118</v>
      </c>
      <c r="X916" s="68"/>
      <c r="Y916" s="67">
        <f t="shared" ref="Y916:AQ916" si="275">SUMPRODUCT(Y888:Y915,$Q$856:$Q$883)</f>
        <v>0</v>
      </c>
      <c r="Z916" s="67">
        <f t="shared" si="275"/>
        <v>0</v>
      </c>
      <c r="AA916" s="67">
        <f t="shared" si="275"/>
        <v>0</v>
      </c>
      <c r="AB916" s="67">
        <f t="shared" si="275"/>
        <v>0</v>
      </c>
      <c r="AC916" s="67">
        <f t="shared" si="275"/>
        <v>0</v>
      </c>
      <c r="AD916" s="67">
        <f>SUMPRODUCT(AD888:AD915,$Q$888:$Q$915)</f>
        <v>0</v>
      </c>
      <c r="AE916" s="67">
        <f t="shared" si="275"/>
        <v>0</v>
      </c>
      <c r="AF916" s="67">
        <f t="shared" si="275"/>
        <v>0</v>
      </c>
      <c r="AG916" s="67">
        <f t="shared" si="275"/>
        <v>0</v>
      </c>
      <c r="AH916" s="67">
        <f t="shared" si="275"/>
        <v>0</v>
      </c>
      <c r="AI916" s="67">
        <f t="shared" si="275"/>
        <v>0</v>
      </c>
      <c r="AJ916" s="67">
        <f t="shared" si="275"/>
        <v>0</v>
      </c>
      <c r="AK916" s="67">
        <f t="shared" si="275"/>
        <v>0</v>
      </c>
      <c r="AL916" s="67">
        <f t="shared" si="275"/>
        <v>0</v>
      </c>
      <c r="AM916" s="67">
        <f t="shared" si="275"/>
        <v>0</v>
      </c>
      <c r="AN916" s="67">
        <f t="shared" si="275"/>
        <v>0</v>
      </c>
      <c r="AO916" s="67">
        <f t="shared" si="275"/>
        <v>0</v>
      </c>
      <c r="AP916" s="67">
        <f t="shared" si="275"/>
        <v>0</v>
      </c>
      <c r="AQ916" s="67">
        <f t="shared" si="275"/>
        <v>0</v>
      </c>
      <c r="AR916" s="66">
        <f>SUM(Y916:AQ916)</f>
        <v>0</v>
      </c>
      <c r="AT916" s="40"/>
      <c r="AV916" s="69" t="s">
        <v>118</v>
      </c>
      <c r="AW916" s="68"/>
      <c r="AX916" s="67">
        <f t="shared" ref="AX916:BP916" si="276">SUMPRODUCT(AX888:AX915,$Q$856:$Q$883)</f>
        <v>0</v>
      </c>
      <c r="AY916" s="67">
        <f t="shared" si="276"/>
        <v>0</v>
      </c>
      <c r="AZ916" s="67">
        <f t="shared" si="276"/>
        <v>0</v>
      </c>
      <c r="BA916" s="67">
        <f t="shared" si="276"/>
        <v>0</v>
      </c>
      <c r="BB916" s="67">
        <f t="shared" si="276"/>
        <v>0</v>
      </c>
      <c r="BC916" s="67">
        <f t="shared" si="276"/>
        <v>0</v>
      </c>
      <c r="BD916" s="67">
        <f t="shared" si="276"/>
        <v>0</v>
      </c>
      <c r="BE916" s="67">
        <f t="shared" si="276"/>
        <v>0</v>
      </c>
      <c r="BF916" s="67">
        <f t="shared" si="276"/>
        <v>0</v>
      </c>
      <c r="BG916" s="67">
        <f t="shared" si="276"/>
        <v>0</v>
      </c>
      <c r="BH916" s="67">
        <f t="shared" si="276"/>
        <v>0</v>
      </c>
      <c r="BI916" s="67">
        <f t="shared" si="276"/>
        <v>0</v>
      </c>
      <c r="BJ916" s="67">
        <f t="shared" si="276"/>
        <v>0</v>
      </c>
      <c r="BK916" s="67">
        <f t="shared" si="276"/>
        <v>0</v>
      </c>
      <c r="BL916" s="67">
        <f t="shared" si="276"/>
        <v>0</v>
      </c>
      <c r="BM916" s="67">
        <f t="shared" si="276"/>
        <v>0</v>
      </c>
      <c r="BN916" s="67">
        <f t="shared" si="276"/>
        <v>0</v>
      </c>
      <c r="BO916" s="67">
        <f t="shared" si="276"/>
        <v>0</v>
      </c>
      <c r="BP916" s="67">
        <f t="shared" si="276"/>
        <v>0</v>
      </c>
      <c r="BQ916" s="66">
        <f>SUM(AX916:BP916)</f>
        <v>0</v>
      </c>
      <c r="BS916" s="40"/>
      <c r="BU916" s="69" t="s">
        <v>118</v>
      </c>
      <c r="BV916" s="68"/>
      <c r="BW916" s="67">
        <f t="shared" ref="BW916:CI916" si="277">SUMPRODUCT(BW888:BW915,$Q$856:$Q$883)</f>
        <v>0</v>
      </c>
      <c r="BX916" s="67">
        <f t="shared" si="277"/>
        <v>0</v>
      </c>
      <c r="BY916" s="67">
        <f t="shared" si="277"/>
        <v>0</v>
      </c>
      <c r="BZ916" s="67">
        <f t="shared" si="277"/>
        <v>0</v>
      </c>
      <c r="CA916" s="67">
        <f t="shared" si="277"/>
        <v>0</v>
      </c>
      <c r="CB916" s="67">
        <f t="shared" si="277"/>
        <v>0</v>
      </c>
      <c r="CC916" s="67">
        <f t="shared" si="277"/>
        <v>0</v>
      </c>
      <c r="CD916" s="67">
        <f t="shared" si="277"/>
        <v>0</v>
      </c>
      <c r="CE916" s="67">
        <f t="shared" si="277"/>
        <v>0</v>
      </c>
      <c r="CF916" s="67">
        <f t="shared" si="277"/>
        <v>0</v>
      </c>
      <c r="CG916" s="67">
        <f t="shared" si="277"/>
        <v>0</v>
      </c>
      <c r="CH916" s="67">
        <f t="shared" si="277"/>
        <v>0</v>
      </c>
      <c r="CI916" s="67">
        <f t="shared" si="277"/>
        <v>0</v>
      </c>
      <c r="CJ916" s="67"/>
      <c r="CK916" s="67"/>
      <c r="CL916" s="67"/>
      <c r="CM916" s="67"/>
      <c r="CN916" s="67"/>
      <c r="CO916" s="67"/>
      <c r="CP916" s="66">
        <f>SUM(BW916:CI916)</f>
        <v>0</v>
      </c>
      <c r="CR916" s="40"/>
      <c r="CT916" s="69" t="s">
        <v>118</v>
      </c>
      <c r="CU916" s="68"/>
      <c r="CV916" s="67">
        <f t="shared" ref="CV916:DE916" si="278">SUMPRODUCT(CV888:CV915,$Q$856:$Q$883)</f>
        <v>0</v>
      </c>
      <c r="CW916" s="67">
        <f t="shared" si="278"/>
        <v>0</v>
      </c>
      <c r="CX916" s="67">
        <f t="shared" si="278"/>
        <v>0</v>
      </c>
      <c r="CY916" s="67">
        <f t="shared" si="278"/>
        <v>0</v>
      </c>
      <c r="CZ916" s="67">
        <f t="shared" si="278"/>
        <v>0</v>
      </c>
      <c r="DA916" s="67">
        <f t="shared" si="278"/>
        <v>0</v>
      </c>
      <c r="DB916" s="67">
        <f t="shared" si="278"/>
        <v>0</v>
      </c>
      <c r="DC916" s="67">
        <f t="shared" si="278"/>
        <v>0</v>
      </c>
      <c r="DD916" s="67">
        <f t="shared" si="278"/>
        <v>0</v>
      </c>
      <c r="DE916" s="67">
        <f t="shared" si="278"/>
        <v>0</v>
      </c>
      <c r="DF916" s="67"/>
      <c r="DG916" s="67"/>
      <c r="DH916" s="67"/>
      <c r="DI916" s="67"/>
      <c r="DJ916" s="67"/>
      <c r="DK916" s="67"/>
      <c r="DL916" s="67"/>
      <c r="DM916" s="67"/>
      <c r="DN916" s="67"/>
      <c r="DO916" s="66">
        <f>SUM(CV916:DE916)</f>
        <v>0</v>
      </c>
      <c r="DQ916" s="40"/>
      <c r="DS916" s="40"/>
    </row>
    <row r="917" spans="3:123">
      <c r="I917" s="37" t="s">
        <v>112</v>
      </c>
      <c r="V917" s="41"/>
      <c r="AT917" s="40"/>
      <c r="BS917" s="40"/>
      <c r="CR917" s="40"/>
      <c r="DQ917" s="40"/>
    </row>
    <row r="918" spans="3:123">
      <c r="I918" s="65"/>
      <c r="J918" s="59"/>
      <c r="K918" s="59"/>
      <c r="L918" s="59"/>
      <c r="M918" s="59"/>
      <c r="N918" s="59"/>
      <c r="O918" s="59"/>
      <c r="P918" s="59"/>
      <c r="Q918" s="59"/>
      <c r="R918" s="59"/>
      <c r="S918" s="58"/>
      <c r="V918" s="41"/>
      <c r="AT918" s="40"/>
      <c r="BS918" s="40"/>
      <c r="CR918" s="40"/>
      <c r="DQ918" s="40"/>
    </row>
    <row r="919" spans="3:123">
      <c r="I919" s="64"/>
      <c r="J919" s="46"/>
      <c r="K919" s="46"/>
      <c r="L919" s="46"/>
      <c r="M919" s="46"/>
      <c r="N919" s="46"/>
      <c r="O919" s="46"/>
      <c r="P919" s="46"/>
      <c r="Q919" s="46"/>
      <c r="R919" s="46"/>
      <c r="S919" s="45"/>
      <c r="V919" s="41"/>
      <c r="AT919" s="40"/>
      <c r="BS919" s="40"/>
      <c r="CR919" s="40"/>
      <c r="DQ919" s="40"/>
    </row>
    <row r="920" spans="3:123">
      <c r="I920" s="51"/>
      <c r="J920" s="46"/>
      <c r="K920" s="46"/>
      <c r="L920" s="46"/>
      <c r="M920" s="46"/>
      <c r="N920" s="46"/>
      <c r="O920" s="46"/>
      <c r="P920" s="46"/>
      <c r="Q920" s="46"/>
      <c r="R920" s="46"/>
      <c r="S920" s="45"/>
      <c r="V920" s="41"/>
      <c r="AT920" s="40"/>
      <c r="BS920" s="40"/>
      <c r="CR920" s="40"/>
      <c r="DQ920" s="40"/>
    </row>
    <row r="921" spans="3:123">
      <c r="I921" s="51"/>
      <c r="J921" s="46"/>
      <c r="K921" s="46"/>
      <c r="L921" s="46"/>
      <c r="M921" s="46"/>
      <c r="N921" s="46"/>
      <c r="O921" s="46"/>
      <c r="P921" s="46"/>
      <c r="Q921" s="46"/>
      <c r="R921" s="46"/>
      <c r="S921" s="45"/>
      <c r="V921" s="41"/>
      <c r="AT921" s="40"/>
      <c r="BS921" s="40"/>
      <c r="CR921" s="40"/>
      <c r="DQ921" s="40"/>
    </row>
    <row r="922" spans="3:123">
      <c r="I922" s="63"/>
      <c r="J922" s="62"/>
      <c r="K922" s="62"/>
      <c r="L922" s="62"/>
      <c r="M922" s="62"/>
      <c r="N922" s="62"/>
      <c r="O922" s="62"/>
      <c r="P922" s="62"/>
      <c r="Q922" s="62"/>
      <c r="R922" s="62"/>
      <c r="S922" s="61"/>
      <c r="V922" s="41"/>
      <c r="AT922" s="40"/>
      <c r="BS922" s="40"/>
      <c r="CR922" s="40"/>
      <c r="DQ922" s="40"/>
    </row>
    <row r="923" spans="3:123">
      <c r="I923" s="37" t="s">
        <v>112</v>
      </c>
      <c r="V923" s="41"/>
      <c r="AT923" s="40"/>
      <c r="BS923" s="40"/>
      <c r="CR923" s="40"/>
      <c r="DQ923" s="40"/>
    </row>
    <row r="924" spans="3:123">
      <c r="I924" s="60" t="s">
        <v>112</v>
      </c>
      <c r="J924" s="59"/>
      <c r="K924" s="59"/>
      <c r="L924" s="59"/>
      <c r="M924" s="59"/>
      <c r="N924" s="59"/>
      <c r="O924" s="59"/>
      <c r="P924" s="59"/>
      <c r="Q924" s="59"/>
      <c r="R924" s="59"/>
      <c r="S924" s="58"/>
      <c r="V924" s="41"/>
      <c r="AT924" s="40"/>
      <c r="BS924" s="40"/>
      <c r="CR924" s="40"/>
      <c r="DQ924" s="40"/>
    </row>
    <row r="925" spans="3:123">
      <c r="I925" s="51" t="s">
        <v>117</v>
      </c>
      <c r="J925" s="46"/>
      <c r="K925" s="46"/>
      <c r="L925" s="46"/>
      <c r="M925" s="56"/>
      <c r="N925" s="57" t="s">
        <v>116</v>
      </c>
      <c r="O925" s="56"/>
      <c r="P925" s="56"/>
      <c r="Q925" s="57" t="s">
        <v>116</v>
      </c>
      <c r="R925" s="56"/>
      <c r="S925" s="45"/>
      <c r="V925" s="41"/>
      <c r="AT925" s="40"/>
      <c r="BS925" s="40"/>
      <c r="CR925" s="40"/>
      <c r="DQ925" s="40"/>
    </row>
    <row r="926" spans="3:123">
      <c r="I926" s="54" t="s">
        <v>112</v>
      </c>
      <c r="J926" s="46"/>
      <c r="K926" s="46"/>
      <c r="L926" s="46"/>
      <c r="M926" s="46"/>
      <c r="N926" s="46"/>
      <c r="O926" s="46"/>
      <c r="P926" s="46"/>
      <c r="Q926" s="46"/>
      <c r="R926" s="46"/>
      <c r="S926" s="45"/>
      <c r="V926" s="41"/>
      <c r="AT926" s="40"/>
      <c r="BS926" s="40"/>
      <c r="CR926" s="40"/>
      <c r="DQ926" s="40"/>
    </row>
    <row r="927" spans="3:123">
      <c r="I927" s="51" t="s">
        <v>115</v>
      </c>
      <c r="J927" s="53"/>
      <c r="K927" s="53"/>
      <c r="L927" s="53"/>
      <c r="M927" s="55"/>
      <c r="N927" s="55"/>
      <c r="O927" s="55"/>
      <c r="P927" s="55"/>
      <c r="Q927" s="55"/>
      <c r="R927" s="55"/>
      <c r="S927" s="52"/>
      <c r="V927" s="41"/>
      <c r="AT927" s="40"/>
      <c r="BS927" s="40"/>
      <c r="CR927" s="40"/>
      <c r="DQ927" s="40"/>
    </row>
    <row r="928" spans="3:123">
      <c r="I928" s="54" t="s">
        <v>112</v>
      </c>
      <c r="J928" s="53"/>
      <c r="K928" s="53"/>
      <c r="L928" s="53"/>
      <c r="M928" s="53"/>
      <c r="N928" s="53"/>
      <c r="O928" s="53"/>
      <c r="P928" s="53"/>
      <c r="Q928" s="53"/>
      <c r="R928" s="53"/>
      <c r="S928" s="52"/>
      <c r="V928" s="41"/>
      <c r="AT928" s="40"/>
      <c r="BS928" s="40"/>
      <c r="CR928" s="40"/>
      <c r="DQ928" s="40"/>
    </row>
    <row r="929" spans="9:121">
      <c r="I929" s="51" t="s">
        <v>114</v>
      </c>
      <c r="J929" s="50"/>
      <c r="K929" s="50"/>
      <c r="L929" s="50"/>
      <c r="M929" s="49"/>
      <c r="N929" s="49"/>
      <c r="O929" s="49"/>
      <c r="P929" s="49"/>
      <c r="Q929" s="49"/>
      <c r="R929" s="49"/>
      <c r="S929" s="48"/>
      <c r="V929" s="41"/>
      <c r="AT929" s="40"/>
      <c r="BS929" s="40"/>
      <c r="CR929" s="40"/>
      <c r="DQ929" s="40"/>
    </row>
    <row r="930" spans="9:121">
      <c r="I930" s="47" t="s">
        <v>113</v>
      </c>
      <c r="J930" s="46"/>
      <c r="K930" s="46"/>
      <c r="L930" s="46"/>
      <c r="M930" s="46"/>
      <c r="N930" s="46"/>
      <c r="O930" s="46"/>
      <c r="P930" s="46"/>
      <c r="Q930" s="46"/>
      <c r="R930" s="46"/>
      <c r="S930" s="45"/>
      <c r="V930" s="41"/>
      <c r="AT930" s="40"/>
      <c r="BS930" s="40"/>
      <c r="CR930" s="40"/>
      <c r="DQ930" s="40"/>
    </row>
    <row r="931" spans="9:121">
      <c r="I931" s="44" t="s">
        <v>112</v>
      </c>
      <c r="J931" s="43"/>
      <c r="K931" s="43"/>
      <c r="L931" s="43"/>
      <c r="M931" s="43"/>
      <c r="N931" s="43"/>
      <c r="O931" s="43"/>
      <c r="P931" s="43"/>
      <c r="Q931" s="43"/>
      <c r="R931" s="43"/>
      <c r="S931" s="42"/>
      <c r="V931" s="41"/>
      <c r="AT931" s="40"/>
      <c r="BS931" s="40"/>
      <c r="CR931" s="40"/>
      <c r="DQ931" s="40"/>
    </row>
  </sheetData>
  <sheetProtection algorithmName="SHA-512" hashValue="en4ZlXq9/H/u303Rgve6OwIldFa3f0UCCZZpiGtrIp2ghMB09trE5lsmN31sD+jDEWzmVyVrmyXmYD2O6uSSMg==" saltValue="DRlhQparI03lCXOzFb7LHQ==" spinCount="100000" sheet="1" autoFilter="0"/>
  <mergeCells count="21">
    <mergeCell ref="J888:O888"/>
    <mergeCell ref="J856:O856"/>
    <mergeCell ref="J857:O857"/>
    <mergeCell ref="J858:O858"/>
    <mergeCell ref="J859:O859"/>
    <mergeCell ref="J860:O860"/>
    <mergeCell ref="J861:O861"/>
    <mergeCell ref="J862:O862"/>
    <mergeCell ref="J863:O863"/>
    <mergeCell ref="J864:O864"/>
    <mergeCell ref="J865:O865"/>
    <mergeCell ref="J866:O866"/>
    <mergeCell ref="J867:O867"/>
    <mergeCell ref="J868:O868"/>
    <mergeCell ref="J869:O869"/>
    <mergeCell ref="J870:O870"/>
    <mergeCell ref="K7:O7"/>
    <mergeCell ref="K5:O5"/>
    <mergeCell ref="AX5:AX7"/>
    <mergeCell ref="BW5:BW7"/>
    <mergeCell ref="K6:O6"/>
  </mergeCells>
  <phoneticPr fontId="76" type="noConversion"/>
  <conditionalFormatting sqref="G51:H52 G18:H48 Q19:S32 G58:H59 R34:R51 V34:V57 T34:U52 AX20:AX28 AA18:BP18 T19:AX19 Q58:Q59 G11:BP17 AV10:BP10 G8:BP9 Z6:AW7 AY5:BP7 BR5:BV7 BX5:CO7 BV4:CO4 CQ4:CS4 BR3:CO3 CU4:DN4 CQ3:DN3 DR15:DT15 DR10:DT10 T20:AW29 AY19:BP22 AY25:BP28 AY23:BB24 BD23:BP24 AX29:BP29 T30:BP32 Q33:BP33 W34:BP52 T53:BP57 S58:BP59 BR8:CO22 BR23:BY24 CA23:CO24 DR60:DT61 CQ5:DN22 CQ23:CX24 CZ23:DN24 CQ25:DN61 CP3:CP61 DO3:DQ61 T158:AX159 AY158:AZ158 AY167 AX161:AX167 AX168:AY170 G161:AW170 G171:I184 Y423:AC423 AE423 Y418:AK422 G341:AD342 AF341:AI342 G469:I473 G489:I495 G506:I512 G515:H759 I515:I754 G917:G936 AG423:AK423 T418:X427 Y424:AK427 J470:AW473 J490:AW495 AL418:AZ427 G474:AW488 J506:AW506 T541:Z545 AD541:AQ545 T750:Z758 T546:AQ549 T515:AQ540 AS515:AU533 T740:AQ746 T747:Z747 AB747:AQ747 AB751:AB753 AA754:AA757 T749:AQ749 T748:AB748 AD748:AQ748 AB750:AQ750 T759:AQ759 AD751:AQ758 G760:AQ760 AR515:AR760 AV513:AW533 AS534:AW534 G496:AW505 G513:AU514 J515:S549 J550:AQ739 G853:AW855 G871:S883 K424:S424 H917:T931 U917:U934 G889:S915 P888:S888 P856:S870 G885:AW887 G856:J870 G424:I424 G888:I888 G403:S423 T409:AZ417 BA92:BP159 G160:BP160 AY161:BC163 AY166:BC166 BD161:BP166 AZ167:BP170 J182:BP184 J171:BP180 AK341:BG342 G340:BG340 BI340:BP342 T403:BP408 G364:BP402 G354:BG363 BI354:BP363 G343:BP353 AX470:BP488 J489:BP489 J469:BP469 BR403:BW427 AX490:BP506 J507:BP512 AX513:BQ513 AX514:BP534 AS535:BP759 BQ514:BQ759 G884:BP884 BQ182:BQ512 G428:BP468 G916:BP916 G185:BP339 BF409:BP427 BA423:BD423 BA424:BE427 BA409:BE422 BR69:CO69 BR68:CB68 CD68:CO68 BR70:CB70 CD70:CO70 DP82:DQ87 DP81:DT81 DP88:DT88 BR118:CC119 CE118:CO119 BR120:CO180 BR182:CO402 CQ403:CV427 BR428:CO512 CP182:CP512 CE403:CO427 BX403:CD408 CC409:CD427 BX423:CA423 BX424:CB427 BX409:CB422 DP89:DQ159 DP160:DT160 DP161:DQ180 DP185:DT185 DP182:DQ184 J181:DQ181 DP186:DQ193 DP194:DT194 DP195:DQ204 DP205:DT205 DP237:DQ249 DP262:DQ286 DP251:DQ260 DP206:DQ235 DP236:DT236 DP250:DT250 DP261:DT261 DP287:DT287 DP305:DQ310 DP288:DQ303 DP304:DT304 DP311:DT311 DP312:DQ323 DP324:DT324 DP325:DQ395 DP396:DT396 CQ182:DN402 DP429:DQ454 DP462:DQ468 DP456:DQ460 DP470:DQ488 DP397:DQ427 DP428:DT428 DP469:DT469 DP455:DT455 DP461:DT461 DP489:DT489 DP490:DQ506 DP825:DQ825 DP797:DQ797 DP799:DQ823 DP763:DQ795 G761:DQ761 DP507:DT507 DP824:DT824 DP796:DT796 CQ428:DN512 DP508:DQ759 BR513:DO759 AS760:DT760 G799:DO825 DP851:DQ851 DP853:DQ883 DP827:DQ849 G827:DO851 DP884:DT884 DP850:DT850 DO182:DO512 G763:DO797 V917:DQ931 DP885:DQ915 DP916:DT916 BQ853:DO916 DB403:DN427 CW423:CZ423 CW424:DA427 CW403:DA422 T92:AZ157 AX853:BP883 AX885:BP915 CP63:DO180 DP63:DQ80 CP62:DT62 BR25:CO67 BQ3:BQ180 G60:BP91 G92:S159 G425:S427 BR71:CO117 T856:AW883 T888:AW915 Q18:Y18">
    <cfRule type="expression" dxfId="43" priority="366">
      <formula>AND($D3=1,G$1=1,G3&lt;&gt;"")</formula>
    </cfRule>
  </conditionalFormatting>
  <conditionalFormatting sqref="Z19 AY19 BX19 BC24 BZ24 CY24 AY165:BC165 CD119 BH355:BH363">
    <cfRule type="expression" dxfId="42" priority="367">
      <formula>AND($D18=1,Z$1=1,Z19&lt;&gt;"")</formula>
    </cfRule>
  </conditionalFormatting>
  <conditionalFormatting sqref="Z18">
    <cfRule type="expression" dxfId="41" priority="365">
      <formula>AND($D18=1,Z$1=1,Z18&lt;&gt;"")</formula>
    </cfRule>
  </conditionalFormatting>
  <conditionalFormatting sqref="G50:H50">
    <cfRule type="expression" dxfId="40" priority="363">
      <formula>AND($D50=1,G$1=1,G50&lt;&gt;"")</formula>
    </cfRule>
  </conditionalFormatting>
  <conditionalFormatting sqref="G49:H49">
    <cfRule type="expression" dxfId="39" priority="362">
      <formula>AND($D49=1,G$1=1,G49&lt;&gt;"")</formula>
    </cfRule>
  </conditionalFormatting>
  <conditionalFormatting sqref="G53:H54 R53:R54 AR55:AR56">
    <cfRule type="expression" dxfId="38" priority="351">
      <formula>AND($D53=1,G$1=1,G53&lt;&gt;"")</formula>
    </cfRule>
  </conditionalFormatting>
  <conditionalFormatting sqref="G56:H56 R56">
    <cfRule type="expression" dxfId="37" priority="341">
      <formula>AND($D56=1,G$1=1,G56&lt;&gt;"")</formula>
    </cfRule>
  </conditionalFormatting>
  <conditionalFormatting sqref="G57:H57">
    <cfRule type="expression" dxfId="35" priority="331">
      <formula>AND($D57=1,G$1=1,G57&lt;&gt;"")</formula>
    </cfRule>
  </conditionalFormatting>
  <conditionalFormatting sqref="R57:R59">
    <cfRule type="expression" dxfId="34" priority="317">
      <formula>AND($D57=1,R$1=1,R57&lt;&gt;"")</formula>
    </cfRule>
  </conditionalFormatting>
  <conditionalFormatting sqref="BH342">
    <cfRule type="expression" dxfId="30" priority="368">
      <formula>AND($D342=1,BI$1=1,BH342&lt;&gt;"")</formula>
    </cfRule>
  </conditionalFormatting>
  <conditionalFormatting sqref="G55:H55 R55">
    <cfRule type="expression" dxfId="29" priority="316">
      <formula>AND($D55=1,G$1=1,G55&lt;&gt;"")</formula>
    </cfRule>
  </conditionalFormatting>
  <conditionalFormatting sqref="G4:AU4 AW4:BP4 BR4:BT4 G10:AU10 G5:K5 G3:BP3 G6:X7 P5:AW5">
    <cfRule type="expression" dxfId="27" priority="255">
      <formula>AND($D3=1,G$1=1,G3&lt;&gt;"")</formula>
    </cfRule>
  </conditionalFormatting>
  <conditionalFormatting sqref="B3">
    <cfRule type="expression" dxfId="26" priority="254">
      <formula>AND($E3=1,B$1=1,B3&lt;&gt;"")</formula>
    </cfRule>
  </conditionalFormatting>
  <conditionalFormatting sqref="C3">
    <cfRule type="expression" dxfId="25" priority="253">
      <formula>AND($E3=1,C$1=1,C3&lt;&gt;"")</formula>
    </cfRule>
  </conditionalFormatting>
  <conditionalFormatting sqref="D3">
    <cfRule type="expression" dxfId="24" priority="252">
      <formula>AND($E3=1,D$1=1,D3&lt;&gt;"")</formula>
    </cfRule>
  </conditionalFormatting>
  <conditionalFormatting sqref="E3">
    <cfRule type="expression" dxfId="23" priority="251">
      <formula>AND($E3=1,E$1=1,E3&lt;&gt;"")</formula>
    </cfRule>
  </conditionalFormatting>
  <conditionalFormatting sqref="AX5 BW5">
    <cfRule type="expression" dxfId="22" priority="257">
      <formula>AND($D7=1,AX$1=1,AX5&lt;&gt;"")</formula>
    </cfRule>
  </conditionalFormatting>
  <conditionalFormatting sqref="Q34:Q51 Q53:Q57">
    <cfRule type="expression" dxfId="21" priority="227">
      <formula>AND($D34=1,Q$1=1,Q34&lt;&gt;"")</formula>
    </cfRule>
  </conditionalFormatting>
  <conditionalFormatting sqref="S34:S51 S53:S57">
    <cfRule type="expression" dxfId="20" priority="226">
      <formula>AND($D34=1,S$1=1,S34&lt;&gt;"")</formula>
    </cfRule>
  </conditionalFormatting>
  <conditionalFormatting sqref="R52">
    <cfRule type="expression" dxfId="19" priority="182">
      <formula>AND($D52=1,R$1=1,R52&lt;&gt;"")</formula>
    </cfRule>
  </conditionalFormatting>
  <conditionalFormatting sqref="Q52">
    <cfRule type="expression" dxfId="18" priority="181">
      <formula>AND($D52=1,Q$1=1,Q52&lt;&gt;"")</formula>
    </cfRule>
  </conditionalFormatting>
  <conditionalFormatting sqref="S52">
    <cfRule type="expression" dxfId="17" priority="180">
      <formula>AND($D52=1,S$1=1,S52&lt;&gt;"")</formula>
    </cfRule>
  </conditionalFormatting>
  <conditionalFormatting sqref="AE341:AE342">
    <cfRule type="expression" dxfId="15" priority="812">
      <formula>AND($D341=1,AJ$1=1,AE341&lt;&gt;"")</formula>
    </cfRule>
  </conditionalFormatting>
  <conditionalFormatting sqref="AA747 AC748 AA750 I755:R759 J740:R754">
    <cfRule type="expression" dxfId="14" priority="1189">
      <formula>AND($D534=1,I$1=1,I740&lt;&gt;"")</formula>
    </cfRule>
  </conditionalFormatting>
  <conditionalFormatting sqref="S740:S759">
    <cfRule type="expression" dxfId="13" priority="1532">
      <formula>AND($D745=1,S$1=1,S740&lt;&gt;"")</formula>
    </cfRule>
  </conditionalFormatting>
  <conditionalFormatting sqref="AA758 AB754:AB758 AC755:AC758">
    <cfRule type="expression" dxfId="12" priority="1599">
      <formula>AND($D541=1,AA$1=1,AA754&lt;&gt;"")</formula>
    </cfRule>
  </conditionalFormatting>
  <conditionalFormatting sqref="AA752 AC753">
    <cfRule type="expression" dxfId="11" priority="1963">
      <formula>AND($D543=1,AA$1=1,AA752&lt;&gt;"")</formula>
    </cfRule>
  </conditionalFormatting>
  <conditionalFormatting sqref="AC752">
    <cfRule type="expression" dxfId="10" priority="2695">
      <formula>AND($D545=1,AC$1=1,AC752&lt;&gt;"")</formula>
    </cfRule>
  </conditionalFormatting>
  <conditionalFormatting sqref="BH340">
    <cfRule type="expression" dxfId="9" priority="3503">
      <formula>AND($D341=1,BI$1=1,BH340&lt;&gt;"")</formula>
    </cfRule>
  </conditionalFormatting>
  <conditionalFormatting sqref="CC70">
    <cfRule type="expression" dxfId="8" priority="4868">
      <formula>AND($D68=1,CC$1=1,CC70&lt;&gt;"")</formula>
    </cfRule>
  </conditionalFormatting>
  <conditionalFormatting sqref="J888">
    <cfRule type="expression" dxfId="7" priority="4888">
      <formula>AND($D888=1,M$1=1,J888&lt;&gt;"")</formula>
    </cfRule>
  </conditionalFormatting>
  <conditionalFormatting sqref="J424">
    <cfRule type="expression" dxfId="6" priority="4986">
      <formula>AND($D427=1,J$1=1,J424&lt;&gt;"")</formula>
    </cfRule>
  </conditionalFormatting>
  <conditionalFormatting sqref="I18:P59">
    <cfRule type="expression" dxfId="0" priority="1">
      <formula>AND($D18=1,I$1=1,I18&lt;&gt;"")</formula>
    </cfRule>
  </conditionalFormatting>
  <dataValidations count="2">
    <dataValidation type="list" allowBlank="1" showInputMessage="1" showErrorMessage="1" sqref="P240:P249 R240:R249 P254:P260 R254:R260 P214:P235 R265:R288 P265:P286 R308:R310 P308:P310 R767:R795 P340:P395 R550:R754 R198:R204 P291:P303 P435:P454 P66:P80 R66:R80 P315:P323 R85:R87 R92:R159 P85:P87 R214:R235 R315:R323 R291:R303 P856:P883 R459:R460 P465:P468 R465:R468 R435:R454 R831:R849 P459:P460 P474:P488 R803:R823 P803:P823 P831:P849 R474:R478 P403:P427 P496:P506 P767:P786 P788:P795 P92:P159 P18:P59 R403:R426 P550:P754 R340:R395 R496:R506 R856:R883 P888:P915 R888:R915 P167 R167 P189:P190 R189:R190 P198:P204 R18:R59" xr:uid="{00000000-0002-0000-0100-000000000000}">
      <formula1>LISTA_UNIDAD_DE_MEDIDA</formula1>
    </dataValidation>
    <dataValidation type="decimal" operator="greaterThanOrEqual" allowBlank="1" showInputMessage="1" showErrorMessage="1" sqref="Q214:Q235 S214:S235 Q240:Q249 S240:S249 Q254:Q260 S254:S260 Q265:Q288 S265:S288 S308:S310 Q308:Q310 S291:S303 Q340:Q395 Q315:Q323 Q66:Q80 S66:S80 S315:S323 Q92:Q159 S85:S87 Q85:Q87 Q856:Q883 S92:S159 S340:S395 Q18:Q59 S18:S59 Q291:Q303 Q459:Q460 Q550:Q754 S465:S468 Q474:Q488 S474:S488 Q465:Q468 S435:S454 S459:S460 S831:S849 S767:S795 S803:S823 Q803:Q823 Q831:Q849 R479:R488 S403:S427 S856:S883 Q496:Q506 Q403:Q426 S550:S754 Q435:Q454 S496:S506 Q767:Q795 Q888:Q915 S888:S915 Q167 S167 Q189:Q190 S189:S190 Q198:Q204 S198:S204" xr:uid="{00000000-0002-0000-01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0"/>
  <sheetViews>
    <sheetView showGridLines="0" zoomScaleNormal="100" workbookViewId="0">
      <selection activeCell="F32" sqref="F32"/>
    </sheetView>
  </sheetViews>
  <sheetFormatPr baseColWidth="10" defaultRowHeight="15"/>
  <cols>
    <col min="2" max="2" width="40.42578125" hidden="1" customWidth="1"/>
    <col min="3" max="3" width="6.28515625" customWidth="1"/>
    <col min="4" max="4" width="2.85546875" customWidth="1"/>
    <col min="5" max="5" width="22.7109375" bestFit="1" customWidth="1"/>
    <col min="6" max="6" width="26" bestFit="1" customWidth="1"/>
    <col min="7" max="7" width="27.5703125" hidden="1" customWidth="1"/>
    <col min="8" max="8" width="4.28515625" customWidth="1"/>
    <col min="9" max="9" width="1.85546875" customWidth="1"/>
    <col min="10" max="10" width="11.7109375" bestFit="1" customWidth="1"/>
    <col min="11" max="11" width="2.140625" customWidth="1"/>
  </cols>
  <sheetData>
    <row r="2" spans="2:11">
      <c r="C2" s="358" t="s">
        <v>111</v>
      </c>
      <c r="D2" s="358"/>
      <c r="E2" s="358"/>
      <c r="F2" s="358"/>
      <c r="G2" s="358"/>
      <c r="H2" s="358"/>
      <c r="I2" s="358"/>
    </row>
    <row r="3" spans="2:11">
      <c r="C3" s="27"/>
      <c r="F3" s="34" t="s">
        <v>110</v>
      </c>
      <c r="G3" s="34" t="s">
        <v>109</v>
      </c>
      <c r="I3" s="27"/>
    </row>
    <row r="4" spans="2:11" ht="19.5" thickBot="1">
      <c r="C4" s="27"/>
      <c r="E4" s="33" t="s">
        <v>108</v>
      </c>
      <c r="F4" s="32" t="s">
        <v>107</v>
      </c>
      <c r="G4" s="32" t="s">
        <v>107</v>
      </c>
      <c r="H4" s="31"/>
      <c r="I4" s="27"/>
    </row>
    <row r="5" spans="2:11" ht="15.75">
      <c r="B5" t="s">
        <v>60</v>
      </c>
      <c r="C5" s="27"/>
      <c r="E5" s="30" t="str">
        <f>+TARIFARIO!W4</f>
        <v>XAXAMANI 3 DEL</v>
      </c>
      <c r="F5" s="29">
        <f>++INDEX(TARIFARIO!$W$12:$DQ$12,1,MATCH(E5,TARIFARIO!$W$4:$DQ$4,0)+21)</f>
        <v>0</v>
      </c>
      <c r="G5" s="29" t="e">
        <f>++INDEX(TARIFARIO!$W$12:$DQ$12,1,MATCH(B5,TARIFARIO!$W$4:$DQ$4,0)+21)</f>
        <v>#N/A</v>
      </c>
      <c r="H5" s="23"/>
      <c r="I5" s="27"/>
    </row>
    <row r="6" spans="2:11" ht="15.75">
      <c r="B6" t="s">
        <v>61</v>
      </c>
      <c r="C6" s="27"/>
      <c r="E6" s="30" t="str">
        <f>+TARIFARIO!AV4</f>
        <v>XAXAMANI 4DEL</v>
      </c>
      <c r="F6" s="29">
        <f>++INDEX(TARIFARIO!$W$12:$DQ$12,1,MATCH(E6,TARIFARIO!$W$4:$DQ$4,0)+21)</f>
        <v>0</v>
      </c>
      <c r="G6" s="29" t="e">
        <f>++INDEX(TARIFARIO!$W$12:$DQ$12,1,MATCH(B6,TARIFARIO!$W$4:$DQ$4,0)+21)</f>
        <v>#N/A</v>
      </c>
      <c r="H6" s="23"/>
      <c r="I6" s="27"/>
    </row>
    <row r="7" spans="2:11" ht="15.75">
      <c r="B7" t="s">
        <v>62</v>
      </c>
      <c r="C7" s="27"/>
      <c r="E7" s="30" t="str">
        <f>+TARIFARIO!BU4</f>
        <v>XAXAMANI 5DEL</v>
      </c>
      <c r="F7" s="29">
        <f>+TARIFARIO!CP12</f>
        <v>0</v>
      </c>
      <c r="G7" s="29" t="e">
        <f>++INDEX(TARIFARIO!$W$12:$DQ$12,1,MATCH(B7,TARIFARIO!$W$4:$DQ$4,0)+21)</f>
        <v>#N/A</v>
      </c>
      <c r="H7" s="23"/>
      <c r="I7" s="27"/>
    </row>
    <row r="8" spans="2:11" ht="15.75">
      <c r="B8" t="s">
        <v>63</v>
      </c>
      <c r="C8" s="27"/>
      <c r="E8" s="30" t="str">
        <f>+TARIFARIO!CT4</f>
        <v>XAXAMANI 6DEL</v>
      </c>
      <c r="F8" s="29">
        <f>+TARIFARIO!DO12</f>
        <v>0</v>
      </c>
      <c r="G8" s="29" t="e">
        <f>++INDEX(TARIFARIO!$W$12:$DQ$12,1,MATCH(B8,TARIFARIO!$W$4:$DQ$4,0)+21)</f>
        <v>#N/A</v>
      </c>
      <c r="H8" s="23"/>
      <c r="I8" s="27"/>
    </row>
    <row r="9" spans="2:11" ht="15.75">
      <c r="B9" t="s">
        <v>64</v>
      </c>
      <c r="C9" s="27"/>
      <c r="E9" s="30"/>
      <c r="F9" s="29"/>
      <c r="G9" s="29"/>
      <c r="H9" s="23"/>
      <c r="I9" s="27"/>
    </row>
    <row r="10" spans="2:11" ht="15.75">
      <c r="B10" t="s">
        <v>65</v>
      </c>
      <c r="C10" s="27"/>
      <c r="E10" s="30"/>
      <c r="F10" s="29"/>
      <c r="G10" s="29"/>
      <c r="H10" s="23"/>
      <c r="I10" s="27"/>
    </row>
    <row r="11" spans="2:11" ht="15.75">
      <c r="C11" s="27"/>
      <c r="D11" s="28"/>
      <c r="E11" s="26" t="s">
        <v>106</v>
      </c>
      <c r="F11" s="24">
        <f>+SUM(F5:F10)</f>
        <v>0</v>
      </c>
      <c r="G11" s="24" t="e">
        <f>+SUM(G5:G10)</f>
        <v>#N/A</v>
      </c>
      <c r="H11" s="25"/>
      <c r="I11" s="27"/>
    </row>
    <row r="12" spans="2:11" ht="9.75" customHeight="1">
      <c r="C12" s="27"/>
      <c r="D12" s="28"/>
      <c r="I12" s="27"/>
    </row>
    <row r="13" spans="2:11" ht="15.75">
      <c r="C13" s="27"/>
      <c r="D13" s="28"/>
      <c r="E13" s="26" t="s">
        <v>103</v>
      </c>
      <c r="F13" s="24">
        <f>+(1-TARIFARIO!$K$7)*VALOR_CONTRATO!F11</f>
        <v>0</v>
      </c>
      <c r="G13" s="24" t="e">
        <f>+(1-TARIFARIO!$K$7)*VALOR_CONTRATO!G11</f>
        <v>#N/A</v>
      </c>
      <c r="I13" s="27"/>
    </row>
    <row r="14" spans="2:11">
      <c r="C14" s="27"/>
      <c r="E14" s="279" t="s">
        <v>105</v>
      </c>
      <c r="F14" s="278"/>
      <c r="G14" s="278"/>
      <c r="I14" s="27"/>
    </row>
    <row r="15" spans="2:11">
      <c r="C15" s="27"/>
      <c r="D15" s="27"/>
      <c r="E15" s="27"/>
      <c r="F15" s="27"/>
      <c r="G15" s="27"/>
      <c r="H15" s="27"/>
      <c r="I15" s="27"/>
    </row>
    <row r="16" spans="2:11" ht="15.75" hidden="1">
      <c r="C16" s="27"/>
      <c r="E16" s="26" t="s">
        <v>104</v>
      </c>
      <c r="F16" s="24">
        <f>+F11*TARIFARIO!$K$7</f>
        <v>0</v>
      </c>
      <c r="G16" s="24" t="e">
        <f>+G11*TARIFARIO!$K$7</f>
        <v>#N/A</v>
      </c>
      <c r="H16" s="25"/>
      <c r="I16" s="23"/>
      <c r="J16" s="24"/>
      <c r="K16" s="25"/>
    </row>
    <row r="17" spans="3:11" ht="15.75" hidden="1">
      <c r="C17" s="27"/>
      <c r="I17" s="23"/>
    </row>
    <row r="18" spans="3:11" ht="15.75" hidden="1">
      <c r="C18" s="27"/>
      <c r="E18" s="26" t="s">
        <v>103</v>
      </c>
      <c r="F18" s="24">
        <f>+F11-F14</f>
        <v>0</v>
      </c>
      <c r="G18" s="24" t="e">
        <f>+G11-G14</f>
        <v>#N/A</v>
      </c>
      <c r="H18" s="25"/>
      <c r="I18" s="23"/>
      <c r="J18" s="24"/>
      <c r="K18" s="25"/>
    </row>
    <row r="19" spans="3:11" ht="15.75">
      <c r="I19" s="23"/>
    </row>
    <row r="20" spans="3:11" ht="15.75">
      <c r="I20" s="23"/>
    </row>
  </sheetData>
  <sheetProtection algorithmName="SHA-512" hashValue="qGASAnlgdNKBTOLArUihESfMNjtgYw5xkf9D6Jl1aNdXeR0xW7xNfhcYc6kVp0YYKr6p5vj+lnA7Tgk85eyODA==" saltValue="e0BfKf1htwZWFu2G5jgvnQ==" spinCount="100000" sheet="1" objects="1" scenarios="1"/>
  <mergeCells count="1">
    <mergeCell ref="C2:I2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57"/>
  <sheetViews>
    <sheetView showGridLines="0" zoomScale="70" zoomScaleNormal="70" workbookViewId="0">
      <selection activeCell="C76" sqref="C76"/>
    </sheetView>
  </sheetViews>
  <sheetFormatPr baseColWidth="10" defaultRowHeight="15"/>
  <cols>
    <col min="2" max="2" width="86.42578125" bestFit="1" customWidth="1"/>
    <col min="3" max="4" width="24.140625" style="22" customWidth="1"/>
    <col min="5" max="5" width="27.42578125" style="22" customWidth="1"/>
    <col min="6" max="6" width="24.7109375" style="22" customWidth="1"/>
    <col min="7" max="7" width="28.85546875" style="22" hidden="1" customWidth="1"/>
  </cols>
  <sheetData>
    <row r="2" spans="2:7">
      <c r="C2" s="13" t="s">
        <v>517</v>
      </c>
      <c r="D2" s="13" t="s">
        <v>677</v>
      </c>
      <c r="E2" s="13" t="s">
        <v>797</v>
      </c>
      <c r="F2" s="13" t="s">
        <v>798</v>
      </c>
      <c r="G2" s="13" t="s">
        <v>795</v>
      </c>
    </row>
    <row r="3" spans="2:7" s="21" customFormat="1" ht="21">
      <c r="B3" s="36" t="s">
        <v>102</v>
      </c>
      <c r="C3" s="35">
        <f>+C5+C11+C17+C26+C29+C32+C38+C41+C44+C47+C50+C53+C56</f>
        <v>0</v>
      </c>
      <c r="D3" s="35">
        <f>+D5+D11+D17+D26+D29+D32+D38+D41+D44+D47+D50+D53+D56</f>
        <v>0</v>
      </c>
      <c r="E3" s="35">
        <f>+E5+E11+E17+E26+E29+E32+E38+E41+E44+E47+E50+E53+E56</f>
        <v>0</v>
      </c>
      <c r="F3" s="35">
        <f>+F5+F11+F17+F26+F29+F32+F38+F41+F44+F47+F50+F53+F56</f>
        <v>0</v>
      </c>
      <c r="G3" s="35" t="e">
        <f>+G5+G11+G17+G26+G29+G32+G38+G41+G44+G47+G50+G53+G56</f>
        <v>#N/A</v>
      </c>
    </row>
    <row r="4" spans="2:7" ht="5.25" customHeight="1">
      <c r="C4"/>
      <c r="D4"/>
      <c r="E4"/>
      <c r="F4"/>
      <c r="G4"/>
    </row>
    <row r="5" spans="2:7">
      <c r="B5" s="14" t="s">
        <v>66</v>
      </c>
      <c r="C5" s="15">
        <f t="shared" ref="C5:G5" si="0">+SUM(C6:C9)</f>
        <v>0</v>
      </c>
      <c r="D5" s="15">
        <f t="shared" si="0"/>
        <v>0</v>
      </c>
      <c r="E5" s="15">
        <f t="shared" ref="E5:F5" si="1">+SUM(E6:E9)</f>
        <v>0</v>
      </c>
      <c r="F5" s="15">
        <f t="shared" si="1"/>
        <v>0</v>
      </c>
      <c r="G5" s="15" t="e">
        <f t="shared" si="0"/>
        <v>#N/A</v>
      </c>
    </row>
    <row r="6" spans="2:7">
      <c r="B6" s="16" t="s">
        <v>67</v>
      </c>
      <c r="C6" s="17">
        <f>++INDEX(TARIFARIO!$W$60:$DO$60,1,MATCH(C$2,TARIFARIO!$W$4:$DQ$4,0)+21)</f>
        <v>0</v>
      </c>
      <c r="D6" s="17">
        <f>++INDEX(TARIFARIO!$W$60:$DQ$60,1,MATCH(D$2,TARIFARIO!$W$4:$DQ$4,0)+21)</f>
        <v>0</v>
      </c>
      <c r="E6" s="17">
        <f>++INDEX(TARIFARIO!$W$60:$DQ$60,1,MATCH(E$2,TARIFARIO!$W$4:$DQ$4,0)+21)</f>
        <v>0</v>
      </c>
      <c r="F6" s="17">
        <f>++INDEX(TARIFARIO!$W$60:$DQ$60,1,MATCH(F$2,TARIFARIO!$W$4:$DQ$4,0)+21)</f>
        <v>0</v>
      </c>
      <c r="G6" s="17" t="e">
        <f>++INDEX(TARIFARIO!$W$60:$DQ$60,1,MATCH(G$2,TARIFARIO!$W$4:$DQ$4,0)+21)</f>
        <v>#N/A</v>
      </c>
    </row>
    <row r="7" spans="2:7">
      <c r="B7" s="18" t="s">
        <v>68</v>
      </c>
      <c r="C7" s="19">
        <f>++INDEX(TARIFARIO!$W$81:$DQ$81,1,MATCH(C$2,TARIFARIO!$W$4:$DQ$4,0)+21)</f>
        <v>0</v>
      </c>
      <c r="D7" s="19">
        <f>++INDEX(TARIFARIO!$W$81:$DQ$81,1,MATCH(D$2,TARIFARIO!$W$4:$DQ$4,0)+21)</f>
        <v>0</v>
      </c>
      <c r="E7" s="19">
        <f>++INDEX(TARIFARIO!$W$81:$DQ$81,1,MATCH(E$2,TARIFARIO!$W$4:$DQ$4,0)+21)</f>
        <v>0</v>
      </c>
      <c r="F7" s="19">
        <f>++INDEX(TARIFARIO!$W$81:$DQ$81,1,MATCH(F$2,TARIFARIO!$W$4:$DQ$4,0)+21)</f>
        <v>0</v>
      </c>
      <c r="G7" s="19" t="e">
        <f>++INDEX(TARIFARIO!$W$81:$DQ$81,1,MATCH(G$2,TARIFARIO!$W$4:$DQ$4,0)+21)</f>
        <v>#N/A</v>
      </c>
    </row>
    <row r="8" spans="2:7">
      <c r="B8" s="18" t="s">
        <v>69</v>
      </c>
      <c r="C8" s="19">
        <f>++INDEX(TARIFARIO!$W$88:$DQ$88,1,MATCH(C$2,TARIFARIO!$W$4:$DQ$4,0)+21)</f>
        <v>0</v>
      </c>
      <c r="D8" s="19">
        <f>++INDEX(TARIFARIO!$W$88:$DQ$88,1,MATCH(D$2,TARIFARIO!$W$4:$DQ$4,0)+21)</f>
        <v>0</v>
      </c>
      <c r="E8" s="19">
        <f>++INDEX(TARIFARIO!$W$88:$DQ$88,1,MATCH(E$2,TARIFARIO!$W$4:$DQ$4,0)+21)</f>
        <v>0</v>
      </c>
      <c r="F8" s="19">
        <f>++INDEX(TARIFARIO!$W$88:$DQ$88,1,MATCH(F$2,TARIFARIO!$W$4:$DQ$4,0)+21)</f>
        <v>0</v>
      </c>
      <c r="G8" s="19" t="e">
        <f>++INDEX(TARIFARIO!$W$88:$DQ$88,1,MATCH(G$2,TARIFARIO!$W$4:$DQ$4,0)+21)</f>
        <v>#N/A</v>
      </c>
    </row>
    <row r="9" spans="2:7">
      <c r="B9" s="16" t="s">
        <v>70</v>
      </c>
      <c r="C9" s="17">
        <f>++INDEX(TARIFARIO!$W$160:$DQ$160,1,MATCH(C$2,TARIFARIO!$W$4:$DQ$4,0)+21)</f>
        <v>0</v>
      </c>
      <c r="D9" s="17">
        <f>++INDEX(TARIFARIO!$W$160:$DQ$160,1,MATCH(D$2,TARIFARIO!$W$4:$DQ$4,0)+21)</f>
        <v>0</v>
      </c>
      <c r="E9" s="17">
        <f>++INDEX(TARIFARIO!$W$160:$DQ$160,1,MATCH(E$2,TARIFARIO!$W$4:$DQ$4,0)+21)</f>
        <v>0</v>
      </c>
      <c r="F9" s="17">
        <f>++INDEX(TARIFARIO!$W$160:$DQ$160,1,MATCH(F$2,TARIFARIO!$W$4:$DQ$4,0)+21)</f>
        <v>0</v>
      </c>
      <c r="G9" s="17" t="e">
        <f>++INDEX(TARIFARIO!$W$160:$DQ$160,1,MATCH(G$2,TARIFARIO!$W$4:$DQ$4,0)+21)</f>
        <v>#N/A</v>
      </c>
    </row>
    <row r="10" spans="2:7" ht="8.25" customHeight="1">
      <c r="C10" s="20"/>
      <c r="D10" s="20"/>
      <c r="E10" s="20"/>
      <c r="F10" s="20"/>
      <c r="G10" s="20"/>
    </row>
    <row r="11" spans="2:7">
      <c r="B11" s="14" t="s">
        <v>71</v>
      </c>
      <c r="C11" s="15">
        <f t="shared" ref="C11:G11" si="2">+SUM(C12:C15)</f>
        <v>0</v>
      </c>
      <c r="D11" s="15">
        <f t="shared" si="2"/>
        <v>0</v>
      </c>
      <c r="E11" s="15">
        <f t="shared" ref="E11:F11" si="3">+SUM(E12:E15)</f>
        <v>0</v>
      </c>
      <c r="F11" s="15">
        <f t="shared" si="3"/>
        <v>0</v>
      </c>
      <c r="G11" s="15" t="e">
        <f t="shared" si="2"/>
        <v>#N/A</v>
      </c>
    </row>
    <row r="12" spans="2:7">
      <c r="B12" s="16" t="s">
        <v>72</v>
      </c>
      <c r="C12" s="17">
        <f>++INDEX(TARIFARIO!$W$185:$DQ$185,1,MATCH(C$2,TARIFARIO!$W$4:$DQ$4,0)+21)</f>
        <v>0</v>
      </c>
      <c r="D12" s="17">
        <f>++INDEX(TARIFARIO!$W$185:$DQ$185,1,MATCH(D$2,TARIFARIO!$W$4:$DQ$4,0)+21)</f>
        <v>0</v>
      </c>
      <c r="E12" s="17">
        <f>++INDEX(TARIFARIO!$W$185:$DQ$185,1,MATCH(E$2,TARIFARIO!$W$4:$DQ$4,0)+21)</f>
        <v>0</v>
      </c>
      <c r="F12" s="17">
        <f>++INDEX(TARIFARIO!$W$185:$DQ$185,1,MATCH(F$2,TARIFARIO!$W$4:$DQ$4,0)+21)</f>
        <v>0</v>
      </c>
      <c r="G12" s="17" t="e">
        <f>++INDEX(TARIFARIO!$W$185:$DQ$185,1,MATCH(G$2,TARIFARIO!$W$4:$DQ$4,0)+21)</f>
        <v>#N/A</v>
      </c>
    </row>
    <row r="13" spans="2:7">
      <c r="B13" s="18" t="s">
        <v>73</v>
      </c>
      <c r="C13" s="19">
        <f>++INDEX(TARIFARIO!$W$194:$DQ$194,1,MATCH(C$2,TARIFARIO!$W$4:$DQ$4,0)+21)</f>
        <v>0</v>
      </c>
      <c r="D13" s="19">
        <f>++INDEX(TARIFARIO!$W$194:$DQ$194,1,MATCH(D$2,TARIFARIO!$W$4:$DQ$4,0)+21)</f>
        <v>0</v>
      </c>
      <c r="E13" s="19">
        <f>++INDEX(TARIFARIO!$W$194:$DQ$194,1,MATCH(E$2,TARIFARIO!$W$4:$DQ$4,0)+21)</f>
        <v>0</v>
      </c>
      <c r="F13" s="19">
        <f>++INDEX(TARIFARIO!$W$194:$DQ$194,1,MATCH(F$2,TARIFARIO!$W$4:$DQ$4,0)+21)</f>
        <v>0</v>
      </c>
      <c r="G13" s="19" t="e">
        <f>++INDEX(TARIFARIO!$W$194:$DQ$194,1,MATCH(G$2,TARIFARIO!$W$4:$DQ$4,0)+21)</f>
        <v>#N/A</v>
      </c>
    </row>
    <row r="14" spans="2:7">
      <c r="B14" s="18" t="s">
        <v>74</v>
      </c>
      <c r="C14" s="19">
        <f>++INDEX(TARIFARIO!$W$205:$DQ$205,1,MATCH(C$2,TARIFARIO!$W$4:$DQ$4,0)+21)</f>
        <v>0</v>
      </c>
      <c r="D14" s="19">
        <f>++INDEX(TARIFARIO!$W$205:$DQ$205,1,MATCH(D$2,TARIFARIO!$W$4:$DQ$4,0)+21)</f>
        <v>0</v>
      </c>
      <c r="E14" s="19">
        <f>++INDEX(TARIFARIO!$W$205:$DQ$205,1,MATCH(E$2,TARIFARIO!$W$4:$DQ$4,0)+21)</f>
        <v>0</v>
      </c>
      <c r="F14" s="19">
        <f>++INDEX(TARIFARIO!$W$205:$DQ$205,1,MATCH(F$2,TARIFARIO!$W$4:$DQ$4,0)+21)</f>
        <v>0</v>
      </c>
      <c r="G14" s="19" t="e">
        <f>++INDEX(TARIFARIO!$W$205:$DQ$205,1,MATCH(G$2,TARIFARIO!$W$4:$DQ$4,0)+21)</f>
        <v>#N/A</v>
      </c>
    </row>
    <row r="15" spans="2:7">
      <c r="B15" s="16"/>
      <c r="C15" s="19"/>
      <c r="D15" s="17"/>
      <c r="E15" s="17"/>
      <c r="F15" s="17"/>
      <c r="G15" s="17"/>
    </row>
    <row r="16" spans="2:7" ht="8.25" customHeight="1">
      <c r="C16" s="20"/>
      <c r="D16" s="20"/>
      <c r="E16" s="20"/>
      <c r="F16" s="20"/>
      <c r="G16" s="20"/>
    </row>
    <row r="17" spans="2:7">
      <c r="B17" s="14" t="s">
        <v>75</v>
      </c>
      <c r="C17" s="15">
        <f t="shared" ref="C17:G17" si="4">+SUM(C18:C24)</f>
        <v>0</v>
      </c>
      <c r="D17" s="15">
        <f t="shared" si="4"/>
        <v>0</v>
      </c>
      <c r="E17" s="15">
        <f t="shared" ref="E17:F17" si="5">+SUM(E18:E24)</f>
        <v>0</v>
      </c>
      <c r="F17" s="15">
        <f t="shared" si="5"/>
        <v>0</v>
      </c>
      <c r="G17" s="15" t="e">
        <f t="shared" si="4"/>
        <v>#N/A</v>
      </c>
    </row>
    <row r="18" spans="2:7">
      <c r="B18" s="16" t="s">
        <v>76</v>
      </c>
      <c r="C18" s="17">
        <f>++INDEX(TARIFARIO!$W$236:$DQ$236,1,MATCH(C$2,TARIFARIO!$W$4:$DQ$4,0)+21)</f>
        <v>0</v>
      </c>
      <c r="D18" s="17">
        <f>++INDEX(TARIFARIO!$W$236:$DQ$236,1,MATCH(D$2,TARIFARIO!$W$4:$DQ$4,0)+21)</f>
        <v>0</v>
      </c>
      <c r="E18" s="17">
        <f>++INDEX(TARIFARIO!$W$236:$DQ$236,1,MATCH(E$2,TARIFARIO!$W$4:$DQ$4,0)+21)</f>
        <v>0</v>
      </c>
      <c r="F18" s="17">
        <f>++INDEX(TARIFARIO!$W$236:$DQ$236,1,MATCH(F$2,TARIFARIO!$W$4:$DQ$4,0)+21)</f>
        <v>0</v>
      </c>
      <c r="G18" s="17" t="e">
        <f>++INDEX(TARIFARIO!$W$236:$DQ$236,1,MATCH(G$2,TARIFARIO!$W$4:$DQ$4,0)+21)</f>
        <v>#N/A</v>
      </c>
    </row>
    <row r="19" spans="2:7">
      <c r="B19" s="18" t="s">
        <v>77</v>
      </c>
      <c r="C19" s="19">
        <f>++INDEX(TARIFARIO!$W$250:$DQ$250,1,MATCH(C$2,TARIFARIO!$W$4:$DQ$4,0)+21)</f>
        <v>0</v>
      </c>
      <c r="D19" s="19">
        <f>++INDEX(TARIFARIO!$W$250:$DQ$250,1,MATCH(D$2,TARIFARIO!$W$4:$DQ$4,0)+21)</f>
        <v>0</v>
      </c>
      <c r="E19" s="19">
        <f>++INDEX(TARIFARIO!$W$250:$DQ$250,1,MATCH(E$2,TARIFARIO!$W$4:$DQ$4,0)+21)</f>
        <v>0</v>
      </c>
      <c r="F19" s="19">
        <f>++INDEX(TARIFARIO!$W$250:$DQ$250,1,MATCH(F$2,TARIFARIO!$W$4:$DQ$4,0)+21)</f>
        <v>0</v>
      </c>
      <c r="G19" s="19" t="e">
        <f>++INDEX(TARIFARIO!$W$250:$DQ$250,1,MATCH(G$2,TARIFARIO!$W$4:$DQ$4,0)+21)</f>
        <v>#N/A</v>
      </c>
    </row>
    <row r="20" spans="2:7">
      <c r="B20" s="18" t="s">
        <v>78</v>
      </c>
      <c r="C20" s="19">
        <f>++INDEX(TARIFARIO!$W$261:$DQ$261,1,MATCH(C$2,TARIFARIO!$W$4:$DQ$4,0)+21)</f>
        <v>0</v>
      </c>
      <c r="D20" s="19">
        <f>++INDEX(TARIFARIO!$W$261:$DQ$261,1,MATCH(D$2,TARIFARIO!$W$4:$DQ$4,0)+21)</f>
        <v>0</v>
      </c>
      <c r="E20" s="19">
        <f>++INDEX(TARIFARIO!$W$261:$DQ$261,1,MATCH(E$2,TARIFARIO!$W$4:$DQ$4,0)+21)</f>
        <v>0</v>
      </c>
      <c r="F20" s="19">
        <f>++INDEX(TARIFARIO!$W$261:$DQ$261,1,MATCH(F$2,TARIFARIO!$W$4:$DQ$4,0)+21)</f>
        <v>0</v>
      </c>
      <c r="G20" s="19" t="e">
        <f>++INDEX(TARIFARIO!$W$261:$DQ$261,1,MATCH(G$2,TARIFARIO!$W$4:$DQ$4,0)+21)</f>
        <v>#N/A</v>
      </c>
    </row>
    <row r="21" spans="2:7">
      <c r="B21" s="18" t="s">
        <v>79</v>
      </c>
      <c r="C21" s="19">
        <f>++INDEX(TARIFARIO!$W$287:$DQ$287,1,MATCH(C$2,TARIFARIO!$W$4:$DQ$4,0)+21)</f>
        <v>0</v>
      </c>
      <c r="D21" s="19">
        <f>++INDEX(TARIFARIO!$W$287:$DQ$287,1,MATCH(D$2,TARIFARIO!$W$4:$DQ$4,0)+21)</f>
        <v>0</v>
      </c>
      <c r="E21" s="19">
        <f>++INDEX(TARIFARIO!$W$287:$DQ$287,1,MATCH(E$2,TARIFARIO!$W$4:$DQ$4,0)+21)</f>
        <v>0</v>
      </c>
      <c r="F21" s="19">
        <f>++INDEX(TARIFARIO!$W$287:$DQ$287,1,MATCH(F$2,TARIFARIO!$W$4:$DQ$4,0)+21)</f>
        <v>0</v>
      </c>
      <c r="G21" s="19" t="e">
        <f>++INDEX(TARIFARIO!$W$287:$DQ$287,1,MATCH(G$2,TARIFARIO!$W$4:$DQ$4,0)+21)</f>
        <v>#N/A</v>
      </c>
    </row>
    <row r="22" spans="2:7">
      <c r="B22" s="18" t="s">
        <v>80</v>
      </c>
      <c r="C22" s="19">
        <f>++INDEX(TARIFARIO!$W$304:$DQ$304,1,MATCH(C$2,TARIFARIO!$W$4:$DQ$4,0)+21)</f>
        <v>0</v>
      </c>
      <c r="D22" s="19">
        <f>++INDEX(TARIFARIO!$W$304:$DQ$304,1,MATCH(D$2,TARIFARIO!$W$4:$DQ$4,0)+21)</f>
        <v>0</v>
      </c>
      <c r="E22" s="19">
        <f>++INDEX(TARIFARIO!$W$304:$DQ$304,1,MATCH(E$2,TARIFARIO!$W$4:$DQ$4,0)+21)</f>
        <v>0</v>
      </c>
      <c r="F22" s="19">
        <f>++INDEX(TARIFARIO!$W$304:$DQ$304,1,MATCH(F$2,TARIFARIO!$W$4:$DQ$4,0)+21)</f>
        <v>0</v>
      </c>
      <c r="G22" s="19" t="e">
        <f>++INDEX(TARIFARIO!$W$304:$DQ$304,1,MATCH(G$2,TARIFARIO!$W$4:$DQ$4,0)+21)</f>
        <v>#N/A</v>
      </c>
    </row>
    <row r="23" spans="2:7">
      <c r="B23" s="18" t="s">
        <v>81</v>
      </c>
      <c r="C23" s="19">
        <f>++INDEX(TARIFARIO!$W$311:$DQ$311,1,MATCH(C$2,TARIFARIO!$W$4:$DQ$4,0)+21)</f>
        <v>0</v>
      </c>
      <c r="D23" s="19">
        <f>++INDEX(TARIFARIO!$W$311:$DQ$311,1,MATCH(D$2,TARIFARIO!$W$4:$DQ$4,0)+21)</f>
        <v>0</v>
      </c>
      <c r="E23" s="19">
        <f>++INDEX(TARIFARIO!$W$311:$DQ$311,1,MATCH(E$2,TARIFARIO!$W$4:$DQ$4,0)+21)</f>
        <v>0</v>
      </c>
      <c r="F23" s="19">
        <f>++INDEX(TARIFARIO!$W$311:$DQ$311,1,MATCH(F$2,TARIFARIO!$W$4:$DQ$4,0)+21)</f>
        <v>0</v>
      </c>
      <c r="G23" s="19" t="e">
        <f>++INDEX(TARIFARIO!$W$311:$DQ$311,1,MATCH(G$2,TARIFARIO!$W$4:$DQ$4,0)+21)</f>
        <v>#N/A</v>
      </c>
    </row>
    <row r="24" spans="2:7">
      <c r="B24" s="18" t="s">
        <v>82</v>
      </c>
      <c r="C24" s="19">
        <f>++INDEX(TARIFARIO!$W$324:$DQ$324,1,MATCH(C$2,TARIFARIO!$W$4:$DQ$4,0)+21)</f>
        <v>0</v>
      </c>
      <c r="D24" s="19">
        <f>++INDEX(TARIFARIO!$W$324:$DQ$324,1,MATCH(D$2,TARIFARIO!$W$4:$DQ$4,0)+21)</f>
        <v>0</v>
      </c>
      <c r="E24" s="19">
        <f>++INDEX(TARIFARIO!$W$324:$DQ$324,1,MATCH(E$2,TARIFARIO!$W$4:$DQ$4,0)+21)</f>
        <v>0</v>
      </c>
      <c r="F24" s="19">
        <f>++INDEX(TARIFARIO!$W$324:$DQ$324,1,MATCH(F$2,TARIFARIO!$W$4:$DQ$4,0)+21)</f>
        <v>0</v>
      </c>
      <c r="G24" s="19" t="e">
        <f>++INDEX(TARIFARIO!$W$324:$DQ$324,1,MATCH(G$2,TARIFARIO!$W$4:$DQ$4,0)+21)</f>
        <v>#N/A</v>
      </c>
    </row>
    <row r="25" spans="2:7" ht="8.25" customHeight="1">
      <c r="C25" s="20"/>
      <c r="D25" s="20"/>
      <c r="E25" s="20"/>
      <c r="F25" s="20"/>
      <c r="G25" s="20"/>
    </row>
    <row r="26" spans="2:7">
      <c r="B26" s="14" t="s">
        <v>83</v>
      </c>
      <c r="C26" s="15">
        <f t="shared" ref="C26:G26" si="6">+C27</f>
        <v>0</v>
      </c>
      <c r="D26" s="15">
        <f t="shared" si="6"/>
        <v>0</v>
      </c>
      <c r="E26" s="15">
        <f t="shared" si="6"/>
        <v>0</v>
      </c>
      <c r="F26" s="15">
        <f t="shared" si="6"/>
        <v>0</v>
      </c>
      <c r="G26" s="15" t="e">
        <f t="shared" si="6"/>
        <v>#N/A</v>
      </c>
    </row>
    <row r="27" spans="2:7">
      <c r="B27" s="18" t="s">
        <v>84</v>
      </c>
      <c r="C27" s="19">
        <f>++INDEX(TARIFARIO!$W$396:$DQ$396,1,MATCH(C$2,TARIFARIO!$W$4:$DQ$4,0)+21)</f>
        <v>0</v>
      </c>
      <c r="D27" s="19">
        <f>++INDEX(TARIFARIO!$W$396:$DQ$396,1,MATCH(D$2,TARIFARIO!$W$4:$DQ$4,0)+21)</f>
        <v>0</v>
      </c>
      <c r="E27" s="19">
        <f>++INDEX(TARIFARIO!$W$396:$DQ$396,1,MATCH(E$2,TARIFARIO!$W$4:$DQ$4,0)+21)</f>
        <v>0</v>
      </c>
      <c r="F27" s="19">
        <f>++INDEX(TARIFARIO!$W$396:$DQ$396,1,MATCH(F$2,TARIFARIO!$W$4:$DQ$4,0)+21)</f>
        <v>0</v>
      </c>
      <c r="G27" s="19" t="e">
        <f>++INDEX(TARIFARIO!$W$396:$DQ$396,1,MATCH(G$2,TARIFARIO!$W$4:$DQ$4,0)+21)</f>
        <v>#N/A</v>
      </c>
    </row>
    <row r="28" spans="2:7" ht="8.25" customHeight="1">
      <c r="C28" s="20"/>
      <c r="D28" s="20"/>
      <c r="E28" s="20"/>
      <c r="F28" s="20"/>
      <c r="G28" s="20"/>
    </row>
    <row r="29" spans="2:7">
      <c r="B29" s="14" t="s">
        <v>85</v>
      </c>
      <c r="C29" s="15">
        <f t="shared" ref="C29:G29" si="7">+C30</f>
        <v>0</v>
      </c>
      <c r="D29" s="15">
        <f t="shared" si="7"/>
        <v>0</v>
      </c>
      <c r="E29" s="15">
        <f t="shared" si="7"/>
        <v>0</v>
      </c>
      <c r="F29" s="15">
        <f t="shared" si="7"/>
        <v>0</v>
      </c>
      <c r="G29" s="15" t="e">
        <f t="shared" si="7"/>
        <v>#N/A</v>
      </c>
    </row>
    <row r="30" spans="2:7">
      <c r="B30" s="18" t="s">
        <v>86</v>
      </c>
      <c r="C30" s="19">
        <f>++INDEX(TARIFARIO!$W$428:$DQ$428,1,MATCH(C$2,TARIFARIO!$W$4:$DQ$4,0)+21)</f>
        <v>0</v>
      </c>
      <c r="D30" s="19">
        <f>++INDEX(TARIFARIO!$W$428:$DQ$428,1,MATCH(D$2,TARIFARIO!$W$4:$DQ$4,0)+21)</f>
        <v>0</v>
      </c>
      <c r="E30" s="19">
        <f>++INDEX(TARIFARIO!$W$428:$DQ$428,1,MATCH(E$2,TARIFARIO!$W$4:$DQ$4,0)+21)</f>
        <v>0</v>
      </c>
      <c r="F30" s="19">
        <f>++INDEX(TARIFARIO!$W$428:$DQ$428,1,MATCH(F$2,TARIFARIO!$W$4:$DQ$4,0)+21)</f>
        <v>0</v>
      </c>
      <c r="G30" s="19" t="e">
        <f>++INDEX(TARIFARIO!$W$428:$DQ$428,1,MATCH(G$2,TARIFARIO!$W$4:$DQ$4,0)+21)</f>
        <v>#N/A</v>
      </c>
    </row>
    <row r="31" spans="2:7" ht="8.25" customHeight="1">
      <c r="C31" s="20"/>
      <c r="D31" s="20"/>
      <c r="E31" s="20"/>
      <c r="F31" s="20"/>
      <c r="G31" s="20"/>
    </row>
    <row r="32" spans="2:7">
      <c r="B32" s="14" t="s">
        <v>87</v>
      </c>
      <c r="C32" s="15">
        <f t="shared" ref="C32:G32" si="8">+C33+C34+C35+C36</f>
        <v>0</v>
      </c>
      <c r="D32" s="15">
        <f t="shared" si="8"/>
        <v>0</v>
      </c>
      <c r="E32" s="15">
        <f t="shared" ref="E32:F32" si="9">+E33+E34+E35+E36</f>
        <v>0</v>
      </c>
      <c r="F32" s="15">
        <f t="shared" si="9"/>
        <v>0</v>
      </c>
      <c r="G32" s="15" t="e">
        <f t="shared" si="8"/>
        <v>#N/A</v>
      </c>
    </row>
    <row r="33" spans="2:7">
      <c r="B33" s="18" t="s">
        <v>88</v>
      </c>
      <c r="C33" s="19">
        <f>++INDEX(TARIFARIO!$W$455:$DQ$455,1,MATCH(C$2,TARIFARIO!$W$4:$DQ$4,0)+21)</f>
        <v>0</v>
      </c>
      <c r="D33" s="19">
        <f>++INDEX(TARIFARIO!$W$455:$DQ$455,1,MATCH(D$2,TARIFARIO!$W$4:$DQ$4,0)+21)</f>
        <v>0</v>
      </c>
      <c r="E33" s="19">
        <f>++INDEX(TARIFARIO!$W$455:$DQ$455,1,MATCH(E$2,TARIFARIO!$W$4:$DQ$4,0)+21)</f>
        <v>0</v>
      </c>
      <c r="F33" s="19">
        <f>++INDEX(TARIFARIO!$W$455:$DQ$455,1,MATCH(F$2,TARIFARIO!$W$4:$DQ$4,0)+21)</f>
        <v>0</v>
      </c>
      <c r="G33" s="19" t="e">
        <f>++INDEX(TARIFARIO!$W$455:$DQ$455,1,MATCH(G$2,TARIFARIO!$W$4:$DQ$4,0)+21)</f>
        <v>#N/A</v>
      </c>
    </row>
    <row r="34" spans="2:7">
      <c r="B34" s="18" t="s">
        <v>89</v>
      </c>
      <c r="C34" s="19">
        <f>++INDEX(TARIFARIO!$W$461:$DQ$461,1,MATCH(C$2,TARIFARIO!$W$4:$DQ$4,0)+21)</f>
        <v>0</v>
      </c>
      <c r="D34" s="19">
        <f>++INDEX(TARIFARIO!$W$461:$DQ$461,1,MATCH(D$2,TARIFARIO!$W$4:$DQ$4,0)+21)</f>
        <v>0</v>
      </c>
      <c r="E34" s="19">
        <f>++INDEX(TARIFARIO!$W$461:$DQ$461,1,MATCH(E$2,TARIFARIO!$W$4:$DQ$4,0)+21)</f>
        <v>0</v>
      </c>
      <c r="F34" s="19">
        <f>++INDEX(TARIFARIO!$W$461:$DQ$461,1,MATCH(F$2,TARIFARIO!$W$4:$DQ$4,0)+21)</f>
        <v>0</v>
      </c>
      <c r="G34" s="19" t="e">
        <f>++INDEX(TARIFARIO!$W$461:$DQ$461,1,MATCH(G$2,TARIFARIO!$W$4:$DQ$4,0)+21)</f>
        <v>#N/A</v>
      </c>
    </row>
    <row r="35" spans="2:7">
      <c r="B35" s="18" t="s">
        <v>90</v>
      </c>
      <c r="C35" s="19">
        <f>++INDEX(TARIFARIO!$W$469:$DQ$469,1,MATCH(C$2,TARIFARIO!$W$4:$DQ$4,0)+21)</f>
        <v>0</v>
      </c>
      <c r="D35" s="19">
        <f>++INDEX(TARIFARIO!$W$469:$DQ$469,1,MATCH(D$2,TARIFARIO!$W$4:$DQ$4,0)+21)</f>
        <v>0</v>
      </c>
      <c r="E35" s="19">
        <f>++INDEX(TARIFARIO!$W$469:$DQ$469,1,MATCH(E$2,TARIFARIO!$W$4:$DQ$4,0)+21)</f>
        <v>0</v>
      </c>
      <c r="F35" s="19">
        <f>++INDEX(TARIFARIO!$W$469:$DQ$469,1,MATCH(F$2,TARIFARIO!$W$4:$DQ$4,0)+21)</f>
        <v>0</v>
      </c>
      <c r="G35" s="19" t="e">
        <f>++INDEX(TARIFARIO!$W$469:$DQ$469,1,MATCH(G$2,TARIFARIO!$W$4:$DQ$4,0)+21)</f>
        <v>#N/A</v>
      </c>
    </row>
    <row r="36" spans="2:7">
      <c r="B36" s="18" t="s">
        <v>91</v>
      </c>
      <c r="C36" s="19">
        <f>++INDEX(TARIFARIO!$W$489:$DQ$489,1,MATCH(C$2,TARIFARIO!$W$4:$DQ$4,0)+21)</f>
        <v>0</v>
      </c>
      <c r="D36" s="19">
        <f>++INDEX(TARIFARIO!$W$489:$DQ$489,1,MATCH(D$2,TARIFARIO!$W$4:$DQ$4,0)+21)</f>
        <v>0</v>
      </c>
      <c r="E36" s="19">
        <f>++INDEX(TARIFARIO!$W$489:$DQ$489,1,MATCH(E$2,TARIFARIO!$W$4:$DQ$4,0)+21)</f>
        <v>0</v>
      </c>
      <c r="F36" s="19">
        <f>++INDEX(TARIFARIO!$W$489:$DQ$489,1,MATCH(F$2,TARIFARIO!$W$4:$DQ$4,0)+21)</f>
        <v>0</v>
      </c>
      <c r="G36" s="19" t="e">
        <f>++INDEX(TARIFARIO!$W$489:$DQ$489,1,MATCH(G$2,TARIFARIO!$W$4:$DQ$4,0)+21)</f>
        <v>#N/A</v>
      </c>
    </row>
    <row r="37" spans="2:7" ht="8.25" customHeight="1">
      <c r="C37" s="20"/>
      <c r="D37" s="20"/>
      <c r="E37" s="20"/>
      <c r="F37" s="20"/>
      <c r="G37" s="20"/>
    </row>
    <row r="38" spans="2:7">
      <c r="B38" s="14" t="s">
        <v>92</v>
      </c>
      <c r="C38" s="15">
        <f t="shared" ref="C38:G38" si="10">+C39</f>
        <v>0</v>
      </c>
      <c r="D38" s="15">
        <f t="shared" si="10"/>
        <v>0</v>
      </c>
      <c r="E38" s="15">
        <f t="shared" si="10"/>
        <v>0</v>
      </c>
      <c r="F38" s="15">
        <f t="shared" si="10"/>
        <v>0</v>
      </c>
      <c r="G38" s="15" t="e">
        <f t="shared" si="10"/>
        <v>#N/A</v>
      </c>
    </row>
    <row r="39" spans="2:7">
      <c r="B39" s="18" t="s">
        <v>92</v>
      </c>
      <c r="C39" s="19">
        <f>++INDEX(TARIFARIO!$W$507:$DQ$507,1,MATCH(C$2,TARIFARIO!$W$4:$DQ$4,0)+21)</f>
        <v>0</v>
      </c>
      <c r="D39" s="19">
        <f>++INDEX(TARIFARIO!$W$507:$DQ$507,1,MATCH(D$2,TARIFARIO!$W$4:$DQ$4,0)+21)</f>
        <v>0</v>
      </c>
      <c r="E39" s="19">
        <f>++INDEX(TARIFARIO!$W$507:$DQ$507,1,MATCH(E$2,TARIFARIO!$W$4:$DQ$4,0)+21)</f>
        <v>0</v>
      </c>
      <c r="F39" s="19">
        <f>++INDEX(TARIFARIO!$W$507:$DQ$507,1,MATCH(F$2,TARIFARIO!$W$4:$DQ$4,0)+21)</f>
        <v>0</v>
      </c>
      <c r="G39" s="19" t="e">
        <f>++INDEX(TARIFARIO!$W$507:$DQ$507,1,MATCH(G$2,TARIFARIO!$W$4:$DQ$4,0)+21)</f>
        <v>#N/A</v>
      </c>
    </row>
    <row r="40" spans="2:7" ht="8.25" customHeight="1">
      <c r="C40" s="20"/>
      <c r="D40" s="20"/>
      <c r="E40" s="20"/>
      <c r="F40" s="20"/>
      <c r="G40" s="20"/>
    </row>
    <row r="41" spans="2:7">
      <c r="B41" s="14" t="s">
        <v>93</v>
      </c>
      <c r="C41" s="15">
        <f t="shared" ref="C41:G41" si="11">+C42</f>
        <v>0</v>
      </c>
      <c r="D41" s="15">
        <f t="shared" si="11"/>
        <v>0</v>
      </c>
      <c r="E41" s="15">
        <f t="shared" si="11"/>
        <v>0</v>
      </c>
      <c r="F41" s="15">
        <f t="shared" si="11"/>
        <v>0</v>
      </c>
      <c r="G41" s="15" t="e">
        <f t="shared" si="11"/>
        <v>#N/A</v>
      </c>
    </row>
    <row r="42" spans="2:7">
      <c r="B42" s="18" t="s">
        <v>94</v>
      </c>
      <c r="C42" s="19">
        <f>++INDEX(TARIFARIO!$W$760:$DQ$760,1,MATCH(C$2,TARIFARIO!$W$4:$DQ$4,0)+21)</f>
        <v>0</v>
      </c>
      <c r="D42" s="19">
        <f>++INDEX(TARIFARIO!$W$760:$DQ$760,1,MATCH(D$2,TARIFARIO!$W$4:$DQ$4,0)+21)</f>
        <v>0</v>
      </c>
      <c r="E42" s="19">
        <f>++INDEX(TARIFARIO!$W$760:$DQ$760,1,MATCH(E$2,TARIFARIO!$W$4:$DQ$4,0)+21)</f>
        <v>0</v>
      </c>
      <c r="F42" s="19">
        <f>++INDEX(TARIFARIO!$W$760:$DQ$760,1,MATCH(F$2,TARIFARIO!$W$4:$DQ$4,0)+21)</f>
        <v>0</v>
      </c>
      <c r="G42" s="19" t="e">
        <f>++INDEX(TARIFARIO!$W$760:$DQ$760,1,MATCH(G$2,TARIFARIO!$W$4:$DQ$4,0)+21)</f>
        <v>#N/A</v>
      </c>
    </row>
    <row r="43" spans="2:7" ht="8.25" customHeight="1">
      <c r="C43" s="20"/>
      <c r="D43" s="20"/>
      <c r="E43" s="20"/>
      <c r="F43" s="20"/>
      <c r="G43" s="20"/>
    </row>
    <row r="44" spans="2:7">
      <c r="B44" s="14" t="s">
        <v>95</v>
      </c>
      <c r="C44" s="15">
        <f t="shared" ref="C44:G44" si="12">+C45</f>
        <v>0</v>
      </c>
      <c r="D44" s="15">
        <f t="shared" si="12"/>
        <v>0</v>
      </c>
      <c r="E44" s="15">
        <f t="shared" si="12"/>
        <v>0</v>
      </c>
      <c r="F44" s="15">
        <f t="shared" si="12"/>
        <v>0</v>
      </c>
      <c r="G44" s="15" t="e">
        <f t="shared" si="12"/>
        <v>#N/A</v>
      </c>
    </row>
    <row r="45" spans="2:7">
      <c r="B45" s="18" t="s">
        <v>96</v>
      </c>
      <c r="C45" s="19">
        <f>++INDEX(TARIFARIO!$W$796:$DQ$796,1,MATCH(C$2,TARIFARIO!$W$4:$DQ$4,0)+21)</f>
        <v>0</v>
      </c>
      <c r="D45" s="19">
        <f>++INDEX(TARIFARIO!$W$796:$DQ$796,1,MATCH(D$2,TARIFARIO!$W$4:$DQ$4,0)+21)</f>
        <v>0</v>
      </c>
      <c r="E45" s="19">
        <f>++INDEX(TARIFARIO!$W$796:$DQ$796,1,MATCH(E$2,TARIFARIO!$W$4:$DQ$4,0)+21)</f>
        <v>0</v>
      </c>
      <c r="F45" s="19">
        <f>++INDEX(TARIFARIO!$W$796:$DQ$796,1,MATCH(F$2,TARIFARIO!$W$4:$DQ$4,0)+21)</f>
        <v>0</v>
      </c>
      <c r="G45" s="19" t="e">
        <f>++INDEX(TARIFARIO!$W$796:$DQ$796,1,MATCH(G$2,TARIFARIO!$W$4:$DQ$4,0)+21)</f>
        <v>#N/A</v>
      </c>
    </row>
    <row r="46" spans="2:7" ht="8.25" customHeight="1">
      <c r="C46" s="20"/>
      <c r="D46" s="20"/>
      <c r="E46" s="20"/>
      <c r="F46" s="20"/>
      <c r="G46" s="20"/>
    </row>
    <row r="47" spans="2:7">
      <c r="B47" s="14" t="s">
        <v>799</v>
      </c>
      <c r="C47" s="15">
        <f t="shared" ref="C47:G47" si="13">+C48</f>
        <v>0</v>
      </c>
      <c r="D47" s="15">
        <f t="shared" si="13"/>
        <v>0</v>
      </c>
      <c r="E47" s="15">
        <f t="shared" si="13"/>
        <v>0</v>
      </c>
      <c r="F47" s="15">
        <f t="shared" si="13"/>
        <v>0</v>
      </c>
      <c r="G47" s="15" t="e">
        <f t="shared" si="13"/>
        <v>#N/A</v>
      </c>
    </row>
    <row r="48" spans="2:7">
      <c r="B48" s="18" t="s">
        <v>97</v>
      </c>
      <c r="C48" s="19">
        <f>++INDEX(TARIFARIO!$W$824:$DQ$824,1,MATCH(C$2,TARIFARIO!$W$4:$DQ$4,0)+21)</f>
        <v>0</v>
      </c>
      <c r="D48" s="19">
        <f>++INDEX(TARIFARIO!$W$824:$DQ$824,1,MATCH(D$2,TARIFARIO!$W$4:$DQ$4,0)+21)</f>
        <v>0</v>
      </c>
      <c r="E48" s="19">
        <f>++INDEX(TARIFARIO!$W$824:$DQ$824,1,MATCH(E$2,TARIFARIO!$W$4:$DQ$4,0)+21)</f>
        <v>0</v>
      </c>
      <c r="F48" s="19">
        <f>++INDEX(TARIFARIO!$W$824:$DQ$824,1,MATCH(F$2,TARIFARIO!$W$4:$DQ$4,0)+21)</f>
        <v>0</v>
      </c>
      <c r="G48" s="19" t="e">
        <f>++INDEX(TARIFARIO!$W$824:$DQ$824,1,MATCH(G$2,TARIFARIO!$W$4:$DQ$4,0)+21)</f>
        <v>#N/A</v>
      </c>
    </row>
    <row r="49" spans="2:7" ht="8.25" customHeight="1">
      <c r="C49" s="20"/>
      <c r="D49" s="20"/>
      <c r="E49" s="20"/>
      <c r="F49" s="20"/>
      <c r="G49" s="20"/>
    </row>
    <row r="50" spans="2:7">
      <c r="B50" s="14" t="s">
        <v>98</v>
      </c>
      <c r="C50" s="15">
        <f t="shared" ref="C50:G50" si="14">+C51</f>
        <v>0</v>
      </c>
      <c r="D50" s="15">
        <f t="shared" si="14"/>
        <v>0</v>
      </c>
      <c r="E50" s="15">
        <f t="shared" si="14"/>
        <v>0</v>
      </c>
      <c r="F50" s="15">
        <f t="shared" si="14"/>
        <v>0</v>
      </c>
      <c r="G50" s="15" t="e">
        <f t="shared" si="14"/>
        <v>#N/A</v>
      </c>
    </row>
    <row r="51" spans="2:7">
      <c r="B51" s="18" t="s">
        <v>99</v>
      </c>
      <c r="C51" s="19">
        <f>++INDEX(TARIFARIO!$W$850:$DQ$850,1,MATCH(C$2,TARIFARIO!$W$4:$DQ$4,0)+21)</f>
        <v>0</v>
      </c>
      <c r="D51" s="19">
        <f>++INDEX(TARIFARIO!$W$850:$DQ$850,1,MATCH(D$2,TARIFARIO!$W$4:$DQ$4,0)+21)</f>
        <v>0</v>
      </c>
      <c r="E51" s="19">
        <f>++INDEX(TARIFARIO!$W$850:$DQ$850,1,MATCH(E$2,TARIFARIO!$W$4:$DQ$4,0)+21)</f>
        <v>0</v>
      </c>
      <c r="F51" s="19">
        <f>++INDEX(TARIFARIO!$W$850:$DQ$850,1,MATCH(F$2,TARIFARIO!$W$4:$DQ$4,0)+21)</f>
        <v>0</v>
      </c>
      <c r="G51" s="19" t="e">
        <f>++INDEX(TARIFARIO!$W$850:$DQ$850,1,MATCH(G$2,TARIFARIO!$W$4:$DQ$4,0)+21)</f>
        <v>#N/A</v>
      </c>
    </row>
    <row r="52" spans="2:7" ht="8.25" customHeight="1">
      <c r="C52" s="20"/>
      <c r="D52" s="20"/>
      <c r="E52" s="20"/>
      <c r="F52" s="20"/>
      <c r="G52" s="20"/>
    </row>
    <row r="53" spans="2:7">
      <c r="B53" s="14" t="s">
        <v>100</v>
      </c>
      <c r="C53" s="15">
        <f t="shared" ref="C53:G53" si="15">+C54</f>
        <v>0</v>
      </c>
      <c r="D53" s="15">
        <f t="shared" si="15"/>
        <v>0</v>
      </c>
      <c r="E53" s="15">
        <f t="shared" si="15"/>
        <v>0</v>
      </c>
      <c r="F53" s="15">
        <f t="shared" si="15"/>
        <v>0</v>
      </c>
      <c r="G53" s="15" t="e">
        <f t="shared" si="15"/>
        <v>#N/A</v>
      </c>
    </row>
    <row r="54" spans="2:7">
      <c r="B54" s="18" t="s">
        <v>101</v>
      </c>
      <c r="C54" s="19">
        <f>++INDEX(TARIFARIO!$W$884:$DQ$884,1,MATCH(C$2,TARIFARIO!$W$4:$DQ$4,0)+21)</f>
        <v>0</v>
      </c>
      <c r="D54" s="19">
        <f>++INDEX(TARIFARIO!$W$884:$DQ$884,1,MATCH(D$2,TARIFARIO!$W$4:$DQ$4,0)+21)</f>
        <v>0</v>
      </c>
      <c r="E54" s="19">
        <f>++INDEX(TARIFARIO!$W$884:$DQ$884,1,MATCH(E$2,TARIFARIO!$W$4:$DQ$4,0)+21)</f>
        <v>0</v>
      </c>
      <c r="F54" s="19">
        <f>++INDEX(TARIFARIO!$W$884:$DQ$884,1,MATCH(F$2,TARIFARIO!$W$4:$DQ$4,0)+21)</f>
        <v>0</v>
      </c>
      <c r="G54" s="19" t="e">
        <f>++INDEX(TARIFARIO!$W$884:$DQ$884,1,MATCH(G$2,TARIFARIO!$W$4:$DQ$4,0)+21)</f>
        <v>#N/A</v>
      </c>
    </row>
    <row r="55" spans="2:7">
      <c r="C55" s="20"/>
      <c r="D55" s="20"/>
      <c r="E55" s="20"/>
      <c r="F55" s="20"/>
      <c r="G55" s="20"/>
    </row>
    <row r="56" spans="2:7">
      <c r="B56" s="14" t="s">
        <v>768</v>
      </c>
      <c r="C56" s="15">
        <f t="shared" ref="C56:G56" si="16">+C57</f>
        <v>0</v>
      </c>
      <c r="D56" s="15">
        <f t="shared" si="16"/>
        <v>0</v>
      </c>
      <c r="E56" s="15">
        <f t="shared" si="16"/>
        <v>0</v>
      </c>
      <c r="F56" s="15">
        <f t="shared" si="16"/>
        <v>0</v>
      </c>
      <c r="G56" s="15" t="e">
        <f t="shared" si="16"/>
        <v>#N/A</v>
      </c>
    </row>
    <row r="57" spans="2:7">
      <c r="B57" s="18" t="s">
        <v>796</v>
      </c>
      <c r="C57" s="19">
        <f>++INDEX(TARIFARIO!$W$916:$DQ$916,1,MATCH(C$2,TARIFARIO!$W$4:$DQ$4,0)+21)</f>
        <v>0</v>
      </c>
      <c r="D57" s="19">
        <f>++INDEX(TARIFARIO!$W$916:$DQ$916,1,MATCH(D$2,TARIFARIO!$W$4:$DQ$4,0)+21)</f>
        <v>0</v>
      </c>
      <c r="E57" s="19">
        <f>++INDEX(TARIFARIO!$W$916:$DQ$916,1,MATCH(E$2,TARIFARIO!$W$4:$DQ$4,0)+21)</f>
        <v>0</v>
      </c>
      <c r="F57" s="19">
        <f>++INDEX(TARIFARIO!$W$916:$DQ$916,1,MATCH(F$2,TARIFARIO!$W$4:$DQ$4,0)+21)</f>
        <v>0</v>
      </c>
      <c r="G57" s="19" t="e">
        <f>++INDEX(TARIFARIO!$W$884:$DQ$884,1,MATCH(G$2,TARIFARIO!$W$4:$DQ$4,0)+21)</f>
        <v>#N/A</v>
      </c>
    </row>
  </sheetData>
  <sheetProtection algorithmName="SHA-512" hashValue="12iqFqiqeR2tvpck20qoo9/acXMKJ1d6i7vUn/dunbnedqibpqsNnkDtJUFATQGcs6mAqTmBE7c0JuOT9IQhoA==" saltValue="dtS4VmPZ7qDN3Rj4RC6iK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Q782"/>
  <sheetViews>
    <sheetView showGridLines="0" workbookViewId="0">
      <selection activeCell="H20" sqref="H20"/>
    </sheetView>
  </sheetViews>
  <sheetFormatPr baseColWidth="10" defaultColWidth="7.42578125" defaultRowHeight="15"/>
  <cols>
    <col min="1" max="16" width="7.42578125" style="3"/>
    <col min="17" max="17" width="0" style="3" hidden="1" customWidth="1"/>
    <col min="18" max="16384" width="7.42578125" style="3"/>
  </cols>
  <sheetData>
    <row r="2" spans="2:17">
      <c r="B2" s="40" t="s">
        <v>498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7">
      <c r="B3" s="37" t="s">
        <v>112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Q3" s="3" t="s">
        <v>488</v>
      </c>
    </row>
    <row r="4" spans="2:17">
      <c r="B4" s="286">
        <v>1</v>
      </c>
      <c r="C4" s="287" t="s">
        <v>495</v>
      </c>
      <c r="D4" s="288"/>
      <c r="E4" s="288" t="s">
        <v>503</v>
      </c>
      <c r="F4" s="288"/>
      <c r="G4" s="288"/>
      <c r="H4" s="289"/>
      <c r="I4" s="290"/>
      <c r="J4" s="272"/>
      <c r="K4" s="290" t="s">
        <v>134</v>
      </c>
      <c r="L4" s="273"/>
      <c r="Q4" s="3" t="s">
        <v>388</v>
      </c>
    </row>
    <row r="5" spans="2:17">
      <c r="B5" s="286">
        <v>2</v>
      </c>
      <c r="C5" s="287" t="s">
        <v>504</v>
      </c>
      <c r="D5" s="288"/>
      <c r="E5" s="288"/>
      <c r="F5" s="288"/>
      <c r="G5" s="288"/>
      <c r="H5" s="289"/>
      <c r="I5" s="290"/>
      <c r="J5" s="272"/>
      <c r="K5" s="290" t="s">
        <v>134</v>
      </c>
      <c r="L5" s="273"/>
      <c r="Q5" s="3" t="s">
        <v>126</v>
      </c>
    </row>
    <row r="6" spans="2:17">
      <c r="B6" s="286">
        <v>3</v>
      </c>
      <c r="C6" s="287" t="s">
        <v>504</v>
      </c>
      <c r="D6" s="288"/>
      <c r="E6" s="288"/>
      <c r="F6" s="288"/>
      <c r="G6" s="288"/>
      <c r="H6" s="289"/>
      <c r="I6" s="290"/>
      <c r="J6" s="272"/>
      <c r="K6" s="290" t="s">
        <v>134</v>
      </c>
      <c r="L6" s="273"/>
      <c r="Q6" s="3" t="s">
        <v>133</v>
      </c>
    </row>
    <row r="7" spans="2:17">
      <c r="B7" s="286">
        <v>4</v>
      </c>
      <c r="C7" s="287" t="s">
        <v>504</v>
      </c>
      <c r="D7" s="288"/>
      <c r="E7" s="288"/>
      <c r="F7" s="288"/>
      <c r="G7" s="288"/>
      <c r="H7" s="289"/>
      <c r="I7" s="290"/>
      <c r="J7" s="272"/>
      <c r="K7" s="290" t="s">
        <v>134</v>
      </c>
      <c r="L7" s="273"/>
      <c r="Q7" s="3" t="s">
        <v>132</v>
      </c>
    </row>
    <row r="8" spans="2:17">
      <c r="B8" s="286">
        <v>5</v>
      </c>
      <c r="C8" s="287" t="s">
        <v>496</v>
      </c>
      <c r="D8" s="288"/>
      <c r="E8" s="288"/>
      <c r="F8" s="288"/>
      <c r="G8" s="288"/>
      <c r="H8" s="289"/>
      <c r="I8" s="290"/>
      <c r="J8" s="272"/>
      <c r="K8" s="290" t="s">
        <v>134</v>
      </c>
      <c r="L8" s="273"/>
      <c r="Q8" s="3" t="s">
        <v>120</v>
      </c>
    </row>
    <row r="9" spans="2:17">
      <c r="B9" s="286">
        <v>6</v>
      </c>
      <c r="C9" s="287" t="s">
        <v>504</v>
      </c>
      <c r="D9" s="288"/>
      <c r="E9" s="288"/>
      <c r="F9" s="288"/>
      <c r="G9" s="288"/>
      <c r="H9" s="289"/>
      <c r="I9" s="290"/>
      <c r="J9" s="272"/>
      <c r="K9" s="290" t="s">
        <v>134</v>
      </c>
      <c r="L9" s="273"/>
      <c r="Q9" s="3" t="s">
        <v>489</v>
      </c>
    </row>
    <row r="10" spans="2:17">
      <c r="B10" s="286">
        <v>7</v>
      </c>
      <c r="C10" s="287" t="s">
        <v>497</v>
      </c>
      <c r="D10" s="288"/>
      <c r="E10" s="288"/>
      <c r="F10" s="288"/>
      <c r="G10" s="288"/>
      <c r="H10" s="289"/>
      <c r="I10" s="290"/>
      <c r="J10" s="272"/>
      <c r="K10" s="290" t="s">
        <v>134</v>
      </c>
      <c r="L10" s="273"/>
      <c r="Q10" s="3" t="s">
        <v>159</v>
      </c>
    </row>
    <row r="11" spans="2:17">
      <c r="B11" s="286">
        <v>8</v>
      </c>
      <c r="C11" s="287" t="s">
        <v>504</v>
      </c>
      <c r="D11" s="288"/>
      <c r="E11" s="288"/>
      <c r="F11" s="288"/>
      <c r="G11" s="288"/>
      <c r="H11" s="289"/>
      <c r="I11" s="290"/>
      <c r="J11" s="272"/>
      <c r="K11" s="290"/>
      <c r="L11" s="273"/>
      <c r="Q11" s="3" t="s">
        <v>134</v>
      </c>
    </row>
    <row r="12" spans="2:17">
      <c r="B12" s="286">
        <v>9</v>
      </c>
      <c r="C12" s="287"/>
      <c r="D12" s="288"/>
      <c r="E12" s="288"/>
      <c r="F12" s="288"/>
      <c r="G12" s="288"/>
      <c r="H12" s="289"/>
      <c r="I12" s="290"/>
      <c r="J12" s="272"/>
      <c r="K12" s="290"/>
      <c r="L12" s="273"/>
      <c r="Q12" s="3" t="s">
        <v>236</v>
      </c>
    </row>
    <row r="13" spans="2:17">
      <c r="B13" s="286">
        <v>10</v>
      </c>
      <c r="C13" s="287"/>
      <c r="D13" s="288"/>
      <c r="E13" s="288"/>
      <c r="F13" s="288"/>
      <c r="G13" s="288"/>
      <c r="H13" s="289"/>
      <c r="I13" s="290"/>
      <c r="J13" s="272"/>
      <c r="K13" s="290"/>
      <c r="L13" s="273"/>
      <c r="Q13" s="3" t="s">
        <v>224</v>
      </c>
    </row>
    <row r="14" spans="2:17">
      <c r="B14" s="286">
        <v>11</v>
      </c>
      <c r="C14" s="287"/>
      <c r="D14" s="288"/>
      <c r="E14" s="288"/>
      <c r="F14" s="288"/>
      <c r="G14" s="288"/>
      <c r="H14" s="289"/>
      <c r="I14" s="290"/>
      <c r="J14" s="272"/>
      <c r="K14" s="290"/>
      <c r="L14" s="273"/>
      <c r="Q14" s="3" t="s">
        <v>490</v>
      </c>
    </row>
    <row r="15" spans="2:17">
      <c r="B15" s="286">
        <v>12</v>
      </c>
      <c r="C15" s="287"/>
      <c r="D15" s="288"/>
      <c r="E15" s="288"/>
      <c r="F15" s="288"/>
      <c r="G15" s="288"/>
      <c r="H15" s="289"/>
      <c r="I15" s="290"/>
      <c r="J15" s="272"/>
      <c r="K15" s="290"/>
      <c r="L15" s="273"/>
      <c r="Q15" s="3" t="s">
        <v>209</v>
      </c>
    </row>
    <row r="16" spans="2:17">
      <c r="B16" s="286">
        <v>13</v>
      </c>
      <c r="C16" s="287"/>
      <c r="D16" s="288"/>
      <c r="E16" s="288"/>
      <c r="F16" s="288"/>
      <c r="G16" s="288"/>
      <c r="H16" s="289"/>
      <c r="I16" s="290"/>
      <c r="J16" s="272"/>
      <c r="K16" s="290"/>
      <c r="L16" s="273"/>
      <c r="Q16" s="3" t="s">
        <v>206</v>
      </c>
    </row>
    <row r="17" spans="2:17">
      <c r="B17" s="286">
        <v>14</v>
      </c>
      <c r="C17" s="287"/>
      <c r="D17" s="288"/>
      <c r="E17" s="288"/>
      <c r="F17" s="288"/>
      <c r="G17" s="288"/>
      <c r="H17" s="289"/>
      <c r="I17" s="290"/>
      <c r="J17" s="272"/>
      <c r="K17" s="290"/>
      <c r="L17" s="273"/>
      <c r="Q17" s="3" t="s">
        <v>108</v>
      </c>
    </row>
    <row r="18" spans="2:17">
      <c r="B18" s="286">
        <v>15</v>
      </c>
      <c r="C18" s="287"/>
      <c r="D18" s="288"/>
      <c r="E18" s="288"/>
      <c r="F18" s="288"/>
      <c r="G18" s="288"/>
      <c r="H18" s="289"/>
      <c r="I18" s="290"/>
      <c r="J18" s="272"/>
      <c r="K18" s="290"/>
      <c r="L18" s="273"/>
      <c r="Q18" s="3" t="s">
        <v>234</v>
      </c>
    </row>
    <row r="19" spans="2:17">
      <c r="B19" s="286">
        <v>16</v>
      </c>
      <c r="C19" s="287"/>
      <c r="D19" s="288"/>
      <c r="E19" s="288"/>
      <c r="F19" s="288"/>
      <c r="G19" s="288"/>
      <c r="H19" s="289"/>
      <c r="I19" s="290"/>
      <c r="J19" s="272"/>
      <c r="K19" s="290"/>
      <c r="L19" s="273"/>
      <c r="Q19" s="3" t="s">
        <v>231</v>
      </c>
    </row>
    <row r="20" spans="2:17">
      <c r="B20" s="286">
        <v>17</v>
      </c>
      <c r="C20" s="287"/>
      <c r="D20" s="288"/>
      <c r="E20" s="288"/>
      <c r="F20" s="288"/>
      <c r="G20" s="288"/>
      <c r="H20" s="289"/>
      <c r="I20" s="290"/>
      <c r="J20" s="272"/>
      <c r="K20" s="290"/>
      <c r="L20" s="273"/>
      <c r="Q20" s="3" t="s">
        <v>222</v>
      </c>
    </row>
    <row r="21" spans="2:17">
      <c r="B21" s="286">
        <v>18</v>
      </c>
      <c r="C21" s="287"/>
      <c r="D21" s="288"/>
      <c r="E21" s="288"/>
      <c r="F21" s="288"/>
      <c r="G21" s="288"/>
      <c r="H21" s="289"/>
      <c r="I21" s="290"/>
      <c r="J21" s="272"/>
      <c r="K21" s="290"/>
      <c r="L21" s="273"/>
      <c r="Q21" s="3" t="s">
        <v>181</v>
      </c>
    </row>
    <row r="22" spans="2:17">
      <c r="B22" s="286">
        <v>19</v>
      </c>
      <c r="C22" s="287"/>
      <c r="D22" s="288"/>
      <c r="E22" s="288"/>
      <c r="F22" s="288"/>
      <c r="G22" s="288"/>
      <c r="H22" s="289"/>
      <c r="I22" s="290"/>
      <c r="J22" s="272"/>
      <c r="K22" s="290"/>
      <c r="L22" s="273"/>
      <c r="Q22" s="3" t="s">
        <v>177</v>
      </c>
    </row>
    <row r="23" spans="2:17">
      <c r="B23" s="286">
        <v>20</v>
      </c>
      <c r="C23" s="287"/>
      <c r="D23" s="288"/>
      <c r="E23" s="288"/>
      <c r="F23" s="288"/>
      <c r="G23" s="288"/>
      <c r="H23" s="289"/>
      <c r="I23" s="290"/>
      <c r="J23" s="272"/>
      <c r="K23" s="290"/>
      <c r="L23" s="273"/>
      <c r="Q23" s="3" t="s">
        <v>227</v>
      </c>
    </row>
    <row r="24" spans="2:17">
      <c r="B24" s="286">
        <v>21</v>
      </c>
      <c r="C24" s="287"/>
      <c r="D24" s="288"/>
      <c r="E24" s="288"/>
      <c r="F24" s="288"/>
      <c r="G24" s="288"/>
      <c r="H24" s="289"/>
      <c r="I24" s="290"/>
      <c r="J24" s="272"/>
      <c r="K24" s="290"/>
      <c r="L24" s="273"/>
      <c r="Q24" s="3" t="s">
        <v>256</v>
      </c>
    </row>
    <row r="25" spans="2:17">
      <c r="B25" s="286">
        <v>22</v>
      </c>
      <c r="C25" s="287"/>
      <c r="D25" s="288"/>
      <c r="E25" s="288"/>
      <c r="F25" s="288"/>
      <c r="G25" s="288"/>
      <c r="H25" s="289"/>
      <c r="I25" s="290"/>
      <c r="J25" s="272"/>
      <c r="K25" s="290"/>
      <c r="L25" s="273"/>
      <c r="Q25" s="3" t="s">
        <v>491</v>
      </c>
    </row>
    <row r="26" spans="2:17">
      <c r="B26" s="286">
        <v>23</v>
      </c>
      <c r="C26" s="287"/>
      <c r="D26" s="288"/>
      <c r="E26" s="288"/>
      <c r="F26" s="288"/>
      <c r="G26" s="288"/>
      <c r="H26" s="289"/>
      <c r="I26" s="290"/>
      <c r="J26" s="272"/>
      <c r="K26" s="290"/>
      <c r="L26" s="273"/>
      <c r="Q26" s="3" t="s">
        <v>492</v>
      </c>
    </row>
    <row r="27" spans="2:17">
      <c r="B27" s="286">
        <v>24</v>
      </c>
      <c r="C27" s="287"/>
      <c r="D27" s="288"/>
      <c r="E27" s="288"/>
      <c r="F27" s="288"/>
      <c r="G27" s="288"/>
      <c r="H27" s="289"/>
      <c r="I27" s="290"/>
      <c r="J27" s="272"/>
      <c r="K27" s="290"/>
      <c r="L27" s="273"/>
      <c r="Q27" s="3" t="s">
        <v>493</v>
      </c>
    </row>
    <row r="28" spans="2:17">
      <c r="B28" s="286">
        <v>25</v>
      </c>
      <c r="C28" s="287"/>
      <c r="D28" s="288"/>
      <c r="E28" s="288"/>
      <c r="F28" s="288"/>
      <c r="G28" s="288"/>
      <c r="H28" s="289"/>
      <c r="I28" s="290"/>
      <c r="J28" s="272"/>
      <c r="K28" s="290"/>
      <c r="L28" s="273"/>
      <c r="Q28" s="3" t="s">
        <v>131</v>
      </c>
    </row>
    <row r="29" spans="2:17">
      <c r="B29" s="286">
        <v>26</v>
      </c>
      <c r="C29" s="287"/>
      <c r="D29" s="288"/>
      <c r="E29" s="288"/>
      <c r="F29" s="288"/>
      <c r="G29" s="288"/>
      <c r="H29" s="289"/>
      <c r="I29" s="290"/>
      <c r="J29" s="272"/>
      <c r="K29" s="290"/>
      <c r="L29" s="273"/>
      <c r="Q29" s="3" t="s">
        <v>119</v>
      </c>
    </row>
    <row r="30" spans="2:17">
      <c r="B30" s="286">
        <v>27</v>
      </c>
      <c r="C30" s="287"/>
      <c r="D30" s="288"/>
      <c r="E30" s="288"/>
      <c r="F30" s="288"/>
      <c r="G30" s="288"/>
      <c r="H30" s="289"/>
      <c r="I30" s="290"/>
      <c r="J30" s="272"/>
      <c r="K30" s="290"/>
      <c r="L30" s="273"/>
      <c r="Q30" s="3" t="s">
        <v>494</v>
      </c>
    </row>
    <row r="31" spans="2:17">
      <c r="B31" s="286">
        <v>28</v>
      </c>
      <c r="C31" s="287"/>
      <c r="D31" s="288"/>
      <c r="E31" s="288"/>
      <c r="F31" s="288"/>
      <c r="G31" s="288"/>
      <c r="H31" s="289"/>
      <c r="I31" s="290"/>
      <c r="J31" s="272"/>
      <c r="K31" s="290"/>
      <c r="L31" s="273"/>
    </row>
    <row r="32" spans="2:17">
      <c r="B32" s="286">
        <v>29</v>
      </c>
      <c r="C32" s="287"/>
      <c r="D32" s="288"/>
      <c r="E32" s="288"/>
      <c r="F32" s="288"/>
      <c r="G32" s="288"/>
      <c r="H32" s="289"/>
      <c r="I32" s="290"/>
      <c r="J32" s="272"/>
      <c r="K32" s="290"/>
      <c r="L32" s="273"/>
    </row>
    <row r="33" spans="2:12">
      <c r="B33" s="286">
        <v>30</v>
      </c>
      <c r="C33" s="287"/>
      <c r="D33" s="288"/>
      <c r="E33" s="288"/>
      <c r="F33" s="288"/>
      <c r="G33" s="288"/>
      <c r="H33" s="289"/>
      <c r="I33" s="290"/>
      <c r="J33" s="272"/>
      <c r="K33" s="290"/>
      <c r="L33" s="273"/>
    </row>
    <row r="34" spans="2:12">
      <c r="B34" s="286">
        <v>31</v>
      </c>
      <c r="C34" s="287"/>
      <c r="D34" s="288"/>
      <c r="E34" s="288"/>
      <c r="F34" s="288"/>
      <c r="G34" s="288"/>
      <c r="H34" s="289"/>
      <c r="I34" s="290"/>
      <c r="J34" s="272"/>
      <c r="K34" s="290"/>
      <c r="L34" s="273"/>
    </row>
    <row r="35" spans="2:12">
      <c r="B35" s="286">
        <v>32</v>
      </c>
      <c r="C35" s="287"/>
      <c r="D35" s="288"/>
      <c r="E35" s="288"/>
      <c r="F35" s="288"/>
      <c r="G35" s="288"/>
      <c r="H35" s="289"/>
      <c r="I35" s="290"/>
      <c r="J35" s="272"/>
      <c r="K35" s="290"/>
      <c r="L35" s="273"/>
    </row>
    <row r="36" spans="2:12">
      <c r="B36" s="286">
        <v>33</v>
      </c>
      <c r="C36" s="287"/>
      <c r="D36" s="288"/>
      <c r="E36" s="288"/>
      <c r="F36" s="288"/>
      <c r="G36" s="288"/>
      <c r="H36" s="289"/>
      <c r="I36" s="290"/>
      <c r="J36" s="272"/>
      <c r="K36" s="290"/>
      <c r="L36" s="273"/>
    </row>
    <row r="37" spans="2:12">
      <c r="B37" s="286">
        <v>34</v>
      </c>
      <c r="C37" s="287"/>
      <c r="D37" s="288"/>
      <c r="E37" s="288"/>
      <c r="F37" s="288"/>
      <c r="G37" s="288"/>
      <c r="H37" s="289"/>
      <c r="I37" s="290"/>
      <c r="J37" s="272"/>
      <c r="K37" s="290"/>
      <c r="L37" s="273"/>
    </row>
    <row r="38" spans="2:12">
      <c r="B38" s="286">
        <v>35</v>
      </c>
      <c r="C38" s="287"/>
      <c r="D38" s="288"/>
      <c r="E38" s="288"/>
      <c r="F38" s="288"/>
      <c r="G38" s="288"/>
      <c r="H38" s="289"/>
      <c r="I38" s="290"/>
      <c r="J38" s="272"/>
      <c r="K38" s="290"/>
      <c r="L38" s="273"/>
    </row>
    <row r="39" spans="2:12">
      <c r="B39" s="286">
        <v>36</v>
      </c>
      <c r="C39" s="287"/>
      <c r="D39" s="288"/>
      <c r="E39" s="288"/>
      <c r="F39" s="288"/>
      <c r="G39" s="288"/>
      <c r="H39" s="289"/>
      <c r="I39" s="290"/>
      <c r="J39" s="272"/>
      <c r="K39" s="290"/>
      <c r="L39" s="273"/>
    </row>
    <row r="40" spans="2:12">
      <c r="B40" s="286">
        <v>37</v>
      </c>
      <c r="C40" s="287"/>
      <c r="D40" s="288"/>
      <c r="E40" s="288"/>
      <c r="F40" s="288"/>
      <c r="G40" s="288"/>
      <c r="H40" s="289"/>
      <c r="I40" s="290"/>
      <c r="J40" s="272"/>
      <c r="K40" s="290"/>
      <c r="L40" s="273"/>
    </row>
    <row r="41" spans="2:12">
      <c r="B41" s="286">
        <v>38</v>
      </c>
      <c r="C41" s="287"/>
      <c r="D41" s="288"/>
      <c r="E41" s="288"/>
      <c r="F41" s="288"/>
      <c r="G41" s="288"/>
      <c r="H41" s="289"/>
      <c r="I41" s="290"/>
      <c r="J41" s="272"/>
      <c r="K41" s="290"/>
      <c r="L41" s="273"/>
    </row>
    <row r="42" spans="2:12">
      <c r="B42" s="286">
        <v>39</v>
      </c>
      <c r="C42" s="287"/>
      <c r="D42" s="288"/>
      <c r="E42" s="288"/>
      <c r="F42" s="288"/>
      <c r="G42" s="288"/>
      <c r="H42" s="289"/>
      <c r="I42" s="290"/>
      <c r="J42" s="272"/>
      <c r="K42" s="290"/>
      <c r="L42" s="273"/>
    </row>
    <row r="43" spans="2:12">
      <c r="B43" s="286">
        <v>40</v>
      </c>
      <c r="C43" s="287"/>
      <c r="D43" s="288"/>
      <c r="E43" s="288"/>
      <c r="F43" s="288"/>
      <c r="G43" s="288"/>
      <c r="H43" s="289"/>
      <c r="I43" s="290"/>
      <c r="J43" s="272"/>
      <c r="K43" s="290"/>
      <c r="L43" s="273"/>
    </row>
    <row r="44" spans="2:12">
      <c r="B44" s="286">
        <v>41</v>
      </c>
      <c r="C44" s="287"/>
      <c r="D44" s="288"/>
      <c r="E44" s="288"/>
      <c r="F44" s="288"/>
      <c r="G44" s="288"/>
      <c r="H44" s="289"/>
      <c r="I44" s="290"/>
      <c r="J44" s="272"/>
      <c r="K44" s="290"/>
      <c r="L44" s="273"/>
    </row>
    <row r="45" spans="2:12">
      <c r="B45" s="286">
        <v>42</v>
      </c>
      <c r="C45" s="287"/>
      <c r="D45" s="288"/>
      <c r="E45" s="288"/>
      <c r="F45" s="288"/>
      <c r="G45" s="288"/>
      <c r="H45" s="289"/>
      <c r="I45" s="290"/>
      <c r="J45" s="272"/>
      <c r="K45" s="290"/>
      <c r="L45" s="273"/>
    </row>
    <row r="46" spans="2:12">
      <c r="B46" s="286">
        <v>43</v>
      </c>
      <c r="C46" s="287"/>
      <c r="D46" s="288"/>
      <c r="E46" s="288"/>
      <c r="F46" s="288"/>
      <c r="G46" s="288"/>
      <c r="H46" s="289"/>
      <c r="I46" s="290"/>
      <c r="J46" s="272"/>
      <c r="K46" s="290"/>
      <c r="L46" s="273"/>
    </row>
    <row r="47" spans="2:12">
      <c r="B47" s="286">
        <v>44</v>
      </c>
      <c r="C47" s="287"/>
      <c r="D47" s="288"/>
      <c r="E47" s="288"/>
      <c r="F47" s="288"/>
      <c r="G47" s="288"/>
      <c r="H47" s="289"/>
      <c r="I47" s="290"/>
      <c r="J47" s="272"/>
      <c r="K47" s="290"/>
      <c r="L47" s="273"/>
    </row>
    <row r="48" spans="2:12">
      <c r="B48" s="286">
        <v>45</v>
      </c>
      <c r="C48" s="287"/>
      <c r="D48" s="288"/>
      <c r="E48" s="288"/>
      <c r="F48" s="288"/>
      <c r="G48" s="288"/>
      <c r="H48" s="289"/>
      <c r="I48" s="290"/>
      <c r="J48" s="272"/>
      <c r="K48" s="290"/>
      <c r="L48" s="273"/>
    </row>
    <row r="49" spans="2:12">
      <c r="B49" s="286">
        <v>46</v>
      </c>
      <c r="C49" s="287"/>
      <c r="D49" s="288"/>
      <c r="E49" s="288"/>
      <c r="F49" s="288"/>
      <c r="G49" s="288"/>
      <c r="H49" s="289"/>
      <c r="I49" s="290"/>
      <c r="J49" s="272"/>
      <c r="K49" s="290"/>
      <c r="L49" s="273"/>
    </row>
    <row r="50" spans="2:12">
      <c r="B50" s="286">
        <v>47</v>
      </c>
      <c r="C50" s="287"/>
      <c r="D50" s="288"/>
      <c r="E50" s="288"/>
      <c r="F50" s="288"/>
      <c r="G50" s="288"/>
      <c r="H50" s="289"/>
      <c r="I50" s="290"/>
      <c r="J50" s="272"/>
      <c r="K50" s="290"/>
      <c r="L50" s="273"/>
    </row>
    <row r="51" spans="2:12">
      <c r="B51" s="286">
        <v>48</v>
      </c>
      <c r="C51" s="287"/>
      <c r="D51" s="288"/>
      <c r="E51" s="288"/>
      <c r="F51" s="288"/>
      <c r="G51" s="288"/>
      <c r="H51" s="289"/>
      <c r="I51" s="290"/>
      <c r="J51" s="272"/>
      <c r="K51" s="290"/>
      <c r="L51" s="273"/>
    </row>
    <row r="52" spans="2:12">
      <c r="B52" s="286">
        <v>49</v>
      </c>
      <c r="C52" s="287"/>
      <c r="D52" s="288"/>
      <c r="E52" s="288"/>
      <c r="F52" s="288"/>
      <c r="G52" s="288"/>
      <c r="H52" s="289"/>
      <c r="I52" s="290"/>
      <c r="J52" s="272"/>
      <c r="K52" s="290"/>
      <c r="L52" s="273"/>
    </row>
    <row r="53" spans="2:12">
      <c r="B53" s="286">
        <v>50</v>
      </c>
      <c r="C53" s="287"/>
      <c r="D53" s="288"/>
      <c r="E53" s="288"/>
      <c r="F53" s="288"/>
      <c r="G53" s="288"/>
      <c r="H53" s="289"/>
      <c r="I53" s="290"/>
      <c r="J53" s="272"/>
      <c r="K53" s="290"/>
      <c r="L53" s="273"/>
    </row>
    <row r="54" spans="2:12">
      <c r="B54" s="286">
        <v>51</v>
      </c>
      <c r="C54" s="287"/>
      <c r="D54" s="288"/>
      <c r="E54" s="288"/>
      <c r="F54" s="288"/>
      <c r="G54" s="288"/>
      <c r="H54" s="289"/>
      <c r="I54" s="290"/>
      <c r="J54" s="272"/>
      <c r="K54" s="290"/>
      <c r="L54" s="273"/>
    </row>
    <row r="55" spans="2:12">
      <c r="B55" s="286">
        <v>52</v>
      </c>
      <c r="C55" s="287"/>
      <c r="D55" s="288"/>
      <c r="E55" s="288"/>
      <c r="F55" s="288"/>
      <c r="G55" s="288"/>
      <c r="H55" s="289"/>
      <c r="I55" s="290"/>
      <c r="J55" s="272"/>
      <c r="K55" s="290"/>
      <c r="L55" s="273"/>
    </row>
    <row r="56" spans="2:12">
      <c r="B56" s="286">
        <v>53</v>
      </c>
      <c r="C56" s="287"/>
      <c r="D56" s="288"/>
      <c r="E56" s="288"/>
      <c r="F56" s="288"/>
      <c r="G56" s="288"/>
      <c r="H56" s="289"/>
      <c r="I56" s="290"/>
      <c r="J56" s="272"/>
      <c r="K56" s="290"/>
      <c r="L56" s="273"/>
    </row>
    <row r="57" spans="2:12">
      <c r="B57" s="286">
        <v>54</v>
      </c>
      <c r="C57" s="287"/>
      <c r="D57" s="288"/>
      <c r="E57" s="288"/>
      <c r="F57" s="288"/>
      <c r="G57" s="288"/>
      <c r="H57" s="289"/>
      <c r="I57" s="290"/>
      <c r="J57" s="272"/>
      <c r="K57" s="290"/>
      <c r="L57" s="273"/>
    </row>
    <row r="58" spans="2:12">
      <c r="B58" s="286">
        <v>55</v>
      </c>
      <c r="C58" s="287"/>
      <c r="D58" s="288"/>
      <c r="E58" s="288"/>
      <c r="F58" s="288"/>
      <c r="G58" s="288"/>
      <c r="H58" s="289"/>
      <c r="I58" s="290"/>
      <c r="J58" s="272"/>
      <c r="K58" s="290"/>
      <c r="L58" s="273"/>
    </row>
    <row r="59" spans="2:12">
      <c r="B59" s="286">
        <v>56</v>
      </c>
      <c r="C59" s="287"/>
      <c r="D59" s="288"/>
      <c r="E59" s="288"/>
      <c r="F59" s="288"/>
      <c r="G59" s="288"/>
      <c r="H59" s="289"/>
      <c r="I59" s="290"/>
      <c r="J59" s="272"/>
      <c r="K59" s="290"/>
      <c r="L59" s="273"/>
    </row>
    <row r="60" spans="2:12">
      <c r="B60" s="286">
        <v>57</v>
      </c>
      <c r="C60" s="287"/>
      <c r="D60" s="288"/>
      <c r="E60" s="288"/>
      <c r="F60" s="288"/>
      <c r="G60" s="288"/>
      <c r="H60" s="289"/>
      <c r="I60" s="290"/>
      <c r="J60" s="272"/>
      <c r="K60" s="290"/>
      <c r="L60" s="273"/>
    </row>
    <row r="61" spans="2:12">
      <c r="B61" s="286">
        <v>58</v>
      </c>
      <c r="C61" s="287"/>
      <c r="D61" s="288"/>
      <c r="E61" s="288"/>
      <c r="F61" s="288"/>
      <c r="G61" s="288"/>
      <c r="H61" s="289"/>
      <c r="I61" s="290"/>
      <c r="J61" s="272"/>
      <c r="K61" s="290"/>
      <c r="L61" s="273"/>
    </row>
    <row r="62" spans="2:12">
      <c r="B62" s="286">
        <v>59</v>
      </c>
      <c r="C62" s="287"/>
      <c r="D62" s="288"/>
      <c r="E62" s="288"/>
      <c r="F62" s="288"/>
      <c r="G62" s="288"/>
      <c r="H62" s="289"/>
      <c r="I62" s="290"/>
      <c r="J62" s="272"/>
      <c r="K62" s="290"/>
      <c r="L62" s="273"/>
    </row>
    <row r="63" spans="2:12">
      <c r="B63" s="286">
        <v>60</v>
      </c>
      <c r="C63" s="287"/>
      <c r="D63" s="288"/>
      <c r="E63" s="288"/>
      <c r="F63" s="288"/>
      <c r="G63" s="288"/>
      <c r="H63" s="289"/>
      <c r="I63" s="290"/>
      <c r="J63" s="272"/>
      <c r="K63" s="290"/>
      <c r="L63" s="273"/>
    </row>
    <row r="64" spans="2:12">
      <c r="B64" s="286">
        <v>61</v>
      </c>
      <c r="C64" s="287"/>
      <c r="D64" s="288"/>
      <c r="E64" s="288"/>
      <c r="F64" s="288"/>
      <c r="G64" s="288"/>
      <c r="H64" s="289"/>
      <c r="I64" s="290"/>
      <c r="J64" s="272"/>
      <c r="K64" s="290"/>
      <c r="L64" s="273"/>
    </row>
    <row r="65" spans="2:12">
      <c r="B65" s="286">
        <v>62</v>
      </c>
      <c r="C65" s="287"/>
      <c r="D65" s="288"/>
      <c r="E65" s="288"/>
      <c r="F65" s="288"/>
      <c r="G65" s="288"/>
      <c r="H65" s="289"/>
      <c r="I65" s="290"/>
      <c r="J65" s="272"/>
      <c r="K65" s="290"/>
      <c r="L65" s="273"/>
    </row>
    <row r="66" spans="2:12">
      <c r="B66" s="286">
        <v>63</v>
      </c>
      <c r="C66" s="287"/>
      <c r="D66" s="288"/>
      <c r="E66" s="288"/>
      <c r="F66" s="288"/>
      <c r="G66" s="288"/>
      <c r="H66" s="289"/>
      <c r="I66" s="290"/>
      <c r="J66" s="272"/>
      <c r="K66" s="290"/>
      <c r="L66" s="273"/>
    </row>
    <row r="67" spans="2:12">
      <c r="B67" s="286">
        <v>64</v>
      </c>
      <c r="C67" s="287"/>
      <c r="D67" s="288"/>
      <c r="E67" s="288"/>
      <c r="F67" s="288"/>
      <c r="G67" s="288"/>
      <c r="H67" s="289"/>
      <c r="I67" s="290"/>
      <c r="J67" s="272"/>
      <c r="K67" s="290"/>
      <c r="L67" s="273"/>
    </row>
    <row r="68" spans="2:12">
      <c r="B68" s="286">
        <v>65</v>
      </c>
      <c r="C68" s="287"/>
      <c r="D68" s="288"/>
      <c r="E68" s="288"/>
      <c r="F68" s="288"/>
      <c r="G68" s="288"/>
      <c r="H68" s="289"/>
      <c r="I68" s="290"/>
      <c r="J68" s="272"/>
      <c r="K68" s="290"/>
      <c r="L68" s="273"/>
    </row>
    <row r="69" spans="2:12">
      <c r="B69" s="286">
        <v>66</v>
      </c>
      <c r="C69" s="287"/>
      <c r="D69" s="288"/>
      <c r="E69" s="288"/>
      <c r="F69" s="288"/>
      <c r="G69" s="288"/>
      <c r="H69" s="289"/>
      <c r="I69" s="290"/>
      <c r="J69" s="272"/>
      <c r="K69" s="290"/>
      <c r="L69" s="273"/>
    </row>
    <row r="70" spans="2:12">
      <c r="B70" s="286">
        <v>67</v>
      </c>
      <c r="C70" s="287"/>
      <c r="D70" s="288"/>
      <c r="E70" s="288"/>
      <c r="F70" s="288"/>
      <c r="G70" s="288"/>
      <c r="H70" s="289"/>
      <c r="I70" s="290"/>
      <c r="J70" s="272"/>
      <c r="K70" s="290"/>
      <c r="L70" s="273"/>
    </row>
    <row r="71" spans="2:12">
      <c r="B71" s="286">
        <v>68</v>
      </c>
      <c r="C71" s="287"/>
      <c r="D71" s="288"/>
      <c r="E71" s="288"/>
      <c r="F71" s="288"/>
      <c r="G71" s="288"/>
      <c r="H71" s="289"/>
      <c r="I71" s="290"/>
      <c r="J71" s="272"/>
      <c r="K71" s="290"/>
      <c r="L71" s="273"/>
    </row>
    <row r="72" spans="2:12">
      <c r="B72" s="286">
        <v>69</v>
      </c>
      <c r="C72" s="287"/>
      <c r="D72" s="288"/>
      <c r="E72" s="288"/>
      <c r="F72" s="288"/>
      <c r="G72" s="288"/>
      <c r="H72" s="289"/>
      <c r="I72" s="290"/>
      <c r="J72" s="272"/>
      <c r="K72" s="290"/>
      <c r="L72" s="273"/>
    </row>
    <row r="73" spans="2:12">
      <c r="B73" s="286">
        <v>70</v>
      </c>
      <c r="C73" s="287"/>
      <c r="D73" s="288"/>
      <c r="E73" s="288"/>
      <c r="F73" s="288"/>
      <c r="G73" s="288"/>
      <c r="H73" s="289"/>
      <c r="I73" s="290"/>
      <c r="J73" s="272"/>
      <c r="K73" s="290"/>
      <c r="L73" s="273"/>
    </row>
    <row r="74" spans="2:12">
      <c r="B74" s="286">
        <v>71</v>
      </c>
      <c r="C74" s="287"/>
      <c r="D74" s="288"/>
      <c r="E74" s="288"/>
      <c r="F74" s="288"/>
      <c r="G74" s="288"/>
      <c r="H74" s="289"/>
      <c r="I74" s="290"/>
      <c r="J74" s="272"/>
      <c r="K74" s="290"/>
      <c r="L74" s="273"/>
    </row>
    <row r="75" spans="2:12">
      <c r="B75" s="286">
        <v>72</v>
      </c>
      <c r="C75" s="287"/>
      <c r="D75" s="288"/>
      <c r="E75" s="288"/>
      <c r="F75" s="288"/>
      <c r="G75" s="288"/>
      <c r="H75" s="289"/>
      <c r="I75" s="290"/>
      <c r="J75" s="272"/>
      <c r="K75" s="290"/>
      <c r="L75" s="273"/>
    </row>
    <row r="76" spans="2:12">
      <c r="B76" s="286">
        <v>73</v>
      </c>
      <c r="C76" s="287"/>
      <c r="D76" s="288"/>
      <c r="E76" s="288"/>
      <c r="F76" s="288"/>
      <c r="G76" s="288"/>
      <c r="H76" s="289"/>
      <c r="I76" s="290"/>
      <c r="J76" s="272"/>
      <c r="K76" s="290"/>
      <c r="L76" s="273"/>
    </row>
    <row r="77" spans="2:12">
      <c r="B77" s="286">
        <v>74</v>
      </c>
      <c r="C77" s="287"/>
      <c r="D77" s="288"/>
      <c r="E77" s="288"/>
      <c r="F77" s="288"/>
      <c r="G77" s="288"/>
      <c r="H77" s="289"/>
      <c r="I77" s="290"/>
      <c r="J77" s="272"/>
      <c r="K77" s="290"/>
      <c r="L77" s="273"/>
    </row>
    <row r="78" spans="2:12">
      <c r="B78" s="286">
        <v>75</v>
      </c>
      <c r="C78" s="287"/>
      <c r="D78" s="288"/>
      <c r="E78" s="288"/>
      <c r="F78" s="288"/>
      <c r="G78" s="288"/>
      <c r="H78" s="289"/>
      <c r="I78" s="290"/>
      <c r="J78" s="272"/>
      <c r="K78" s="290"/>
      <c r="L78" s="273"/>
    </row>
    <row r="79" spans="2:12">
      <c r="B79" s="286">
        <v>76</v>
      </c>
      <c r="C79" s="287"/>
      <c r="D79" s="288"/>
      <c r="E79" s="288"/>
      <c r="F79" s="288"/>
      <c r="G79" s="288"/>
      <c r="H79" s="289"/>
      <c r="I79" s="290"/>
      <c r="J79" s="272"/>
      <c r="K79" s="290"/>
      <c r="L79" s="273"/>
    </row>
    <row r="80" spans="2:12">
      <c r="B80" s="286">
        <v>77</v>
      </c>
      <c r="C80" s="287"/>
      <c r="D80" s="288"/>
      <c r="E80" s="288"/>
      <c r="F80" s="288"/>
      <c r="G80" s="288"/>
      <c r="H80" s="289"/>
      <c r="I80" s="290"/>
      <c r="J80" s="272"/>
      <c r="K80" s="290"/>
      <c r="L80" s="273"/>
    </row>
    <row r="81" spans="2:12">
      <c r="B81" s="286">
        <v>78</v>
      </c>
      <c r="C81" s="287"/>
      <c r="D81" s="288"/>
      <c r="E81" s="288"/>
      <c r="F81" s="288"/>
      <c r="G81" s="288"/>
      <c r="H81" s="289"/>
      <c r="I81" s="290"/>
      <c r="J81" s="272"/>
      <c r="K81" s="290"/>
      <c r="L81" s="273"/>
    </row>
    <row r="82" spans="2:12">
      <c r="B82" s="286">
        <v>79</v>
      </c>
      <c r="C82" s="287"/>
      <c r="D82" s="288"/>
      <c r="E82" s="288"/>
      <c r="F82" s="288"/>
      <c r="G82" s="288"/>
      <c r="H82" s="289"/>
      <c r="I82" s="290"/>
      <c r="J82" s="272"/>
      <c r="K82" s="290"/>
      <c r="L82" s="273"/>
    </row>
    <row r="83" spans="2:12">
      <c r="B83" s="286">
        <v>80</v>
      </c>
      <c r="C83" s="287"/>
      <c r="D83" s="288"/>
      <c r="E83" s="288"/>
      <c r="F83" s="288"/>
      <c r="G83" s="288"/>
      <c r="H83" s="289"/>
      <c r="I83" s="290"/>
      <c r="J83" s="272"/>
      <c r="K83" s="290"/>
      <c r="L83" s="273"/>
    </row>
    <row r="84" spans="2:12">
      <c r="B84" s="286">
        <v>81</v>
      </c>
      <c r="C84" s="287"/>
      <c r="D84" s="288"/>
      <c r="E84" s="288"/>
      <c r="F84" s="288"/>
      <c r="G84" s="288"/>
      <c r="H84" s="289"/>
      <c r="I84" s="290"/>
      <c r="J84" s="272"/>
      <c r="K84" s="290"/>
      <c r="L84" s="273"/>
    </row>
    <row r="85" spans="2:12">
      <c r="B85" s="286">
        <v>82</v>
      </c>
      <c r="C85" s="287"/>
      <c r="D85" s="288"/>
      <c r="E85" s="288"/>
      <c r="F85" s="288"/>
      <c r="G85" s="288"/>
      <c r="H85" s="289"/>
      <c r="I85" s="290"/>
      <c r="J85" s="272"/>
      <c r="K85" s="290"/>
      <c r="L85" s="273"/>
    </row>
    <row r="86" spans="2:12">
      <c r="B86" s="286">
        <v>83</v>
      </c>
      <c r="C86" s="287"/>
      <c r="D86" s="288"/>
      <c r="E86" s="288"/>
      <c r="F86" s="288"/>
      <c r="G86" s="288"/>
      <c r="H86" s="289"/>
      <c r="I86" s="290"/>
      <c r="J86" s="272"/>
      <c r="K86" s="290"/>
      <c r="L86" s="273"/>
    </row>
    <row r="87" spans="2:12">
      <c r="B87" s="286">
        <v>84</v>
      </c>
      <c r="C87" s="287"/>
      <c r="D87" s="288"/>
      <c r="E87" s="288"/>
      <c r="F87" s="288"/>
      <c r="G87" s="288"/>
      <c r="H87" s="289"/>
      <c r="I87" s="290"/>
      <c r="J87" s="272"/>
      <c r="K87" s="290"/>
      <c r="L87" s="273"/>
    </row>
    <row r="88" spans="2:12">
      <c r="B88" s="286">
        <v>85</v>
      </c>
      <c r="C88" s="287"/>
      <c r="D88" s="288"/>
      <c r="E88" s="288"/>
      <c r="F88" s="288"/>
      <c r="G88" s="288"/>
      <c r="H88" s="289"/>
      <c r="I88" s="290"/>
      <c r="J88" s="272"/>
      <c r="K88" s="290"/>
      <c r="L88" s="273"/>
    </row>
    <row r="89" spans="2:12">
      <c r="B89" s="286">
        <v>86</v>
      </c>
      <c r="C89" s="287"/>
      <c r="D89" s="288"/>
      <c r="E89" s="288"/>
      <c r="F89" s="288"/>
      <c r="G89" s="288"/>
      <c r="H89" s="289"/>
      <c r="I89" s="290"/>
      <c r="J89" s="272"/>
      <c r="K89" s="290"/>
      <c r="L89" s="273"/>
    </row>
    <row r="90" spans="2:12">
      <c r="B90" s="286">
        <v>87</v>
      </c>
      <c r="C90" s="287"/>
      <c r="D90" s="288"/>
      <c r="E90" s="288"/>
      <c r="F90" s="288"/>
      <c r="G90" s="288"/>
      <c r="H90" s="289"/>
      <c r="I90" s="290"/>
      <c r="J90" s="272"/>
      <c r="K90" s="290"/>
      <c r="L90" s="273"/>
    </row>
    <row r="91" spans="2:12">
      <c r="B91" s="286">
        <v>88</v>
      </c>
      <c r="C91" s="287"/>
      <c r="D91" s="288"/>
      <c r="E91" s="288"/>
      <c r="F91" s="288"/>
      <c r="G91" s="288"/>
      <c r="H91" s="289"/>
      <c r="I91" s="290"/>
      <c r="J91" s="272"/>
      <c r="K91" s="290"/>
      <c r="L91" s="273"/>
    </row>
    <row r="92" spans="2:12">
      <c r="B92" s="286">
        <v>89</v>
      </c>
      <c r="C92" s="287"/>
      <c r="D92" s="288"/>
      <c r="E92" s="288"/>
      <c r="F92" s="288"/>
      <c r="G92" s="288"/>
      <c r="H92" s="289"/>
      <c r="I92" s="290"/>
      <c r="J92" s="272"/>
      <c r="K92" s="290"/>
      <c r="L92" s="273"/>
    </row>
    <row r="93" spans="2:12"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</row>
    <row r="94" spans="2:12"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</row>
    <row r="95" spans="2:12"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</row>
    <row r="96" spans="2:12"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</row>
    <row r="97" spans="2:12"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</row>
    <row r="98" spans="2:12"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</row>
    <row r="99" spans="2:12"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</row>
    <row r="100" spans="2:12"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</row>
    <row r="101" spans="2:12"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</row>
    <row r="102" spans="2:12"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</row>
    <row r="103" spans="2:12"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</row>
    <row r="104" spans="2:12"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</row>
    <row r="105" spans="2:12"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</row>
    <row r="106" spans="2:12"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</row>
    <row r="107" spans="2:12"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</row>
    <row r="108" spans="2:12">
      <c r="B108" s="291"/>
      <c r="C108" s="291"/>
      <c r="D108" s="291"/>
      <c r="E108" s="291"/>
      <c r="F108" s="291"/>
      <c r="G108" s="291"/>
      <c r="H108" s="291"/>
      <c r="I108" s="291"/>
      <c r="J108" s="291"/>
      <c r="K108" s="291"/>
      <c r="L108" s="291"/>
    </row>
    <row r="109" spans="2:12"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</row>
    <row r="110" spans="2:12"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</row>
    <row r="111" spans="2:12"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</row>
    <row r="112" spans="2:12">
      <c r="B112" s="291"/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</row>
    <row r="113" spans="2:12"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</row>
    <row r="114" spans="2:12">
      <c r="B114" s="291"/>
      <c r="C114" s="291"/>
      <c r="D114" s="291"/>
      <c r="E114" s="291"/>
      <c r="F114" s="291"/>
      <c r="G114" s="291"/>
      <c r="H114" s="291"/>
      <c r="I114" s="291"/>
      <c r="J114" s="291"/>
      <c r="K114" s="291"/>
      <c r="L114" s="291"/>
    </row>
    <row r="115" spans="2:12"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</row>
    <row r="116" spans="2:12">
      <c r="B116" s="291"/>
      <c r="C116" s="291"/>
      <c r="D116" s="291"/>
      <c r="E116" s="291"/>
      <c r="F116" s="291"/>
      <c r="G116" s="291"/>
      <c r="H116" s="291"/>
      <c r="I116" s="291"/>
      <c r="J116" s="291"/>
      <c r="K116" s="291"/>
      <c r="L116" s="291"/>
    </row>
    <row r="117" spans="2:12">
      <c r="B117" s="291"/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</row>
    <row r="118" spans="2:12"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</row>
    <row r="119" spans="2:12"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</row>
    <row r="120" spans="2:12"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  <c r="L120" s="291"/>
    </row>
    <row r="121" spans="2:12">
      <c r="B121" s="291"/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</row>
    <row r="122" spans="2:12"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</row>
    <row r="123" spans="2:12">
      <c r="B123" s="291"/>
      <c r="C123" s="291"/>
      <c r="D123" s="291"/>
      <c r="E123" s="291"/>
      <c r="F123" s="291"/>
      <c r="G123" s="291"/>
      <c r="H123" s="291"/>
      <c r="I123" s="291"/>
      <c r="J123" s="291"/>
      <c r="K123" s="291"/>
      <c r="L123" s="291"/>
    </row>
    <row r="124" spans="2:12">
      <c r="B124" s="291"/>
      <c r="C124" s="291"/>
      <c r="D124" s="291"/>
      <c r="E124" s="291"/>
      <c r="F124" s="291"/>
      <c r="G124" s="291"/>
      <c r="H124" s="291"/>
      <c r="I124" s="291"/>
      <c r="J124" s="291"/>
      <c r="K124" s="291"/>
      <c r="L124" s="291"/>
    </row>
    <row r="125" spans="2:12">
      <c r="B125" s="291"/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</row>
    <row r="126" spans="2:12">
      <c r="B126" s="291"/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</row>
    <row r="127" spans="2:12"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</row>
    <row r="128" spans="2:12"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</row>
    <row r="129" spans="2:12"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</row>
    <row r="130" spans="2:12"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</row>
    <row r="131" spans="2:12"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</row>
    <row r="132" spans="2:12"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</row>
    <row r="133" spans="2:12"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</row>
    <row r="134" spans="2:12">
      <c r="B134" s="291"/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</row>
    <row r="135" spans="2:12">
      <c r="B135" s="291"/>
      <c r="C135" s="291"/>
      <c r="D135" s="291"/>
      <c r="E135" s="291"/>
      <c r="F135" s="291"/>
      <c r="G135" s="291"/>
      <c r="H135" s="291"/>
      <c r="I135" s="291"/>
      <c r="J135" s="291"/>
      <c r="K135" s="291"/>
      <c r="L135" s="291"/>
    </row>
    <row r="136" spans="2:12">
      <c r="B136" s="291"/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</row>
    <row r="137" spans="2:12">
      <c r="B137" s="291"/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</row>
    <row r="138" spans="2:12">
      <c r="B138" s="291"/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</row>
    <row r="139" spans="2:12">
      <c r="B139" s="291"/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</row>
    <row r="140" spans="2:12">
      <c r="B140" s="291"/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</row>
    <row r="141" spans="2:12">
      <c r="B141" s="291"/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</row>
    <row r="142" spans="2:12">
      <c r="B142" s="291"/>
      <c r="C142" s="291"/>
      <c r="D142" s="291"/>
      <c r="E142" s="291"/>
      <c r="F142" s="291"/>
      <c r="G142" s="291"/>
      <c r="H142" s="291"/>
      <c r="I142" s="291"/>
      <c r="J142" s="291"/>
      <c r="K142" s="291"/>
      <c r="L142" s="291"/>
    </row>
    <row r="143" spans="2:12"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</row>
    <row r="144" spans="2:12">
      <c r="B144" s="291"/>
      <c r="C144" s="291"/>
      <c r="D144" s="291"/>
      <c r="E144" s="291"/>
      <c r="F144" s="291"/>
      <c r="G144" s="291"/>
      <c r="H144" s="291"/>
      <c r="I144" s="291"/>
      <c r="J144" s="291"/>
      <c r="K144" s="291"/>
      <c r="L144" s="291"/>
    </row>
    <row r="145" spans="2:12"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  <c r="L145" s="291"/>
    </row>
    <row r="146" spans="2:12">
      <c r="B146" s="291"/>
      <c r="C146" s="291"/>
      <c r="D146" s="291"/>
      <c r="E146" s="291"/>
      <c r="F146" s="291"/>
      <c r="G146" s="291"/>
      <c r="H146" s="291"/>
      <c r="I146" s="291"/>
      <c r="J146" s="291"/>
      <c r="K146" s="291"/>
      <c r="L146" s="291"/>
    </row>
    <row r="147" spans="2:12">
      <c r="B147" s="291"/>
      <c r="C147" s="291"/>
      <c r="D147" s="291"/>
      <c r="E147" s="291"/>
      <c r="F147" s="291"/>
      <c r="G147" s="291"/>
      <c r="H147" s="291"/>
      <c r="I147" s="291"/>
      <c r="J147" s="291"/>
      <c r="K147" s="291"/>
      <c r="L147" s="291"/>
    </row>
    <row r="148" spans="2:12">
      <c r="B148" s="291"/>
      <c r="C148" s="291"/>
      <c r="D148" s="291"/>
      <c r="E148" s="291"/>
      <c r="F148" s="291"/>
      <c r="G148" s="291"/>
      <c r="H148" s="291"/>
      <c r="I148" s="291"/>
      <c r="J148" s="291"/>
      <c r="K148" s="291"/>
      <c r="L148" s="291"/>
    </row>
    <row r="149" spans="2:12">
      <c r="B149" s="291"/>
      <c r="C149" s="291"/>
      <c r="D149" s="291"/>
      <c r="E149" s="291"/>
      <c r="F149" s="291"/>
      <c r="G149" s="291"/>
      <c r="H149" s="291"/>
      <c r="I149" s="291"/>
      <c r="J149" s="291"/>
      <c r="K149" s="291"/>
      <c r="L149" s="291"/>
    </row>
    <row r="150" spans="2:12">
      <c r="B150" s="291"/>
      <c r="C150" s="291"/>
      <c r="D150" s="291"/>
      <c r="E150" s="291"/>
      <c r="F150" s="291"/>
      <c r="G150" s="291"/>
      <c r="H150" s="291"/>
      <c r="I150" s="291"/>
      <c r="J150" s="291"/>
      <c r="K150" s="291"/>
      <c r="L150" s="291"/>
    </row>
    <row r="151" spans="2:12">
      <c r="B151" s="291"/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</row>
    <row r="152" spans="2:12">
      <c r="B152" s="291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</row>
    <row r="153" spans="2:12">
      <c r="B153" s="291"/>
      <c r="C153" s="291"/>
      <c r="D153" s="291"/>
      <c r="E153" s="291"/>
      <c r="F153" s="291"/>
      <c r="G153" s="291"/>
      <c r="H153" s="291"/>
      <c r="I153" s="291"/>
      <c r="J153" s="291"/>
      <c r="K153" s="291"/>
      <c r="L153" s="291"/>
    </row>
    <row r="154" spans="2:12">
      <c r="B154" s="291"/>
      <c r="C154" s="291"/>
      <c r="D154" s="291"/>
      <c r="E154" s="291"/>
      <c r="F154" s="291"/>
      <c r="G154" s="291"/>
      <c r="H154" s="291"/>
      <c r="I154" s="291"/>
      <c r="J154" s="291"/>
      <c r="K154" s="291"/>
      <c r="L154" s="291"/>
    </row>
    <row r="155" spans="2:12">
      <c r="B155" s="291"/>
      <c r="C155" s="291"/>
      <c r="D155" s="291"/>
      <c r="E155" s="291"/>
      <c r="F155" s="291"/>
      <c r="G155" s="291"/>
      <c r="H155" s="291"/>
      <c r="I155" s="291"/>
      <c r="J155" s="291"/>
      <c r="K155" s="291"/>
      <c r="L155" s="291"/>
    </row>
    <row r="156" spans="2:12">
      <c r="B156" s="291"/>
      <c r="C156" s="291"/>
      <c r="D156" s="291"/>
      <c r="E156" s="291"/>
      <c r="F156" s="291"/>
      <c r="G156" s="291"/>
      <c r="H156" s="291"/>
      <c r="I156" s="291"/>
      <c r="J156" s="291"/>
      <c r="K156" s="291"/>
      <c r="L156" s="291"/>
    </row>
    <row r="157" spans="2:12"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</row>
    <row r="158" spans="2:12"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</row>
    <row r="159" spans="2:12">
      <c r="B159" s="291"/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</row>
    <row r="160" spans="2:12">
      <c r="B160" s="291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</row>
    <row r="161" spans="2:12"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</row>
    <row r="162" spans="2:12">
      <c r="B162" s="291"/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</row>
    <row r="163" spans="2:12"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  <c r="L163" s="291"/>
    </row>
    <row r="164" spans="2:12">
      <c r="B164" s="291"/>
      <c r="C164" s="291"/>
      <c r="D164" s="291"/>
      <c r="E164" s="291"/>
      <c r="F164" s="291"/>
      <c r="G164" s="291"/>
      <c r="H164" s="291"/>
      <c r="I164" s="291"/>
      <c r="J164" s="291"/>
      <c r="K164" s="291"/>
      <c r="L164" s="291"/>
    </row>
    <row r="165" spans="2:12">
      <c r="B165" s="291"/>
      <c r="C165" s="291"/>
      <c r="D165" s="291"/>
      <c r="E165" s="291"/>
      <c r="F165" s="291"/>
      <c r="G165" s="291"/>
      <c r="H165" s="291"/>
      <c r="I165" s="291"/>
      <c r="J165" s="291"/>
      <c r="K165" s="291"/>
      <c r="L165" s="291"/>
    </row>
    <row r="166" spans="2:12">
      <c r="B166" s="291"/>
      <c r="C166" s="291"/>
      <c r="D166" s="291"/>
      <c r="E166" s="291"/>
      <c r="F166" s="291"/>
      <c r="G166" s="291"/>
      <c r="H166" s="291"/>
      <c r="I166" s="291"/>
      <c r="J166" s="291"/>
      <c r="K166" s="291"/>
      <c r="L166" s="291"/>
    </row>
    <row r="167" spans="2:12">
      <c r="B167" s="291"/>
      <c r="C167" s="291"/>
      <c r="D167" s="291"/>
      <c r="E167" s="291"/>
      <c r="F167" s="291"/>
      <c r="G167" s="291"/>
      <c r="H167" s="291"/>
      <c r="I167" s="291"/>
      <c r="J167" s="291"/>
      <c r="K167" s="291"/>
      <c r="L167" s="291"/>
    </row>
    <row r="168" spans="2:12">
      <c r="B168" s="291"/>
      <c r="C168" s="291"/>
      <c r="D168" s="291"/>
      <c r="E168" s="291"/>
      <c r="F168" s="291"/>
      <c r="G168" s="291"/>
      <c r="H168" s="291"/>
      <c r="I168" s="291"/>
      <c r="J168" s="291"/>
      <c r="K168" s="291"/>
      <c r="L168" s="291"/>
    </row>
    <row r="169" spans="2:12">
      <c r="B169" s="291"/>
      <c r="C169" s="291"/>
      <c r="D169" s="291"/>
      <c r="E169" s="291"/>
      <c r="F169" s="291"/>
      <c r="G169" s="291"/>
      <c r="H169" s="291"/>
      <c r="I169" s="291"/>
      <c r="J169" s="291"/>
      <c r="K169" s="291"/>
      <c r="L169" s="291"/>
    </row>
    <row r="170" spans="2:12">
      <c r="B170" s="291"/>
      <c r="C170" s="291"/>
      <c r="D170" s="291"/>
      <c r="E170" s="291"/>
      <c r="F170" s="291"/>
      <c r="G170" s="291"/>
      <c r="H170" s="291"/>
      <c r="I170" s="291"/>
      <c r="J170" s="291"/>
      <c r="K170" s="291"/>
      <c r="L170" s="291"/>
    </row>
    <row r="171" spans="2:12">
      <c r="B171" s="291"/>
      <c r="C171" s="291"/>
      <c r="D171" s="291"/>
      <c r="E171" s="291"/>
      <c r="F171" s="291"/>
      <c r="G171" s="291"/>
      <c r="H171" s="291"/>
      <c r="I171" s="291"/>
      <c r="J171" s="291"/>
      <c r="K171" s="291"/>
      <c r="L171" s="291"/>
    </row>
    <row r="172" spans="2:12">
      <c r="B172" s="291"/>
      <c r="C172" s="291"/>
      <c r="D172" s="291"/>
      <c r="E172" s="291"/>
      <c r="F172" s="291"/>
      <c r="G172" s="291"/>
      <c r="H172" s="291"/>
      <c r="I172" s="291"/>
      <c r="J172" s="291"/>
      <c r="K172" s="291"/>
      <c r="L172" s="291"/>
    </row>
    <row r="173" spans="2:12">
      <c r="B173" s="291"/>
      <c r="C173" s="291"/>
      <c r="D173" s="291"/>
      <c r="E173" s="291"/>
      <c r="F173" s="291"/>
      <c r="G173" s="291"/>
      <c r="H173" s="291"/>
      <c r="I173" s="291"/>
      <c r="J173" s="291"/>
      <c r="K173" s="291"/>
      <c r="L173" s="291"/>
    </row>
    <row r="174" spans="2:12">
      <c r="B174" s="291"/>
      <c r="C174" s="291"/>
      <c r="D174" s="291"/>
      <c r="E174" s="291"/>
      <c r="F174" s="291"/>
      <c r="G174" s="291"/>
      <c r="H174" s="291"/>
      <c r="I174" s="291"/>
      <c r="J174" s="291"/>
      <c r="K174" s="291"/>
      <c r="L174" s="291"/>
    </row>
    <row r="175" spans="2:12">
      <c r="B175" s="291"/>
      <c r="C175" s="291"/>
      <c r="D175" s="291"/>
      <c r="E175" s="291"/>
      <c r="F175" s="291"/>
      <c r="G175" s="291"/>
      <c r="H175" s="291"/>
      <c r="I175" s="291"/>
      <c r="J175" s="291"/>
      <c r="K175" s="291"/>
      <c r="L175" s="291"/>
    </row>
    <row r="176" spans="2:12">
      <c r="B176" s="291"/>
      <c r="C176" s="291"/>
      <c r="D176" s="291"/>
      <c r="E176" s="291"/>
      <c r="F176" s="291"/>
      <c r="G176" s="291"/>
      <c r="H176" s="291"/>
      <c r="I176" s="291"/>
      <c r="J176" s="291"/>
      <c r="K176" s="291"/>
      <c r="L176" s="291"/>
    </row>
    <row r="177" spans="2:12">
      <c r="B177" s="291"/>
      <c r="C177" s="291"/>
      <c r="D177" s="291"/>
      <c r="E177" s="291"/>
      <c r="F177" s="291"/>
      <c r="G177" s="291"/>
      <c r="H177" s="291"/>
      <c r="I177" s="291"/>
      <c r="J177" s="291"/>
      <c r="K177" s="291"/>
      <c r="L177" s="291"/>
    </row>
    <row r="178" spans="2:12">
      <c r="B178" s="291"/>
      <c r="C178" s="291"/>
      <c r="D178" s="291"/>
      <c r="E178" s="291"/>
      <c r="F178" s="291"/>
      <c r="G178" s="291"/>
      <c r="H178" s="291"/>
      <c r="I178" s="291"/>
      <c r="J178" s="291"/>
      <c r="K178" s="291"/>
      <c r="L178" s="291"/>
    </row>
    <row r="179" spans="2:12">
      <c r="B179" s="291"/>
      <c r="C179" s="291"/>
      <c r="D179" s="291"/>
      <c r="E179" s="291"/>
      <c r="F179" s="291"/>
      <c r="G179" s="291"/>
      <c r="H179" s="291"/>
      <c r="I179" s="291"/>
      <c r="J179" s="291"/>
      <c r="K179" s="291"/>
      <c r="L179" s="291"/>
    </row>
    <row r="180" spans="2:12">
      <c r="B180" s="291"/>
      <c r="C180" s="291"/>
      <c r="D180" s="291"/>
      <c r="E180" s="291"/>
      <c r="F180" s="291"/>
      <c r="G180" s="291"/>
      <c r="H180" s="291"/>
      <c r="I180" s="291"/>
      <c r="J180" s="291"/>
      <c r="K180" s="291"/>
      <c r="L180" s="291"/>
    </row>
    <row r="181" spans="2:12">
      <c r="B181" s="291"/>
      <c r="C181" s="291"/>
      <c r="D181" s="291"/>
      <c r="E181" s="291"/>
      <c r="F181" s="291"/>
      <c r="G181" s="291"/>
      <c r="H181" s="291"/>
      <c r="I181" s="291"/>
      <c r="J181" s="291"/>
      <c r="K181" s="291"/>
      <c r="L181" s="291"/>
    </row>
    <row r="182" spans="2:12">
      <c r="B182" s="291"/>
      <c r="C182" s="291"/>
      <c r="D182" s="291"/>
      <c r="E182" s="291"/>
      <c r="F182" s="291"/>
      <c r="G182" s="291"/>
      <c r="H182" s="291"/>
      <c r="I182" s="291"/>
      <c r="J182" s="291"/>
      <c r="K182" s="291"/>
      <c r="L182" s="291"/>
    </row>
    <row r="183" spans="2:12"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  <c r="L183" s="291"/>
    </row>
    <row r="184" spans="2:12"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</row>
    <row r="185" spans="2:12">
      <c r="B185" s="291"/>
      <c r="C185" s="291"/>
      <c r="D185" s="291"/>
      <c r="E185" s="291"/>
      <c r="F185" s="291"/>
      <c r="G185" s="291"/>
      <c r="H185" s="291"/>
      <c r="I185" s="291"/>
      <c r="J185" s="291"/>
      <c r="K185" s="291"/>
      <c r="L185" s="291"/>
    </row>
    <row r="186" spans="2:12">
      <c r="B186" s="291"/>
      <c r="C186" s="291"/>
      <c r="D186" s="291"/>
      <c r="E186" s="291"/>
      <c r="F186" s="291"/>
      <c r="G186" s="291"/>
      <c r="H186" s="291"/>
      <c r="I186" s="291"/>
      <c r="J186" s="291"/>
      <c r="K186" s="291"/>
      <c r="L186" s="291"/>
    </row>
    <row r="187" spans="2:12">
      <c r="B187" s="291"/>
      <c r="C187" s="291"/>
      <c r="D187" s="291"/>
      <c r="E187" s="291"/>
      <c r="F187" s="291"/>
      <c r="G187" s="291"/>
      <c r="H187" s="291"/>
      <c r="I187" s="291"/>
      <c r="J187" s="291"/>
      <c r="K187" s="291"/>
      <c r="L187" s="291"/>
    </row>
    <row r="188" spans="2:12">
      <c r="B188" s="291"/>
      <c r="C188" s="291"/>
      <c r="D188" s="291"/>
      <c r="E188" s="291"/>
      <c r="F188" s="291"/>
      <c r="G188" s="291"/>
      <c r="H188" s="291"/>
      <c r="I188" s="291"/>
      <c r="J188" s="291"/>
      <c r="K188" s="291"/>
      <c r="L188" s="291"/>
    </row>
    <row r="189" spans="2:12">
      <c r="B189" s="291"/>
      <c r="C189" s="291"/>
      <c r="D189" s="291"/>
      <c r="E189" s="291"/>
      <c r="F189" s="291"/>
      <c r="G189" s="291"/>
      <c r="H189" s="291"/>
      <c r="I189" s="291"/>
      <c r="J189" s="291"/>
      <c r="K189" s="291"/>
      <c r="L189" s="291"/>
    </row>
    <row r="190" spans="2:12">
      <c r="B190" s="291"/>
      <c r="C190" s="291"/>
      <c r="D190" s="291"/>
      <c r="E190" s="291"/>
      <c r="F190" s="291"/>
      <c r="G190" s="291"/>
      <c r="H190" s="291"/>
      <c r="I190" s="291"/>
      <c r="J190" s="291"/>
      <c r="K190" s="291"/>
      <c r="L190" s="291"/>
    </row>
    <row r="191" spans="2:12">
      <c r="B191" s="291"/>
      <c r="C191" s="291"/>
      <c r="D191" s="291"/>
      <c r="E191" s="291"/>
      <c r="F191" s="291"/>
      <c r="G191" s="291"/>
      <c r="H191" s="291"/>
      <c r="I191" s="291"/>
      <c r="J191" s="291"/>
      <c r="K191" s="291"/>
      <c r="L191" s="291"/>
    </row>
    <row r="192" spans="2:12">
      <c r="B192" s="291"/>
      <c r="C192" s="291"/>
      <c r="D192" s="291"/>
      <c r="E192" s="291"/>
      <c r="F192" s="291"/>
      <c r="G192" s="291"/>
      <c r="H192" s="291"/>
      <c r="I192" s="291"/>
      <c r="J192" s="291"/>
      <c r="K192" s="291"/>
      <c r="L192" s="291"/>
    </row>
    <row r="193" spans="2:12">
      <c r="B193" s="291"/>
      <c r="C193" s="291"/>
      <c r="D193" s="291"/>
      <c r="E193" s="291"/>
      <c r="F193" s="291"/>
      <c r="G193" s="291"/>
      <c r="H193" s="291"/>
      <c r="I193" s="291"/>
      <c r="J193" s="291"/>
      <c r="K193" s="291"/>
      <c r="L193" s="291"/>
    </row>
    <row r="194" spans="2:12">
      <c r="B194" s="291"/>
      <c r="C194" s="291"/>
      <c r="D194" s="291"/>
      <c r="E194" s="291"/>
      <c r="F194" s="291"/>
      <c r="G194" s="291"/>
      <c r="H194" s="291"/>
      <c r="I194" s="291"/>
      <c r="J194" s="291"/>
      <c r="K194" s="291"/>
      <c r="L194" s="291"/>
    </row>
    <row r="195" spans="2:12">
      <c r="B195" s="291"/>
      <c r="C195" s="291"/>
      <c r="D195" s="291"/>
      <c r="E195" s="291"/>
      <c r="F195" s="291"/>
      <c r="G195" s="291"/>
      <c r="H195" s="291"/>
      <c r="I195" s="291"/>
      <c r="J195" s="291"/>
      <c r="K195" s="291"/>
      <c r="L195" s="291"/>
    </row>
    <row r="196" spans="2:12">
      <c r="B196" s="291"/>
      <c r="C196" s="291"/>
      <c r="D196" s="291"/>
      <c r="E196" s="291"/>
      <c r="F196" s="291"/>
      <c r="G196" s="291"/>
      <c r="H196" s="291"/>
      <c r="I196" s="291"/>
      <c r="J196" s="291"/>
      <c r="K196" s="291"/>
      <c r="L196" s="291"/>
    </row>
    <row r="197" spans="2:12"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  <c r="L197" s="291"/>
    </row>
    <row r="198" spans="2:12">
      <c r="B198" s="291"/>
      <c r="C198" s="291"/>
      <c r="D198" s="291"/>
      <c r="E198" s="291"/>
      <c r="F198" s="291"/>
      <c r="G198" s="291"/>
      <c r="H198" s="291"/>
      <c r="I198" s="291"/>
      <c r="J198" s="291"/>
      <c r="K198" s="291"/>
      <c r="L198" s="291"/>
    </row>
    <row r="199" spans="2:12">
      <c r="B199" s="291"/>
      <c r="C199" s="291"/>
      <c r="D199" s="291"/>
      <c r="E199" s="291"/>
      <c r="F199" s="291"/>
      <c r="G199" s="291"/>
      <c r="H199" s="291"/>
      <c r="I199" s="291"/>
      <c r="J199" s="291"/>
      <c r="K199" s="291"/>
      <c r="L199" s="291"/>
    </row>
    <row r="200" spans="2:12">
      <c r="B200" s="291"/>
      <c r="C200" s="291"/>
      <c r="D200" s="291"/>
      <c r="E200" s="291"/>
      <c r="F200" s="291"/>
      <c r="G200" s="291"/>
      <c r="H200" s="291"/>
      <c r="I200" s="291"/>
      <c r="J200" s="291"/>
      <c r="K200" s="291"/>
      <c r="L200" s="291"/>
    </row>
    <row r="201" spans="2:12">
      <c r="B201" s="291"/>
      <c r="C201" s="291"/>
      <c r="D201" s="291"/>
      <c r="E201" s="291"/>
      <c r="F201" s="291"/>
      <c r="G201" s="291"/>
      <c r="H201" s="291"/>
      <c r="I201" s="291"/>
      <c r="J201" s="291"/>
      <c r="K201" s="291"/>
      <c r="L201" s="291"/>
    </row>
    <row r="202" spans="2:12">
      <c r="B202" s="291"/>
      <c r="C202" s="291"/>
      <c r="D202" s="291"/>
      <c r="E202" s="291"/>
      <c r="F202" s="291"/>
      <c r="G202" s="291"/>
      <c r="H202" s="291"/>
      <c r="I202" s="291"/>
      <c r="J202" s="291"/>
      <c r="K202" s="291"/>
      <c r="L202" s="291"/>
    </row>
    <row r="203" spans="2:12">
      <c r="B203" s="291"/>
      <c r="C203" s="291"/>
      <c r="D203" s="291"/>
      <c r="E203" s="291"/>
      <c r="F203" s="291"/>
      <c r="G203" s="291"/>
      <c r="H203" s="291"/>
      <c r="I203" s="291"/>
      <c r="J203" s="291"/>
      <c r="K203" s="291"/>
      <c r="L203" s="291"/>
    </row>
    <row r="204" spans="2:12">
      <c r="B204" s="291"/>
      <c r="C204" s="291"/>
      <c r="D204" s="291"/>
      <c r="E204" s="291"/>
      <c r="F204" s="291"/>
      <c r="G204" s="291"/>
      <c r="H204" s="291"/>
      <c r="I204" s="291"/>
      <c r="J204" s="291"/>
      <c r="K204" s="291"/>
      <c r="L204" s="291"/>
    </row>
    <row r="205" spans="2:12">
      <c r="B205" s="291"/>
      <c r="C205" s="291"/>
      <c r="D205" s="291"/>
      <c r="E205" s="291"/>
      <c r="F205" s="291"/>
      <c r="G205" s="291"/>
      <c r="H205" s="291"/>
      <c r="I205" s="291"/>
      <c r="J205" s="291"/>
      <c r="K205" s="291"/>
      <c r="L205" s="291"/>
    </row>
    <row r="206" spans="2:12">
      <c r="B206" s="291"/>
      <c r="C206" s="291"/>
      <c r="D206" s="291"/>
      <c r="E206" s="291"/>
      <c r="F206" s="291"/>
      <c r="G206" s="291"/>
      <c r="H206" s="291"/>
      <c r="I206" s="291"/>
      <c r="J206" s="291"/>
      <c r="K206" s="291"/>
      <c r="L206" s="291"/>
    </row>
    <row r="207" spans="2:12">
      <c r="B207" s="291"/>
      <c r="C207" s="291"/>
      <c r="D207" s="291"/>
      <c r="E207" s="291"/>
      <c r="F207" s="291"/>
      <c r="G207" s="291"/>
      <c r="H207" s="291"/>
      <c r="I207" s="291"/>
      <c r="J207" s="291"/>
      <c r="K207" s="291"/>
      <c r="L207" s="291"/>
    </row>
    <row r="208" spans="2:12">
      <c r="B208" s="291"/>
      <c r="C208" s="291"/>
      <c r="D208" s="291"/>
      <c r="E208" s="291"/>
      <c r="F208" s="291"/>
      <c r="G208" s="291"/>
      <c r="H208" s="291"/>
      <c r="I208" s="291"/>
      <c r="J208" s="291"/>
      <c r="K208" s="291"/>
      <c r="L208" s="291"/>
    </row>
    <row r="209" spans="2:12">
      <c r="B209" s="291"/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</row>
    <row r="210" spans="2:12">
      <c r="B210" s="291"/>
      <c r="C210" s="291"/>
      <c r="D210" s="291"/>
      <c r="E210" s="291"/>
      <c r="F210" s="291"/>
      <c r="G210" s="291"/>
      <c r="H210" s="291"/>
      <c r="I210" s="291"/>
      <c r="J210" s="291"/>
      <c r="K210" s="291"/>
      <c r="L210" s="291"/>
    </row>
    <row r="211" spans="2:12">
      <c r="B211" s="291"/>
      <c r="C211" s="291"/>
      <c r="D211" s="291"/>
      <c r="E211" s="291"/>
      <c r="F211" s="291"/>
      <c r="G211" s="291"/>
      <c r="H211" s="291"/>
      <c r="I211" s="291"/>
      <c r="J211" s="291"/>
      <c r="K211" s="291"/>
      <c r="L211" s="291"/>
    </row>
    <row r="212" spans="2:12">
      <c r="B212" s="291"/>
      <c r="C212" s="291"/>
      <c r="D212" s="291"/>
      <c r="E212" s="291"/>
      <c r="F212" s="291"/>
      <c r="G212" s="291"/>
      <c r="H212" s="291"/>
      <c r="I212" s="291"/>
      <c r="J212" s="291"/>
      <c r="K212" s="291"/>
      <c r="L212" s="291"/>
    </row>
    <row r="213" spans="2:12">
      <c r="B213" s="291"/>
      <c r="C213" s="291"/>
      <c r="D213" s="291"/>
      <c r="E213" s="291"/>
      <c r="F213" s="291"/>
      <c r="G213" s="291"/>
      <c r="H213" s="291"/>
      <c r="I213" s="291"/>
      <c r="J213" s="291"/>
      <c r="K213" s="291"/>
      <c r="L213" s="291"/>
    </row>
    <row r="214" spans="2:12">
      <c r="B214" s="291"/>
      <c r="C214" s="291"/>
      <c r="D214" s="291"/>
      <c r="E214" s="291"/>
      <c r="F214" s="291"/>
      <c r="G214" s="291"/>
      <c r="H214" s="291"/>
      <c r="I214" s="291"/>
      <c r="J214" s="291"/>
      <c r="K214" s="291"/>
      <c r="L214" s="291"/>
    </row>
    <row r="215" spans="2:12">
      <c r="B215" s="291"/>
      <c r="C215" s="291"/>
      <c r="D215" s="291"/>
      <c r="E215" s="291"/>
      <c r="F215" s="291"/>
      <c r="G215" s="291"/>
      <c r="H215" s="291"/>
      <c r="I215" s="291"/>
      <c r="J215" s="291"/>
      <c r="K215" s="291"/>
      <c r="L215" s="291"/>
    </row>
    <row r="216" spans="2:12">
      <c r="B216" s="291"/>
      <c r="C216" s="291"/>
      <c r="D216" s="291"/>
      <c r="E216" s="291"/>
      <c r="F216" s="291"/>
      <c r="G216" s="291"/>
      <c r="H216" s="291"/>
      <c r="I216" s="291"/>
      <c r="J216" s="291"/>
      <c r="K216" s="291"/>
      <c r="L216" s="291"/>
    </row>
    <row r="217" spans="2:12">
      <c r="B217" s="291"/>
      <c r="C217" s="291"/>
      <c r="D217" s="291"/>
      <c r="E217" s="291"/>
      <c r="F217" s="291"/>
      <c r="G217" s="291"/>
      <c r="H217" s="291"/>
      <c r="I217" s="291"/>
      <c r="J217" s="291"/>
      <c r="K217" s="291"/>
      <c r="L217" s="291"/>
    </row>
    <row r="218" spans="2:12">
      <c r="B218" s="291"/>
      <c r="C218" s="291"/>
      <c r="D218" s="291"/>
      <c r="E218" s="291"/>
      <c r="F218" s="291"/>
      <c r="G218" s="291"/>
      <c r="H218" s="291"/>
      <c r="I218" s="291"/>
      <c r="J218" s="291"/>
      <c r="K218" s="291"/>
      <c r="L218" s="291"/>
    </row>
    <row r="219" spans="2:12">
      <c r="B219" s="291"/>
      <c r="C219" s="291"/>
      <c r="D219" s="291"/>
      <c r="E219" s="291"/>
      <c r="F219" s="291"/>
      <c r="G219" s="291"/>
      <c r="H219" s="291"/>
      <c r="I219" s="291"/>
      <c r="J219" s="291"/>
      <c r="K219" s="291"/>
      <c r="L219" s="291"/>
    </row>
    <row r="220" spans="2:12">
      <c r="B220" s="291"/>
      <c r="C220" s="291"/>
      <c r="D220" s="291"/>
      <c r="E220" s="291"/>
      <c r="F220" s="291"/>
      <c r="G220" s="291"/>
      <c r="H220" s="291"/>
      <c r="I220" s="291"/>
      <c r="J220" s="291"/>
      <c r="K220" s="291"/>
      <c r="L220" s="291"/>
    </row>
    <row r="221" spans="2:12">
      <c r="B221" s="291"/>
      <c r="C221" s="291"/>
      <c r="D221" s="291"/>
      <c r="E221" s="291"/>
      <c r="F221" s="291"/>
      <c r="G221" s="291"/>
      <c r="H221" s="291"/>
      <c r="I221" s="291"/>
      <c r="J221" s="291"/>
      <c r="K221" s="291"/>
      <c r="L221" s="291"/>
    </row>
    <row r="222" spans="2:12">
      <c r="B222" s="291"/>
      <c r="C222" s="291"/>
      <c r="D222" s="291"/>
      <c r="E222" s="291"/>
      <c r="F222" s="291"/>
      <c r="G222" s="291"/>
      <c r="H222" s="291"/>
      <c r="I222" s="291"/>
      <c r="J222" s="291"/>
      <c r="K222" s="291"/>
      <c r="L222" s="291"/>
    </row>
    <row r="223" spans="2:12">
      <c r="B223" s="291"/>
      <c r="C223" s="291"/>
      <c r="D223" s="291"/>
      <c r="E223" s="291"/>
      <c r="F223" s="291"/>
      <c r="G223" s="291"/>
      <c r="H223" s="291"/>
      <c r="I223" s="291"/>
      <c r="J223" s="291"/>
      <c r="K223" s="291"/>
      <c r="L223" s="291"/>
    </row>
    <row r="224" spans="2:12">
      <c r="B224" s="291"/>
      <c r="C224" s="291"/>
      <c r="D224" s="291"/>
      <c r="E224" s="291"/>
      <c r="F224" s="291"/>
      <c r="G224" s="291"/>
      <c r="H224" s="291"/>
      <c r="I224" s="291"/>
      <c r="J224" s="291"/>
      <c r="K224" s="291"/>
      <c r="L224" s="291"/>
    </row>
    <row r="225" spans="2:12">
      <c r="B225" s="291"/>
      <c r="C225" s="291"/>
      <c r="D225" s="291"/>
      <c r="E225" s="291"/>
      <c r="F225" s="291"/>
      <c r="G225" s="291"/>
      <c r="H225" s="291"/>
      <c r="I225" s="291"/>
      <c r="J225" s="291"/>
      <c r="K225" s="291"/>
      <c r="L225" s="291"/>
    </row>
    <row r="226" spans="2:12">
      <c r="B226" s="291"/>
      <c r="C226" s="291"/>
      <c r="D226" s="291"/>
      <c r="E226" s="291"/>
      <c r="F226" s="291"/>
      <c r="G226" s="291"/>
      <c r="H226" s="291"/>
      <c r="I226" s="291"/>
      <c r="J226" s="291"/>
      <c r="K226" s="291"/>
      <c r="L226" s="291"/>
    </row>
    <row r="227" spans="2:12">
      <c r="B227" s="291"/>
      <c r="C227" s="291"/>
      <c r="D227" s="291"/>
      <c r="E227" s="291"/>
      <c r="F227" s="291"/>
      <c r="G227" s="291"/>
      <c r="H227" s="291"/>
      <c r="I227" s="291"/>
      <c r="J227" s="291"/>
      <c r="K227" s="291"/>
      <c r="L227" s="291"/>
    </row>
    <row r="228" spans="2:12">
      <c r="B228" s="291"/>
      <c r="C228" s="291"/>
      <c r="D228" s="291"/>
      <c r="E228" s="291"/>
      <c r="F228" s="291"/>
      <c r="G228" s="291"/>
      <c r="H228" s="291"/>
      <c r="I228" s="291"/>
      <c r="J228" s="291"/>
      <c r="K228" s="291"/>
      <c r="L228" s="291"/>
    </row>
    <row r="229" spans="2:12">
      <c r="B229" s="291"/>
      <c r="C229" s="291"/>
      <c r="D229" s="291"/>
      <c r="E229" s="291"/>
      <c r="F229" s="291"/>
      <c r="G229" s="291"/>
      <c r="H229" s="291"/>
      <c r="I229" s="291"/>
      <c r="J229" s="291"/>
      <c r="K229" s="291"/>
      <c r="L229" s="291"/>
    </row>
    <row r="230" spans="2:12">
      <c r="B230" s="291"/>
      <c r="C230" s="291"/>
      <c r="D230" s="291"/>
      <c r="E230" s="291"/>
      <c r="F230" s="291"/>
      <c r="G230" s="291"/>
      <c r="H230" s="291"/>
      <c r="I230" s="291"/>
      <c r="J230" s="291"/>
      <c r="K230" s="291"/>
      <c r="L230" s="291"/>
    </row>
    <row r="231" spans="2:12">
      <c r="B231" s="291"/>
      <c r="C231" s="291"/>
      <c r="D231" s="291"/>
      <c r="E231" s="291"/>
      <c r="F231" s="291"/>
      <c r="G231" s="291"/>
      <c r="H231" s="291"/>
      <c r="I231" s="291"/>
      <c r="J231" s="291"/>
      <c r="K231" s="291"/>
      <c r="L231" s="291"/>
    </row>
    <row r="232" spans="2:12">
      <c r="B232" s="291"/>
      <c r="C232" s="291"/>
      <c r="D232" s="291"/>
      <c r="E232" s="291"/>
      <c r="F232" s="291"/>
      <c r="G232" s="291"/>
      <c r="H232" s="291"/>
      <c r="I232" s="291"/>
      <c r="J232" s="291"/>
      <c r="K232" s="291"/>
      <c r="L232" s="291"/>
    </row>
    <row r="233" spans="2:12">
      <c r="B233" s="291"/>
      <c r="C233" s="291"/>
      <c r="D233" s="291"/>
      <c r="E233" s="291"/>
      <c r="F233" s="291"/>
      <c r="G233" s="291"/>
      <c r="H233" s="291"/>
      <c r="I233" s="291"/>
      <c r="J233" s="291"/>
      <c r="K233" s="291"/>
      <c r="L233" s="291"/>
    </row>
    <row r="234" spans="2:12">
      <c r="B234" s="291"/>
      <c r="C234" s="291"/>
      <c r="D234" s="291"/>
      <c r="E234" s="291"/>
      <c r="F234" s="291"/>
      <c r="G234" s="291"/>
      <c r="H234" s="291"/>
      <c r="I234" s="291"/>
      <c r="J234" s="291"/>
      <c r="K234" s="291"/>
      <c r="L234" s="291"/>
    </row>
    <row r="235" spans="2:12">
      <c r="B235" s="291"/>
      <c r="C235" s="291"/>
      <c r="D235" s="291"/>
      <c r="E235" s="291"/>
      <c r="F235" s="291"/>
      <c r="G235" s="291"/>
      <c r="H235" s="291"/>
      <c r="I235" s="291"/>
      <c r="J235" s="291"/>
      <c r="K235" s="291"/>
      <c r="L235" s="291"/>
    </row>
    <row r="236" spans="2:12">
      <c r="B236" s="291"/>
      <c r="C236" s="291"/>
      <c r="D236" s="291"/>
      <c r="E236" s="291"/>
      <c r="F236" s="291"/>
      <c r="G236" s="291"/>
      <c r="H236" s="291"/>
      <c r="I236" s="291"/>
      <c r="J236" s="291"/>
      <c r="K236" s="291"/>
      <c r="L236" s="291"/>
    </row>
    <row r="237" spans="2:12">
      <c r="B237" s="291"/>
      <c r="C237" s="291"/>
      <c r="D237" s="291"/>
      <c r="E237" s="291"/>
      <c r="F237" s="291"/>
      <c r="G237" s="291"/>
      <c r="H237" s="291"/>
      <c r="I237" s="291"/>
      <c r="J237" s="291"/>
      <c r="K237" s="291"/>
      <c r="L237" s="291"/>
    </row>
    <row r="238" spans="2:12">
      <c r="B238" s="291"/>
      <c r="C238" s="291"/>
      <c r="D238" s="291"/>
      <c r="E238" s="291"/>
      <c r="F238" s="291"/>
      <c r="G238" s="291"/>
      <c r="H238" s="291"/>
      <c r="I238" s="291"/>
      <c r="J238" s="291"/>
      <c r="K238" s="291"/>
      <c r="L238" s="291"/>
    </row>
    <row r="239" spans="2:12">
      <c r="B239" s="291"/>
      <c r="C239" s="291"/>
      <c r="D239" s="291"/>
      <c r="E239" s="291"/>
      <c r="F239" s="291"/>
      <c r="G239" s="291"/>
      <c r="H239" s="291"/>
      <c r="I239" s="291"/>
      <c r="J239" s="291"/>
      <c r="K239" s="291"/>
      <c r="L239" s="291"/>
    </row>
    <row r="240" spans="2:12">
      <c r="B240" s="291"/>
      <c r="C240" s="291"/>
      <c r="D240" s="291"/>
      <c r="E240" s="291"/>
      <c r="F240" s="291"/>
      <c r="G240" s="291"/>
      <c r="H240" s="291"/>
      <c r="I240" s="291"/>
      <c r="J240" s="291"/>
      <c r="K240" s="291"/>
      <c r="L240" s="291"/>
    </row>
    <row r="241" spans="2:12">
      <c r="B241" s="291"/>
      <c r="C241" s="291"/>
      <c r="D241" s="291"/>
      <c r="E241" s="291"/>
      <c r="F241" s="291"/>
      <c r="G241" s="291"/>
      <c r="H241" s="291"/>
      <c r="I241" s="291"/>
      <c r="J241" s="291"/>
      <c r="K241" s="291"/>
      <c r="L241" s="291"/>
    </row>
    <row r="242" spans="2:12">
      <c r="B242" s="291"/>
      <c r="C242" s="291"/>
      <c r="D242" s="291"/>
      <c r="E242" s="291"/>
      <c r="F242" s="291"/>
      <c r="G242" s="291"/>
      <c r="H242" s="291"/>
      <c r="I242" s="291"/>
      <c r="J242" s="291"/>
      <c r="K242" s="291"/>
      <c r="L242" s="291"/>
    </row>
    <row r="243" spans="2:12">
      <c r="B243" s="291"/>
      <c r="C243" s="291"/>
      <c r="D243" s="291"/>
      <c r="E243" s="291"/>
      <c r="F243" s="291"/>
      <c r="G243" s="291"/>
      <c r="H243" s="291"/>
      <c r="I243" s="291"/>
      <c r="J243" s="291"/>
      <c r="K243" s="291"/>
      <c r="L243" s="291"/>
    </row>
    <row r="244" spans="2:12">
      <c r="B244" s="291"/>
      <c r="C244" s="291"/>
      <c r="D244" s="291"/>
      <c r="E244" s="291"/>
      <c r="F244" s="291"/>
      <c r="G244" s="291"/>
      <c r="H244" s="291"/>
      <c r="I244" s="291"/>
      <c r="J244" s="291"/>
      <c r="K244" s="291"/>
      <c r="L244" s="291"/>
    </row>
    <row r="245" spans="2:12">
      <c r="B245" s="291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</row>
    <row r="246" spans="2:12">
      <c r="B246" s="291"/>
      <c r="C246" s="291"/>
      <c r="D246" s="291"/>
      <c r="E246" s="291"/>
      <c r="F246" s="291"/>
      <c r="G246" s="291"/>
      <c r="H246" s="291"/>
      <c r="I246" s="291"/>
      <c r="J246" s="291"/>
      <c r="K246" s="291"/>
      <c r="L246" s="291"/>
    </row>
    <row r="247" spans="2:12">
      <c r="B247" s="291"/>
      <c r="C247" s="291"/>
      <c r="D247" s="291"/>
      <c r="E247" s="291"/>
      <c r="F247" s="291"/>
      <c r="G247" s="291"/>
      <c r="H247" s="291"/>
      <c r="I247" s="291"/>
      <c r="J247" s="291"/>
      <c r="K247" s="291"/>
      <c r="L247" s="291"/>
    </row>
    <row r="248" spans="2:12">
      <c r="B248" s="291"/>
      <c r="C248" s="291"/>
      <c r="D248" s="291"/>
      <c r="E248" s="291"/>
      <c r="F248" s="291"/>
      <c r="G248" s="291"/>
      <c r="H248" s="291"/>
      <c r="I248" s="291"/>
      <c r="J248" s="291"/>
      <c r="K248" s="291"/>
      <c r="L248" s="291"/>
    </row>
    <row r="249" spans="2:12">
      <c r="B249" s="291"/>
      <c r="C249" s="291"/>
      <c r="D249" s="291"/>
      <c r="E249" s="291"/>
      <c r="F249" s="291"/>
      <c r="G249" s="291"/>
      <c r="H249" s="291"/>
      <c r="I249" s="291"/>
      <c r="J249" s="291"/>
      <c r="K249" s="291"/>
      <c r="L249" s="291"/>
    </row>
    <row r="250" spans="2:12">
      <c r="B250" s="291"/>
      <c r="C250" s="291"/>
      <c r="D250" s="291"/>
      <c r="E250" s="291"/>
      <c r="F250" s="291"/>
      <c r="G250" s="291"/>
      <c r="H250" s="291"/>
      <c r="I250" s="291"/>
      <c r="J250" s="291"/>
      <c r="K250" s="291"/>
      <c r="L250" s="291"/>
    </row>
    <row r="251" spans="2:12">
      <c r="B251" s="291"/>
      <c r="C251" s="291"/>
      <c r="D251" s="291"/>
      <c r="E251" s="291"/>
      <c r="F251" s="291"/>
      <c r="G251" s="291"/>
      <c r="H251" s="291"/>
      <c r="I251" s="291"/>
      <c r="J251" s="291"/>
      <c r="K251" s="291"/>
      <c r="L251" s="291"/>
    </row>
    <row r="252" spans="2:12">
      <c r="B252" s="291"/>
      <c r="C252" s="291"/>
      <c r="D252" s="291"/>
      <c r="E252" s="291"/>
      <c r="F252" s="291"/>
      <c r="G252" s="291"/>
      <c r="H252" s="291"/>
      <c r="I252" s="291"/>
      <c r="J252" s="291"/>
      <c r="K252" s="291"/>
      <c r="L252" s="291"/>
    </row>
    <row r="253" spans="2:12">
      <c r="B253" s="291"/>
      <c r="C253" s="291"/>
      <c r="D253" s="291"/>
      <c r="E253" s="291"/>
      <c r="F253" s="291"/>
      <c r="G253" s="291"/>
      <c r="H253" s="291"/>
      <c r="I253" s="291"/>
      <c r="J253" s="291"/>
      <c r="K253" s="291"/>
      <c r="L253" s="291"/>
    </row>
    <row r="254" spans="2:12">
      <c r="B254" s="291"/>
      <c r="C254" s="291"/>
      <c r="D254" s="291"/>
      <c r="E254" s="291"/>
      <c r="F254" s="291"/>
      <c r="G254" s="291"/>
      <c r="H254" s="291"/>
      <c r="I254" s="291"/>
      <c r="J254" s="291"/>
      <c r="K254" s="291"/>
      <c r="L254" s="291"/>
    </row>
    <row r="255" spans="2:12">
      <c r="B255" s="291"/>
      <c r="C255" s="291"/>
      <c r="D255" s="291"/>
      <c r="E255" s="291"/>
      <c r="F255" s="291"/>
      <c r="G255" s="291"/>
      <c r="H255" s="291"/>
      <c r="I255" s="291"/>
      <c r="J255" s="291"/>
      <c r="K255" s="291"/>
      <c r="L255" s="291"/>
    </row>
    <row r="256" spans="2:12">
      <c r="B256" s="291"/>
      <c r="C256" s="291"/>
      <c r="D256" s="291"/>
      <c r="E256" s="291"/>
      <c r="F256" s="291"/>
      <c r="G256" s="291"/>
      <c r="H256" s="291"/>
      <c r="I256" s="291"/>
      <c r="J256" s="291"/>
      <c r="K256" s="291"/>
      <c r="L256" s="291"/>
    </row>
    <row r="257" spans="2:12">
      <c r="B257" s="291"/>
      <c r="C257" s="291"/>
      <c r="D257" s="291"/>
      <c r="E257" s="291"/>
      <c r="F257" s="291"/>
      <c r="G257" s="291"/>
      <c r="H257" s="291"/>
      <c r="I257" s="291"/>
      <c r="J257" s="291"/>
      <c r="K257" s="291"/>
      <c r="L257" s="291"/>
    </row>
    <row r="258" spans="2:12">
      <c r="B258" s="291"/>
      <c r="C258" s="291"/>
      <c r="D258" s="291"/>
      <c r="E258" s="291"/>
      <c r="F258" s="291"/>
      <c r="G258" s="291"/>
      <c r="H258" s="291"/>
      <c r="I258" s="291"/>
      <c r="J258" s="291"/>
      <c r="K258" s="291"/>
      <c r="L258" s="291"/>
    </row>
    <row r="259" spans="2:12">
      <c r="B259" s="291"/>
      <c r="C259" s="291"/>
      <c r="D259" s="291"/>
      <c r="E259" s="291"/>
      <c r="F259" s="291"/>
      <c r="G259" s="291"/>
      <c r="H259" s="291"/>
      <c r="I259" s="291"/>
      <c r="J259" s="291"/>
      <c r="K259" s="291"/>
      <c r="L259" s="291"/>
    </row>
    <row r="260" spans="2:12">
      <c r="B260" s="291"/>
      <c r="C260" s="291"/>
      <c r="D260" s="291"/>
      <c r="E260" s="291"/>
      <c r="F260" s="291"/>
      <c r="G260" s="291"/>
      <c r="H260" s="291"/>
      <c r="I260" s="291"/>
      <c r="J260" s="291"/>
      <c r="K260" s="291"/>
      <c r="L260" s="291"/>
    </row>
    <row r="261" spans="2:12">
      <c r="B261" s="291"/>
      <c r="C261" s="291"/>
      <c r="D261" s="291"/>
      <c r="E261" s="291"/>
      <c r="F261" s="291"/>
      <c r="G261" s="291"/>
      <c r="H261" s="291"/>
      <c r="I261" s="291"/>
      <c r="J261" s="291"/>
      <c r="K261" s="291"/>
      <c r="L261" s="291"/>
    </row>
    <row r="262" spans="2:12"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  <c r="L262" s="291"/>
    </row>
    <row r="263" spans="2:12">
      <c r="B263" s="291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</row>
    <row r="264" spans="2:12">
      <c r="B264" s="291"/>
      <c r="C264" s="291"/>
      <c r="D264" s="291"/>
      <c r="E264" s="291"/>
      <c r="F264" s="291"/>
      <c r="G264" s="291"/>
      <c r="H264" s="291"/>
      <c r="I264" s="291"/>
      <c r="J264" s="291"/>
      <c r="K264" s="291"/>
      <c r="L264" s="291"/>
    </row>
    <row r="265" spans="2:12">
      <c r="B265" s="291"/>
      <c r="C265" s="291"/>
      <c r="D265" s="291"/>
      <c r="E265" s="291"/>
      <c r="F265" s="291"/>
      <c r="G265" s="291"/>
      <c r="H265" s="291"/>
      <c r="I265" s="291"/>
      <c r="J265" s="291"/>
      <c r="K265" s="291"/>
      <c r="L265" s="291"/>
    </row>
    <row r="266" spans="2:12">
      <c r="B266" s="291"/>
      <c r="C266" s="291"/>
      <c r="D266" s="291"/>
      <c r="E266" s="291"/>
      <c r="F266" s="291"/>
      <c r="G266" s="291"/>
      <c r="H266" s="291"/>
      <c r="I266" s="291"/>
      <c r="J266" s="291"/>
      <c r="K266" s="291"/>
      <c r="L266" s="291"/>
    </row>
    <row r="267" spans="2:12">
      <c r="B267" s="291"/>
      <c r="C267" s="291"/>
      <c r="D267" s="291"/>
      <c r="E267" s="291"/>
      <c r="F267" s="291"/>
      <c r="G267" s="291"/>
      <c r="H267" s="291"/>
      <c r="I267" s="291"/>
      <c r="J267" s="291"/>
      <c r="K267" s="291"/>
      <c r="L267" s="291"/>
    </row>
    <row r="268" spans="2:12">
      <c r="B268" s="291"/>
      <c r="C268" s="291"/>
      <c r="D268" s="291"/>
      <c r="E268" s="291"/>
      <c r="F268" s="291"/>
      <c r="G268" s="291"/>
      <c r="H268" s="291"/>
      <c r="I268" s="291"/>
      <c r="J268" s="291"/>
      <c r="K268" s="291"/>
      <c r="L268" s="291"/>
    </row>
    <row r="269" spans="2:12">
      <c r="B269" s="291"/>
      <c r="C269" s="291"/>
      <c r="D269" s="291"/>
      <c r="E269" s="291"/>
      <c r="F269" s="291"/>
      <c r="G269" s="291"/>
      <c r="H269" s="291"/>
      <c r="I269" s="291"/>
      <c r="J269" s="291"/>
      <c r="K269" s="291"/>
      <c r="L269" s="291"/>
    </row>
    <row r="270" spans="2:12">
      <c r="B270" s="291"/>
      <c r="C270" s="291"/>
      <c r="D270" s="291"/>
      <c r="E270" s="291"/>
      <c r="F270" s="291"/>
      <c r="G270" s="291"/>
      <c r="H270" s="291"/>
      <c r="I270" s="291"/>
      <c r="J270" s="291"/>
      <c r="K270" s="291"/>
      <c r="L270" s="291"/>
    </row>
    <row r="271" spans="2:12">
      <c r="B271" s="291"/>
      <c r="C271" s="291"/>
      <c r="D271" s="291"/>
      <c r="E271" s="291"/>
      <c r="F271" s="291"/>
      <c r="G271" s="291"/>
      <c r="H271" s="291"/>
      <c r="I271" s="291"/>
      <c r="J271" s="291"/>
      <c r="K271" s="291"/>
      <c r="L271" s="291"/>
    </row>
    <row r="272" spans="2:12">
      <c r="B272" s="291"/>
      <c r="C272" s="291"/>
      <c r="D272" s="291"/>
      <c r="E272" s="291"/>
      <c r="F272" s="291"/>
      <c r="G272" s="291"/>
      <c r="H272" s="291"/>
      <c r="I272" s="291"/>
      <c r="J272" s="291"/>
      <c r="K272" s="291"/>
      <c r="L272" s="291"/>
    </row>
    <row r="273" spans="2:12">
      <c r="B273" s="291"/>
      <c r="C273" s="291"/>
      <c r="D273" s="291"/>
      <c r="E273" s="291"/>
      <c r="F273" s="291"/>
      <c r="G273" s="291"/>
      <c r="H273" s="291"/>
      <c r="I273" s="291"/>
      <c r="J273" s="291"/>
      <c r="K273" s="291"/>
      <c r="L273" s="291"/>
    </row>
    <row r="274" spans="2:12">
      <c r="B274" s="291"/>
      <c r="C274" s="291"/>
      <c r="D274" s="291"/>
      <c r="E274" s="291"/>
      <c r="F274" s="291"/>
      <c r="G274" s="291"/>
      <c r="H274" s="291"/>
      <c r="I274" s="291"/>
      <c r="J274" s="291"/>
      <c r="K274" s="291"/>
      <c r="L274" s="291"/>
    </row>
    <row r="275" spans="2:12">
      <c r="B275" s="291"/>
      <c r="C275" s="291"/>
      <c r="D275" s="291"/>
      <c r="E275" s="291"/>
      <c r="F275" s="291"/>
      <c r="G275" s="291"/>
      <c r="H275" s="291"/>
      <c r="I275" s="291"/>
      <c r="J275" s="291"/>
      <c r="K275" s="291"/>
      <c r="L275" s="291"/>
    </row>
    <row r="276" spans="2:12">
      <c r="B276" s="291"/>
      <c r="C276" s="291"/>
      <c r="D276" s="291"/>
      <c r="E276" s="291"/>
      <c r="F276" s="291"/>
      <c r="G276" s="291"/>
      <c r="H276" s="291"/>
      <c r="I276" s="291"/>
      <c r="J276" s="291"/>
      <c r="K276" s="291"/>
      <c r="L276" s="291"/>
    </row>
    <row r="277" spans="2:12">
      <c r="B277" s="291"/>
      <c r="C277" s="291"/>
      <c r="D277" s="291"/>
      <c r="E277" s="291"/>
      <c r="F277" s="291"/>
      <c r="G277" s="291"/>
      <c r="H277" s="291"/>
      <c r="I277" s="291"/>
      <c r="J277" s="291"/>
      <c r="K277" s="291"/>
      <c r="L277" s="291"/>
    </row>
    <row r="278" spans="2:12">
      <c r="B278" s="291"/>
      <c r="C278" s="291"/>
      <c r="D278" s="291"/>
      <c r="E278" s="291"/>
      <c r="F278" s="291"/>
      <c r="G278" s="291"/>
      <c r="H278" s="291"/>
      <c r="I278" s="291"/>
      <c r="J278" s="291"/>
      <c r="K278" s="291"/>
      <c r="L278" s="291"/>
    </row>
    <row r="279" spans="2:12">
      <c r="B279" s="291"/>
      <c r="C279" s="291"/>
      <c r="D279" s="291"/>
      <c r="E279" s="291"/>
      <c r="F279" s="291"/>
      <c r="G279" s="291"/>
      <c r="H279" s="291"/>
      <c r="I279" s="291"/>
      <c r="J279" s="291"/>
      <c r="K279" s="291"/>
      <c r="L279" s="291"/>
    </row>
    <row r="280" spans="2:12">
      <c r="B280" s="291"/>
      <c r="C280" s="291"/>
      <c r="D280" s="291"/>
      <c r="E280" s="291"/>
      <c r="F280" s="291"/>
      <c r="G280" s="291"/>
      <c r="H280" s="291"/>
      <c r="I280" s="291"/>
      <c r="J280" s="291"/>
      <c r="K280" s="291"/>
      <c r="L280" s="291"/>
    </row>
    <row r="281" spans="2:12">
      <c r="B281" s="291"/>
      <c r="C281" s="291"/>
      <c r="D281" s="291"/>
      <c r="E281" s="291"/>
      <c r="F281" s="291"/>
      <c r="G281" s="291"/>
      <c r="H281" s="291"/>
      <c r="I281" s="291"/>
      <c r="J281" s="291"/>
      <c r="K281" s="291"/>
      <c r="L281" s="291"/>
    </row>
    <row r="282" spans="2:12">
      <c r="B282" s="291"/>
      <c r="C282" s="291"/>
      <c r="D282" s="291"/>
      <c r="E282" s="291"/>
      <c r="F282" s="291"/>
      <c r="G282" s="291"/>
      <c r="H282" s="291"/>
      <c r="I282" s="291"/>
      <c r="J282" s="291"/>
      <c r="K282" s="291"/>
      <c r="L282" s="291"/>
    </row>
    <row r="283" spans="2:12">
      <c r="B283" s="291"/>
      <c r="C283" s="291"/>
      <c r="D283" s="291"/>
      <c r="E283" s="291"/>
      <c r="F283" s="291"/>
      <c r="G283" s="291"/>
      <c r="H283" s="291"/>
      <c r="I283" s="291"/>
      <c r="J283" s="291"/>
      <c r="K283" s="291"/>
      <c r="L283" s="291"/>
    </row>
    <row r="284" spans="2:12">
      <c r="B284" s="291"/>
      <c r="C284" s="291"/>
      <c r="D284" s="291"/>
      <c r="E284" s="291"/>
      <c r="F284" s="291"/>
      <c r="G284" s="291"/>
      <c r="H284" s="291"/>
      <c r="I284" s="291"/>
      <c r="J284" s="291"/>
      <c r="K284" s="291"/>
      <c r="L284" s="291"/>
    </row>
    <row r="285" spans="2:12">
      <c r="B285" s="291"/>
      <c r="C285" s="291"/>
      <c r="D285" s="291"/>
      <c r="E285" s="291"/>
      <c r="F285" s="291"/>
      <c r="G285" s="291"/>
      <c r="H285" s="291"/>
      <c r="I285" s="291"/>
      <c r="J285" s="291"/>
      <c r="K285" s="291"/>
      <c r="L285" s="291"/>
    </row>
    <row r="286" spans="2:12">
      <c r="B286" s="291"/>
      <c r="C286" s="291"/>
      <c r="D286" s="291"/>
      <c r="E286" s="291"/>
      <c r="F286" s="291"/>
      <c r="G286" s="291"/>
      <c r="H286" s="291"/>
      <c r="I286" s="291"/>
      <c r="J286" s="291"/>
      <c r="K286" s="291"/>
      <c r="L286" s="291"/>
    </row>
    <row r="287" spans="2:12">
      <c r="B287" s="291"/>
      <c r="C287" s="291"/>
      <c r="D287" s="291"/>
      <c r="E287" s="291"/>
      <c r="F287" s="291"/>
      <c r="G287" s="291"/>
      <c r="H287" s="291"/>
      <c r="I287" s="291"/>
      <c r="J287" s="291"/>
      <c r="K287" s="291"/>
      <c r="L287" s="291"/>
    </row>
    <row r="288" spans="2:12">
      <c r="B288" s="291"/>
      <c r="C288" s="291"/>
      <c r="D288" s="291"/>
      <c r="E288" s="291"/>
      <c r="F288" s="291"/>
      <c r="G288" s="291"/>
      <c r="H288" s="291"/>
      <c r="I288" s="291"/>
      <c r="J288" s="291"/>
      <c r="K288" s="291"/>
      <c r="L288" s="291"/>
    </row>
    <row r="289" spans="2:12">
      <c r="B289" s="291"/>
      <c r="C289" s="291"/>
      <c r="D289" s="291"/>
      <c r="E289" s="291"/>
      <c r="F289" s="291"/>
      <c r="G289" s="291"/>
      <c r="H289" s="291"/>
      <c r="I289" s="291"/>
      <c r="J289" s="291"/>
      <c r="K289" s="291"/>
      <c r="L289" s="291"/>
    </row>
    <row r="290" spans="2:12">
      <c r="B290" s="291"/>
      <c r="C290" s="291"/>
      <c r="D290" s="291"/>
      <c r="E290" s="291"/>
      <c r="F290" s="291"/>
      <c r="G290" s="291"/>
      <c r="H290" s="291"/>
      <c r="I290" s="291"/>
      <c r="J290" s="291"/>
      <c r="K290" s="291"/>
      <c r="L290" s="291"/>
    </row>
    <row r="291" spans="2:12">
      <c r="B291" s="291"/>
      <c r="C291" s="291"/>
      <c r="D291" s="291"/>
      <c r="E291" s="291"/>
      <c r="F291" s="291"/>
      <c r="G291" s="291"/>
      <c r="H291" s="291"/>
      <c r="I291" s="291"/>
      <c r="J291" s="291"/>
      <c r="K291" s="291"/>
      <c r="L291" s="291"/>
    </row>
    <row r="292" spans="2:12">
      <c r="B292" s="291"/>
      <c r="C292" s="291"/>
      <c r="D292" s="291"/>
      <c r="E292" s="291"/>
      <c r="F292" s="291"/>
      <c r="G292" s="291"/>
      <c r="H292" s="291"/>
      <c r="I292" s="291"/>
      <c r="J292" s="291"/>
      <c r="K292" s="291"/>
      <c r="L292" s="291"/>
    </row>
    <row r="293" spans="2:12">
      <c r="B293" s="291"/>
      <c r="C293" s="291"/>
      <c r="D293" s="291"/>
      <c r="E293" s="291"/>
      <c r="F293" s="291"/>
      <c r="G293" s="291"/>
      <c r="H293" s="291"/>
      <c r="I293" s="291"/>
      <c r="J293" s="291"/>
      <c r="K293" s="291"/>
      <c r="L293" s="291"/>
    </row>
    <row r="294" spans="2:12">
      <c r="B294" s="291"/>
      <c r="C294" s="291"/>
      <c r="D294" s="291"/>
      <c r="E294" s="291"/>
      <c r="F294" s="291"/>
      <c r="G294" s="291"/>
      <c r="H294" s="291"/>
      <c r="I294" s="291"/>
      <c r="J294" s="291"/>
      <c r="K294" s="291"/>
      <c r="L294" s="291"/>
    </row>
    <row r="295" spans="2:12">
      <c r="B295" s="291"/>
      <c r="C295" s="291"/>
      <c r="D295" s="291"/>
      <c r="E295" s="291"/>
      <c r="F295" s="291"/>
      <c r="G295" s="291"/>
      <c r="H295" s="291"/>
      <c r="I295" s="291"/>
      <c r="J295" s="291"/>
      <c r="K295" s="291"/>
      <c r="L295" s="291"/>
    </row>
    <row r="296" spans="2:12">
      <c r="B296" s="291"/>
      <c r="C296" s="291"/>
      <c r="D296" s="291"/>
      <c r="E296" s="291"/>
      <c r="F296" s="291"/>
      <c r="G296" s="291"/>
      <c r="H296" s="291"/>
      <c r="I296" s="291"/>
      <c r="J296" s="291"/>
      <c r="K296" s="291"/>
      <c r="L296" s="291"/>
    </row>
    <row r="297" spans="2:12">
      <c r="B297" s="291"/>
      <c r="C297" s="291"/>
      <c r="D297" s="291"/>
      <c r="E297" s="291"/>
      <c r="F297" s="291"/>
      <c r="G297" s="291"/>
      <c r="H297" s="291"/>
      <c r="I297" s="291"/>
      <c r="J297" s="291"/>
      <c r="K297" s="291"/>
      <c r="L297" s="291"/>
    </row>
    <row r="298" spans="2:12">
      <c r="B298" s="291"/>
      <c r="C298" s="291"/>
      <c r="D298" s="291"/>
      <c r="E298" s="291"/>
      <c r="F298" s="291"/>
      <c r="G298" s="291"/>
      <c r="H298" s="291"/>
      <c r="I298" s="291"/>
      <c r="J298" s="291"/>
      <c r="K298" s="291"/>
      <c r="L298" s="291"/>
    </row>
    <row r="299" spans="2:12">
      <c r="B299" s="291"/>
      <c r="C299" s="291"/>
      <c r="D299" s="291"/>
      <c r="E299" s="291"/>
      <c r="F299" s="291"/>
      <c r="G299" s="291"/>
      <c r="H299" s="291"/>
      <c r="I299" s="291"/>
      <c r="J299" s="291"/>
      <c r="K299" s="291"/>
      <c r="L299" s="291"/>
    </row>
    <row r="300" spans="2:12">
      <c r="B300" s="291"/>
      <c r="C300" s="291"/>
      <c r="D300" s="291"/>
      <c r="E300" s="291"/>
      <c r="F300" s="291"/>
      <c r="G300" s="291"/>
      <c r="H300" s="291"/>
      <c r="I300" s="291"/>
      <c r="J300" s="291"/>
      <c r="K300" s="291"/>
      <c r="L300" s="291"/>
    </row>
    <row r="301" spans="2:12">
      <c r="B301" s="291"/>
      <c r="C301" s="291"/>
      <c r="D301" s="291"/>
      <c r="E301" s="291"/>
      <c r="F301" s="291"/>
      <c r="G301" s="291"/>
      <c r="H301" s="291"/>
      <c r="I301" s="291"/>
      <c r="J301" s="291"/>
      <c r="K301" s="291"/>
      <c r="L301" s="291"/>
    </row>
    <row r="302" spans="2:12">
      <c r="B302" s="291"/>
      <c r="C302" s="291"/>
      <c r="D302" s="291"/>
      <c r="E302" s="291"/>
      <c r="F302" s="291"/>
      <c r="G302" s="291"/>
      <c r="H302" s="291"/>
      <c r="I302" s="291"/>
      <c r="J302" s="291"/>
      <c r="K302" s="291"/>
      <c r="L302" s="291"/>
    </row>
    <row r="303" spans="2:12">
      <c r="B303" s="291"/>
      <c r="C303" s="291"/>
      <c r="D303" s="291"/>
      <c r="E303" s="291"/>
      <c r="F303" s="291"/>
      <c r="G303" s="291"/>
      <c r="H303" s="291"/>
      <c r="I303" s="291"/>
      <c r="J303" s="291"/>
      <c r="K303" s="291"/>
      <c r="L303" s="291"/>
    </row>
    <row r="304" spans="2:12">
      <c r="B304" s="291"/>
      <c r="C304" s="291"/>
      <c r="D304" s="291"/>
      <c r="E304" s="291"/>
      <c r="F304" s="291"/>
      <c r="G304" s="291"/>
      <c r="H304" s="291"/>
      <c r="I304" s="291"/>
      <c r="J304" s="291"/>
      <c r="K304" s="291"/>
      <c r="L304" s="291"/>
    </row>
    <row r="305" spans="2:12">
      <c r="B305" s="291"/>
      <c r="C305" s="291"/>
      <c r="D305" s="291"/>
      <c r="E305" s="291"/>
      <c r="F305" s="291"/>
      <c r="G305" s="291"/>
      <c r="H305" s="291"/>
      <c r="I305" s="291"/>
      <c r="J305" s="291"/>
      <c r="K305" s="291"/>
      <c r="L305" s="291"/>
    </row>
    <row r="306" spans="2:12">
      <c r="B306" s="291"/>
      <c r="C306" s="291"/>
      <c r="D306" s="291"/>
      <c r="E306" s="291"/>
      <c r="F306" s="291"/>
      <c r="G306" s="291"/>
      <c r="H306" s="291"/>
      <c r="I306" s="291"/>
      <c r="J306" s="291"/>
      <c r="K306" s="291"/>
      <c r="L306" s="291"/>
    </row>
    <row r="307" spans="2:12">
      <c r="B307" s="291"/>
      <c r="C307" s="291"/>
      <c r="D307" s="291"/>
      <c r="E307" s="291"/>
      <c r="F307" s="291"/>
      <c r="G307" s="291"/>
      <c r="H307" s="291"/>
      <c r="I307" s="291"/>
      <c r="J307" s="291"/>
      <c r="K307" s="291"/>
      <c r="L307" s="291"/>
    </row>
    <row r="308" spans="2:12">
      <c r="B308" s="291"/>
      <c r="C308" s="291"/>
      <c r="D308" s="291"/>
      <c r="E308" s="291"/>
      <c r="F308" s="291"/>
      <c r="G308" s="291"/>
      <c r="H308" s="291"/>
      <c r="I308" s="291"/>
      <c r="J308" s="291"/>
      <c r="K308" s="291"/>
      <c r="L308" s="291"/>
    </row>
    <row r="309" spans="2:12">
      <c r="B309" s="291"/>
      <c r="C309" s="291"/>
      <c r="D309" s="291"/>
      <c r="E309" s="291"/>
      <c r="F309" s="291"/>
      <c r="G309" s="291"/>
      <c r="H309" s="291"/>
      <c r="I309" s="291"/>
      <c r="J309" s="291"/>
      <c r="K309" s="291"/>
      <c r="L309" s="291"/>
    </row>
    <row r="310" spans="2:12">
      <c r="B310" s="291"/>
      <c r="C310" s="291"/>
      <c r="D310" s="291"/>
      <c r="E310" s="291"/>
      <c r="F310" s="291"/>
      <c r="G310" s="291"/>
      <c r="H310" s="291"/>
      <c r="I310" s="291"/>
      <c r="J310" s="291"/>
      <c r="K310" s="291"/>
      <c r="L310" s="291"/>
    </row>
    <row r="311" spans="2:12">
      <c r="B311" s="291"/>
      <c r="C311" s="291"/>
      <c r="D311" s="291"/>
      <c r="E311" s="291"/>
      <c r="F311" s="291"/>
      <c r="G311" s="291"/>
      <c r="H311" s="291"/>
      <c r="I311" s="291"/>
      <c r="J311" s="291"/>
      <c r="K311" s="291"/>
      <c r="L311" s="291"/>
    </row>
    <row r="312" spans="2:12">
      <c r="B312" s="291"/>
      <c r="C312" s="291"/>
      <c r="D312" s="291"/>
      <c r="E312" s="291"/>
      <c r="F312" s="291"/>
      <c r="G312" s="291"/>
      <c r="H312" s="291"/>
      <c r="I312" s="291"/>
      <c r="J312" s="291"/>
      <c r="K312" s="291"/>
      <c r="L312" s="291"/>
    </row>
    <row r="313" spans="2:12">
      <c r="B313" s="291"/>
      <c r="C313" s="291"/>
      <c r="D313" s="291"/>
      <c r="E313" s="291"/>
      <c r="F313" s="291"/>
      <c r="G313" s="291"/>
      <c r="H313" s="291"/>
      <c r="I313" s="291"/>
      <c r="J313" s="291"/>
      <c r="K313" s="291"/>
      <c r="L313" s="291"/>
    </row>
    <row r="314" spans="2:12">
      <c r="B314" s="291"/>
      <c r="C314" s="291"/>
      <c r="D314" s="291"/>
      <c r="E314" s="291"/>
      <c r="F314" s="291"/>
      <c r="G314" s="291"/>
      <c r="H314" s="291"/>
      <c r="I314" s="291"/>
      <c r="J314" s="291"/>
      <c r="K314" s="291"/>
      <c r="L314" s="291"/>
    </row>
    <row r="315" spans="2:12">
      <c r="B315" s="291"/>
      <c r="C315" s="291"/>
      <c r="D315" s="291"/>
      <c r="E315" s="291"/>
      <c r="F315" s="291"/>
      <c r="G315" s="291"/>
      <c r="H315" s="291"/>
      <c r="I315" s="291"/>
      <c r="J315" s="291"/>
      <c r="K315" s="291"/>
      <c r="L315" s="291"/>
    </row>
    <row r="316" spans="2:12">
      <c r="B316" s="291"/>
      <c r="C316" s="291"/>
      <c r="D316" s="291"/>
      <c r="E316" s="291"/>
      <c r="F316" s="291"/>
      <c r="G316" s="291"/>
      <c r="H316" s="291"/>
      <c r="I316" s="291"/>
      <c r="J316" s="291"/>
      <c r="K316" s="291"/>
      <c r="L316" s="291"/>
    </row>
    <row r="317" spans="2:12">
      <c r="B317" s="291"/>
      <c r="C317" s="291"/>
      <c r="D317" s="291"/>
      <c r="E317" s="291"/>
      <c r="F317" s="291"/>
      <c r="G317" s="291"/>
      <c r="H317" s="291"/>
      <c r="I317" s="291"/>
      <c r="J317" s="291"/>
      <c r="K317" s="291"/>
      <c r="L317" s="291"/>
    </row>
    <row r="318" spans="2:12">
      <c r="B318" s="291"/>
      <c r="C318" s="291"/>
      <c r="D318" s="291"/>
      <c r="E318" s="291"/>
      <c r="F318" s="291"/>
      <c r="G318" s="291"/>
      <c r="H318" s="291"/>
      <c r="I318" s="291"/>
      <c r="J318" s="291"/>
      <c r="K318" s="291"/>
      <c r="L318" s="291"/>
    </row>
    <row r="319" spans="2:12">
      <c r="B319" s="291"/>
      <c r="C319" s="291"/>
      <c r="D319" s="291"/>
      <c r="E319" s="291"/>
      <c r="F319" s="291"/>
      <c r="G319" s="291"/>
      <c r="H319" s="291"/>
      <c r="I319" s="291"/>
      <c r="J319" s="291"/>
      <c r="K319" s="291"/>
      <c r="L319" s="291"/>
    </row>
    <row r="320" spans="2:12">
      <c r="B320" s="291"/>
      <c r="C320" s="291"/>
      <c r="D320" s="291"/>
      <c r="E320" s="291"/>
      <c r="F320" s="291"/>
      <c r="G320" s="291"/>
      <c r="H320" s="291"/>
      <c r="I320" s="291"/>
      <c r="J320" s="291"/>
      <c r="K320" s="291"/>
      <c r="L320" s="291"/>
    </row>
    <row r="321" spans="2:12">
      <c r="B321" s="291"/>
      <c r="C321" s="291"/>
      <c r="D321" s="291"/>
      <c r="E321" s="291"/>
      <c r="F321" s="291"/>
      <c r="G321" s="291"/>
      <c r="H321" s="291"/>
      <c r="I321" s="291"/>
      <c r="J321" s="291"/>
      <c r="K321" s="291"/>
      <c r="L321" s="291"/>
    </row>
    <row r="322" spans="2:12">
      <c r="B322" s="291"/>
      <c r="C322" s="291"/>
      <c r="D322" s="291"/>
      <c r="E322" s="291"/>
      <c r="F322" s="291"/>
      <c r="G322" s="291"/>
      <c r="H322" s="291"/>
      <c r="I322" s="291"/>
      <c r="J322" s="291"/>
      <c r="K322" s="291"/>
      <c r="L322" s="291"/>
    </row>
    <row r="323" spans="2:12">
      <c r="B323" s="291"/>
      <c r="C323" s="291"/>
      <c r="D323" s="291"/>
      <c r="E323" s="291"/>
      <c r="F323" s="291"/>
      <c r="G323" s="291"/>
      <c r="H323" s="291"/>
      <c r="I323" s="291"/>
      <c r="J323" s="291"/>
      <c r="K323" s="291"/>
      <c r="L323" s="291"/>
    </row>
    <row r="324" spans="2:12">
      <c r="B324" s="291"/>
      <c r="C324" s="291"/>
      <c r="D324" s="291"/>
      <c r="E324" s="291"/>
      <c r="F324" s="291"/>
      <c r="G324" s="291"/>
      <c r="H324" s="291"/>
      <c r="I324" s="291"/>
      <c r="J324" s="291"/>
      <c r="K324" s="291"/>
      <c r="L324" s="291"/>
    </row>
    <row r="325" spans="2:12">
      <c r="B325" s="291"/>
      <c r="C325" s="291"/>
      <c r="D325" s="291"/>
      <c r="E325" s="291"/>
      <c r="F325" s="291"/>
      <c r="G325" s="291"/>
      <c r="H325" s="291"/>
      <c r="I325" s="291"/>
      <c r="J325" s="291"/>
      <c r="K325" s="291"/>
      <c r="L325" s="291"/>
    </row>
    <row r="326" spans="2:12">
      <c r="B326" s="291"/>
      <c r="C326" s="291"/>
      <c r="D326" s="291"/>
      <c r="E326" s="291"/>
      <c r="F326" s="291"/>
      <c r="G326" s="291"/>
      <c r="H326" s="291"/>
      <c r="I326" s="291"/>
      <c r="J326" s="291"/>
      <c r="K326" s="291"/>
      <c r="L326" s="291"/>
    </row>
    <row r="327" spans="2:12">
      <c r="B327" s="291"/>
      <c r="C327" s="291"/>
      <c r="D327" s="291"/>
      <c r="E327" s="291"/>
      <c r="F327" s="291"/>
      <c r="G327" s="291"/>
      <c r="H327" s="291"/>
      <c r="I327" s="291"/>
      <c r="J327" s="291"/>
      <c r="K327" s="291"/>
      <c r="L327" s="291"/>
    </row>
    <row r="328" spans="2:12">
      <c r="B328" s="291"/>
      <c r="C328" s="291"/>
      <c r="D328" s="291"/>
      <c r="E328" s="291"/>
      <c r="F328" s="291"/>
      <c r="G328" s="291"/>
      <c r="H328" s="291"/>
      <c r="I328" s="291"/>
      <c r="J328" s="291"/>
      <c r="K328" s="291"/>
      <c r="L328" s="291"/>
    </row>
    <row r="329" spans="2:12">
      <c r="B329" s="291"/>
      <c r="C329" s="291"/>
      <c r="D329" s="291"/>
      <c r="E329" s="291"/>
      <c r="F329" s="291"/>
      <c r="G329" s="291"/>
      <c r="H329" s="291"/>
      <c r="I329" s="291"/>
      <c r="J329" s="291"/>
      <c r="K329" s="291"/>
      <c r="L329" s="291"/>
    </row>
    <row r="330" spans="2:12">
      <c r="B330" s="291"/>
      <c r="C330" s="291"/>
      <c r="D330" s="291"/>
      <c r="E330" s="291"/>
      <c r="F330" s="291"/>
      <c r="G330" s="291"/>
      <c r="H330" s="291"/>
      <c r="I330" s="291"/>
      <c r="J330" s="291"/>
      <c r="K330" s="291"/>
      <c r="L330" s="291"/>
    </row>
    <row r="331" spans="2:12">
      <c r="B331" s="291"/>
      <c r="C331" s="291"/>
      <c r="D331" s="291"/>
      <c r="E331" s="291"/>
      <c r="F331" s="291"/>
      <c r="G331" s="291"/>
      <c r="H331" s="291"/>
      <c r="I331" s="291"/>
      <c r="J331" s="291"/>
      <c r="K331" s="291"/>
      <c r="L331" s="291"/>
    </row>
    <row r="332" spans="2:12">
      <c r="B332" s="291"/>
      <c r="C332" s="291"/>
      <c r="D332" s="291"/>
      <c r="E332" s="291"/>
      <c r="F332" s="291"/>
      <c r="G332" s="291"/>
      <c r="H332" s="291"/>
      <c r="I332" s="291"/>
      <c r="J332" s="291"/>
      <c r="K332" s="291"/>
      <c r="L332" s="291"/>
    </row>
    <row r="333" spans="2:12">
      <c r="B333" s="291"/>
      <c r="C333" s="291"/>
      <c r="D333" s="291"/>
      <c r="E333" s="291"/>
      <c r="F333" s="291"/>
      <c r="G333" s="291"/>
      <c r="H333" s="291"/>
      <c r="I333" s="291"/>
      <c r="J333" s="291"/>
      <c r="K333" s="291"/>
      <c r="L333" s="291"/>
    </row>
    <row r="334" spans="2:12">
      <c r="B334" s="291"/>
      <c r="C334" s="291"/>
      <c r="D334" s="291"/>
      <c r="E334" s="291"/>
      <c r="F334" s="291"/>
      <c r="G334" s="291"/>
      <c r="H334" s="291"/>
      <c r="I334" s="291"/>
      <c r="J334" s="291"/>
      <c r="K334" s="291"/>
      <c r="L334" s="291"/>
    </row>
    <row r="335" spans="2:12">
      <c r="B335" s="291"/>
      <c r="C335" s="291"/>
      <c r="D335" s="291"/>
      <c r="E335" s="291"/>
      <c r="F335" s="291"/>
      <c r="G335" s="291"/>
      <c r="H335" s="291"/>
      <c r="I335" s="291"/>
      <c r="J335" s="291"/>
      <c r="K335" s="291"/>
      <c r="L335" s="291"/>
    </row>
    <row r="336" spans="2:12">
      <c r="B336" s="291"/>
      <c r="C336" s="291"/>
      <c r="D336" s="291"/>
      <c r="E336" s="291"/>
      <c r="F336" s="291"/>
      <c r="G336" s="291"/>
      <c r="H336" s="291"/>
      <c r="I336" s="291"/>
      <c r="J336" s="291"/>
      <c r="K336" s="291"/>
      <c r="L336" s="291"/>
    </row>
    <row r="337" spans="2:12">
      <c r="B337" s="291"/>
      <c r="C337" s="291"/>
      <c r="D337" s="291"/>
      <c r="E337" s="291"/>
      <c r="F337" s="291"/>
      <c r="G337" s="291"/>
      <c r="H337" s="291"/>
      <c r="I337" s="291"/>
      <c r="J337" s="291"/>
      <c r="K337" s="291"/>
      <c r="L337" s="291"/>
    </row>
    <row r="338" spans="2:12">
      <c r="B338" s="291"/>
      <c r="C338" s="291"/>
      <c r="D338" s="291"/>
      <c r="E338" s="291"/>
      <c r="F338" s="291"/>
      <c r="G338" s="291"/>
      <c r="H338" s="291"/>
      <c r="I338" s="291"/>
      <c r="J338" s="291"/>
      <c r="K338" s="291"/>
      <c r="L338" s="291"/>
    </row>
    <row r="339" spans="2:12">
      <c r="B339" s="291"/>
      <c r="C339" s="291"/>
      <c r="D339" s="291"/>
      <c r="E339" s="291"/>
      <c r="F339" s="291"/>
      <c r="G339" s="291"/>
      <c r="H339" s="291"/>
      <c r="I339" s="291"/>
      <c r="J339" s="291"/>
      <c r="K339" s="291"/>
      <c r="L339" s="291"/>
    </row>
    <row r="340" spans="2:12">
      <c r="B340" s="291"/>
      <c r="C340" s="291"/>
      <c r="D340" s="291"/>
      <c r="E340" s="291"/>
      <c r="F340" s="291"/>
      <c r="G340" s="291"/>
      <c r="H340" s="291"/>
      <c r="I340" s="291"/>
      <c r="J340" s="291"/>
      <c r="K340" s="291"/>
      <c r="L340" s="291"/>
    </row>
    <row r="341" spans="2:12">
      <c r="B341" s="291"/>
      <c r="C341" s="291"/>
      <c r="D341" s="291"/>
      <c r="E341" s="291"/>
      <c r="F341" s="291"/>
      <c r="G341" s="291"/>
      <c r="H341" s="291"/>
      <c r="I341" s="291"/>
      <c r="J341" s="291"/>
      <c r="K341" s="291"/>
      <c r="L341" s="291"/>
    </row>
    <row r="342" spans="2:12">
      <c r="B342" s="291"/>
      <c r="C342" s="291"/>
      <c r="D342" s="291"/>
      <c r="E342" s="291"/>
      <c r="F342" s="291"/>
      <c r="G342" s="291"/>
      <c r="H342" s="291"/>
      <c r="I342" s="291"/>
      <c r="J342" s="291"/>
      <c r="K342" s="291"/>
      <c r="L342" s="291"/>
    </row>
    <row r="343" spans="2:12">
      <c r="B343" s="291"/>
      <c r="C343" s="291"/>
      <c r="D343" s="291"/>
      <c r="E343" s="291"/>
      <c r="F343" s="291"/>
      <c r="G343" s="291"/>
      <c r="H343" s="291"/>
      <c r="I343" s="291"/>
      <c r="J343" s="291"/>
      <c r="K343" s="291"/>
      <c r="L343" s="291"/>
    </row>
    <row r="344" spans="2:12">
      <c r="B344" s="291"/>
      <c r="C344" s="291"/>
      <c r="D344" s="291"/>
      <c r="E344" s="291"/>
      <c r="F344" s="291"/>
      <c r="G344" s="291"/>
      <c r="H344" s="291"/>
      <c r="I344" s="291"/>
      <c r="J344" s="291"/>
      <c r="K344" s="291"/>
      <c r="L344" s="291"/>
    </row>
    <row r="345" spans="2:12">
      <c r="B345" s="291"/>
      <c r="C345" s="291"/>
      <c r="D345" s="291"/>
      <c r="E345" s="291"/>
      <c r="F345" s="291"/>
      <c r="G345" s="291"/>
      <c r="H345" s="291"/>
      <c r="I345" s="291"/>
      <c r="J345" s="291"/>
      <c r="K345" s="291"/>
      <c r="L345" s="291"/>
    </row>
    <row r="346" spans="2:12">
      <c r="B346" s="291"/>
      <c r="C346" s="291"/>
      <c r="D346" s="291"/>
      <c r="E346" s="291"/>
      <c r="F346" s="291"/>
      <c r="G346" s="291"/>
      <c r="H346" s="291"/>
      <c r="I346" s="291"/>
      <c r="J346" s="291"/>
      <c r="K346" s="291"/>
      <c r="L346" s="291"/>
    </row>
    <row r="347" spans="2:12">
      <c r="B347" s="291"/>
      <c r="C347" s="291"/>
      <c r="D347" s="291"/>
      <c r="E347" s="291"/>
      <c r="F347" s="291"/>
      <c r="G347" s="291"/>
      <c r="H347" s="291"/>
      <c r="I347" s="291"/>
      <c r="J347" s="291"/>
      <c r="K347" s="291"/>
      <c r="L347" s="291"/>
    </row>
    <row r="348" spans="2:12">
      <c r="B348" s="291"/>
      <c r="C348" s="291"/>
      <c r="D348" s="291"/>
      <c r="E348" s="291"/>
      <c r="F348" s="291"/>
      <c r="G348" s="291"/>
      <c r="H348" s="291"/>
      <c r="I348" s="291"/>
      <c r="J348" s="291"/>
      <c r="K348" s="291"/>
      <c r="L348" s="291"/>
    </row>
    <row r="349" spans="2:12">
      <c r="B349" s="291"/>
      <c r="C349" s="291"/>
      <c r="D349" s="291"/>
      <c r="E349" s="291"/>
      <c r="F349" s="291"/>
      <c r="G349" s="291"/>
      <c r="H349" s="291"/>
      <c r="I349" s="291"/>
      <c r="J349" s="291"/>
      <c r="K349" s="291"/>
      <c r="L349" s="291"/>
    </row>
    <row r="350" spans="2:12">
      <c r="B350" s="291"/>
      <c r="C350" s="291"/>
      <c r="D350" s="291"/>
      <c r="E350" s="291"/>
      <c r="F350" s="291"/>
      <c r="G350" s="291"/>
      <c r="H350" s="291"/>
      <c r="I350" s="291"/>
      <c r="J350" s="291"/>
      <c r="K350" s="291"/>
      <c r="L350" s="291"/>
    </row>
    <row r="351" spans="2:12">
      <c r="B351" s="291"/>
      <c r="C351" s="291"/>
      <c r="D351" s="291"/>
      <c r="E351" s="291"/>
      <c r="F351" s="291"/>
      <c r="G351" s="291"/>
      <c r="H351" s="291"/>
      <c r="I351" s="291"/>
      <c r="J351" s="291"/>
      <c r="K351" s="291"/>
      <c r="L351" s="291"/>
    </row>
    <row r="352" spans="2:12">
      <c r="B352" s="291"/>
      <c r="C352" s="291"/>
      <c r="D352" s="291"/>
      <c r="E352" s="291"/>
      <c r="F352" s="291"/>
      <c r="G352" s="291"/>
      <c r="H352" s="291"/>
      <c r="I352" s="291"/>
      <c r="J352" s="291"/>
      <c r="K352" s="291"/>
      <c r="L352" s="291"/>
    </row>
    <row r="353" spans="2:12">
      <c r="B353" s="291"/>
      <c r="C353" s="291"/>
      <c r="D353" s="291"/>
      <c r="E353" s="291"/>
      <c r="F353" s="291"/>
      <c r="G353" s="291"/>
      <c r="H353" s="291"/>
      <c r="I353" s="291"/>
      <c r="J353" s="291"/>
      <c r="K353" s="291"/>
      <c r="L353" s="291"/>
    </row>
    <row r="354" spans="2:12">
      <c r="B354" s="291"/>
      <c r="C354" s="291"/>
      <c r="D354" s="291"/>
      <c r="E354" s="291"/>
      <c r="F354" s="291"/>
      <c r="G354" s="291"/>
      <c r="H354" s="291"/>
      <c r="I354" s="291"/>
      <c r="J354" s="291"/>
      <c r="K354" s="291"/>
      <c r="L354" s="291"/>
    </row>
    <row r="355" spans="2:12">
      <c r="B355" s="291"/>
      <c r="C355" s="291"/>
      <c r="D355" s="291"/>
      <c r="E355" s="291"/>
      <c r="F355" s="291"/>
      <c r="G355" s="291"/>
      <c r="H355" s="291"/>
      <c r="I355" s="291"/>
      <c r="J355" s="291"/>
      <c r="K355" s="291"/>
      <c r="L355" s="291"/>
    </row>
    <row r="356" spans="2:12">
      <c r="B356" s="291"/>
      <c r="C356" s="291"/>
      <c r="D356" s="291"/>
      <c r="E356" s="291"/>
      <c r="F356" s="291"/>
      <c r="G356" s="291"/>
      <c r="H356" s="291"/>
      <c r="I356" s="291"/>
      <c r="J356" s="291"/>
      <c r="K356" s="291"/>
      <c r="L356" s="291"/>
    </row>
    <row r="357" spans="2:12">
      <c r="B357" s="291"/>
      <c r="C357" s="291"/>
      <c r="D357" s="291"/>
      <c r="E357" s="291"/>
      <c r="F357" s="291"/>
      <c r="G357" s="291"/>
      <c r="H357" s="291"/>
      <c r="I357" s="291"/>
      <c r="J357" s="291"/>
      <c r="K357" s="291"/>
      <c r="L357" s="291"/>
    </row>
    <row r="358" spans="2:12">
      <c r="B358" s="291"/>
      <c r="C358" s="291"/>
      <c r="D358" s="291"/>
      <c r="E358" s="291"/>
      <c r="F358" s="291"/>
      <c r="G358" s="291"/>
      <c r="H358" s="291"/>
      <c r="I358" s="291"/>
      <c r="J358" s="291"/>
      <c r="K358" s="291"/>
      <c r="L358" s="291"/>
    </row>
    <row r="359" spans="2:12">
      <c r="B359" s="291"/>
      <c r="C359" s="291"/>
      <c r="D359" s="291"/>
      <c r="E359" s="291"/>
      <c r="F359" s="291"/>
      <c r="G359" s="291"/>
      <c r="H359" s="291"/>
      <c r="I359" s="291"/>
      <c r="J359" s="291"/>
      <c r="K359" s="291"/>
      <c r="L359" s="291"/>
    </row>
    <row r="360" spans="2:12">
      <c r="B360" s="291"/>
      <c r="C360" s="291"/>
      <c r="D360" s="291"/>
      <c r="E360" s="291"/>
      <c r="F360" s="291"/>
      <c r="G360" s="291"/>
      <c r="H360" s="291"/>
      <c r="I360" s="291"/>
      <c r="J360" s="291"/>
      <c r="K360" s="291"/>
      <c r="L360" s="291"/>
    </row>
    <row r="361" spans="2:12">
      <c r="B361" s="291"/>
      <c r="C361" s="291"/>
      <c r="D361" s="291"/>
      <c r="E361" s="291"/>
      <c r="F361" s="291"/>
      <c r="G361" s="291"/>
      <c r="H361" s="291"/>
      <c r="I361" s="291"/>
      <c r="J361" s="291"/>
      <c r="K361" s="291"/>
      <c r="L361" s="291"/>
    </row>
    <row r="362" spans="2:12">
      <c r="B362" s="291"/>
      <c r="C362" s="291"/>
      <c r="D362" s="291"/>
      <c r="E362" s="291"/>
      <c r="F362" s="291"/>
      <c r="G362" s="291"/>
      <c r="H362" s="291"/>
      <c r="I362" s="291"/>
      <c r="J362" s="291"/>
      <c r="K362" s="291"/>
      <c r="L362" s="291"/>
    </row>
    <row r="363" spans="2:12">
      <c r="B363" s="291"/>
      <c r="C363" s="291"/>
      <c r="D363" s="291"/>
      <c r="E363" s="291"/>
      <c r="F363" s="291"/>
      <c r="G363" s="291"/>
      <c r="H363" s="291"/>
      <c r="I363" s="291"/>
      <c r="J363" s="291"/>
      <c r="K363" s="291"/>
      <c r="L363" s="291"/>
    </row>
    <row r="364" spans="2:12">
      <c r="B364" s="291"/>
      <c r="C364" s="291"/>
      <c r="D364" s="291"/>
      <c r="E364" s="291"/>
      <c r="F364" s="291"/>
      <c r="G364" s="291"/>
      <c r="H364" s="291"/>
      <c r="I364" s="291"/>
      <c r="J364" s="291"/>
      <c r="K364" s="291"/>
      <c r="L364" s="291"/>
    </row>
    <row r="365" spans="2:12">
      <c r="B365" s="291"/>
      <c r="C365" s="291"/>
      <c r="D365" s="291"/>
      <c r="E365" s="291"/>
      <c r="F365" s="291"/>
      <c r="G365" s="291"/>
      <c r="H365" s="291"/>
      <c r="I365" s="291"/>
      <c r="J365" s="291"/>
      <c r="K365" s="291"/>
      <c r="L365" s="291"/>
    </row>
    <row r="366" spans="2:12">
      <c r="B366" s="291"/>
      <c r="C366" s="291"/>
      <c r="D366" s="291"/>
      <c r="E366" s="291"/>
      <c r="F366" s="291"/>
      <c r="G366" s="291"/>
      <c r="H366" s="291"/>
      <c r="I366" s="291"/>
      <c r="J366" s="291"/>
      <c r="K366" s="291"/>
      <c r="L366" s="291"/>
    </row>
    <row r="367" spans="2:12">
      <c r="B367" s="291"/>
      <c r="C367" s="291"/>
      <c r="D367" s="291"/>
      <c r="E367" s="291"/>
      <c r="F367" s="291"/>
      <c r="G367" s="291"/>
      <c r="H367" s="291"/>
      <c r="I367" s="291"/>
      <c r="J367" s="291"/>
      <c r="K367" s="291"/>
      <c r="L367" s="291"/>
    </row>
    <row r="368" spans="2:12">
      <c r="B368" s="291"/>
      <c r="C368" s="291"/>
      <c r="D368" s="291"/>
      <c r="E368" s="291"/>
      <c r="F368" s="291"/>
      <c r="G368" s="291"/>
      <c r="H368" s="291"/>
      <c r="I368" s="291"/>
      <c r="J368" s="291"/>
      <c r="K368" s="291"/>
      <c r="L368" s="291"/>
    </row>
    <row r="369" spans="2:12">
      <c r="B369" s="291"/>
      <c r="C369" s="291"/>
      <c r="D369" s="291"/>
      <c r="E369" s="291"/>
      <c r="F369" s="291"/>
      <c r="G369" s="291"/>
      <c r="H369" s="291"/>
      <c r="I369" s="291"/>
      <c r="J369" s="291"/>
      <c r="K369" s="291"/>
      <c r="L369" s="291"/>
    </row>
    <row r="370" spans="2:12">
      <c r="B370" s="291"/>
      <c r="C370" s="291"/>
      <c r="D370" s="291"/>
      <c r="E370" s="291"/>
      <c r="F370" s="291"/>
      <c r="G370" s="291"/>
      <c r="H370" s="291"/>
      <c r="I370" s="291"/>
      <c r="J370" s="291"/>
      <c r="K370" s="291"/>
      <c r="L370" s="291"/>
    </row>
    <row r="371" spans="2:12">
      <c r="B371" s="291"/>
      <c r="C371" s="291"/>
      <c r="D371" s="291"/>
      <c r="E371" s="291"/>
      <c r="F371" s="291"/>
      <c r="G371" s="291"/>
      <c r="H371" s="291"/>
      <c r="I371" s="291"/>
      <c r="J371" s="291"/>
      <c r="K371" s="291"/>
      <c r="L371" s="291"/>
    </row>
    <row r="372" spans="2:12">
      <c r="B372" s="291"/>
      <c r="C372" s="291"/>
      <c r="D372" s="291"/>
      <c r="E372" s="291"/>
      <c r="F372" s="291"/>
      <c r="G372" s="291"/>
      <c r="H372" s="291"/>
      <c r="I372" s="291"/>
      <c r="J372" s="291"/>
      <c r="K372" s="291"/>
      <c r="L372" s="291"/>
    </row>
    <row r="373" spans="2:12">
      <c r="B373" s="291"/>
      <c r="C373" s="291"/>
      <c r="D373" s="291"/>
      <c r="E373" s="291"/>
      <c r="F373" s="291"/>
      <c r="G373" s="291"/>
      <c r="H373" s="291"/>
      <c r="I373" s="291"/>
      <c r="J373" s="291"/>
      <c r="K373" s="291"/>
      <c r="L373" s="291"/>
    </row>
    <row r="374" spans="2:12">
      <c r="B374" s="291"/>
      <c r="C374" s="291"/>
      <c r="D374" s="291"/>
      <c r="E374" s="291"/>
      <c r="F374" s="291"/>
      <c r="G374" s="291"/>
      <c r="H374" s="291"/>
      <c r="I374" s="291"/>
      <c r="J374" s="291"/>
      <c r="K374" s="291"/>
      <c r="L374" s="291"/>
    </row>
    <row r="375" spans="2:12">
      <c r="B375" s="291"/>
      <c r="C375" s="291"/>
      <c r="D375" s="291"/>
      <c r="E375" s="291"/>
      <c r="F375" s="291"/>
      <c r="G375" s="291"/>
      <c r="H375" s="291"/>
      <c r="I375" s="291"/>
      <c r="J375" s="291"/>
      <c r="K375" s="291"/>
      <c r="L375" s="291"/>
    </row>
    <row r="376" spans="2:12">
      <c r="B376" s="291"/>
      <c r="C376" s="291"/>
      <c r="D376" s="291"/>
      <c r="E376" s="291"/>
      <c r="F376" s="291"/>
      <c r="G376" s="291"/>
      <c r="H376" s="291"/>
      <c r="I376" s="291"/>
      <c r="J376" s="291"/>
      <c r="K376" s="291"/>
      <c r="L376" s="291"/>
    </row>
    <row r="377" spans="2:12">
      <c r="B377" s="291"/>
      <c r="C377" s="291"/>
      <c r="D377" s="291"/>
      <c r="E377" s="291"/>
      <c r="F377" s="291"/>
      <c r="G377" s="291"/>
      <c r="H377" s="291"/>
      <c r="I377" s="291"/>
      <c r="J377" s="291"/>
      <c r="K377" s="291"/>
      <c r="L377" s="291"/>
    </row>
    <row r="378" spans="2:12">
      <c r="B378" s="291"/>
      <c r="C378" s="291"/>
      <c r="D378" s="291"/>
      <c r="E378" s="291"/>
      <c r="F378" s="291"/>
      <c r="G378" s="291"/>
      <c r="H378" s="291"/>
      <c r="I378" s="291"/>
      <c r="J378" s="291"/>
      <c r="K378" s="291"/>
      <c r="L378" s="291"/>
    </row>
    <row r="379" spans="2:12">
      <c r="B379" s="291"/>
      <c r="C379" s="291"/>
      <c r="D379" s="291"/>
      <c r="E379" s="291"/>
      <c r="F379" s="291"/>
      <c r="G379" s="291"/>
      <c r="H379" s="291"/>
      <c r="I379" s="291"/>
      <c r="J379" s="291"/>
      <c r="K379" s="291"/>
      <c r="L379" s="291"/>
    </row>
    <row r="380" spans="2:12">
      <c r="B380" s="291"/>
      <c r="C380" s="291"/>
      <c r="D380" s="291"/>
      <c r="E380" s="291"/>
      <c r="F380" s="291"/>
      <c r="G380" s="291"/>
      <c r="H380" s="291"/>
      <c r="I380" s="291"/>
      <c r="J380" s="291"/>
      <c r="K380" s="291"/>
      <c r="L380" s="291"/>
    </row>
    <row r="381" spans="2:12">
      <c r="B381" s="291"/>
      <c r="C381" s="291"/>
      <c r="D381" s="291"/>
      <c r="E381" s="291"/>
      <c r="F381" s="291"/>
      <c r="G381" s="291"/>
      <c r="H381" s="291"/>
      <c r="I381" s="291"/>
      <c r="J381" s="291"/>
      <c r="K381" s="291"/>
      <c r="L381" s="291"/>
    </row>
    <row r="382" spans="2:12">
      <c r="B382" s="291"/>
      <c r="C382" s="291"/>
      <c r="D382" s="291"/>
      <c r="E382" s="291"/>
      <c r="F382" s="291"/>
      <c r="G382" s="291"/>
      <c r="H382" s="291"/>
      <c r="I382" s="291"/>
      <c r="J382" s="291"/>
      <c r="K382" s="291"/>
      <c r="L382" s="291"/>
    </row>
    <row r="383" spans="2:12">
      <c r="B383" s="291"/>
      <c r="C383" s="291"/>
      <c r="D383" s="291"/>
      <c r="E383" s="291"/>
      <c r="F383" s="291"/>
      <c r="G383" s="291"/>
      <c r="H383" s="291"/>
      <c r="I383" s="291"/>
      <c r="J383" s="291"/>
      <c r="K383" s="291"/>
      <c r="L383" s="291"/>
    </row>
    <row r="384" spans="2:12">
      <c r="B384" s="291"/>
      <c r="C384" s="291"/>
      <c r="D384" s="291"/>
      <c r="E384" s="291"/>
      <c r="F384" s="291"/>
      <c r="G384" s="291"/>
      <c r="H384" s="291"/>
      <c r="I384" s="291"/>
      <c r="J384" s="291"/>
      <c r="K384" s="291"/>
      <c r="L384" s="291"/>
    </row>
    <row r="385" spans="2:12">
      <c r="B385" s="291"/>
      <c r="C385" s="291"/>
      <c r="D385" s="291"/>
      <c r="E385" s="291"/>
      <c r="F385" s="291"/>
      <c r="G385" s="291"/>
      <c r="H385" s="291"/>
      <c r="I385" s="291"/>
      <c r="J385" s="291"/>
      <c r="K385" s="291"/>
      <c r="L385" s="291"/>
    </row>
    <row r="386" spans="2:12">
      <c r="B386" s="291"/>
      <c r="C386" s="291"/>
      <c r="D386" s="291"/>
      <c r="E386" s="291"/>
      <c r="F386" s="291"/>
      <c r="G386" s="291"/>
      <c r="H386" s="291"/>
      <c r="I386" s="291"/>
      <c r="J386" s="291"/>
      <c r="K386" s="291"/>
      <c r="L386" s="291"/>
    </row>
    <row r="387" spans="2:12">
      <c r="B387" s="291"/>
      <c r="C387" s="291"/>
      <c r="D387" s="291"/>
      <c r="E387" s="291"/>
      <c r="F387" s="291"/>
      <c r="G387" s="291"/>
      <c r="H387" s="291"/>
      <c r="I387" s="291"/>
      <c r="J387" s="291"/>
      <c r="K387" s="291"/>
      <c r="L387" s="291"/>
    </row>
    <row r="388" spans="2:12">
      <c r="B388" s="291"/>
      <c r="C388" s="291"/>
      <c r="D388" s="291"/>
      <c r="E388" s="291"/>
      <c r="F388" s="291"/>
      <c r="G388" s="291"/>
      <c r="H388" s="291"/>
      <c r="I388" s="291"/>
      <c r="J388" s="291"/>
      <c r="K388" s="291"/>
      <c r="L388" s="291"/>
    </row>
    <row r="389" spans="2:12">
      <c r="B389" s="291"/>
      <c r="C389" s="291"/>
      <c r="D389" s="291"/>
      <c r="E389" s="291"/>
      <c r="F389" s="291"/>
      <c r="G389" s="291"/>
      <c r="H389" s="291"/>
      <c r="I389" s="291"/>
      <c r="J389" s="291"/>
      <c r="K389" s="291"/>
      <c r="L389" s="291"/>
    </row>
    <row r="390" spans="2:12">
      <c r="B390" s="291"/>
      <c r="C390" s="291"/>
      <c r="D390" s="291"/>
      <c r="E390" s="291"/>
      <c r="F390" s="291"/>
      <c r="G390" s="291"/>
      <c r="H390" s="291"/>
      <c r="I390" s="291"/>
      <c r="J390" s="291"/>
      <c r="K390" s="291"/>
      <c r="L390" s="291"/>
    </row>
    <row r="391" spans="2:12">
      <c r="B391" s="291"/>
      <c r="C391" s="291"/>
      <c r="D391" s="291"/>
      <c r="E391" s="291"/>
      <c r="F391" s="291"/>
      <c r="G391" s="291"/>
      <c r="H391" s="291"/>
      <c r="I391" s="291"/>
      <c r="J391" s="291"/>
      <c r="K391" s="291"/>
      <c r="L391" s="291"/>
    </row>
    <row r="392" spans="2:12">
      <c r="B392" s="291"/>
      <c r="C392" s="291"/>
      <c r="D392" s="291"/>
      <c r="E392" s="291"/>
      <c r="F392" s="291"/>
      <c r="G392" s="291"/>
      <c r="H392" s="291"/>
      <c r="I392" s="291"/>
      <c r="J392" s="291"/>
      <c r="K392" s="291"/>
      <c r="L392" s="291"/>
    </row>
    <row r="393" spans="2:12">
      <c r="B393" s="291"/>
      <c r="C393" s="291"/>
      <c r="D393" s="291"/>
      <c r="E393" s="291"/>
      <c r="F393" s="291"/>
      <c r="G393" s="291"/>
      <c r="H393" s="291"/>
      <c r="I393" s="291"/>
      <c r="J393" s="291"/>
      <c r="K393" s="291"/>
      <c r="L393" s="291"/>
    </row>
    <row r="394" spans="2:12">
      <c r="B394" s="291"/>
      <c r="C394" s="291"/>
      <c r="D394" s="291"/>
      <c r="E394" s="291"/>
      <c r="F394" s="291"/>
      <c r="G394" s="291"/>
      <c r="H394" s="291"/>
      <c r="I394" s="291"/>
      <c r="J394" s="291"/>
      <c r="K394" s="291"/>
      <c r="L394" s="291"/>
    </row>
    <row r="395" spans="2:12">
      <c r="B395" s="291"/>
      <c r="C395" s="291"/>
      <c r="D395" s="291"/>
      <c r="E395" s="291"/>
      <c r="F395" s="291"/>
      <c r="G395" s="291"/>
      <c r="H395" s="291"/>
      <c r="I395" s="291"/>
      <c r="J395" s="291"/>
      <c r="K395" s="291"/>
      <c r="L395" s="291"/>
    </row>
    <row r="396" spans="2:12">
      <c r="B396" s="291"/>
      <c r="C396" s="291"/>
      <c r="D396" s="291"/>
      <c r="E396" s="291"/>
      <c r="F396" s="291"/>
      <c r="G396" s="291"/>
      <c r="H396" s="291"/>
      <c r="I396" s="291"/>
      <c r="J396" s="291"/>
      <c r="K396" s="291"/>
      <c r="L396" s="291"/>
    </row>
    <row r="397" spans="2:12">
      <c r="B397" s="291"/>
      <c r="C397" s="291"/>
      <c r="D397" s="291"/>
      <c r="E397" s="291"/>
      <c r="F397" s="291"/>
      <c r="G397" s="291"/>
      <c r="H397" s="291"/>
      <c r="I397" s="291"/>
      <c r="J397" s="291"/>
      <c r="K397" s="291"/>
      <c r="L397" s="291"/>
    </row>
    <row r="398" spans="2:12">
      <c r="B398" s="291"/>
      <c r="C398" s="291"/>
      <c r="D398" s="291"/>
      <c r="E398" s="291"/>
      <c r="F398" s="291"/>
      <c r="G398" s="291"/>
      <c r="H398" s="291"/>
      <c r="I398" s="291"/>
      <c r="J398" s="291"/>
      <c r="K398" s="291"/>
      <c r="L398" s="291"/>
    </row>
    <row r="399" spans="2:12">
      <c r="B399" s="291"/>
      <c r="C399" s="291"/>
      <c r="D399" s="291"/>
      <c r="E399" s="291"/>
      <c r="F399" s="291"/>
      <c r="G399" s="291"/>
      <c r="H399" s="291"/>
      <c r="I399" s="291"/>
      <c r="J399" s="291"/>
      <c r="K399" s="291"/>
      <c r="L399" s="291"/>
    </row>
    <row r="400" spans="2:12">
      <c r="B400" s="291"/>
      <c r="C400" s="291"/>
      <c r="D400" s="291"/>
      <c r="E400" s="291"/>
      <c r="F400" s="291"/>
      <c r="G400" s="291"/>
      <c r="H400" s="291"/>
      <c r="I400" s="291"/>
      <c r="J400" s="291"/>
      <c r="K400" s="291"/>
      <c r="L400" s="291"/>
    </row>
    <row r="401" spans="2:12">
      <c r="B401" s="291"/>
      <c r="C401" s="291"/>
      <c r="D401" s="291"/>
      <c r="E401" s="291"/>
      <c r="F401" s="291"/>
      <c r="G401" s="291"/>
      <c r="H401" s="291"/>
      <c r="I401" s="291"/>
      <c r="J401" s="291"/>
      <c r="K401" s="291"/>
      <c r="L401" s="291"/>
    </row>
    <row r="402" spans="2:12">
      <c r="B402" s="291"/>
      <c r="C402" s="291"/>
      <c r="D402" s="291"/>
      <c r="E402" s="291"/>
      <c r="F402" s="291"/>
      <c r="G402" s="291"/>
      <c r="H402" s="291"/>
      <c r="I402" s="291"/>
      <c r="J402" s="291"/>
      <c r="K402" s="291"/>
      <c r="L402" s="291"/>
    </row>
    <row r="403" spans="2:12">
      <c r="B403" s="291"/>
      <c r="C403" s="291"/>
      <c r="D403" s="291"/>
      <c r="E403" s="291"/>
      <c r="F403" s="291"/>
      <c r="G403" s="291"/>
      <c r="H403" s="291"/>
      <c r="I403" s="291"/>
      <c r="J403" s="291"/>
      <c r="K403" s="291"/>
      <c r="L403" s="291"/>
    </row>
    <row r="404" spans="2:12">
      <c r="B404" s="291"/>
      <c r="C404" s="291"/>
      <c r="D404" s="291"/>
      <c r="E404" s="291"/>
      <c r="F404" s="291"/>
      <c r="G404" s="291"/>
      <c r="H404" s="291"/>
      <c r="I404" s="291"/>
      <c r="J404" s="291"/>
      <c r="K404" s="291"/>
      <c r="L404" s="291"/>
    </row>
    <row r="405" spans="2:12">
      <c r="B405" s="291"/>
      <c r="C405" s="291"/>
      <c r="D405" s="291"/>
      <c r="E405" s="291"/>
      <c r="F405" s="291"/>
      <c r="G405" s="291"/>
      <c r="H405" s="291"/>
      <c r="I405" s="291"/>
      <c r="J405" s="291"/>
      <c r="K405" s="291"/>
      <c r="L405" s="291"/>
    </row>
    <row r="406" spans="2:12">
      <c r="B406" s="291"/>
      <c r="C406" s="291"/>
      <c r="D406" s="291"/>
      <c r="E406" s="291"/>
      <c r="F406" s="291"/>
      <c r="G406" s="291"/>
      <c r="H406" s="291"/>
      <c r="I406" s="291"/>
      <c r="J406" s="291"/>
      <c r="K406" s="291"/>
      <c r="L406" s="291"/>
    </row>
    <row r="407" spans="2:12">
      <c r="B407" s="291"/>
      <c r="C407" s="291"/>
      <c r="D407" s="291"/>
      <c r="E407" s="291"/>
      <c r="F407" s="291"/>
      <c r="G407" s="291"/>
      <c r="H407" s="291"/>
      <c r="I407" s="291"/>
      <c r="J407" s="291"/>
      <c r="K407" s="291"/>
      <c r="L407" s="291"/>
    </row>
    <row r="408" spans="2:12">
      <c r="B408" s="291"/>
      <c r="C408" s="291"/>
      <c r="D408" s="291"/>
      <c r="E408" s="291"/>
      <c r="F408" s="291"/>
      <c r="G408" s="291"/>
      <c r="H408" s="291"/>
      <c r="I408" s="291"/>
      <c r="J408" s="291"/>
      <c r="K408" s="291"/>
      <c r="L408" s="291"/>
    </row>
    <row r="409" spans="2:12">
      <c r="B409" s="291"/>
      <c r="C409" s="291"/>
      <c r="D409" s="291"/>
      <c r="E409" s="291"/>
      <c r="F409" s="291"/>
      <c r="G409" s="291"/>
      <c r="H409" s="291"/>
      <c r="I409" s="291"/>
      <c r="J409" s="291"/>
      <c r="K409" s="291"/>
      <c r="L409" s="291"/>
    </row>
    <row r="410" spans="2:12">
      <c r="B410" s="291"/>
      <c r="C410" s="291"/>
      <c r="D410" s="291"/>
      <c r="E410" s="291"/>
      <c r="F410" s="291"/>
      <c r="G410" s="291"/>
      <c r="H410" s="291"/>
      <c r="I410" s="291"/>
      <c r="J410" s="291"/>
      <c r="K410" s="291"/>
      <c r="L410" s="291"/>
    </row>
    <row r="411" spans="2:12">
      <c r="B411" s="291"/>
      <c r="C411" s="291"/>
      <c r="D411" s="291"/>
      <c r="E411" s="291"/>
      <c r="F411" s="291"/>
      <c r="G411" s="291"/>
      <c r="H411" s="291"/>
      <c r="I411" s="291"/>
      <c r="J411" s="291"/>
      <c r="K411" s="291"/>
      <c r="L411" s="291"/>
    </row>
    <row r="412" spans="2:12">
      <c r="B412" s="291"/>
      <c r="C412" s="291"/>
      <c r="D412" s="291"/>
      <c r="E412" s="291"/>
      <c r="F412" s="291"/>
      <c r="G412" s="291"/>
      <c r="H412" s="291"/>
      <c r="I412" s="291"/>
      <c r="J412" s="291"/>
      <c r="K412" s="291"/>
      <c r="L412" s="291"/>
    </row>
    <row r="413" spans="2:12">
      <c r="B413" s="291"/>
      <c r="C413" s="291"/>
      <c r="D413" s="291"/>
      <c r="E413" s="291"/>
      <c r="F413" s="291"/>
      <c r="G413" s="291"/>
      <c r="H413" s="291"/>
      <c r="I413" s="291"/>
      <c r="J413" s="291"/>
      <c r="K413" s="291"/>
      <c r="L413" s="291"/>
    </row>
    <row r="414" spans="2:12">
      <c r="B414" s="291"/>
      <c r="C414" s="291"/>
      <c r="D414" s="291"/>
      <c r="E414" s="291"/>
      <c r="F414" s="291"/>
      <c r="G414" s="291"/>
      <c r="H414" s="291"/>
      <c r="I414" s="291"/>
      <c r="J414" s="291"/>
      <c r="K414" s="291"/>
      <c r="L414" s="291"/>
    </row>
    <row r="415" spans="2:12">
      <c r="B415" s="291"/>
      <c r="C415" s="291"/>
      <c r="D415" s="291"/>
      <c r="E415" s="291"/>
      <c r="F415" s="291"/>
      <c r="G415" s="291"/>
      <c r="H415" s="291"/>
      <c r="I415" s="291"/>
      <c r="J415" s="291"/>
      <c r="K415" s="291"/>
      <c r="L415" s="291"/>
    </row>
    <row r="416" spans="2:12">
      <c r="B416" s="291"/>
      <c r="C416" s="291"/>
      <c r="D416" s="291"/>
      <c r="E416" s="291"/>
      <c r="F416" s="291"/>
      <c r="G416" s="291"/>
      <c r="H416" s="291"/>
      <c r="I416" s="291"/>
      <c r="J416" s="291"/>
      <c r="K416" s="291"/>
      <c r="L416" s="291"/>
    </row>
    <row r="417" spans="2:12">
      <c r="B417" s="291"/>
      <c r="C417" s="291"/>
      <c r="D417" s="291"/>
      <c r="E417" s="291"/>
      <c r="F417" s="291"/>
      <c r="G417" s="291"/>
      <c r="H417" s="291"/>
      <c r="I417" s="291"/>
      <c r="J417" s="291"/>
      <c r="K417" s="291"/>
      <c r="L417" s="291"/>
    </row>
    <row r="418" spans="2:12">
      <c r="B418" s="291"/>
      <c r="C418" s="291"/>
      <c r="D418" s="291"/>
      <c r="E418" s="291"/>
      <c r="F418" s="291"/>
      <c r="G418" s="291"/>
      <c r="H418" s="291"/>
      <c r="I418" s="291"/>
      <c r="J418" s="291"/>
      <c r="K418" s="291"/>
      <c r="L418" s="291"/>
    </row>
    <row r="419" spans="2:12">
      <c r="B419" s="291"/>
      <c r="C419" s="291"/>
      <c r="D419" s="291"/>
      <c r="E419" s="291"/>
      <c r="F419" s="291"/>
      <c r="G419" s="291"/>
      <c r="H419" s="291"/>
      <c r="I419" s="291"/>
      <c r="J419" s="291"/>
      <c r="K419" s="291"/>
      <c r="L419" s="291"/>
    </row>
    <row r="420" spans="2:12">
      <c r="B420" s="291"/>
      <c r="C420" s="291"/>
      <c r="D420" s="291"/>
      <c r="E420" s="291"/>
      <c r="F420" s="291"/>
      <c r="G420" s="291"/>
      <c r="H420" s="291"/>
      <c r="I420" s="291"/>
      <c r="J420" s="291"/>
      <c r="K420" s="291"/>
      <c r="L420" s="291"/>
    </row>
    <row r="421" spans="2:12">
      <c r="B421" s="291"/>
      <c r="C421" s="291"/>
      <c r="D421" s="291"/>
      <c r="E421" s="291"/>
      <c r="F421" s="291"/>
      <c r="G421" s="291"/>
      <c r="H421" s="291"/>
      <c r="I421" s="291"/>
      <c r="J421" s="291"/>
      <c r="K421" s="291"/>
      <c r="L421" s="291"/>
    </row>
    <row r="422" spans="2:12">
      <c r="B422" s="291"/>
      <c r="C422" s="291"/>
      <c r="D422" s="291"/>
      <c r="E422" s="291"/>
      <c r="F422" s="291"/>
      <c r="G422" s="291"/>
      <c r="H422" s="291"/>
      <c r="I422" s="291"/>
      <c r="J422" s="291"/>
      <c r="K422" s="291"/>
      <c r="L422" s="291"/>
    </row>
    <row r="423" spans="2:12">
      <c r="B423" s="291"/>
      <c r="C423" s="291"/>
      <c r="D423" s="291"/>
      <c r="E423" s="291"/>
      <c r="F423" s="291"/>
      <c r="G423" s="291"/>
      <c r="H423" s="291"/>
      <c r="I423" s="291"/>
      <c r="J423" s="291"/>
      <c r="K423" s="291"/>
      <c r="L423" s="291"/>
    </row>
    <row r="424" spans="2:12">
      <c r="B424" s="291"/>
      <c r="C424" s="291"/>
      <c r="D424" s="291"/>
      <c r="E424" s="291"/>
      <c r="F424" s="291"/>
      <c r="G424" s="291"/>
      <c r="H424" s="291"/>
      <c r="I424" s="291"/>
      <c r="J424" s="291"/>
      <c r="K424" s="291"/>
      <c r="L424" s="291"/>
    </row>
    <row r="425" spans="2:12">
      <c r="B425" s="291"/>
      <c r="C425" s="291"/>
      <c r="D425" s="291"/>
      <c r="E425" s="291"/>
      <c r="F425" s="291"/>
      <c r="G425" s="291"/>
      <c r="H425" s="291"/>
      <c r="I425" s="291"/>
      <c r="J425" s="291"/>
      <c r="K425" s="291"/>
      <c r="L425" s="291"/>
    </row>
    <row r="426" spans="2:12">
      <c r="B426" s="291"/>
      <c r="C426" s="291"/>
      <c r="D426" s="291"/>
      <c r="E426" s="291"/>
      <c r="F426" s="291"/>
      <c r="G426" s="291"/>
      <c r="H426" s="291"/>
      <c r="I426" s="291"/>
      <c r="J426" s="291"/>
      <c r="K426" s="291"/>
      <c r="L426" s="291"/>
    </row>
    <row r="427" spans="2:12">
      <c r="B427" s="291"/>
      <c r="C427" s="291"/>
      <c r="D427" s="291"/>
      <c r="E427" s="291"/>
      <c r="F427" s="291"/>
      <c r="G427" s="291"/>
      <c r="H427" s="291"/>
      <c r="I427" s="291"/>
      <c r="J427" s="291"/>
      <c r="K427" s="291"/>
      <c r="L427" s="291"/>
    </row>
    <row r="428" spans="2:12">
      <c r="B428" s="291"/>
      <c r="C428" s="291"/>
      <c r="D428" s="291"/>
      <c r="E428" s="291"/>
      <c r="F428" s="291"/>
      <c r="G428" s="291"/>
      <c r="H428" s="291"/>
      <c r="I428" s="291"/>
      <c r="J428" s="291"/>
      <c r="K428" s="291"/>
      <c r="L428" s="291"/>
    </row>
    <row r="429" spans="2:12">
      <c r="B429" s="291"/>
      <c r="C429" s="291"/>
      <c r="D429" s="291"/>
      <c r="E429" s="291"/>
      <c r="F429" s="291"/>
      <c r="G429" s="291"/>
      <c r="H429" s="291"/>
      <c r="I429" s="291"/>
      <c r="J429" s="291"/>
      <c r="K429" s="291"/>
      <c r="L429" s="291"/>
    </row>
    <row r="430" spans="2:12">
      <c r="B430" s="291"/>
      <c r="C430" s="291"/>
      <c r="D430" s="291"/>
      <c r="E430" s="291"/>
      <c r="F430" s="291"/>
      <c r="G430" s="291"/>
      <c r="H430" s="291"/>
      <c r="I430" s="291"/>
      <c r="J430" s="291"/>
      <c r="K430" s="291"/>
      <c r="L430" s="291"/>
    </row>
    <row r="431" spans="2:12">
      <c r="B431" s="291"/>
      <c r="C431" s="291"/>
      <c r="D431" s="291"/>
      <c r="E431" s="291"/>
      <c r="F431" s="291"/>
      <c r="G431" s="291"/>
      <c r="H431" s="291"/>
      <c r="I431" s="291"/>
      <c r="J431" s="291"/>
      <c r="K431" s="291"/>
      <c r="L431" s="291"/>
    </row>
    <row r="432" spans="2:12">
      <c r="B432" s="291"/>
      <c r="C432" s="291"/>
      <c r="D432" s="291"/>
      <c r="E432" s="291"/>
      <c r="F432" s="291"/>
      <c r="G432" s="291"/>
      <c r="H432" s="291"/>
      <c r="I432" s="291"/>
      <c r="J432" s="291"/>
      <c r="K432" s="291"/>
      <c r="L432" s="291"/>
    </row>
    <row r="433" spans="2:12">
      <c r="B433" s="291"/>
      <c r="C433" s="291"/>
      <c r="D433" s="291"/>
      <c r="E433" s="291"/>
      <c r="F433" s="291"/>
      <c r="G433" s="291"/>
      <c r="H433" s="291"/>
      <c r="I433" s="291"/>
      <c r="J433" s="291"/>
      <c r="K433" s="291"/>
      <c r="L433" s="291"/>
    </row>
    <row r="434" spans="2:12">
      <c r="B434" s="291"/>
      <c r="C434" s="291"/>
      <c r="D434" s="291"/>
      <c r="E434" s="291"/>
      <c r="F434" s="291"/>
      <c r="G434" s="291"/>
      <c r="H434" s="291"/>
      <c r="I434" s="291"/>
      <c r="J434" s="291"/>
      <c r="K434" s="291"/>
      <c r="L434" s="291"/>
    </row>
    <row r="435" spans="2:12">
      <c r="B435" s="291"/>
      <c r="C435" s="291"/>
      <c r="D435" s="291"/>
      <c r="E435" s="291"/>
      <c r="F435" s="291"/>
      <c r="G435" s="291"/>
      <c r="H435" s="291"/>
      <c r="I435" s="291"/>
      <c r="J435" s="291"/>
      <c r="K435" s="291"/>
      <c r="L435" s="291"/>
    </row>
    <row r="436" spans="2:12">
      <c r="B436" s="291"/>
      <c r="C436" s="291"/>
      <c r="D436" s="291"/>
      <c r="E436" s="291"/>
      <c r="F436" s="291"/>
      <c r="G436" s="291"/>
      <c r="H436" s="291"/>
      <c r="I436" s="291"/>
      <c r="J436" s="291"/>
      <c r="K436" s="291"/>
      <c r="L436" s="291"/>
    </row>
    <row r="437" spans="2:12">
      <c r="B437" s="291"/>
      <c r="C437" s="291"/>
      <c r="D437" s="291"/>
      <c r="E437" s="291"/>
      <c r="F437" s="291"/>
      <c r="G437" s="291"/>
      <c r="H437" s="291"/>
      <c r="I437" s="291"/>
      <c r="J437" s="291"/>
      <c r="K437" s="291"/>
      <c r="L437" s="291"/>
    </row>
    <row r="438" spans="2:12">
      <c r="B438" s="291"/>
      <c r="C438" s="291"/>
      <c r="D438" s="291"/>
      <c r="E438" s="291"/>
      <c r="F438" s="291"/>
      <c r="G438" s="291"/>
      <c r="H438" s="291"/>
      <c r="I438" s="291"/>
      <c r="J438" s="291"/>
      <c r="K438" s="291"/>
      <c r="L438" s="291"/>
    </row>
    <row r="439" spans="2:12">
      <c r="B439" s="291"/>
      <c r="C439" s="291"/>
      <c r="D439" s="291"/>
      <c r="E439" s="291"/>
      <c r="F439" s="291"/>
      <c r="G439" s="291"/>
      <c r="H439" s="291"/>
      <c r="I439" s="291"/>
      <c r="J439" s="291"/>
      <c r="K439" s="291"/>
      <c r="L439" s="291"/>
    </row>
    <row r="440" spans="2:12">
      <c r="B440" s="291"/>
      <c r="C440" s="291"/>
      <c r="D440" s="291"/>
      <c r="E440" s="291"/>
      <c r="F440" s="291"/>
      <c r="G440" s="291"/>
      <c r="H440" s="291"/>
      <c r="I440" s="291"/>
      <c r="J440" s="291"/>
      <c r="K440" s="291"/>
      <c r="L440" s="291"/>
    </row>
    <row r="441" spans="2:12">
      <c r="B441" s="291"/>
      <c r="C441" s="291"/>
      <c r="D441" s="291"/>
      <c r="E441" s="291"/>
      <c r="F441" s="291"/>
      <c r="G441" s="291"/>
      <c r="H441" s="291"/>
      <c r="I441" s="291"/>
      <c r="J441" s="291"/>
      <c r="K441" s="291"/>
      <c r="L441" s="291"/>
    </row>
    <row r="442" spans="2:12">
      <c r="B442" s="291"/>
      <c r="C442" s="291"/>
      <c r="D442" s="291"/>
      <c r="E442" s="291"/>
      <c r="F442" s="291"/>
      <c r="G442" s="291"/>
      <c r="H442" s="291"/>
      <c r="I442" s="291"/>
      <c r="J442" s="291"/>
      <c r="K442" s="291"/>
      <c r="L442" s="291"/>
    </row>
    <row r="443" spans="2:12">
      <c r="B443" s="291"/>
      <c r="C443" s="291"/>
      <c r="D443" s="291"/>
      <c r="E443" s="291"/>
      <c r="F443" s="291"/>
      <c r="G443" s="291"/>
      <c r="H443" s="291"/>
      <c r="I443" s="291"/>
      <c r="J443" s="291"/>
      <c r="K443" s="291"/>
      <c r="L443" s="291"/>
    </row>
    <row r="444" spans="2:12">
      <c r="B444" s="291"/>
      <c r="C444" s="291"/>
      <c r="D444" s="291"/>
      <c r="E444" s="291"/>
      <c r="F444" s="291"/>
      <c r="G444" s="291"/>
      <c r="H444" s="291"/>
      <c r="I444" s="291"/>
      <c r="J444" s="291"/>
      <c r="K444" s="291"/>
      <c r="L444" s="291"/>
    </row>
    <row r="445" spans="2:12">
      <c r="B445" s="291"/>
      <c r="C445" s="291"/>
      <c r="D445" s="291"/>
      <c r="E445" s="291"/>
      <c r="F445" s="291"/>
      <c r="G445" s="291"/>
      <c r="H445" s="291"/>
      <c r="I445" s="291"/>
      <c r="J445" s="291"/>
      <c r="K445" s="291"/>
      <c r="L445" s="291"/>
    </row>
    <row r="446" spans="2:12">
      <c r="B446" s="291"/>
      <c r="C446" s="291"/>
      <c r="D446" s="291"/>
      <c r="E446" s="291"/>
      <c r="F446" s="291"/>
      <c r="G446" s="291"/>
      <c r="H446" s="291"/>
      <c r="I446" s="291"/>
      <c r="J446" s="291"/>
      <c r="K446" s="291"/>
      <c r="L446" s="291"/>
    </row>
    <row r="447" spans="2:12">
      <c r="B447" s="291"/>
      <c r="C447" s="291"/>
      <c r="D447" s="291"/>
      <c r="E447" s="291"/>
      <c r="F447" s="291"/>
      <c r="G447" s="291"/>
      <c r="H447" s="291"/>
      <c r="I447" s="291"/>
      <c r="J447" s="291"/>
      <c r="K447" s="291"/>
      <c r="L447" s="291"/>
    </row>
    <row r="448" spans="2:12">
      <c r="B448" s="291"/>
      <c r="C448" s="291"/>
      <c r="D448" s="291"/>
      <c r="E448" s="291"/>
      <c r="F448" s="291"/>
      <c r="G448" s="291"/>
      <c r="H448" s="291"/>
      <c r="I448" s="291"/>
      <c r="J448" s="291"/>
      <c r="K448" s="291"/>
      <c r="L448" s="291"/>
    </row>
    <row r="449" spans="2:12">
      <c r="B449" s="291"/>
      <c r="C449" s="291"/>
      <c r="D449" s="291"/>
      <c r="E449" s="291"/>
      <c r="F449" s="291"/>
      <c r="G449" s="291"/>
      <c r="H449" s="291"/>
      <c r="I449" s="291"/>
      <c r="J449" s="291"/>
      <c r="K449" s="291"/>
      <c r="L449" s="291"/>
    </row>
    <row r="450" spans="2:12">
      <c r="B450" s="291"/>
      <c r="C450" s="291"/>
      <c r="D450" s="291"/>
      <c r="E450" s="291"/>
      <c r="F450" s="291"/>
      <c r="G450" s="291"/>
      <c r="H450" s="291"/>
      <c r="I450" s="291"/>
      <c r="J450" s="291"/>
      <c r="K450" s="291"/>
      <c r="L450" s="291"/>
    </row>
    <row r="451" spans="2:12">
      <c r="B451" s="291"/>
      <c r="C451" s="291"/>
      <c r="D451" s="291"/>
      <c r="E451" s="291"/>
      <c r="F451" s="291"/>
      <c r="G451" s="291"/>
      <c r="H451" s="291"/>
      <c r="I451" s="291"/>
      <c r="J451" s="291"/>
      <c r="K451" s="291"/>
      <c r="L451" s="291"/>
    </row>
    <row r="452" spans="2:12">
      <c r="B452" s="291"/>
      <c r="C452" s="291"/>
      <c r="D452" s="291"/>
      <c r="E452" s="291"/>
      <c r="F452" s="291"/>
      <c r="G452" s="291"/>
      <c r="H452" s="291"/>
      <c r="I452" s="291"/>
      <c r="J452" s="291"/>
      <c r="K452" s="291"/>
      <c r="L452" s="291"/>
    </row>
    <row r="453" spans="2:12">
      <c r="B453" s="291"/>
      <c r="C453" s="291"/>
      <c r="D453" s="291"/>
      <c r="E453" s="291"/>
      <c r="F453" s="291"/>
      <c r="G453" s="291"/>
      <c r="H453" s="291"/>
      <c r="I453" s="291"/>
      <c r="J453" s="291"/>
      <c r="K453" s="291"/>
      <c r="L453" s="291"/>
    </row>
    <row r="454" spans="2:12">
      <c r="B454" s="291"/>
      <c r="C454" s="291"/>
      <c r="D454" s="291"/>
      <c r="E454" s="291"/>
      <c r="F454" s="291"/>
      <c r="G454" s="291"/>
      <c r="H454" s="291"/>
      <c r="I454" s="291"/>
      <c r="J454" s="291"/>
      <c r="K454" s="291"/>
      <c r="L454" s="291"/>
    </row>
    <row r="455" spans="2:12">
      <c r="B455" s="291"/>
      <c r="C455" s="291"/>
      <c r="D455" s="291"/>
      <c r="E455" s="291"/>
      <c r="F455" s="291"/>
      <c r="G455" s="291"/>
      <c r="H455" s="291"/>
      <c r="I455" s="291"/>
      <c r="J455" s="291"/>
      <c r="K455" s="291"/>
      <c r="L455" s="291"/>
    </row>
    <row r="456" spans="2:12">
      <c r="B456" s="291"/>
      <c r="C456" s="291"/>
      <c r="D456" s="291"/>
      <c r="E456" s="291"/>
      <c r="F456" s="291"/>
      <c r="G456" s="291"/>
      <c r="H456" s="291"/>
      <c r="I456" s="291"/>
      <c r="J456" s="291"/>
      <c r="K456" s="291"/>
      <c r="L456" s="291"/>
    </row>
    <row r="457" spans="2:12">
      <c r="B457" s="291"/>
      <c r="C457" s="291"/>
      <c r="D457" s="291"/>
      <c r="E457" s="291"/>
      <c r="F457" s="291"/>
      <c r="G457" s="291"/>
      <c r="H457" s="291"/>
      <c r="I457" s="291"/>
      <c r="J457" s="291"/>
      <c r="K457" s="291"/>
      <c r="L457" s="291"/>
    </row>
    <row r="458" spans="2:12">
      <c r="B458" s="291"/>
      <c r="C458" s="291"/>
      <c r="D458" s="291"/>
      <c r="E458" s="291"/>
      <c r="F458" s="291"/>
      <c r="G458" s="291"/>
      <c r="H458" s="291"/>
      <c r="I458" s="291"/>
      <c r="J458" s="291"/>
      <c r="K458" s="291"/>
      <c r="L458" s="291"/>
    </row>
    <row r="459" spans="2:12">
      <c r="B459" s="291"/>
      <c r="C459" s="291"/>
      <c r="D459" s="291"/>
      <c r="E459" s="291"/>
      <c r="F459" s="291"/>
      <c r="G459" s="291"/>
      <c r="H459" s="291"/>
      <c r="I459" s="291"/>
      <c r="J459" s="291"/>
      <c r="K459" s="291"/>
      <c r="L459" s="291"/>
    </row>
    <row r="460" spans="2:12">
      <c r="B460" s="291"/>
      <c r="C460" s="291"/>
      <c r="D460" s="291"/>
      <c r="E460" s="291"/>
      <c r="F460" s="291"/>
      <c r="G460" s="291"/>
      <c r="H460" s="291"/>
      <c r="I460" s="291"/>
      <c r="J460" s="291"/>
      <c r="K460" s="291"/>
      <c r="L460" s="291"/>
    </row>
    <row r="461" spans="2:12">
      <c r="B461" s="291"/>
      <c r="C461" s="291"/>
      <c r="D461" s="291"/>
      <c r="E461" s="291"/>
      <c r="F461" s="291"/>
      <c r="G461" s="291"/>
      <c r="H461" s="291"/>
      <c r="I461" s="291"/>
      <c r="J461" s="291"/>
      <c r="K461" s="291"/>
      <c r="L461" s="291"/>
    </row>
    <row r="462" spans="2:12">
      <c r="B462" s="291"/>
      <c r="C462" s="291"/>
      <c r="D462" s="291"/>
      <c r="E462" s="291"/>
      <c r="F462" s="291"/>
      <c r="G462" s="291"/>
      <c r="H462" s="291"/>
      <c r="I462" s="291"/>
      <c r="J462" s="291"/>
      <c r="K462" s="291"/>
      <c r="L462" s="291"/>
    </row>
    <row r="463" spans="2:12">
      <c r="B463" s="291"/>
      <c r="C463" s="291"/>
      <c r="D463" s="291"/>
      <c r="E463" s="291"/>
      <c r="F463" s="291"/>
      <c r="G463" s="291"/>
      <c r="H463" s="291"/>
      <c r="I463" s="291"/>
      <c r="J463" s="291"/>
      <c r="K463" s="291"/>
      <c r="L463" s="291"/>
    </row>
    <row r="464" spans="2:12">
      <c r="B464" s="291"/>
      <c r="C464" s="291"/>
      <c r="D464" s="291"/>
      <c r="E464" s="291"/>
      <c r="F464" s="291"/>
      <c r="G464" s="291"/>
      <c r="H464" s="291"/>
      <c r="I464" s="291"/>
      <c r="J464" s="291"/>
      <c r="K464" s="291"/>
      <c r="L464" s="291"/>
    </row>
    <row r="465" spans="2:12">
      <c r="B465" s="291"/>
      <c r="C465" s="291"/>
      <c r="D465" s="291"/>
      <c r="E465" s="291"/>
      <c r="F465" s="291"/>
      <c r="G465" s="291"/>
      <c r="H465" s="291"/>
      <c r="I465" s="291"/>
      <c r="J465" s="291"/>
      <c r="K465" s="291"/>
      <c r="L465" s="291"/>
    </row>
    <row r="466" spans="2:12">
      <c r="B466" s="291"/>
      <c r="C466" s="291"/>
      <c r="D466" s="291"/>
      <c r="E466" s="291"/>
      <c r="F466" s="291"/>
      <c r="G466" s="291"/>
      <c r="H466" s="291"/>
      <c r="I466" s="291"/>
      <c r="J466" s="291"/>
      <c r="K466" s="291"/>
      <c r="L466" s="291"/>
    </row>
    <row r="467" spans="2:12">
      <c r="B467" s="291"/>
      <c r="C467" s="291"/>
      <c r="D467" s="291"/>
      <c r="E467" s="291"/>
      <c r="F467" s="291"/>
      <c r="G467" s="291"/>
      <c r="H467" s="291"/>
      <c r="I467" s="291"/>
      <c r="J467" s="291"/>
      <c r="K467" s="291"/>
      <c r="L467" s="291"/>
    </row>
    <row r="468" spans="2:12">
      <c r="B468" s="291"/>
      <c r="C468" s="291"/>
      <c r="D468" s="291"/>
      <c r="E468" s="291"/>
      <c r="F468" s="291"/>
      <c r="G468" s="291"/>
      <c r="H468" s="291"/>
      <c r="I468" s="291"/>
      <c r="J468" s="291"/>
      <c r="K468" s="291"/>
      <c r="L468" s="291"/>
    </row>
    <row r="469" spans="2:12">
      <c r="B469" s="291"/>
      <c r="C469" s="291"/>
      <c r="D469" s="291"/>
      <c r="E469" s="291"/>
      <c r="F469" s="291"/>
      <c r="G469" s="291"/>
      <c r="H469" s="291"/>
      <c r="I469" s="291"/>
      <c r="J469" s="291"/>
      <c r="K469" s="291"/>
      <c r="L469" s="291"/>
    </row>
    <row r="470" spans="2:12">
      <c r="B470" s="291"/>
      <c r="C470" s="291"/>
      <c r="D470" s="291"/>
      <c r="E470" s="291"/>
      <c r="F470" s="291"/>
      <c r="G470" s="291"/>
      <c r="H470" s="291"/>
      <c r="I470" s="291"/>
      <c r="J470" s="291"/>
      <c r="K470" s="291"/>
      <c r="L470" s="291"/>
    </row>
    <row r="471" spans="2:12">
      <c r="B471" s="291"/>
      <c r="C471" s="291"/>
      <c r="D471" s="291"/>
      <c r="E471" s="291"/>
      <c r="F471" s="291"/>
      <c r="G471" s="291"/>
      <c r="H471" s="291"/>
      <c r="I471" s="291"/>
      <c r="J471" s="291"/>
      <c r="K471" s="291"/>
      <c r="L471" s="291"/>
    </row>
    <row r="472" spans="2:12">
      <c r="B472" s="291"/>
      <c r="C472" s="291"/>
      <c r="D472" s="291"/>
      <c r="E472" s="291"/>
      <c r="F472" s="291"/>
      <c r="G472" s="291"/>
      <c r="H472" s="291"/>
      <c r="I472" s="291"/>
      <c r="J472" s="291"/>
      <c r="K472" s="291"/>
      <c r="L472" s="291"/>
    </row>
    <row r="473" spans="2:12">
      <c r="B473" s="291"/>
      <c r="C473" s="291"/>
      <c r="D473" s="291"/>
      <c r="E473" s="291"/>
      <c r="F473" s="291"/>
      <c r="G473" s="291"/>
      <c r="H473" s="291"/>
      <c r="I473" s="291"/>
      <c r="J473" s="291"/>
      <c r="K473" s="291"/>
      <c r="L473" s="291"/>
    </row>
    <row r="474" spans="2:12">
      <c r="B474" s="291"/>
      <c r="C474" s="291"/>
      <c r="D474" s="291"/>
      <c r="E474" s="291"/>
      <c r="F474" s="291"/>
      <c r="G474" s="291"/>
      <c r="H474" s="291"/>
      <c r="I474" s="291"/>
      <c r="J474" s="291"/>
      <c r="K474" s="291"/>
      <c r="L474" s="291"/>
    </row>
    <row r="475" spans="2:12">
      <c r="B475" s="291"/>
      <c r="C475" s="291"/>
      <c r="D475" s="291"/>
      <c r="E475" s="291"/>
      <c r="F475" s="291"/>
      <c r="G475" s="291"/>
      <c r="H475" s="291"/>
      <c r="I475" s="291"/>
      <c r="J475" s="291"/>
      <c r="K475" s="291"/>
      <c r="L475" s="291"/>
    </row>
    <row r="476" spans="2:12">
      <c r="B476" s="291"/>
      <c r="C476" s="291"/>
      <c r="D476" s="291"/>
      <c r="E476" s="291"/>
      <c r="F476" s="291"/>
      <c r="G476" s="291"/>
      <c r="H476" s="291"/>
      <c r="I476" s="291"/>
      <c r="J476" s="291"/>
      <c r="K476" s="291"/>
      <c r="L476" s="291"/>
    </row>
    <row r="477" spans="2:12">
      <c r="B477" s="291"/>
      <c r="C477" s="291"/>
      <c r="D477" s="291"/>
      <c r="E477" s="291"/>
      <c r="F477" s="291"/>
      <c r="G477" s="291"/>
      <c r="H477" s="291"/>
      <c r="I477" s="291"/>
      <c r="J477" s="291"/>
      <c r="K477" s="291"/>
      <c r="L477" s="291"/>
    </row>
    <row r="478" spans="2:12">
      <c r="B478" s="291"/>
      <c r="C478" s="291"/>
      <c r="D478" s="291"/>
      <c r="E478" s="291"/>
      <c r="F478" s="291"/>
      <c r="G478" s="291"/>
      <c r="H478" s="291"/>
      <c r="I478" s="291"/>
      <c r="J478" s="291"/>
      <c r="K478" s="291"/>
      <c r="L478" s="291"/>
    </row>
    <row r="479" spans="2:12">
      <c r="B479" s="291"/>
      <c r="C479" s="291"/>
      <c r="D479" s="291"/>
      <c r="E479" s="291"/>
      <c r="F479" s="291"/>
      <c r="G479" s="291"/>
      <c r="H479" s="291"/>
      <c r="I479" s="291"/>
      <c r="J479" s="291"/>
      <c r="K479" s="291"/>
      <c r="L479" s="291"/>
    </row>
    <row r="480" spans="2:12">
      <c r="B480" s="291"/>
      <c r="C480" s="291"/>
      <c r="D480" s="291"/>
      <c r="E480" s="291"/>
      <c r="F480" s="291"/>
      <c r="G480" s="291"/>
      <c r="H480" s="291"/>
      <c r="I480" s="291"/>
      <c r="J480" s="291"/>
      <c r="K480" s="291"/>
      <c r="L480" s="291"/>
    </row>
    <row r="481" spans="2:12">
      <c r="B481" s="291"/>
      <c r="C481" s="291"/>
      <c r="D481" s="291"/>
      <c r="E481" s="291"/>
      <c r="F481" s="291"/>
      <c r="G481" s="291"/>
      <c r="H481" s="291"/>
      <c r="I481" s="291"/>
      <c r="J481" s="291"/>
      <c r="K481" s="291"/>
      <c r="L481" s="291"/>
    </row>
    <row r="482" spans="2:12">
      <c r="B482" s="291"/>
      <c r="C482" s="291"/>
      <c r="D482" s="291"/>
      <c r="E482" s="291"/>
      <c r="F482" s="291"/>
      <c r="G482" s="291"/>
      <c r="H482" s="291"/>
      <c r="I482" s="291"/>
      <c r="J482" s="291"/>
      <c r="K482" s="291"/>
      <c r="L482" s="291"/>
    </row>
    <row r="483" spans="2:12">
      <c r="B483" s="291"/>
      <c r="C483" s="291"/>
      <c r="D483" s="291"/>
      <c r="E483" s="291"/>
      <c r="F483" s="291"/>
      <c r="G483" s="291"/>
      <c r="H483" s="291"/>
      <c r="I483" s="291"/>
      <c r="J483" s="291"/>
      <c r="K483" s="291"/>
      <c r="L483" s="291"/>
    </row>
    <row r="484" spans="2:12">
      <c r="B484" s="291"/>
      <c r="C484" s="291"/>
      <c r="D484" s="291"/>
      <c r="E484" s="291"/>
      <c r="F484" s="291"/>
      <c r="G484" s="291"/>
      <c r="H484" s="291"/>
      <c r="I484" s="291"/>
      <c r="J484" s="291"/>
      <c r="K484" s="291"/>
      <c r="L484" s="291"/>
    </row>
    <row r="485" spans="2:12">
      <c r="B485" s="291"/>
      <c r="C485" s="291"/>
      <c r="D485" s="291"/>
      <c r="E485" s="291"/>
      <c r="F485" s="291"/>
      <c r="G485" s="291"/>
      <c r="H485" s="291"/>
      <c r="I485" s="291"/>
      <c r="J485" s="291"/>
      <c r="K485" s="291"/>
      <c r="L485" s="291"/>
    </row>
    <row r="486" spans="2:12">
      <c r="B486" s="291"/>
      <c r="C486" s="291"/>
      <c r="D486" s="291"/>
      <c r="E486" s="291"/>
      <c r="F486" s="291"/>
      <c r="G486" s="291"/>
      <c r="H486" s="291"/>
      <c r="I486" s="291"/>
      <c r="J486" s="291"/>
      <c r="K486" s="291"/>
      <c r="L486" s="291"/>
    </row>
    <row r="487" spans="2:12">
      <c r="B487" s="291"/>
      <c r="C487" s="291"/>
      <c r="D487" s="291"/>
      <c r="E487" s="291"/>
      <c r="F487" s="291"/>
      <c r="G487" s="291"/>
      <c r="H487" s="291"/>
      <c r="I487" s="291"/>
      <c r="J487" s="291"/>
      <c r="K487" s="291"/>
      <c r="L487" s="291"/>
    </row>
    <row r="488" spans="2:12">
      <c r="B488" s="291"/>
      <c r="C488" s="291"/>
      <c r="D488" s="291"/>
      <c r="E488" s="291"/>
      <c r="F488" s="291"/>
      <c r="G488" s="291"/>
      <c r="H488" s="291"/>
      <c r="I488" s="291"/>
      <c r="J488" s="291"/>
      <c r="K488" s="291"/>
      <c r="L488" s="291"/>
    </row>
    <row r="489" spans="2:12">
      <c r="B489" s="291"/>
      <c r="C489" s="291"/>
      <c r="D489" s="291"/>
      <c r="E489" s="291"/>
      <c r="F489" s="291"/>
      <c r="G489" s="291"/>
      <c r="H489" s="291"/>
      <c r="I489" s="291"/>
      <c r="J489" s="291"/>
      <c r="K489" s="291"/>
      <c r="L489" s="291"/>
    </row>
    <row r="490" spans="2:12">
      <c r="B490" s="291"/>
      <c r="C490" s="291"/>
      <c r="D490" s="291"/>
      <c r="E490" s="291"/>
      <c r="F490" s="291"/>
      <c r="G490" s="291"/>
      <c r="H490" s="291"/>
      <c r="I490" s="291"/>
      <c r="J490" s="291"/>
      <c r="K490" s="291"/>
      <c r="L490" s="291"/>
    </row>
    <row r="491" spans="2:12">
      <c r="B491" s="291"/>
      <c r="C491" s="291"/>
      <c r="D491" s="291"/>
      <c r="E491" s="291"/>
      <c r="F491" s="291"/>
      <c r="G491" s="291"/>
      <c r="H491" s="291"/>
      <c r="I491" s="291"/>
      <c r="J491" s="291"/>
      <c r="K491" s="291"/>
      <c r="L491" s="291"/>
    </row>
    <row r="492" spans="2:12">
      <c r="B492" s="291"/>
      <c r="C492" s="291"/>
      <c r="D492" s="291"/>
      <c r="E492" s="291"/>
      <c r="F492" s="291"/>
      <c r="G492" s="291"/>
      <c r="H492" s="291"/>
      <c r="I492" s="291"/>
      <c r="J492" s="291"/>
      <c r="K492" s="291"/>
      <c r="L492" s="291"/>
    </row>
    <row r="493" spans="2:12">
      <c r="B493" s="291"/>
      <c r="C493" s="291"/>
      <c r="D493" s="291"/>
      <c r="E493" s="291"/>
      <c r="F493" s="291"/>
      <c r="G493" s="291"/>
      <c r="H493" s="291"/>
      <c r="I493" s="291"/>
      <c r="J493" s="291"/>
      <c r="K493" s="291"/>
      <c r="L493" s="291"/>
    </row>
    <row r="494" spans="2:12">
      <c r="B494" s="291"/>
      <c r="C494" s="291"/>
      <c r="D494" s="291"/>
      <c r="E494" s="291"/>
      <c r="F494" s="291"/>
      <c r="G494" s="291"/>
      <c r="H494" s="291"/>
      <c r="I494" s="291"/>
      <c r="J494" s="291"/>
      <c r="K494" s="291"/>
      <c r="L494" s="291"/>
    </row>
    <row r="495" spans="2:12">
      <c r="B495" s="291"/>
      <c r="C495" s="291"/>
      <c r="D495" s="291"/>
      <c r="E495" s="291"/>
      <c r="F495" s="291"/>
      <c r="G495" s="291"/>
      <c r="H495" s="291"/>
      <c r="I495" s="291"/>
      <c r="J495" s="291"/>
      <c r="K495" s="291"/>
      <c r="L495" s="291"/>
    </row>
    <row r="496" spans="2:12">
      <c r="B496" s="291"/>
      <c r="C496" s="291"/>
      <c r="D496" s="291"/>
      <c r="E496" s="291"/>
      <c r="F496" s="291"/>
      <c r="G496" s="291"/>
      <c r="H496" s="291"/>
      <c r="I496" s="291"/>
      <c r="J496" s="291"/>
      <c r="K496" s="291"/>
      <c r="L496" s="291"/>
    </row>
    <row r="497" spans="2:12">
      <c r="B497" s="291"/>
      <c r="C497" s="291"/>
      <c r="D497" s="291"/>
      <c r="E497" s="291"/>
      <c r="F497" s="291"/>
      <c r="G497" s="291"/>
      <c r="H497" s="291"/>
      <c r="I497" s="291"/>
      <c r="J497" s="291"/>
      <c r="K497" s="291"/>
      <c r="L497" s="291"/>
    </row>
    <row r="498" spans="2:12">
      <c r="B498" s="291"/>
      <c r="C498" s="291"/>
      <c r="D498" s="291"/>
      <c r="E498" s="291"/>
      <c r="F498" s="291"/>
      <c r="G498" s="291"/>
      <c r="H498" s="291"/>
      <c r="I498" s="291"/>
      <c r="J498" s="291"/>
      <c r="K498" s="291"/>
      <c r="L498" s="291"/>
    </row>
    <row r="499" spans="2:12">
      <c r="B499" s="291"/>
      <c r="C499" s="291"/>
      <c r="D499" s="291"/>
      <c r="E499" s="291"/>
      <c r="F499" s="291"/>
      <c r="G499" s="291"/>
      <c r="H499" s="291"/>
      <c r="I499" s="291"/>
      <c r="J499" s="291"/>
      <c r="K499" s="291"/>
      <c r="L499" s="291"/>
    </row>
    <row r="500" spans="2:12">
      <c r="B500" s="291"/>
      <c r="C500" s="291"/>
      <c r="D500" s="291"/>
      <c r="E500" s="291"/>
      <c r="F500" s="291"/>
      <c r="G500" s="291"/>
      <c r="H500" s="291"/>
      <c r="I500" s="291"/>
      <c r="J500" s="291"/>
      <c r="K500" s="291"/>
      <c r="L500" s="291"/>
    </row>
    <row r="501" spans="2:12">
      <c r="B501" s="291"/>
      <c r="C501" s="291"/>
      <c r="D501" s="291"/>
      <c r="E501" s="291"/>
      <c r="F501" s="291"/>
      <c r="G501" s="291"/>
      <c r="H501" s="291"/>
      <c r="I501" s="291"/>
      <c r="J501" s="291"/>
      <c r="K501" s="291"/>
      <c r="L501" s="291"/>
    </row>
    <row r="502" spans="2:12">
      <c r="B502" s="291"/>
      <c r="C502" s="291"/>
      <c r="D502" s="291"/>
      <c r="E502" s="291"/>
      <c r="F502" s="291"/>
      <c r="G502" s="291"/>
      <c r="H502" s="291"/>
      <c r="I502" s="291"/>
      <c r="J502" s="291"/>
      <c r="K502" s="291"/>
      <c r="L502" s="291"/>
    </row>
    <row r="503" spans="2:12">
      <c r="B503" s="291"/>
      <c r="C503" s="291"/>
      <c r="D503" s="291"/>
      <c r="E503" s="291"/>
      <c r="F503" s="291"/>
      <c r="G503" s="291"/>
      <c r="H503" s="291"/>
      <c r="I503" s="291"/>
      <c r="J503" s="291"/>
      <c r="K503" s="291"/>
      <c r="L503" s="291"/>
    </row>
    <row r="504" spans="2:12">
      <c r="B504" s="291"/>
      <c r="C504" s="291"/>
      <c r="D504" s="291"/>
      <c r="E504" s="291"/>
      <c r="F504" s="291"/>
      <c r="G504" s="291"/>
      <c r="H504" s="291"/>
      <c r="I504" s="291"/>
      <c r="J504" s="291"/>
      <c r="K504" s="291"/>
      <c r="L504" s="291"/>
    </row>
    <row r="505" spans="2:12">
      <c r="B505" s="291"/>
      <c r="C505" s="291"/>
      <c r="D505" s="291"/>
      <c r="E505" s="291"/>
      <c r="F505" s="291"/>
      <c r="G505" s="291"/>
      <c r="H505" s="291"/>
      <c r="I505" s="291"/>
      <c r="J505" s="291"/>
      <c r="K505" s="291"/>
      <c r="L505" s="291"/>
    </row>
    <row r="506" spans="2:12">
      <c r="B506" s="291"/>
      <c r="C506" s="291"/>
      <c r="D506" s="291"/>
      <c r="E506" s="291"/>
      <c r="F506" s="291"/>
      <c r="G506" s="291"/>
      <c r="H506" s="291"/>
      <c r="I506" s="291"/>
      <c r="J506" s="291"/>
      <c r="K506" s="291"/>
      <c r="L506" s="291"/>
    </row>
    <row r="507" spans="2:12">
      <c r="B507" s="291"/>
      <c r="C507" s="291"/>
      <c r="D507" s="291"/>
      <c r="E507" s="291"/>
      <c r="F507" s="291"/>
      <c r="G507" s="291"/>
      <c r="H507" s="291"/>
      <c r="I507" s="291"/>
      <c r="J507" s="291"/>
      <c r="K507" s="291"/>
      <c r="L507" s="291"/>
    </row>
    <row r="508" spans="2:12">
      <c r="B508" s="291"/>
      <c r="C508" s="291"/>
      <c r="D508" s="291"/>
      <c r="E508" s="291"/>
      <c r="F508" s="291"/>
      <c r="G508" s="291"/>
      <c r="H508" s="291"/>
      <c r="I508" s="291"/>
      <c r="J508" s="291"/>
      <c r="K508" s="291"/>
      <c r="L508" s="291"/>
    </row>
    <row r="509" spans="2:12">
      <c r="B509" s="291"/>
      <c r="C509" s="291"/>
      <c r="D509" s="291"/>
      <c r="E509" s="291"/>
      <c r="F509" s="291"/>
      <c r="G509" s="291"/>
      <c r="H509" s="291"/>
      <c r="I509" s="291"/>
      <c r="J509" s="291"/>
      <c r="K509" s="291"/>
      <c r="L509" s="291"/>
    </row>
    <row r="510" spans="2:12">
      <c r="B510" s="291"/>
      <c r="C510" s="291"/>
      <c r="D510" s="291"/>
      <c r="E510" s="291"/>
      <c r="F510" s="291"/>
      <c r="G510" s="291"/>
      <c r="H510" s="291"/>
      <c r="I510" s="291"/>
      <c r="J510" s="291"/>
      <c r="K510" s="291"/>
      <c r="L510" s="291"/>
    </row>
    <row r="511" spans="2:12">
      <c r="B511" s="291"/>
      <c r="C511" s="291"/>
      <c r="D511" s="291"/>
      <c r="E511" s="291"/>
      <c r="F511" s="291"/>
      <c r="G511" s="291"/>
      <c r="H511" s="291"/>
      <c r="I511" s="291"/>
      <c r="J511" s="291"/>
      <c r="K511" s="291"/>
      <c r="L511" s="291"/>
    </row>
    <row r="512" spans="2:12">
      <c r="B512" s="291"/>
      <c r="C512" s="291"/>
      <c r="D512" s="291"/>
      <c r="E512" s="291"/>
      <c r="F512" s="291"/>
      <c r="G512" s="291"/>
      <c r="H512" s="291"/>
      <c r="I512" s="291"/>
      <c r="J512" s="291"/>
      <c r="K512" s="291"/>
      <c r="L512" s="291"/>
    </row>
    <row r="513" spans="2:12">
      <c r="B513" s="291"/>
      <c r="C513" s="291"/>
      <c r="D513" s="291"/>
      <c r="E513" s="291"/>
      <c r="F513" s="291"/>
      <c r="G513" s="291"/>
      <c r="H513" s="291"/>
      <c r="I513" s="291"/>
      <c r="J513" s="291"/>
      <c r="K513" s="291"/>
      <c r="L513" s="291"/>
    </row>
    <row r="514" spans="2:12">
      <c r="B514" s="291"/>
      <c r="C514" s="291"/>
      <c r="D514" s="291"/>
      <c r="E514" s="291"/>
      <c r="F514" s="291"/>
      <c r="G514" s="291"/>
      <c r="H514" s="291"/>
      <c r="I514" s="291"/>
      <c r="J514" s="291"/>
      <c r="K514" s="291"/>
      <c r="L514" s="291"/>
    </row>
    <row r="515" spans="2:12">
      <c r="B515" s="291"/>
      <c r="C515" s="291"/>
      <c r="D515" s="291"/>
      <c r="E515" s="291"/>
      <c r="F515" s="291"/>
      <c r="G515" s="291"/>
      <c r="H515" s="291"/>
      <c r="I515" s="291"/>
      <c r="J515" s="291"/>
      <c r="K515" s="291"/>
      <c r="L515" s="291"/>
    </row>
    <row r="516" spans="2:12">
      <c r="B516" s="291"/>
      <c r="C516" s="291"/>
      <c r="D516" s="291"/>
      <c r="E516" s="291"/>
      <c r="F516" s="291"/>
      <c r="G516" s="291"/>
      <c r="H516" s="291"/>
      <c r="I516" s="291"/>
      <c r="J516" s="291"/>
      <c r="K516" s="291"/>
      <c r="L516" s="291"/>
    </row>
    <row r="517" spans="2:12">
      <c r="B517" s="291"/>
      <c r="C517" s="291"/>
      <c r="D517" s="291"/>
      <c r="E517" s="291"/>
      <c r="F517" s="291"/>
      <c r="G517" s="291"/>
      <c r="H517" s="291"/>
      <c r="I517" s="291"/>
      <c r="J517" s="291"/>
      <c r="K517" s="291"/>
      <c r="L517" s="291"/>
    </row>
    <row r="518" spans="2:12">
      <c r="B518" s="291"/>
      <c r="C518" s="291"/>
      <c r="D518" s="291"/>
      <c r="E518" s="291"/>
      <c r="F518" s="291"/>
      <c r="G518" s="291"/>
      <c r="H518" s="291"/>
      <c r="I518" s="291"/>
      <c r="J518" s="291"/>
      <c r="K518" s="291"/>
      <c r="L518" s="291"/>
    </row>
    <row r="519" spans="2:12">
      <c r="B519" s="291"/>
      <c r="C519" s="291"/>
      <c r="D519" s="291"/>
      <c r="E519" s="291"/>
      <c r="F519" s="291"/>
      <c r="G519" s="291"/>
      <c r="H519" s="291"/>
      <c r="I519" s="291"/>
      <c r="J519" s="291"/>
      <c r="K519" s="291"/>
      <c r="L519" s="291"/>
    </row>
    <row r="520" spans="2:12">
      <c r="B520" s="291"/>
      <c r="C520" s="291"/>
      <c r="D520" s="291"/>
      <c r="E520" s="291"/>
      <c r="F520" s="291"/>
      <c r="G520" s="291"/>
      <c r="H520" s="291"/>
      <c r="I520" s="291"/>
      <c r="J520" s="291"/>
      <c r="K520" s="291"/>
      <c r="L520" s="291"/>
    </row>
    <row r="521" spans="2:12">
      <c r="B521" s="291"/>
      <c r="C521" s="291"/>
      <c r="D521" s="291"/>
      <c r="E521" s="291"/>
      <c r="F521" s="291"/>
      <c r="G521" s="291"/>
      <c r="H521" s="291"/>
      <c r="I521" s="291"/>
      <c r="J521" s="291"/>
      <c r="K521" s="291"/>
      <c r="L521" s="291"/>
    </row>
    <row r="522" spans="2:12">
      <c r="B522" s="291"/>
      <c r="C522" s="291"/>
      <c r="D522" s="291"/>
      <c r="E522" s="291"/>
      <c r="F522" s="291"/>
      <c r="G522" s="291"/>
      <c r="H522" s="291"/>
      <c r="I522" s="291"/>
      <c r="J522" s="291"/>
      <c r="K522" s="291"/>
      <c r="L522" s="291"/>
    </row>
    <row r="523" spans="2:12">
      <c r="B523" s="291"/>
      <c r="C523" s="291"/>
      <c r="D523" s="291"/>
      <c r="E523" s="291"/>
      <c r="F523" s="291"/>
      <c r="G523" s="291"/>
      <c r="H523" s="291"/>
      <c r="I523" s="291"/>
      <c r="J523" s="291"/>
      <c r="K523" s="291"/>
      <c r="L523" s="291"/>
    </row>
    <row r="524" spans="2:12">
      <c r="B524" s="291"/>
      <c r="C524" s="291"/>
      <c r="D524" s="291"/>
      <c r="E524" s="291"/>
      <c r="F524" s="291"/>
      <c r="G524" s="291"/>
      <c r="H524" s="291"/>
      <c r="I524" s="291"/>
      <c r="J524" s="291"/>
      <c r="K524" s="291"/>
      <c r="L524" s="291"/>
    </row>
    <row r="525" spans="2:12">
      <c r="B525" s="291"/>
      <c r="C525" s="291"/>
      <c r="D525" s="291"/>
      <c r="E525" s="291"/>
      <c r="F525" s="291"/>
      <c r="G525" s="291"/>
      <c r="H525" s="291"/>
      <c r="I525" s="291"/>
      <c r="J525" s="291"/>
      <c r="K525" s="291"/>
      <c r="L525" s="291"/>
    </row>
    <row r="526" spans="2:12">
      <c r="B526" s="291"/>
      <c r="C526" s="291"/>
      <c r="D526" s="291"/>
      <c r="E526" s="291"/>
      <c r="F526" s="291"/>
      <c r="G526" s="291"/>
      <c r="H526" s="291"/>
      <c r="I526" s="291"/>
      <c r="J526" s="291"/>
      <c r="K526" s="291"/>
      <c r="L526" s="291"/>
    </row>
    <row r="527" spans="2:12">
      <c r="B527" s="291"/>
      <c r="C527" s="291"/>
      <c r="D527" s="291"/>
      <c r="E527" s="291"/>
      <c r="F527" s="291"/>
      <c r="G527" s="291"/>
      <c r="H527" s="291"/>
      <c r="I527" s="291"/>
      <c r="J527" s="291"/>
      <c r="K527" s="291"/>
      <c r="L527" s="291"/>
    </row>
    <row r="528" spans="2:12">
      <c r="B528" s="291"/>
      <c r="C528" s="291"/>
      <c r="D528" s="291"/>
      <c r="E528" s="291"/>
      <c r="F528" s="291"/>
      <c r="G528" s="291"/>
      <c r="H528" s="291"/>
      <c r="I528" s="291"/>
      <c r="J528" s="291"/>
      <c r="K528" s="291"/>
      <c r="L528" s="291"/>
    </row>
    <row r="529" spans="2:12">
      <c r="B529" s="291"/>
      <c r="C529" s="291"/>
      <c r="D529" s="291"/>
      <c r="E529" s="291"/>
      <c r="F529" s="291"/>
      <c r="G529" s="291"/>
      <c r="H529" s="291"/>
      <c r="I529" s="291"/>
      <c r="J529" s="291"/>
      <c r="K529" s="291"/>
      <c r="L529" s="291"/>
    </row>
    <row r="530" spans="2:12">
      <c r="B530" s="291"/>
      <c r="C530" s="291"/>
      <c r="D530" s="291"/>
      <c r="E530" s="291"/>
      <c r="F530" s="291"/>
      <c r="G530" s="291"/>
      <c r="H530" s="291"/>
      <c r="I530" s="291"/>
      <c r="J530" s="291"/>
      <c r="K530" s="291"/>
      <c r="L530" s="291"/>
    </row>
    <row r="531" spans="2:12">
      <c r="B531" s="291"/>
      <c r="C531" s="291"/>
      <c r="D531" s="291"/>
      <c r="E531" s="291"/>
      <c r="F531" s="291"/>
      <c r="G531" s="291"/>
      <c r="H531" s="291"/>
      <c r="I531" s="291"/>
      <c r="J531" s="291"/>
      <c r="K531" s="291"/>
      <c r="L531" s="291"/>
    </row>
    <row r="532" spans="2:12">
      <c r="B532" s="291"/>
      <c r="C532" s="291"/>
      <c r="D532" s="291"/>
      <c r="E532" s="291"/>
      <c r="F532" s="291"/>
      <c r="G532" s="291"/>
      <c r="H532" s="291"/>
      <c r="I532" s="291"/>
      <c r="J532" s="291"/>
      <c r="K532" s="291"/>
      <c r="L532" s="291"/>
    </row>
    <row r="533" spans="2:12">
      <c r="B533" s="291"/>
      <c r="C533" s="291"/>
      <c r="D533" s="291"/>
      <c r="E533" s="291"/>
      <c r="F533" s="291"/>
      <c r="G533" s="291"/>
      <c r="H533" s="291"/>
      <c r="I533" s="291"/>
      <c r="J533" s="291"/>
      <c r="K533" s="291"/>
      <c r="L533" s="291"/>
    </row>
    <row r="534" spans="2:12">
      <c r="B534" s="291"/>
      <c r="C534" s="291"/>
      <c r="D534" s="291"/>
      <c r="E534" s="291"/>
      <c r="F534" s="291"/>
      <c r="G534" s="291"/>
      <c r="H534" s="291"/>
      <c r="I534" s="291"/>
      <c r="J534" s="291"/>
      <c r="K534" s="291"/>
      <c r="L534" s="291"/>
    </row>
    <row r="535" spans="2:12">
      <c r="B535" s="291"/>
      <c r="C535" s="291"/>
      <c r="D535" s="291"/>
      <c r="E535" s="291"/>
      <c r="F535" s="291"/>
      <c r="G535" s="291"/>
      <c r="H535" s="291"/>
      <c r="I535" s="291"/>
      <c r="J535" s="291"/>
      <c r="K535" s="291"/>
      <c r="L535" s="291"/>
    </row>
    <row r="536" spans="2:12">
      <c r="B536" s="291"/>
      <c r="C536" s="291"/>
      <c r="D536" s="291"/>
      <c r="E536" s="291"/>
      <c r="F536" s="291"/>
      <c r="G536" s="291"/>
      <c r="H536" s="291"/>
      <c r="I536" s="291"/>
      <c r="J536" s="291"/>
      <c r="K536" s="291"/>
      <c r="L536" s="291"/>
    </row>
    <row r="537" spans="2:12">
      <c r="B537" s="291"/>
      <c r="C537" s="291"/>
      <c r="D537" s="291"/>
      <c r="E537" s="291"/>
      <c r="F537" s="291"/>
      <c r="G537" s="291"/>
      <c r="H537" s="291"/>
      <c r="I537" s="291"/>
      <c r="J537" s="291"/>
      <c r="K537" s="291"/>
      <c r="L537" s="291"/>
    </row>
    <row r="538" spans="2:12">
      <c r="B538" s="291"/>
      <c r="C538" s="291"/>
      <c r="D538" s="291"/>
      <c r="E538" s="291"/>
      <c r="F538" s="291"/>
      <c r="G538" s="291"/>
      <c r="H538" s="291"/>
      <c r="I538" s="291"/>
      <c r="J538" s="291"/>
      <c r="K538" s="291"/>
      <c r="L538" s="291"/>
    </row>
    <row r="539" spans="2:12">
      <c r="B539" s="291"/>
      <c r="C539" s="291"/>
      <c r="D539" s="291"/>
      <c r="E539" s="291"/>
      <c r="F539" s="291"/>
      <c r="G539" s="291"/>
      <c r="H539" s="291"/>
      <c r="I539" s="291"/>
      <c r="J539" s="291"/>
      <c r="K539" s="291"/>
      <c r="L539" s="291"/>
    </row>
    <row r="540" spans="2:12">
      <c r="B540" s="291"/>
      <c r="C540" s="291"/>
      <c r="D540" s="291"/>
      <c r="E540" s="291"/>
      <c r="F540" s="291"/>
      <c r="G540" s="291"/>
      <c r="H540" s="291"/>
      <c r="I540" s="291"/>
      <c r="J540" s="291"/>
      <c r="K540" s="291"/>
      <c r="L540" s="291"/>
    </row>
    <row r="541" spans="2:12">
      <c r="B541" s="291"/>
      <c r="C541" s="291"/>
      <c r="D541" s="291"/>
      <c r="E541" s="291"/>
      <c r="F541" s="291"/>
      <c r="G541" s="291"/>
      <c r="H541" s="291"/>
      <c r="I541" s="291"/>
      <c r="J541" s="291"/>
      <c r="K541" s="291"/>
      <c r="L541" s="291"/>
    </row>
    <row r="542" spans="2:12">
      <c r="B542" s="291"/>
      <c r="C542" s="291"/>
      <c r="D542" s="291"/>
      <c r="E542" s="291"/>
      <c r="F542" s="291"/>
      <c r="G542" s="291"/>
      <c r="H542" s="291"/>
      <c r="I542" s="291"/>
      <c r="J542" s="291"/>
      <c r="K542" s="291"/>
      <c r="L542" s="291"/>
    </row>
    <row r="543" spans="2:12">
      <c r="B543" s="291"/>
      <c r="C543" s="291"/>
      <c r="D543" s="291"/>
      <c r="E543" s="291"/>
      <c r="F543" s="291"/>
      <c r="G543" s="291"/>
      <c r="H543" s="291"/>
      <c r="I543" s="291"/>
      <c r="J543" s="291"/>
      <c r="K543" s="291"/>
      <c r="L543" s="291"/>
    </row>
    <row r="544" spans="2:12">
      <c r="B544" s="291"/>
      <c r="C544" s="291"/>
      <c r="D544" s="291"/>
      <c r="E544" s="291"/>
      <c r="F544" s="291"/>
      <c r="G544" s="291"/>
      <c r="H544" s="291"/>
      <c r="I544" s="291"/>
      <c r="J544" s="291"/>
      <c r="K544" s="291"/>
      <c r="L544" s="291"/>
    </row>
    <row r="545" spans="2:12">
      <c r="B545" s="291"/>
      <c r="C545" s="291"/>
      <c r="D545" s="291"/>
      <c r="E545" s="291"/>
      <c r="F545" s="291"/>
      <c r="G545" s="291"/>
      <c r="H545" s="291"/>
      <c r="I545" s="291"/>
      <c r="J545" s="291"/>
      <c r="K545" s="291"/>
      <c r="L545" s="291"/>
    </row>
    <row r="546" spans="2:12">
      <c r="B546" s="291"/>
      <c r="C546" s="291"/>
      <c r="D546" s="291"/>
      <c r="E546" s="291"/>
      <c r="F546" s="291"/>
      <c r="G546" s="291"/>
      <c r="H546" s="291"/>
      <c r="I546" s="291"/>
      <c r="J546" s="291"/>
      <c r="K546" s="291"/>
      <c r="L546" s="291"/>
    </row>
    <row r="547" spans="2:12">
      <c r="B547" s="291"/>
      <c r="C547" s="291"/>
      <c r="D547" s="291"/>
      <c r="E547" s="291"/>
      <c r="F547" s="291"/>
      <c r="G547" s="291"/>
      <c r="H547" s="291"/>
      <c r="I547" s="291"/>
      <c r="J547" s="291"/>
      <c r="K547" s="291"/>
      <c r="L547" s="291"/>
    </row>
    <row r="548" spans="2:12">
      <c r="B548" s="291"/>
      <c r="C548" s="291"/>
      <c r="D548" s="291"/>
      <c r="E548" s="291"/>
      <c r="F548" s="291"/>
      <c r="G548" s="291"/>
      <c r="H548" s="291"/>
      <c r="I548" s="291"/>
      <c r="J548" s="291"/>
      <c r="K548" s="291"/>
      <c r="L548" s="291"/>
    </row>
    <row r="549" spans="2:12">
      <c r="B549" s="291"/>
      <c r="C549" s="291"/>
      <c r="D549" s="291"/>
      <c r="E549" s="291"/>
      <c r="F549" s="291"/>
      <c r="G549" s="291"/>
      <c r="H549" s="291"/>
      <c r="I549" s="291"/>
      <c r="J549" s="291"/>
      <c r="K549" s="291"/>
      <c r="L549" s="291"/>
    </row>
    <row r="550" spans="2:12">
      <c r="B550" s="291"/>
      <c r="C550" s="291"/>
      <c r="D550" s="291"/>
      <c r="E550" s="291"/>
      <c r="F550" s="291"/>
      <c r="G550" s="291"/>
      <c r="H550" s="291"/>
      <c r="I550" s="291"/>
      <c r="J550" s="291"/>
      <c r="K550" s="291"/>
      <c r="L550" s="291"/>
    </row>
    <row r="551" spans="2:12">
      <c r="B551" s="291"/>
      <c r="C551" s="291"/>
      <c r="D551" s="291"/>
      <c r="E551" s="291"/>
      <c r="F551" s="291"/>
      <c r="G551" s="291"/>
      <c r="H551" s="291"/>
      <c r="I551" s="291"/>
      <c r="J551" s="291"/>
      <c r="K551" s="291"/>
      <c r="L551" s="291"/>
    </row>
    <row r="552" spans="2:12"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</row>
    <row r="553" spans="2:12">
      <c r="B553" s="291"/>
      <c r="C553" s="291"/>
      <c r="D553" s="291"/>
      <c r="E553" s="291"/>
      <c r="F553" s="291"/>
      <c r="G553" s="291"/>
      <c r="H553" s="291"/>
      <c r="I553" s="291"/>
      <c r="J553" s="291"/>
      <c r="K553" s="291"/>
      <c r="L553" s="291"/>
    </row>
    <row r="554" spans="2:12">
      <c r="B554" s="291"/>
      <c r="C554" s="291"/>
      <c r="D554" s="291"/>
      <c r="E554" s="291"/>
      <c r="F554" s="291"/>
      <c r="G554" s="291"/>
      <c r="H554" s="291"/>
      <c r="I554" s="291"/>
      <c r="J554" s="291"/>
      <c r="K554" s="291"/>
      <c r="L554" s="291"/>
    </row>
    <row r="555" spans="2:12">
      <c r="B555" s="291"/>
      <c r="C555" s="291"/>
      <c r="D555" s="291"/>
      <c r="E555" s="291"/>
      <c r="F555" s="291"/>
      <c r="G555" s="291"/>
      <c r="H555" s="291"/>
      <c r="I555" s="291"/>
      <c r="J555" s="291"/>
      <c r="K555" s="291"/>
      <c r="L555" s="291"/>
    </row>
    <row r="556" spans="2:12">
      <c r="B556" s="291"/>
      <c r="C556" s="291"/>
      <c r="D556" s="291"/>
      <c r="E556" s="291"/>
      <c r="F556" s="291"/>
      <c r="G556" s="291"/>
      <c r="H556" s="291"/>
      <c r="I556" s="291"/>
      <c r="J556" s="291"/>
      <c r="K556" s="291"/>
      <c r="L556" s="291"/>
    </row>
    <row r="557" spans="2:12">
      <c r="B557" s="291"/>
      <c r="C557" s="291"/>
      <c r="D557" s="291"/>
      <c r="E557" s="291"/>
      <c r="F557" s="291"/>
      <c r="G557" s="291"/>
      <c r="H557" s="291"/>
      <c r="I557" s="291"/>
      <c r="J557" s="291"/>
      <c r="K557" s="291"/>
      <c r="L557" s="291"/>
    </row>
    <row r="558" spans="2:12">
      <c r="B558" s="291"/>
      <c r="C558" s="291"/>
      <c r="D558" s="291"/>
      <c r="E558" s="291"/>
      <c r="F558" s="291"/>
      <c r="G558" s="291"/>
      <c r="H558" s="291"/>
      <c r="I558" s="291"/>
      <c r="J558" s="291"/>
      <c r="K558" s="291"/>
      <c r="L558" s="291"/>
    </row>
    <row r="559" spans="2:12">
      <c r="B559" s="291"/>
      <c r="C559" s="291"/>
      <c r="D559" s="291"/>
      <c r="E559" s="291"/>
      <c r="F559" s="291"/>
      <c r="G559" s="291"/>
      <c r="H559" s="291"/>
      <c r="I559" s="291"/>
      <c r="J559" s="291"/>
      <c r="K559" s="291"/>
      <c r="L559" s="291"/>
    </row>
    <row r="560" spans="2:12">
      <c r="B560" s="291"/>
      <c r="C560" s="291"/>
      <c r="D560" s="291"/>
      <c r="E560" s="291"/>
      <c r="F560" s="291"/>
      <c r="G560" s="291"/>
      <c r="H560" s="291"/>
      <c r="I560" s="291"/>
      <c r="J560" s="291"/>
      <c r="K560" s="291"/>
      <c r="L560" s="291"/>
    </row>
    <row r="561" spans="2:12">
      <c r="B561" s="291"/>
      <c r="C561" s="291"/>
      <c r="D561" s="291"/>
      <c r="E561" s="291"/>
      <c r="F561" s="291"/>
      <c r="G561" s="291"/>
      <c r="H561" s="291"/>
      <c r="I561" s="291"/>
      <c r="J561" s="291"/>
      <c r="K561" s="291"/>
      <c r="L561" s="291"/>
    </row>
    <row r="562" spans="2:12">
      <c r="B562" s="291"/>
      <c r="C562" s="291"/>
      <c r="D562" s="291"/>
      <c r="E562" s="291"/>
      <c r="F562" s="291"/>
      <c r="G562" s="291"/>
      <c r="H562" s="291"/>
      <c r="I562" s="291"/>
      <c r="J562" s="291"/>
      <c r="K562" s="291"/>
      <c r="L562" s="291"/>
    </row>
    <row r="563" spans="2:12">
      <c r="B563" s="291"/>
      <c r="C563" s="291"/>
      <c r="D563" s="291"/>
      <c r="E563" s="291"/>
      <c r="F563" s="291"/>
      <c r="G563" s="291"/>
      <c r="H563" s="291"/>
      <c r="I563" s="291"/>
      <c r="J563" s="291"/>
      <c r="K563" s="291"/>
      <c r="L563" s="291"/>
    </row>
    <row r="564" spans="2:12">
      <c r="B564" s="291"/>
      <c r="C564" s="291"/>
      <c r="D564" s="291"/>
      <c r="E564" s="291"/>
      <c r="F564" s="291"/>
      <c r="G564" s="291"/>
      <c r="H564" s="291"/>
      <c r="I564" s="291"/>
      <c r="J564" s="291"/>
      <c r="K564" s="291"/>
      <c r="L564" s="291"/>
    </row>
    <row r="565" spans="2:12">
      <c r="B565" s="291"/>
      <c r="C565" s="291"/>
      <c r="D565" s="291"/>
      <c r="E565" s="291"/>
      <c r="F565" s="291"/>
      <c r="G565" s="291"/>
      <c r="H565" s="291"/>
      <c r="I565" s="291"/>
      <c r="J565" s="291"/>
      <c r="K565" s="291"/>
      <c r="L565" s="291"/>
    </row>
    <row r="566" spans="2:12">
      <c r="B566" s="291"/>
      <c r="C566" s="291"/>
      <c r="D566" s="291"/>
      <c r="E566" s="291"/>
      <c r="F566" s="291"/>
      <c r="G566" s="291"/>
      <c r="H566" s="291"/>
      <c r="I566" s="291"/>
      <c r="J566" s="291"/>
      <c r="K566" s="291"/>
      <c r="L566" s="291"/>
    </row>
    <row r="567" spans="2:12">
      <c r="B567" s="291"/>
      <c r="C567" s="291"/>
      <c r="D567" s="291"/>
      <c r="E567" s="291"/>
      <c r="F567" s="291"/>
      <c r="G567" s="291"/>
      <c r="H567" s="291"/>
      <c r="I567" s="291"/>
      <c r="J567" s="291"/>
      <c r="K567" s="291"/>
      <c r="L567" s="291"/>
    </row>
    <row r="568" spans="2:12">
      <c r="B568" s="291"/>
      <c r="C568" s="291"/>
      <c r="D568" s="291"/>
      <c r="E568" s="291"/>
      <c r="F568" s="291"/>
      <c r="G568" s="291"/>
      <c r="H568" s="291"/>
      <c r="I568" s="291"/>
      <c r="J568" s="291"/>
      <c r="K568" s="291"/>
      <c r="L568" s="291"/>
    </row>
    <row r="569" spans="2:12">
      <c r="B569" s="291"/>
      <c r="C569" s="291"/>
      <c r="D569" s="291"/>
      <c r="E569" s="291"/>
      <c r="F569" s="291"/>
      <c r="G569" s="291"/>
      <c r="H569" s="291"/>
      <c r="I569" s="291"/>
      <c r="J569" s="291"/>
      <c r="K569" s="291"/>
      <c r="L569" s="291"/>
    </row>
    <row r="570" spans="2:12">
      <c r="B570" s="291"/>
      <c r="C570" s="291"/>
      <c r="D570" s="291"/>
      <c r="E570" s="291"/>
      <c r="F570" s="291"/>
      <c r="G570" s="291"/>
      <c r="H570" s="291"/>
      <c r="I570" s="291"/>
      <c r="J570" s="291"/>
      <c r="K570" s="291"/>
      <c r="L570" s="291"/>
    </row>
    <row r="571" spans="2:12">
      <c r="B571" s="291"/>
      <c r="C571" s="291"/>
      <c r="D571" s="291"/>
      <c r="E571" s="291"/>
      <c r="F571" s="291"/>
      <c r="G571" s="291"/>
      <c r="H571" s="291"/>
      <c r="I571" s="291"/>
      <c r="J571" s="291"/>
      <c r="K571" s="291"/>
      <c r="L571" s="291"/>
    </row>
    <row r="572" spans="2:12">
      <c r="B572" s="291"/>
      <c r="C572" s="291"/>
      <c r="D572" s="291"/>
      <c r="E572" s="291"/>
      <c r="F572" s="291"/>
      <c r="G572" s="291"/>
      <c r="H572" s="291"/>
      <c r="I572" s="291"/>
      <c r="J572" s="291"/>
      <c r="K572" s="291"/>
      <c r="L572" s="291"/>
    </row>
    <row r="573" spans="2:12">
      <c r="B573" s="291"/>
      <c r="C573" s="291"/>
      <c r="D573" s="291"/>
      <c r="E573" s="291"/>
      <c r="F573" s="291"/>
      <c r="G573" s="291"/>
      <c r="H573" s="291"/>
      <c r="I573" s="291"/>
      <c r="J573" s="291"/>
      <c r="K573" s="291"/>
      <c r="L573" s="291"/>
    </row>
    <row r="574" spans="2:12">
      <c r="B574" s="291"/>
      <c r="C574" s="291"/>
      <c r="D574" s="291"/>
      <c r="E574" s="291"/>
      <c r="F574" s="291"/>
      <c r="G574" s="291"/>
      <c r="H574" s="291"/>
      <c r="I574" s="291"/>
      <c r="J574" s="291"/>
      <c r="K574" s="291"/>
      <c r="L574" s="291"/>
    </row>
    <row r="575" spans="2:12">
      <c r="B575" s="291"/>
      <c r="C575" s="291"/>
      <c r="D575" s="291"/>
      <c r="E575" s="291"/>
      <c r="F575" s="291"/>
      <c r="G575" s="291"/>
      <c r="H575" s="291"/>
      <c r="I575" s="291"/>
      <c r="J575" s="291"/>
      <c r="K575" s="291"/>
      <c r="L575" s="291"/>
    </row>
    <row r="576" spans="2:12">
      <c r="B576" s="291"/>
      <c r="C576" s="291"/>
      <c r="D576" s="291"/>
      <c r="E576" s="291"/>
      <c r="F576" s="291"/>
      <c r="G576" s="291"/>
      <c r="H576" s="291"/>
      <c r="I576" s="291"/>
      <c r="J576" s="291"/>
      <c r="K576" s="291"/>
      <c r="L576" s="291"/>
    </row>
    <row r="577" spans="2:12">
      <c r="B577" s="291"/>
      <c r="C577" s="291"/>
      <c r="D577" s="291"/>
      <c r="E577" s="291"/>
      <c r="F577" s="291"/>
      <c r="G577" s="291"/>
      <c r="H577" s="291"/>
      <c r="I577" s="291"/>
      <c r="J577" s="291"/>
      <c r="K577" s="291"/>
      <c r="L577" s="291"/>
    </row>
    <row r="578" spans="2:12">
      <c r="B578" s="291"/>
      <c r="C578" s="291"/>
      <c r="D578" s="291"/>
      <c r="E578" s="291"/>
      <c r="F578" s="291"/>
      <c r="G578" s="291"/>
      <c r="H578" s="291"/>
      <c r="I578" s="291"/>
      <c r="J578" s="291"/>
      <c r="K578" s="291"/>
      <c r="L578" s="291"/>
    </row>
    <row r="579" spans="2:12">
      <c r="B579" s="291"/>
      <c r="C579" s="291"/>
      <c r="D579" s="291"/>
      <c r="E579" s="291"/>
      <c r="F579" s="291"/>
      <c r="G579" s="291"/>
      <c r="H579" s="291"/>
      <c r="I579" s="291"/>
      <c r="J579" s="291"/>
      <c r="K579" s="291"/>
      <c r="L579" s="291"/>
    </row>
    <row r="580" spans="2:12">
      <c r="B580" s="291"/>
      <c r="C580" s="291"/>
      <c r="D580" s="291"/>
      <c r="E580" s="291"/>
      <c r="F580" s="291"/>
      <c r="G580" s="291"/>
      <c r="H580" s="291"/>
      <c r="I580" s="291"/>
      <c r="J580" s="291"/>
      <c r="K580" s="291"/>
      <c r="L580" s="291"/>
    </row>
    <row r="581" spans="2:12">
      <c r="B581" s="291"/>
      <c r="C581" s="291"/>
      <c r="D581" s="291"/>
      <c r="E581" s="291"/>
      <c r="F581" s="291"/>
      <c r="G581" s="291"/>
      <c r="H581" s="291"/>
      <c r="I581" s="291"/>
      <c r="J581" s="291"/>
      <c r="K581" s="291"/>
      <c r="L581" s="291"/>
    </row>
    <row r="582" spans="2:12">
      <c r="B582" s="291"/>
      <c r="C582" s="291"/>
      <c r="D582" s="291"/>
      <c r="E582" s="291"/>
      <c r="F582" s="291"/>
      <c r="G582" s="291"/>
      <c r="H582" s="291"/>
      <c r="I582" s="291"/>
      <c r="J582" s="291"/>
      <c r="K582" s="291"/>
      <c r="L582" s="291"/>
    </row>
    <row r="583" spans="2:12">
      <c r="B583" s="291"/>
      <c r="C583" s="291"/>
      <c r="D583" s="291"/>
      <c r="E583" s="291"/>
      <c r="F583" s="291"/>
      <c r="G583" s="291"/>
      <c r="H583" s="291"/>
      <c r="I583" s="291"/>
      <c r="J583" s="291"/>
      <c r="K583" s="291"/>
      <c r="L583" s="291"/>
    </row>
    <row r="584" spans="2:12">
      <c r="B584" s="291"/>
      <c r="C584" s="291"/>
      <c r="D584" s="291"/>
      <c r="E584" s="291"/>
      <c r="F584" s="291"/>
      <c r="G584" s="291"/>
      <c r="H584" s="291"/>
      <c r="I584" s="291"/>
      <c r="J584" s="291"/>
      <c r="K584" s="291"/>
      <c r="L584" s="291"/>
    </row>
    <row r="585" spans="2:12">
      <c r="B585" s="291"/>
      <c r="C585" s="291"/>
      <c r="D585" s="291"/>
      <c r="E585" s="291"/>
      <c r="F585" s="291"/>
      <c r="G585" s="291"/>
      <c r="H585" s="291"/>
      <c r="I585" s="291"/>
      <c r="J585" s="291"/>
      <c r="K585" s="291"/>
      <c r="L585" s="291"/>
    </row>
    <row r="586" spans="2:12">
      <c r="B586" s="291"/>
      <c r="C586" s="291"/>
      <c r="D586" s="291"/>
      <c r="E586" s="291"/>
      <c r="F586" s="291"/>
      <c r="G586" s="291"/>
      <c r="H586" s="291"/>
      <c r="I586" s="291"/>
      <c r="J586" s="291"/>
      <c r="K586" s="291"/>
      <c r="L586" s="291"/>
    </row>
    <row r="587" spans="2:12">
      <c r="B587" s="291"/>
      <c r="C587" s="291"/>
      <c r="D587" s="291"/>
      <c r="E587" s="291"/>
      <c r="F587" s="291"/>
      <c r="G587" s="291"/>
      <c r="H587" s="291"/>
      <c r="I587" s="291"/>
      <c r="J587" s="291"/>
      <c r="K587" s="291"/>
      <c r="L587" s="291"/>
    </row>
    <row r="588" spans="2:12">
      <c r="B588" s="291"/>
      <c r="C588" s="291"/>
      <c r="D588" s="291"/>
      <c r="E588" s="291"/>
      <c r="F588" s="291"/>
      <c r="G588" s="291"/>
      <c r="H588" s="291"/>
      <c r="I588" s="291"/>
      <c r="J588" s="291"/>
      <c r="K588" s="291"/>
      <c r="L588" s="291"/>
    </row>
    <row r="589" spans="2:12">
      <c r="B589" s="291"/>
      <c r="C589" s="291"/>
      <c r="D589" s="291"/>
      <c r="E589" s="291"/>
      <c r="F589" s="291"/>
      <c r="G589" s="291"/>
      <c r="H589" s="291"/>
      <c r="I589" s="291"/>
      <c r="J589" s="291"/>
      <c r="K589" s="291"/>
      <c r="L589" s="291"/>
    </row>
    <row r="590" spans="2:12">
      <c r="B590" s="291"/>
      <c r="C590" s="291"/>
      <c r="D590" s="291"/>
      <c r="E590" s="291"/>
      <c r="F590" s="291"/>
      <c r="G590" s="291"/>
      <c r="H590" s="291"/>
      <c r="I590" s="291"/>
      <c r="J590" s="291"/>
      <c r="K590" s="291"/>
      <c r="L590" s="291"/>
    </row>
    <row r="591" spans="2:12">
      <c r="B591" s="291"/>
      <c r="C591" s="291"/>
      <c r="D591" s="291"/>
      <c r="E591" s="291"/>
      <c r="F591" s="291"/>
      <c r="G591" s="291"/>
      <c r="H591" s="291"/>
      <c r="I591" s="291"/>
      <c r="J591" s="291"/>
      <c r="K591" s="291"/>
      <c r="L591" s="291"/>
    </row>
    <row r="592" spans="2:12">
      <c r="B592" s="291"/>
      <c r="C592" s="291"/>
      <c r="D592" s="291"/>
      <c r="E592" s="291"/>
      <c r="F592" s="291"/>
      <c r="G592" s="291"/>
      <c r="H592" s="291"/>
      <c r="I592" s="291"/>
      <c r="J592" s="291"/>
      <c r="K592" s="291"/>
      <c r="L592" s="291"/>
    </row>
    <row r="593" spans="2:12">
      <c r="B593" s="291"/>
      <c r="C593" s="291"/>
      <c r="D593" s="291"/>
      <c r="E593" s="291"/>
      <c r="F593" s="291"/>
      <c r="G593" s="291"/>
      <c r="H593" s="291"/>
      <c r="I593" s="291"/>
      <c r="J593" s="291"/>
      <c r="K593" s="291"/>
      <c r="L593" s="291"/>
    </row>
    <row r="594" spans="2:12">
      <c r="B594" s="291"/>
      <c r="C594" s="291"/>
      <c r="D594" s="291"/>
      <c r="E594" s="291"/>
      <c r="F594" s="291"/>
      <c r="G594" s="291"/>
      <c r="H594" s="291"/>
      <c r="I594" s="291"/>
      <c r="J594" s="291"/>
      <c r="K594" s="291"/>
      <c r="L594" s="291"/>
    </row>
    <row r="595" spans="2:12">
      <c r="B595" s="291"/>
      <c r="C595" s="291"/>
      <c r="D595" s="291"/>
      <c r="E595" s="291"/>
      <c r="F595" s="291"/>
      <c r="G595" s="291"/>
      <c r="H595" s="291"/>
      <c r="I595" s="291"/>
      <c r="J595" s="291"/>
      <c r="K595" s="291"/>
      <c r="L595" s="291"/>
    </row>
    <row r="596" spans="2:12">
      <c r="B596" s="291"/>
      <c r="C596" s="291"/>
      <c r="D596" s="291"/>
      <c r="E596" s="291"/>
      <c r="F596" s="291"/>
      <c r="G596" s="291"/>
      <c r="H596" s="291"/>
      <c r="I596" s="291"/>
      <c r="J596" s="291"/>
      <c r="K596" s="291"/>
      <c r="L596" s="291"/>
    </row>
    <row r="597" spans="2:12">
      <c r="B597" s="291"/>
      <c r="C597" s="291"/>
      <c r="D597" s="291"/>
      <c r="E597" s="291"/>
      <c r="F597" s="291"/>
      <c r="G597" s="291"/>
      <c r="H597" s="291"/>
      <c r="I597" s="291"/>
      <c r="J597" s="291"/>
      <c r="K597" s="291"/>
      <c r="L597" s="291"/>
    </row>
    <row r="598" spans="2:12">
      <c r="B598" s="291"/>
      <c r="C598" s="291"/>
      <c r="D598" s="291"/>
      <c r="E598" s="291"/>
      <c r="F598" s="291"/>
      <c r="G598" s="291"/>
      <c r="H598" s="291"/>
      <c r="I598" s="291"/>
      <c r="J598" s="291"/>
      <c r="K598" s="291"/>
      <c r="L598" s="291"/>
    </row>
    <row r="599" spans="2:12">
      <c r="B599" s="291"/>
      <c r="C599" s="291"/>
      <c r="D599" s="291"/>
      <c r="E599" s="291"/>
      <c r="F599" s="291"/>
      <c r="G599" s="291"/>
      <c r="H599" s="291"/>
      <c r="I599" s="291"/>
      <c r="J599" s="291"/>
      <c r="K599" s="291"/>
      <c r="L599" s="291"/>
    </row>
    <row r="600" spans="2:12">
      <c r="B600" s="291"/>
      <c r="C600" s="291"/>
      <c r="D600" s="291"/>
      <c r="E600" s="291"/>
      <c r="F600" s="291"/>
      <c r="G600" s="291"/>
      <c r="H600" s="291"/>
      <c r="I600" s="291"/>
      <c r="J600" s="291"/>
      <c r="K600" s="291"/>
      <c r="L600" s="291"/>
    </row>
    <row r="601" spans="2:12">
      <c r="B601" s="291"/>
      <c r="C601" s="291"/>
      <c r="D601" s="291"/>
      <c r="E601" s="291"/>
      <c r="F601" s="291"/>
      <c r="G601" s="291"/>
      <c r="H601" s="291"/>
      <c r="I601" s="291"/>
      <c r="J601" s="291"/>
      <c r="K601" s="291"/>
      <c r="L601" s="291"/>
    </row>
    <row r="602" spans="2:12">
      <c r="B602" s="291"/>
      <c r="C602" s="291"/>
      <c r="D602" s="291"/>
      <c r="E602" s="291"/>
      <c r="F602" s="291"/>
      <c r="G602" s="291"/>
      <c r="H602" s="291"/>
      <c r="I602" s="291"/>
      <c r="J602" s="291"/>
      <c r="K602" s="291"/>
      <c r="L602" s="291"/>
    </row>
    <row r="603" spans="2:12">
      <c r="B603" s="291"/>
      <c r="C603" s="291"/>
      <c r="D603" s="291"/>
      <c r="E603" s="291"/>
      <c r="F603" s="291"/>
      <c r="G603" s="291"/>
      <c r="H603" s="291"/>
      <c r="I603" s="291"/>
      <c r="J603" s="291"/>
      <c r="K603" s="291"/>
      <c r="L603" s="291"/>
    </row>
    <row r="604" spans="2:12">
      <c r="B604" s="291"/>
      <c r="C604" s="291"/>
      <c r="D604" s="291"/>
      <c r="E604" s="291"/>
      <c r="F604" s="291"/>
      <c r="G604" s="291"/>
      <c r="H604" s="291"/>
      <c r="I604" s="291"/>
      <c r="J604" s="291"/>
      <c r="K604" s="291"/>
      <c r="L604" s="291"/>
    </row>
    <row r="605" spans="2:12">
      <c r="B605" s="291"/>
      <c r="C605" s="291"/>
      <c r="D605" s="291"/>
      <c r="E605" s="291"/>
      <c r="F605" s="291"/>
      <c r="G605" s="291"/>
      <c r="H605" s="291"/>
      <c r="I605" s="291"/>
      <c r="J605" s="291"/>
      <c r="K605" s="291"/>
      <c r="L605" s="291"/>
    </row>
    <row r="606" spans="2:12">
      <c r="B606" s="291"/>
      <c r="C606" s="291"/>
      <c r="D606" s="291"/>
      <c r="E606" s="291"/>
      <c r="F606" s="291"/>
      <c r="G606" s="291"/>
      <c r="H606" s="291"/>
      <c r="I606" s="291"/>
      <c r="J606" s="291"/>
      <c r="K606" s="291"/>
      <c r="L606" s="291"/>
    </row>
    <row r="607" spans="2:12">
      <c r="B607" s="291"/>
      <c r="C607" s="291"/>
      <c r="D607" s="291"/>
      <c r="E607" s="291"/>
      <c r="F607" s="291"/>
      <c r="G607" s="291"/>
      <c r="H607" s="291"/>
      <c r="I607" s="291"/>
      <c r="J607" s="291"/>
      <c r="K607" s="291"/>
      <c r="L607" s="291"/>
    </row>
    <row r="608" spans="2:12">
      <c r="B608" s="291"/>
      <c r="C608" s="291"/>
      <c r="D608" s="291"/>
      <c r="E608" s="291"/>
      <c r="F608" s="291"/>
      <c r="G608" s="291"/>
      <c r="H608" s="291"/>
      <c r="I608" s="291"/>
      <c r="J608" s="291"/>
      <c r="K608" s="291"/>
      <c r="L608" s="291"/>
    </row>
    <row r="609" spans="2:12">
      <c r="B609" s="291"/>
      <c r="C609" s="291"/>
      <c r="D609" s="291"/>
      <c r="E609" s="291"/>
      <c r="F609" s="291"/>
      <c r="G609" s="291"/>
      <c r="H609" s="291"/>
      <c r="I609" s="291"/>
      <c r="J609" s="291"/>
      <c r="K609" s="291"/>
      <c r="L609" s="291"/>
    </row>
    <row r="610" spans="2:12">
      <c r="B610" s="291"/>
      <c r="C610" s="291"/>
      <c r="D610" s="291"/>
      <c r="E610" s="291"/>
      <c r="F610" s="291"/>
      <c r="G610" s="291"/>
      <c r="H610" s="291"/>
      <c r="I610" s="291"/>
      <c r="J610" s="291"/>
      <c r="K610" s="291"/>
      <c r="L610" s="291"/>
    </row>
    <row r="611" spans="2:12">
      <c r="B611" s="291"/>
      <c r="C611" s="291"/>
      <c r="D611" s="291"/>
      <c r="E611" s="291"/>
      <c r="F611" s="291"/>
      <c r="G611" s="291"/>
      <c r="H611" s="291"/>
      <c r="I611" s="291"/>
      <c r="J611" s="291"/>
      <c r="K611" s="291"/>
      <c r="L611" s="291"/>
    </row>
    <row r="612" spans="2:12">
      <c r="B612" s="291"/>
      <c r="C612" s="291"/>
      <c r="D612" s="291"/>
      <c r="E612" s="291"/>
      <c r="F612" s="291"/>
      <c r="G612" s="291"/>
      <c r="H612" s="291"/>
      <c r="I612" s="291"/>
      <c r="J612" s="291"/>
      <c r="K612" s="291"/>
      <c r="L612" s="291"/>
    </row>
    <row r="613" spans="2:12">
      <c r="B613" s="291"/>
      <c r="C613" s="291"/>
      <c r="D613" s="291"/>
      <c r="E613" s="291"/>
      <c r="F613" s="291"/>
      <c r="G613" s="291"/>
      <c r="H613" s="291"/>
      <c r="I613" s="291"/>
      <c r="J613" s="291"/>
      <c r="K613" s="291"/>
      <c r="L613" s="291"/>
    </row>
    <row r="614" spans="2:12">
      <c r="B614" s="291"/>
      <c r="C614" s="291"/>
      <c r="D614" s="291"/>
      <c r="E614" s="291"/>
      <c r="F614" s="291"/>
      <c r="G614" s="291"/>
      <c r="H614" s="291"/>
      <c r="I614" s="291"/>
      <c r="J614" s="291"/>
      <c r="K614" s="291"/>
      <c r="L614" s="291"/>
    </row>
    <row r="615" spans="2:12">
      <c r="B615" s="291"/>
      <c r="C615" s="291"/>
      <c r="D615" s="291"/>
      <c r="E615" s="291"/>
      <c r="F615" s="291"/>
      <c r="G615" s="291"/>
      <c r="H615" s="291"/>
      <c r="I615" s="291"/>
      <c r="J615" s="291"/>
      <c r="K615" s="291"/>
      <c r="L615" s="291"/>
    </row>
    <row r="616" spans="2:12">
      <c r="B616" s="291"/>
      <c r="C616" s="291"/>
      <c r="D616" s="291"/>
      <c r="E616" s="291"/>
      <c r="F616" s="291"/>
      <c r="G616" s="291"/>
      <c r="H616" s="291"/>
      <c r="I616" s="291"/>
      <c r="J616" s="291"/>
      <c r="K616" s="291"/>
      <c r="L616" s="291"/>
    </row>
    <row r="617" spans="2:12">
      <c r="B617" s="291"/>
      <c r="C617" s="291"/>
      <c r="D617" s="291"/>
      <c r="E617" s="291"/>
      <c r="F617" s="291"/>
      <c r="G617" s="291"/>
      <c r="H617" s="291"/>
      <c r="I617" s="291"/>
      <c r="J617" s="291"/>
      <c r="K617" s="291"/>
      <c r="L617" s="291"/>
    </row>
    <row r="618" spans="2:12">
      <c r="B618" s="291"/>
      <c r="C618" s="291"/>
      <c r="D618" s="291"/>
      <c r="E618" s="291"/>
      <c r="F618" s="291"/>
      <c r="G618" s="291"/>
      <c r="H618" s="291"/>
      <c r="I618" s="291"/>
      <c r="J618" s="291"/>
      <c r="K618" s="291"/>
      <c r="L618" s="291"/>
    </row>
    <row r="619" spans="2:12">
      <c r="B619" s="291"/>
      <c r="C619" s="291"/>
      <c r="D619" s="291"/>
      <c r="E619" s="291"/>
      <c r="F619" s="291"/>
      <c r="G619" s="291"/>
      <c r="H619" s="291"/>
      <c r="I619" s="291"/>
      <c r="J619" s="291"/>
      <c r="K619" s="291"/>
      <c r="L619" s="291"/>
    </row>
    <row r="620" spans="2:12">
      <c r="B620" s="291"/>
      <c r="C620" s="291"/>
      <c r="D620" s="291"/>
      <c r="E620" s="291"/>
      <c r="F620" s="291"/>
      <c r="G620" s="291"/>
      <c r="H620" s="291"/>
      <c r="I620" s="291"/>
      <c r="J620" s="291"/>
      <c r="K620" s="291"/>
      <c r="L620" s="291"/>
    </row>
    <row r="621" spans="2:12">
      <c r="B621" s="291"/>
      <c r="C621" s="291"/>
      <c r="D621" s="291"/>
      <c r="E621" s="291"/>
      <c r="F621" s="291"/>
      <c r="G621" s="291"/>
      <c r="H621" s="291"/>
      <c r="I621" s="291"/>
      <c r="J621" s="291"/>
      <c r="K621" s="291"/>
      <c r="L621" s="291"/>
    </row>
    <row r="622" spans="2:12">
      <c r="B622" s="291"/>
      <c r="C622" s="291"/>
      <c r="D622" s="291"/>
      <c r="E622" s="291"/>
      <c r="F622" s="291"/>
      <c r="G622" s="291"/>
      <c r="H622" s="291"/>
      <c r="I622" s="291"/>
      <c r="J622" s="291"/>
      <c r="K622" s="291"/>
      <c r="L622" s="291"/>
    </row>
    <row r="623" spans="2:12">
      <c r="B623" s="291"/>
      <c r="C623" s="291"/>
      <c r="D623" s="291"/>
      <c r="E623" s="291"/>
      <c r="F623" s="291"/>
      <c r="G623" s="291"/>
      <c r="H623" s="291"/>
      <c r="I623" s="291"/>
      <c r="J623" s="291"/>
      <c r="K623" s="291"/>
      <c r="L623" s="291"/>
    </row>
    <row r="624" spans="2:12">
      <c r="B624" s="291"/>
      <c r="C624" s="291"/>
      <c r="D624" s="291"/>
      <c r="E624" s="291"/>
      <c r="F624" s="291"/>
      <c r="G624" s="291"/>
      <c r="H624" s="291"/>
      <c r="I624" s="291"/>
      <c r="J624" s="291"/>
      <c r="K624" s="291"/>
      <c r="L624" s="291"/>
    </row>
    <row r="625" spans="2:12">
      <c r="B625" s="291"/>
      <c r="C625" s="291"/>
      <c r="D625" s="291"/>
      <c r="E625" s="291"/>
      <c r="F625" s="291"/>
      <c r="G625" s="291"/>
      <c r="H625" s="291"/>
      <c r="I625" s="291"/>
      <c r="J625" s="291"/>
      <c r="K625" s="291"/>
      <c r="L625" s="291"/>
    </row>
    <row r="626" spans="2:12">
      <c r="B626" s="291"/>
      <c r="C626" s="291"/>
      <c r="D626" s="291"/>
      <c r="E626" s="291"/>
      <c r="F626" s="291"/>
      <c r="G626" s="291"/>
      <c r="H626" s="291"/>
      <c r="I626" s="291"/>
      <c r="J626" s="291"/>
      <c r="K626" s="291"/>
      <c r="L626" s="291"/>
    </row>
    <row r="627" spans="2:12">
      <c r="B627" s="291"/>
      <c r="C627" s="291"/>
      <c r="D627" s="291"/>
      <c r="E627" s="291"/>
      <c r="F627" s="291"/>
      <c r="G627" s="291"/>
      <c r="H627" s="291"/>
      <c r="I627" s="291"/>
      <c r="J627" s="291"/>
      <c r="K627" s="291"/>
      <c r="L627" s="291"/>
    </row>
    <row r="628" spans="2:12">
      <c r="B628" s="291"/>
      <c r="C628" s="291"/>
      <c r="D628" s="291"/>
      <c r="E628" s="291"/>
      <c r="F628" s="291"/>
      <c r="G628" s="291"/>
      <c r="H628" s="291"/>
      <c r="I628" s="291"/>
      <c r="J628" s="291"/>
      <c r="K628" s="291"/>
      <c r="L628" s="291"/>
    </row>
    <row r="629" spans="2:12">
      <c r="B629" s="291"/>
      <c r="C629" s="291"/>
      <c r="D629" s="291"/>
      <c r="E629" s="291"/>
      <c r="F629" s="291"/>
      <c r="G629" s="291"/>
      <c r="H629" s="291"/>
      <c r="I629" s="291"/>
      <c r="J629" s="291"/>
      <c r="K629" s="291"/>
      <c r="L629" s="291"/>
    </row>
    <row r="630" spans="2:12">
      <c r="B630" s="291"/>
      <c r="C630" s="291"/>
      <c r="D630" s="291"/>
      <c r="E630" s="291"/>
      <c r="F630" s="291"/>
      <c r="G630" s="291"/>
      <c r="H630" s="291"/>
      <c r="I630" s="291"/>
      <c r="J630" s="291"/>
      <c r="K630" s="291"/>
      <c r="L630" s="291"/>
    </row>
    <row r="631" spans="2:12">
      <c r="B631" s="291"/>
      <c r="C631" s="291"/>
      <c r="D631" s="291"/>
      <c r="E631" s="291"/>
      <c r="F631" s="291"/>
      <c r="G631" s="291"/>
      <c r="H631" s="291"/>
      <c r="I631" s="291"/>
      <c r="J631" s="291"/>
      <c r="K631" s="291"/>
      <c r="L631" s="291"/>
    </row>
    <row r="632" spans="2:12">
      <c r="B632" s="291"/>
      <c r="C632" s="291"/>
      <c r="D632" s="291"/>
      <c r="E632" s="291"/>
      <c r="F632" s="291"/>
      <c r="G632" s="291"/>
      <c r="H632" s="291"/>
      <c r="I632" s="291"/>
      <c r="J632" s="291"/>
      <c r="K632" s="291"/>
      <c r="L632" s="291"/>
    </row>
    <row r="633" spans="2:12">
      <c r="B633" s="291"/>
      <c r="C633" s="291"/>
      <c r="D633" s="291"/>
      <c r="E633" s="291"/>
      <c r="F633" s="291"/>
      <c r="G633" s="291"/>
      <c r="H633" s="291"/>
      <c r="I633" s="291"/>
      <c r="J633" s="291"/>
      <c r="K633" s="291"/>
      <c r="L633" s="291"/>
    </row>
    <row r="634" spans="2:12">
      <c r="B634" s="291"/>
      <c r="C634" s="291"/>
      <c r="D634" s="291"/>
      <c r="E634" s="291"/>
      <c r="F634" s="291"/>
      <c r="G634" s="291"/>
      <c r="H634" s="291"/>
      <c r="I634" s="291"/>
      <c r="J634" s="291"/>
      <c r="K634" s="291"/>
      <c r="L634" s="291"/>
    </row>
    <row r="635" spans="2:12">
      <c r="B635" s="291"/>
      <c r="C635" s="291"/>
      <c r="D635" s="291"/>
      <c r="E635" s="291"/>
      <c r="F635" s="291"/>
      <c r="G635" s="291"/>
      <c r="H635" s="291"/>
      <c r="I635" s="291"/>
      <c r="J635" s="291"/>
      <c r="K635" s="291"/>
      <c r="L635" s="291"/>
    </row>
    <row r="636" spans="2:12">
      <c r="B636" s="291"/>
      <c r="C636" s="291"/>
      <c r="D636" s="291"/>
      <c r="E636" s="291"/>
      <c r="F636" s="291"/>
      <c r="G636" s="291"/>
      <c r="H636" s="291"/>
      <c r="I636" s="291"/>
      <c r="J636" s="291"/>
      <c r="K636" s="291"/>
      <c r="L636" s="291"/>
    </row>
    <row r="637" spans="2:12">
      <c r="B637" s="291"/>
      <c r="C637" s="291"/>
      <c r="D637" s="291"/>
      <c r="E637" s="291"/>
      <c r="F637" s="291"/>
      <c r="G637" s="291"/>
      <c r="H637" s="291"/>
      <c r="I637" s="291"/>
      <c r="J637" s="291"/>
      <c r="K637" s="291"/>
      <c r="L637" s="291"/>
    </row>
    <row r="638" spans="2:12">
      <c r="B638" s="291"/>
      <c r="C638" s="291"/>
      <c r="D638" s="291"/>
      <c r="E638" s="291"/>
      <c r="F638" s="291"/>
      <c r="G638" s="291"/>
      <c r="H638" s="291"/>
      <c r="I638" s="291"/>
      <c r="J638" s="291"/>
      <c r="K638" s="291"/>
      <c r="L638" s="291"/>
    </row>
    <row r="639" spans="2:12">
      <c r="B639" s="291"/>
      <c r="C639" s="291"/>
      <c r="D639" s="291"/>
      <c r="E639" s="291"/>
      <c r="F639" s="291"/>
      <c r="G639" s="291"/>
      <c r="H639" s="291"/>
      <c r="I639" s="291"/>
      <c r="J639" s="291"/>
      <c r="K639" s="291"/>
      <c r="L639" s="291"/>
    </row>
    <row r="640" spans="2:12">
      <c r="B640" s="291"/>
      <c r="C640" s="291"/>
      <c r="D640" s="291"/>
      <c r="E640" s="291"/>
      <c r="F640" s="291"/>
      <c r="G640" s="291"/>
      <c r="H640" s="291"/>
      <c r="I640" s="291"/>
      <c r="J640" s="291"/>
      <c r="K640" s="291"/>
      <c r="L640" s="291"/>
    </row>
    <row r="641" spans="2:12">
      <c r="B641" s="291"/>
      <c r="C641" s="291"/>
      <c r="D641" s="291"/>
      <c r="E641" s="291"/>
      <c r="F641" s="291"/>
      <c r="G641" s="291"/>
      <c r="H641" s="291"/>
      <c r="I641" s="291"/>
      <c r="J641" s="291"/>
      <c r="K641" s="291"/>
      <c r="L641" s="291"/>
    </row>
    <row r="642" spans="2:12">
      <c r="B642" s="291"/>
      <c r="C642" s="291"/>
      <c r="D642" s="291"/>
      <c r="E642" s="291"/>
      <c r="F642" s="291"/>
      <c r="G642" s="291"/>
      <c r="H642" s="291"/>
      <c r="I642" s="291"/>
      <c r="J642" s="291"/>
      <c r="K642" s="291"/>
      <c r="L642" s="291"/>
    </row>
    <row r="643" spans="2:12">
      <c r="B643" s="291"/>
      <c r="C643" s="291"/>
      <c r="D643" s="291"/>
      <c r="E643" s="291"/>
      <c r="F643" s="291"/>
      <c r="G643" s="291"/>
      <c r="H643" s="291"/>
      <c r="I643" s="291"/>
      <c r="J643" s="291"/>
      <c r="K643" s="291"/>
      <c r="L643" s="291"/>
    </row>
    <row r="644" spans="2:12">
      <c r="B644" s="291"/>
      <c r="C644" s="291"/>
      <c r="D644" s="291"/>
      <c r="E644" s="291"/>
      <c r="F644" s="291"/>
      <c r="G644" s="291"/>
      <c r="H644" s="291"/>
      <c r="I644" s="291"/>
      <c r="J644" s="291"/>
      <c r="K644" s="291"/>
      <c r="L644" s="291"/>
    </row>
    <row r="645" spans="2:12">
      <c r="B645" s="291"/>
      <c r="C645" s="291"/>
      <c r="D645" s="291"/>
      <c r="E645" s="291"/>
      <c r="F645" s="291"/>
      <c r="G645" s="291"/>
      <c r="H645" s="291"/>
      <c r="I645" s="291"/>
      <c r="J645" s="291"/>
      <c r="K645" s="291"/>
      <c r="L645" s="291"/>
    </row>
    <row r="646" spans="2:12">
      <c r="B646" s="291"/>
      <c r="C646" s="291"/>
      <c r="D646" s="291"/>
      <c r="E646" s="291"/>
      <c r="F646" s="291"/>
      <c r="G646" s="291"/>
      <c r="H646" s="291"/>
      <c r="I646" s="291"/>
      <c r="J646" s="291"/>
      <c r="K646" s="291"/>
      <c r="L646" s="291"/>
    </row>
    <row r="647" spans="2:12">
      <c r="B647" s="291"/>
      <c r="C647" s="291"/>
      <c r="D647" s="291"/>
      <c r="E647" s="291"/>
      <c r="F647" s="291"/>
      <c r="G647" s="291"/>
      <c r="H647" s="291"/>
      <c r="I647" s="291"/>
      <c r="J647" s="291"/>
      <c r="K647" s="291"/>
      <c r="L647" s="291"/>
    </row>
    <row r="648" spans="2:12">
      <c r="B648" s="291"/>
      <c r="C648" s="291"/>
      <c r="D648" s="291"/>
      <c r="E648" s="291"/>
      <c r="F648" s="291"/>
      <c r="G648" s="291"/>
      <c r="H648" s="291"/>
      <c r="I648" s="291"/>
      <c r="J648" s="291"/>
      <c r="K648" s="291"/>
      <c r="L648" s="291"/>
    </row>
    <row r="649" spans="2:12">
      <c r="B649" s="291"/>
      <c r="C649" s="291"/>
      <c r="D649" s="291"/>
      <c r="E649" s="291"/>
      <c r="F649" s="291"/>
      <c r="G649" s="291"/>
      <c r="H649" s="291"/>
      <c r="I649" s="291"/>
      <c r="J649" s="291"/>
      <c r="K649" s="291"/>
      <c r="L649" s="291"/>
    </row>
    <row r="650" spans="2:12">
      <c r="B650" s="291"/>
      <c r="C650" s="291"/>
      <c r="D650" s="291"/>
      <c r="E650" s="291"/>
      <c r="F650" s="291"/>
      <c r="G650" s="291"/>
      <c r="H650" s="291"/>
      <c r="I650" s="291"/>
      <c r="J650" s="291"/>
      <c r="K650" s="291"/>
      <c r="L650" s="291"/>
    </row>
    <row r="651" spans="2:12">
      <c r="B651" s="291"/>
      <c r="C651" s="291"/>
      <c r="D651" s="291"/>
      <c r="E651" s="291"/>
      <c r="F651" s="291"/>
      <c r="G651" s="291"/>
      <c r="H651" s="291"/>
      <c r="I651" s="291"/>
      <c r="J651" s="291"/>
      <c r="K651" s="291"/>
      <c r="L651" s="291"/>
    </row>
    <row r="652" spans="2:12">
      <c r="B652" s="291"/>
      <c r="C652" s="291"/>
      <c r="D652" s="291"/>
      <c r="E652" s="291"/>
      <c r="F652" s="291"/>
      <c r="G652" s="291"/>
      <c r="H652" s="291"/>
      <c r="I652" s="291"/>
      <c r="J652" s="291"/>
      <c r="K652" s="291"/>
      <c r="L652" s="291"/>
    </row>
    <row r="653" spans="2:12">
      <c r="B653" s="291"/>
      <c r="C653" s="291"/>
      <c r="D653" s="291"/>
      <c r="E653" s="291"/>
      <c r="F653" s="291"/>
      <c r="G653" s="291"/>
      <c r="H653" s="291"/>
      <c r="I653" s="291"/>
      <c r="J653" s="291"/>
      <c r="K653" s="291"/>
      <c r="L653" s="291"/>
    </row>
    <row r="654" spans="2:12">
      <c r="B654" s="291"/>
      <c r="C654" s="291"/>
      <c r="D654" s="291"/>
      <c r="E654" s="291"/>
      <c r="F654" s="291"/>
      <c r="G654" s="291"/>
      <c r="H654" s="291"/>
      <c r="I654" s="291"/>
      <c r="J654" s="291"/>
      <c r="K654" s="291"/>
      <c r="L654" s="291"/>
    </row>
    <row r="655" spans="2:12">
      <c r="B655" s="291"/>
      <c r="C655" s="291"/>
      <c r="D655" s="291"/>
      <c r="E655" s="291"/>
      <c r="F655" s="291"/>
      <c r="G655" s="291"/>
      <c r="H655" s="291"/>
      <c r="I655" s="291"/>
      <c r="J655" s="291"/>
      <c r="K655" s="291"/>
      <c r="L655" s="291"/>
    </row>
    <row r="656" spans="2:12">
      <c r="B656" s="291"/>
      <c r="C656" s="291"/>
      <c r="D656" s="291"/>
      <c r="E656" s="291"/>
      <c r="F656" s="291"/>
      <c r="G656" s="291"/>
      <c r="H656" s="291"/>
      <c r="I656" s="291"/>
      <c r="J656" s="291"/>
      <c r="K656" s="291"/>
      <c r="L656" s="291"/>
    </row>
    <row r="657" spans="2:12">
      <c r="B657" s="291"/>
      <c r="C657" s="291"/>
      <c r="D657" s="291"/>
      <c r="E657" s="291"/>
      <c r="F657" s="291"/>
      <c r="G657" s="291"/>
      <c r="H657" s="291"/>
      <c r="I657" s="291"/>
      <c r="J657" s="291"/>
      <c r="K657" s="291"/>
      <c r="L657" s="291"/>
    </row>
    <row r="658" spans="2:12">
      <c r="B658" s="291"/>
      <c r="C658" s="291"/>
      <c r="D658" s="291"/>
      <c r="E658" s="291"/>
      <c r="F658" s="291"/>
      <c r="G658" s="291"/>
      <c r="H658" s="291"/>
      <c r="I658" s="291"/>
      <c r="J658" s="291"/>
      <c r="K658" s="291"/>
      <c r="L658" s="291"/>
    </row>
    <row r="659" spans="2:12">
      <c r="B659" s="291"/>
      <c r="C659" s="291"/>
      <c r="D659" s="291"/>
      <c r="E659" s="291"/>
      <c r="F659" s="291"/>
      <c r="G659" s="291"/>
      <c r="H659" s="291"/>
      <c r="I659" s="291"/>
      <c r="J659" s="291"/>
      <c r="K659" s="291"/>
      <c r="L659" s="291"/>
    </row>
    <row r="660" spans="2:12">
      <c r="B660" s="291"/>
      <c r="C660" s="291"/>
      <c r="D660" s="291"/>
      <c r="E660" s="291"/>
      <c r="F660" s="291"/>
      <c r="G660" s="291"/>
      <c r="H660" s="291"/>
      <c r="I660" s="291"/>
      <c r="J660" s="291"/>
      <c r="K660" s="291"/>
      <c r="L660" s="291"/>
    </row>
    <row r="661" spans="2:12">
      <c r="B661" s="291"/>
      <c r="C661" s="291"/>
      <c r="D661" s="291"/>
      <c r="E661" s="291"/>
      <c r="F661" s="291"/>
      <c r="G661" s="291"/>
      <c r="H661" s="291"/>
      <c r="I661" s="291"/>
      <c r="J661" s="291"/>
      <c r="K661" s="291"/>
      <c r="L661" s="291"/>
    </row>
    <row r="662" spans="2:12">
      <c r="B662" s="291"/>
      <c r="C662" s="291"/>
      <c r="D662" s="291"/>
      <c r="E662" s="291"/>
      <c r="F662" s="291"/>
      <c r="G662" s="291"/>
      <c r="H662" s="291"/>
      <c r="I662" s="291"/>
      <c r="J662" s="291"/>
      <c r="K662" s="291"/>
      <c r="L662" s="291"/>
    </row>
    <row r="663" spans="2:12">
      <c r="B663" s="291"/>
      <c r="C663" s="291"/>
      <c r="D663" s="291"/>
      <c r="E663" s="291"/>
      <c r="F663" s="291"/>
      <c r="G663" s="291"/>
      <c r="H663" s="291"/>
      <c r="I663" s="291"/>
      <c r="J663" s="291"/>
      <c r="K663" s="291"/>
      <c r="L663" s="291"/>
    </row>
    <row r="664" spans="2:12">
      <c r="B664" s="291"/>
      <c r="C664" s="291"/>
      <c r="D664" s="291"/>
      <c r="E664" s="291"/>
      <c r="F664" s="291"/>
      <c r="G664" s="291"/>
      <c r="H664" s="291"/>
      <c r="I664" s="291"/>
      <c r="J664" s="291"/>
      <c r="K664" s="291"/>
      <c r="L664" s="291"/>
    </row>
    <row r="665" spans="2:12">
      <c r="B665" s="291"/>
      <c r="C665" s="291"/>
      <c r="D665" s="291"/>
      <c r="E665" s="291"/>
      <c r="F665" s="291"/>
      <c r="G665" s="291"/>
      <c r="H665" s="291"/>
      <c r="I665" s="291"/>
      <c r="J665" s="291"/>
      <c r="K665" s="291"/>
      <c r="L665" s="291"/>
    </row>
    <row r="666" spans="2:12">
      <c r="B666" s="291"/>
      <c r="C666" s="291"/>
      <c r="D666" s="291"/>
      <c r="E666" s="291"/>
      <c r="F666" s="291"/>
      <c r="G666" s="291"/>
      <c r="H666" s="291"/>
      <c r="I666" s="291"/>
      <c r="J666" s="291"/>
      <c r="K666" s="291"/>
      <c r="L666" s="291"/>
    </row>
    <row r="667" spans="2:12">
      <c r="B667" s="291"/>
      <c r="C667" s="291"/>
      <c r="D667" s="291"/>
      <c r="E667" s="291"/>
      <c r="F667" s="291"/>
      <c r="G667" s="291"/>
      <c r="H667" s="291"/>
      <c r="I667" s="291"/>
      <c r="J667" s="291"/>
      <c r="K667" s="291"/>
      <c r="L667" s="291"/>
    </row>
    <row r="668" spans="2:12">
      <c r="B668" s="291"/>
      <c r="C668" s="291"/>
      <c r="D668" s="291"/>
      <c r="E668" s="291"/>
      <c r="F668" s="291"/>
      <c r="G668" s="291"/>
      <c r="H668" s="291"/>
      <c r="I668" s="291"/>
      <c r="J668" s="291"/>
      <c r="K668" s="291"/>
      <c r="L668" s="291"/>
    </row>
    <row r="669" spans="2:12">
      <c r="B669" s="291"/>
      <c r="C669" s="291"/>
      <c r="D669" s="291"/>
      <c r="E669" s="291"/>
      <c r="F669" s="291"/>
      <c r="G669" s="291"/>
      <c r="H669" s="291"/>
      <c r="I669" s="291"/>
      <c r="J669" s="291"/>
      <c r="K669" s="291"/>
      <c r="L669" s="291"/>
    </row>
    <row r="670" spans="2:12">
      <c r="B670" s="291"/>
      <c r="C670" s="291"/>
      <c r="D670" s="291"/>
      <c r="E670" s="291"/>
      <c r="F670" s="291"/>
      <c r="G670" s="291"/>
      <c r="H670" s="291"/>
      <c r="I670" s="291"/>
      <c r="J670" s="291"/>
      <c r="K670" s="291"/>
      <c r="L670" s="291"/>
    </row>
    <row r="671" spans="2:12">
      <c r="B671" s="291"/>
      <c r="C671" s="291"/>
      <c r="D671" s="291"/>
      <c r="E671" s="291"/>
      <c r="F671" s="291"/>
      <c r="G671" s="291"/>
      <c r="H671" s="291"/>
      <c r="I671" s="291"/>
      <c r="J671" s="291"/>
      <c r="K671" s="291"/>
      <c r="L671" s="291"/>
    </row>
    <row r="672" spans="2:12">
      <c r="B672" s="291"/>
      <c r="C672" s="291"/>
      <c r="D672" s="291"/>
      <c r="E672" s="291"/>
      <c r="F672" s="291"/>
      <c r="G672" s="291"/>
      <c r="H672" s="291"/>
      <c r="I672" s="291"/>
      <c r="J672" s="291"/>
      <c r="K672" s="291"/>
      <c r="L672" s="291"/>
    </row>
    <row r="673" spans="2:12">
      <c r="B673" s="291"/>
      <c r="C673" s="291"/>
      <c r="D673" s="291"/>
      <c r="E673" s="291"/>
      <c r="F673" s="291"/>
      <c r="G673" s="291"/>
      <c r="H673" s="291"/>
      <c r="I673" s="291"/>
      <c r="J673" s="291"/>
      <c r="K673" s="291"/>
      <c r="L673" s="291"/>
    </row>
    <row r="674" spans="2:12">
      <c r="B674" s="291"/>
      <c r="C674" s="291"/>
      <c r="D674" s="291"/>
      <c r="E674" s="291"/>
      <c r="F674" s="291"/>
      <c r="G674" s="291"/>
      <c r="H674" s="291"/>
      <c r="I674" s="291"/>
      <c r="J674" s="291"/>
      <c r="K674" s="291"/>
      <c r="L674" s="291"/>
    </row>
    <row r="675" spans="2:12">
      <c r="B675" s="291"/>
      <c r="C675" s="291"/>
      <c r="D675" s="291"/>
      <c r="E675" s="291"/>
      <c r="F675" s="291"/>
      <c r="G675" s="291"/>
      <c r="H675" s="291"/>
      <c r="I675" s="291"/>
      <c r="J675" s="291"/>
      <c r="K675" s="291"/>
      <c r="L675" s="291"/>
    </row>
    <row r="676" spans="2:12">
      <c r="B676" s="291"/>
      <c r="C676" s="291"/>
      <c r="D676" s="291"/>
      <c r="E676" s="291"/>
      <c r="F676" s="291"/>
      <c r="G676" s="291"/>
      <c r="H676" s="291"/>
      <c r="I676" s="291"/>
      <c r="J676" s="291"/>
      <c r="K676" s="291"/>
      <c r="L676" s="291"/>
    </row>
    <row r="677" spans="2:12">
      <c r="B677" s="291"/>
      <c r="C677" s="291"/>
      <c r="D677" s="291"/>
      <c r="E677" s="291"/>
      <c r="F677" s="291"/>
      <c r="G677" s="291"/>
      <c r="H677" s="291"/>
      <c r="I677" s="291"/>
      <c r="J677" s="291"/>
      <c r="K677" s="291"/>
      <c r="L677" s="291"/>
    </row>
    <row r="678" spans="2:12">
      <c r="B678" s="291"/>
      <c r="C678" s="291"/>
      <c r="D678" s="291"/>
      <c r="E678" s="291"/>
      <c r="F678" s="291"/>
      <c r="G678" s="291"/>
      <c r="H678" s="291"/>
      <c r="I678" s="291"/>
      <c r="J678" s="291"/>
      <c r="K678" s="291"/>
      <c r="L678" s="291"/>
    </row>
    <row r="679" spans="2:12">
      <c r="B679" s="291"/>
      <c r="C679" s="291"/>
      <c r="D679" s="291"/>
      <c r="E679" s="291"/>
      <c r="F679" s="291"/>
      <c r="G679" s="291"/>
      <c r="H679" s="291"/>
      <c r="I679" s="291"/>
      <c r="J679" s="291"/>
      <c r="K679" s="291"/>
      <c r="L679" s="291"/>
    </row>
    <row r="680" spans="2:12">
      <c r="B680" s="291"/>
      <c r="C680" s="291"/>
      <c r="D680" s="291"/>
      <c r="E680" s="291"/>
      <c r="F680" s="291"/>
      <c r="G680" s="291"/>
      <c r="H680" s="291"/>
      <c r="I680" s="291"/>
      <c r="J680" s="291"/>
      <c r="K680" s="291"/>
      <c r="L680" s="291"/>
    </row>
    <row r="681" spans="2:12">
      <c r="B681" s="291"/>
      <c r="C681" s="291"/>
      <c r="D681" s="291"/>
      <c r="E681" s="291"/>
      <c r="F681" s="291"/>
      <c r="G681" s="291"/>
      <c r="H681" s="291"/>
      <c r="I681" s="291"/>
      <c r="J681" s="291"/>
      <c r="K681" s="291"/>
      <c r="L681" s="291"/>
    </row>
    <row r="682" spans="2:12">
      <c r="B682" s="291"/>
      <c r="C682" s="291"/>
      <c r="D682" s="291"/>
      <c r="E682" s="291"/>
      <c r="F682" s="291"/>
      <c r="G682" s="291"/>
      <c r="H682" s="291"/>
      <c r="I682" s="291"/>
      <c r="J682" s="291"/>
      <c r="K682" s="291"/>
      <c r="L682" s="291"/>
    </row>
    <row r="683" spans="2:12">
      <c r="B683" s="291"/>
      <c r="C683" s="291"/>
      <c r="D683" s="291"/>
      <c r="E683" s="291"/>
      <c r="F683" s="291"/>
      <c r="G683" s="291"/>
      <c r="H683" s="291"/>
      <c r="I683" s="291"/>
      <c r="J683" s="291"/>
      <c r="K683" s="291"/>
      <c r="L683" s="291"/>
    </row>
    <row r="684" spans="2:12">
      <c r="B684" s="291"/>
      <c r="C684" s="291"/>
      <c r="D684" s="291"/>
      <c r="E684" s="291"/>
      <c r="F684" s="291"/>
      <c r="G684" s="291"/>
      <c r="H684" s="291"/>
      <c r="I684" s="291"/>
      <c r="J684" s="291"/>
      <c r="K684" s="291"/>
      <c r="L684" s="291"/>
    </row>
    <row r="685" spans="2:12">
      <c r="B685" s="291"/>
      <c r="C685" s="291"/>
      <c r="D685" s="291"/>
      <c r="E685" s="291"/>
      <c r="F685" s="291"/>
      <c r="G685" s="291"/>
      <c r="H685" s="291"/>
      <c r="I685" s="291"/>
      <c r="J685" s="291"/>
      <c r="K685" s="291"/>
      <c r="L685" s="291"/>
    </row>
    <row r="686" spans="2:12">
      <c r="B686" s="291"/>
      <c r="C686" s="291"/>
      <c r="D686" s="291"/>
      <c r="E686" s="291"/>
      <c r="F686" s="291"/>
      <c r="G686" s="291"/>
      <c r="H686" s="291"/>
      <c r="I686" s="291"/>
      <c r="J686" s="291"/>
      <c r="K686" s="291"/>
      <c r="L686" s="291"/>
    </row>
    <row r="687" spans="2:12">
      <c r="B687" s="291"/>
      <c r="C687" s="291"/>
      <c r="D687" s="291"/>
      <c r="E687" s="291"/>
      <c r="F687" s="291"/>
      <c r="G687" s="291"/>
      <c r="H687" s="291"/>
      <c r="I687" s="291"/>
      <c r="J687" s="291"/>
      <c r="K687" s="291"/>
      <c r="L687" s="291"/>
    </row>
    <row r="688" spans="2:12">
      <c r="B688" s="291"/>
      <c r="C688" s="291"/>
      <c r="D688" s="291"/>
      <c r="E688" s="291"/>
      <c r="F688" s="291"/>
      <c r="G688" s="291"/>
      <c r="H688" s="291"/>
      <c r="I688" s="291"/>
      <c r="J688" s="291"/>
      <c r="K688" s="291"/>
      <c r="L688" s="291"/>
    </row>
    <row r="689" spans="2:12">
      <c r="B689" s="291"/>
      <c r="C689" s="291"/>
      <c r="D689" s="291"/>
      <c r="E689" s="291"/>
      <c r="F689" s="291"/>
      <c r="G689" s="291"/>
      <c r="H689" s="291"/>
      <c r="I689" s="291"/>
      <c r="J689" s="291"/>
      <c r="K689" s="291"/>
      <c r="L689" s="291"/>
    </row>
    <row r="690" spans="2:12">
      <c r="B690" s="291"/>
      <c r="C690" s="291"/>
      <c r="D690" s="291"/>
      <c r="E690" s="291"/>
      <c r="F690" s="291"/>
      <c r="G690" s="291"/>
      <c r="H690" s="291"/>
      <c r="I690" s="291"/>
      <c r="J690" s="291"/>
      <c r="K690" s="291"/>
      <c r="L690" s="291"/>
    </row>
    <row r="691" spans="2:12">
      <c r="B691" s="291"/>
      <c r="C691" s="291"/>
      <c r="D691" s="291"/>
      <c r="E691" s="291"/>
      <c r="F691" s="291"/>
      <c r="G691" s="291"/>
      <c r="H691" s="291"/>
      <c r="I691" s="291"/>
      <c r="J691" s="291"/>
      <c r="K691" s="291"/>
      <c r="L691" s="291"/>
    </row>
    <row r="692" spans="2:12">
      <c r="B692" s="291"/>
      <c r="C692" s="291"/>
      <c r="D692" s="291"/>
      <c r="E692" s="291"/>
      <c r="F692" s="291"/>
      <c r="G692" s="291"/>
      <c r="H692" s="291"/>
      <c r="I692" s="291"/>
      <c r="J692" s="291"/>
      <c r="K692" s="291"/>
      <c r="L692" s="291"/>
    </row>
    <row r="693" spans="2:12">
      <c r="B693" s="291"/>
      <c r="C693" s="291"/>
      <c r="D693" s="291"/>
      <c r="E693" s="291"/>
      <c r="F693" s="291"/>
      <c r="G693" s="291"/>
      <c r="H693" s="291"/>
      <c r="I693" s="291"/>
      <c r="J693" s="291"/>
      <c r="K693" s="291"/>
      <c r="L693" s="291"/>
    </row>
    <row r="694" spans="2:12">
      <c r="B694" s="291"/>
      <c r="C694" s="291"/>
      <c r="D694" s="291"/>
      <c r="E694" s="291"/>
      <c r="F694" s="291"/>
      <c r="G694" s="291"/>
      <c r="H694" s="291"/>
      <c r="I694" s="291"/>
      <c r="J694" s="291"/>
      <c r="K694" s="291"/>
      <c r="L694" s="291"/>
    </row>
    <row r="695" spans="2:12">
      <c r="B695" s="291"/>
      <c r="C695" s="291"/>
      <c r="D695" s="291"/>
      <c r="E695" s="291"/>
      <c r="F695" s="291"/>
      <c r="G695" s="291"/>
      <c r="H695" s="291"/>
      <c r="I695" s="291"/>
      <c r="J695" s="291"/>
      <c r="K695" s="291"/>
      <c r="L695" s="291"/>
    </row>
    <row r="696" spans="2:12">
      <c r="B696" s="291"/>
      <c r="C696" s="291"/>
      <c r="D696" s="291"/>
      <c r="E696" s="291"/>
      <c r="F696" s="291"/>
      <c r="G696" s="291"/>
      <c r="H696" s="291"/>
      <c r="I696" s="291"/>
      <c r="J696" s="291"/>
      <c r="K696" s="291"/>
      <c r="L696" s="291"/>
    </row>
    <row r="697" spans="2:12">
      <c r="B697" s="291"/>
      <c r="C697" s="291"/>
      <c r="D697" s="291"/>
      <c r="E697" s="291"/>
      <c r="F697" s="291"/>
      <c r="G697" s="291"/>
      <c r="H697" s="291"/>
      <c r="I697" s="291"/>
      <c r="J697" s="291"/>
      <c r="K697" s="291"/>
      <c r="L697" s="291"/>
    </row>
    <row r="698" spans="2:12">
      <c r="B698" s="291"/>
      <c r="C698" s="291"/>
      <c r="D698" s="291"/>
      <c r="E698" s="291"/>
      <c r="F698" s="291"/>
      <c r="G698" s="291"/>
      <c r="H698" s="291"/>
      <c r="I698" s="291"/>
      <c r="J698" s="291"/>
      <c r="K698" s="291"/>
      <c r="L698" s="291"/>
    </row>
    <row r="699" spans="2:12">
      <c r="B699" s="291"/>
      <c r="C699" s="291"/>
      <c r="D699" s="291"/>
      <c r="E699" s="291"/>
      <c r="F699" s="291"/>
      <c r="G699" s="291"/>
      <c r="H699" s="291"/>
      <c r="I699" s="291"/>
      <c r="J699" s="291"/>
      <c r="K699" s="291"/>
      <c r="L699" s="291"/>
    </row>
    <row r="700" spans="2:12">
      <c r="B700" s="291"/>
      <c r="C700" s="291"/>
      <c r="D700" s="291"/>
      <c r="E700" s="291"/>
      <c r="F700" s="291"/>
      <c r="G700" s="291"/>
      <c r="H700" s="291"/>
      <c r="I700" s="291"/>
      <c r="J700" s="291"/>
      <c r="K700" s="291"/>
      <c r="L700" s="291"/>
    </row>
    <row r="701" spans="2:12">
      <c r="B701" s="291"/>
      <c r="C701" s="291"/>
      <c r="D701" s="291"/>
      <c r="E701" s="291"/>
      <c r="F701" s="291"/>
      <c r="G701" s="291"/>
      <c r="H701" s="291"/>
      <c r="I701" s="291"/>
      <c r="J701" s="291"/>
      <c r="K701" s="291"/>
      <c r="L701" s="291"/>
    </row>
    <row r="702" spans="2:12">
      <c r="B702" s="291"/>
      <c r="C702" s="291"/>
      <c r="D702" s="291"/>
      <c r="E702" s="291"/>
      <c r="F702" s="291"/>
      <c r="G702" s="291"/>
      <c r="H702" s="291"/>
      <c r="I702" s="291"/>
      <c r="J702" s="291"/>
      <c r="K702" s="291"/>
      <c r="L702" s="291"/>
    </row>
    <row r="703" spans="2:12">
      <c r="B703" s="291"/>
      <c r="C703" s="291"/>
      <c r="D703" s="291"/>
      <c r="E703" s="291"/>
      <c r="F703" s="291"/>
      <c r="G703" s="291"/>
      <c r="H703" s="291"/>
      <c r="I703" s="291"/>
      <c r="J703" s="291"/>
      <c r="K703" s="291"/>
      <c r="L703" s="291"/>
    </row>
    <row r="704" spans="2:12">
      <c r="B704" s="291"/>
      <c r="C704" s="291"/>
      <c r="D704" s="291"/>
      <c r="E704" s="291"/>
      <c r="F704" s="291"/>
      <c r="G704" s="291"/>
      <c r="H704" s="291"/>
      <c r="I704" s="291"/>
      <c r="J704" s="291"/>
      <c r="K704" s="291"/>
      <c r="L704" s="291"/>
    </row>
    <row r="705" spans="2:12">
      <c r="B705" s="291"/>
      <c r="C705" s="291"/>
      <c r="D705" s="291"/>
      <c r="E705" s="291"/>
      <c r="F705" s="291"/>
      <c r="G705" s="291"/>
      <c r="H705" s="291"/>
      <c r="I705" s="291"/>
      <c r="J705" s="291"/>
      <c r="K705" s="291"/>
      <c r="L705" s="291"/>
    </row>
    <row r="706" spans="2:12">
      <c r="B706" s="291"/>
      <c r="C706" s="291"/>
      <c r="D706" s="291"/>
      <c r="E706" s="291"/>
      <c r="F706" s="291"/>
      <c r="G706" s="291"/>
      <c r="H706" s="291"/>
      <c r="I706" s="291"/>
      <c r="J706" s="291"/>
      <c r="K706" s="291"/>
      <c r="L706" s="291"/>
    </row>
    <row r="707" spans="2:12">
      <c r="B707" s="291"/>
      <c r="C707" s="291"/>
      <c r="D707" s="291"/>
      <c r="E707" s="291"/>
      <c r="F707" s="291"/>
      <c r="G707" s="291"/>
      <c r="H707" s="291"/>
      <c r="I707" s="291"/>
      <c r="J707" s="291"/>
      <c r="K707" s="291"/>
      <c r="L707" s="291"/>
    </row>
    <row r="708" spans="2:12">
      <c r="B708" s="291"/>
      <c r="C708" s="291"/>
      <c r="D708" s="291"/>
      <c r="E708" s="291"/>
      <c r="F708" s="291"/>
      <c r="G708" s="291"/>
      <c r="H708" s="291"/>
      <c r="I708" s="291"/>
      <c r="J708" s="291"/>
      <c r="K708" s="291"/>
      <c r="L708" s="291"/>
    </row>
    <row r="709" spans="2:12">
      <c r="B709" s="291"/>
      <c r="C709" s="291"/>
      <c r="D709" s="291"/>
      <c r="E709" s="291"/>
      <c r="F709" s="291"/>
      <c r="G709" s="291"/>
      <c r="H709" s="291"/>
      <c r="I709" s="291"/>
      <c r="J709" s="291"/>
      <c r="K709" s="291"/>
      <c r="L709" s="291"/>
    </row>
    <row r="710" spans="2:12">
      <c r="B710" s="291"/>
      <c r="C710" s="291"/>
      <c r="D710" s="291"/>
      <c r="E710" s="291"/>
      <c r="F710" s="291"/>
      <c r="G710" s="291"/>
      <c r="H710" s="291"/>
      <c r="I710" s="291"/>
      <c r="J710" s="291"/>
      <c r="K710" s="291"/>
      <c r="L710" s="291"/>
    </row>
    <row r="711" spans="2:12">
      <c r="B711" s="291"/>
      <c r="C711" s="291"/>
      <c r="D711" s="291"/>
      <c r="E711" s="291"/>
      <c r="F711" s="291"/>
      <c r="G711" s="291"/>
      <c r="H711" s="291"/>
      <c r="I711" s="291"/>
      <c r="J711" s="291"/>
      <c r="K711" s="291"/>
      <c r="L711" s="291"/>
    </row>
    <row r="712" spans="2:12">
      <c r="B712" s="291"/>
      <c r="C712" s="291"/>
      <c r="D712" s="291"/>
      <c r="E712" s="291"/>
      <c r="F712" s="291"/>
      <c r="G712" s="291"/>
      <c r="H712" s="291"/>
      <c r="I712" s="291"/>
      <c r="J712" s="291"/>
      <c r="K712" s="291"/>
      <c r="L712" s="291"/>
    </row>
    <row r="713" spans="2:12">
      <c r="B713" s="291"/>
      <c r="C713" s="291"/>
      <c r="D713" s="291"/>
      <c r="E713" s="291"/>
      <c r="F713" s="291"/>
      <c r="G713" s="291"/>
      <c r="H713" s="291"/>
      <c r="I713" s="291"/>
      <c r="J713" s="291"/>
      <c r="K713" s="291"/>
      <c r="L713" s="291"/>
    </row>
    <row r="714" spans="2:12">
      <c r="B714" s="291"/>
      <c r="C714" s="291"/>
      <c r="D714" s="291"/>
      <c r="E714" s="291"/>
      <c r="F714" s="291"/>
      <c r="G714" s="291"/>
      <c r="H714" s="291"/>
      <c r="I714" s="291"/>
      <c r="J714" s="291"/>
      <c r="K714" s="291"/>
      <c r="L714" s="291"/>
    </row>
    <row r="715" spans="2:12">
      <c r="B715" s="291"/>
      <c r="C715" s="291"/>
      <c r="D715" s="291"/>
      <c r="E715" s="291"/>
      <c r="F715" s="291"/>
      <c r="G715" s="291"/>
      <c r="H715" s="291"/>
      <c r="I715" s="291"/>
      <c r="J715" s="291"/>
      <c r="K715" s="291"/>
      <c r="L715" s="291"/>
    </row>
    <row r="716" spans="2:12">
      <c r="B716" s="291"/>
      <c r="C716" s="291"/>
      <c r="D716" s="291"/>
      <c r="E716" s="291"/>
      <c r="F716" s="291"/>
      <c r="G716" s="291"/>
      <c r="H716" s="291"/>
      <c r="I716" s="291"/>
      <c r="J716" s="291"/>
      <c r="K716" s="291"/>
      <c r="L716" s="291"/>
    </row>
    <row r="717" spans="2:12">
      <c r="B717" s="291"/>
      <c r="C717" s="291"/>
      <c r="D717" s="291"/>
      <c r="E717" s="291"/>
      <c r="F717" s="291"/>
      <c r="G717" s="291"/>
      <c r="H717" s="291"/>
      <c r="I717" s="291"/>
      <c r="J717" s="291"/>
      <c r="K717" s="291"/>
      <c r="L717" s="291"/>
    </row>
    <row r="718" spans="2:12">
      <c r="B718" s="291"/>
      <c r="C718" s="291"/>
      <c r="D718" s="291"/>
      <c r="E718" s="291"/>
      <c r="F718" s="291"/>
      <c r="G718" s="291"/>
      <c r="H718" s="291"/>
      <c r="I718" s="291"/>
      <c r="J718" s="291"/>
      <c r="K718" s="291"/>
      <c r="L718" s="291"/>
    </row>
    <row r="719" spans="2:12">
      <c r="B719" s="291"/>
      <c r="C719" s="291"/>
      <c r="D719" s="291"/>
      <c r="E719" s="291"/>
      <c r="F719" s="291"/>
      <c r="G719" s="291"/>
      <c r="H719" s="291"/>
      <c r="I719" s="291"/>
      <c r="J719" s="291"/>
      <c r="K719" s="291"/>
      <c r="L719" s="291"/>
    </row>
    <row r="720" spans="2:12">
      <c r="B720" s="291"/>
      <c r="C720" s="291"/>
      <c r="D720" s="291"/>
      <c r="E720" s="291"/>
      <c r="F720" s="291"/>
      <c r="G720" s="291"/>
      <c r="H720" s="291"/>
      <c r="I720" s="291"/>
      <c r="J720" s="291"/>
      <c r="K720" s="291"/>
      <c r="L720" s="291"/>
    </row>
    <row r="721" spans="2:12">
      <c r="B721" s="291"/>
      <c r="C721" s="291"/>
      <c r="D721" s="291"/>
      <c r="E721" s="291"/>
      <c r="F721" s="291"/>
      <c r="G721" s="291"/>
      <c r="H721" s="291"/>
      <c r="I721" s="291"/>
      <c r="J721" s="291"/>
      <c r="K721" s="291"/>
      <c r="L721" s="291"/>
    </row>
    <row r="722" spans="2:12">
      <c r="B722" s="291"/>
      <c r="C722" s="291"/>
      <c r="D722" s="291"/>
      <c r="E722" s="291"/>
      <c r="F722" s="291"/>
      <c r="G722" s="291"/>
      <c r="H722" s="291"/>
      <c r="I722" s="291"/>
      <c r="J722" s="291"/>
      <c r="K722" s="291"/>
      <c r="L722" s="291"/>
    </row>
    <row r="723" spans="2:12">
      <c r="B723" s="291"/>
      <c r="C723" s="291"/>
      <c r="D723" s="291"/>
      <c r="E723" s="291"/>
      <c r="F723" s="291"/>
      <c r="G723" s="291"/>
      <c r="H723" s="291"/>
      <c r="I723" s="291"/>
      <c r="J723" s="291"/>
      <c r="K723" s="291"/>
      <c r="L723" s="291"/>
    </row>
    <row r="724" spans="2:12">
      <c r="B724" s="291"/>
      <c r="C724" s="291"/>
      <c r="D724" s="291"/>
      <c r="E724" s="291"/>
      <c r="F724" s="291"/>
      <c r="G724" s="291"/>
      <c r="H724" s="291"/>
      <c r="I724" s="291"/>
      <c r="J724" s="291"/>
      <c r="K724" s="291"/>
      <c r="L724" s="291"/>
    </row>
    <row r="725" spans="2:12">
      <c r="B725" s="291"/>
      <c r="C725" s="291"/>
      <c r="D725" s="291"/>
      <c r="E725" s="291"/>
      <c r="F725" s="291"/>
      <c r="G725" s="291"/>
      <c r="H725" s="291"/>
      <c r="I725" s="291"/>
      <c r="J725" s="291"/>
      <c r="K725" s="291"/>
      <c r="L725" s="291"/>
    </row>
    <row r="726" spans="2:12">
      <c r="B726" s="291"/>
      <c r="C726" s="291"/>
      <c r="D726" s="291"/>
      <c r="E726" s="291"/>
      <c r="F726" s="291"/>
      <c r="G726" s="291"/>
      <c r="H726" s="291"/>
      <c r="I726" s="291"/>
      <c r="J726" s="291"/>
      <c r="K726" s="291"/>
      <c r="L726" s="291"/>
    </row>
    <row r="727" spans="2:12">
      <c r="B727" s="291"/>
      <c r="C727" s="291"/>
      <c r="D727" s="291"/>
      <c r="E727" s="291"/>
      <c r="F727" s="291"/>
      <c r="G727" s="291"/>
      <c r="H727" s="291"/>
      <c r="I727" s="291"/>
      <c r="J727" s="291"/>
      <c r="K727" s="291"/>
      <c r="L727" s="291"/>
    </row>
    <row r="728" spans="2:12">
      <c r="B728" s="291"/>
      <c r="C728" s="291"/>
      <c r="D728" s="291"/>
      <c r="E728" s="291"/>
      <c r="F728" s="291"/>
      <c r="G728" s="291"/>
      <c r="H728" s="291"/>
      <c r="I728" s="291"/>
      <c r="J728" s="291"/>
      <c r="K728" s="291"/>
      <c r="L728" s="291"/>
    </row>
    <row r="729" spans="2:12">
      <c r="B729" s="291"/>
      <c r="C729" s="291"/>
      <c r="D729" s="291"/>
      <c r="E729" s="291"/>
      <c r="F729" s="291"/>
      <c r="G729" s="291"/>
      <c r="H729" s="291"/>
      <c r="I729" s="291"/>
      <c r="J729" s="291"/>
      <c r="K729" s="291"/>
      <c r="L729" s="291"/>
    </row>
    <row r="730" spans="2:12">
      <c r="B730" s="291"/>
      <c r="C730" s="291"/>
      <c r="D730" s="291"/>
      <c r="E730" s="291"/>
      <c r="F730" s="291"/>
      <c r="G730" s="291"/>
      <c r="H730" s="291"/>
      <c r="I730" s="291"/>
      <c r="J730" s="291"/>
      <c r="K730" s="291"/>
      <c r="L730" s="291"/>
    </row>
    <row r="731" spans="2:12">
      <c r="B731" s="291"/>
      <c r="C731" s="291"/>
      <c r="D731" s="291"/>
      <c r="E731" s="291"/>
      <c r="F731" s="291"/>
      <c r="G731" s="291"/>
      <c r="H731" s="291"/>
      <c r="I731" s="291"/>
      <c r="J731" s="291"/>
      <c r="K731" s="291"/>
      <c r="L731" s="291"/>
    </row>
    <row r="732" spans="2:12">
      <c r="B732" s="291"/>
      <c r="C732" s="291"/>
      <c r="D732" s="291"/>
      <c r="E732" s="291"/>
      <c r="F732" s="291"/>
      <c r="G732" s="291"/>
      <c r="H732" s="291"/>
      <c r="I732" s="291"/>
      <c r="J732" s="291"/>
      <c r="K732" s="291"/>
      <c r="L732" s="291"/>
    </row>
    <row r="733" spans="2:12">
      <c r="B733" s="291"/>
      <c r="C733" s="291"/>
      <c r="D733" s="291"/>
      <c r="E733" s="291"/>
      <c r="F733" s="291"/>
      <c r="G733" s="291"/>
      <c r="H733" s="291"/>
      <c r="I733" s="291"/>
      <c r="J733" s="291"/>
      <c r="K733" s="291"/>
      <c r="L733" s="291"/>
    </row>
    <row r="734" spans="2:12">
      <c r="B734" s="291"/>
      <c r="C734" s="291"/>
      <c r="D734" s="291"/>
      <c r="E734" s="291"/>
      <c r="F734" s="291"/>
      <c r="G734" s="291"/>
      <c r="H734" s="291"/>
      <c r="I734" s="291"/>
      <c r="J734" s="291"/>
      <c r="K734" s="291"/>
      <c r="L734" s="291"/>
    </row>
    <row r="735" spans="2:12">
      <c r="B735" s="291"/>
      <c r="C735" s="291"/>
      <c r="D735" s="291"/>
      <c r="E735" s="291"/>
      <c r="F735" s="291"/>
      <c r="G735" s="291"/>
      <c r="H735" s="291"/>
      <c r="I735" s="291"/>
      <c r="J735" s="291"/>
      <c r="K735" s="291"/>
      <c r="L735" s="291"/>
    </row>
    <row r="736" spans="2:12">
      <c r="B736" s="291"/>
      <c r="C736" s="291"/>
      <c r="D736" s="291"/>
      <c r="E736" s="291"/>
      <c r="F736" s="291"/>
      <c r="G736" s="291"/>
      <c r="H736" s="291"/>
      <c r="I736" s="291"/>
      <c r="J736" s="291"/>
      <c r="K736" s="291"/>
      <c r="L736" s="291"/>
    </row>
    <row r="737" spans="2:12">
      <c r="B737" s="291"/>
      <c r="C737" s="291"/>
      <c r="D737" s="291"/>
      <c r="E737" s="291"/>
      <c r="F737" s="291"/>
      <c r="G737" s="291"/>
      <c r="H737" s="291"/>
      <c r="I737" s="291"/>
      <c r="J737" s="291"/>
      <c r="K737" s="291"/>
      <c r="L737" s="291"/>
    </row>
    <row r="738" spans="2:12">
      <c r="B738" s="291"/>
      <c r="C738" s="291"/>
      <c r="D738" s="291"/>
      <c r="E738" s="291"/>
      <c r="F738" s="291"/>
      <c r="G738" s="291"/>
      <c r="H738" s="291"/>
      <c r="I738" s="291"/>
      <c r="J738" s="291"/>
      <c r="K738" s="291"/>
      <c r="L738" s="291"/>
    </row>
    <row r="739" spans="2:12">
      <c r="B739" s="291"/>
      <c r="C739" s="291"/>
      <c r="D739" s="291"/>
      <c r="E739" s="291"/>
      <c r="F739" s="291"/>
      <c r="G739" s="291"/>
      <c r="H739" s="291"/>
      <c r="I739" s="291"/>
      <c r="J739" s="291"/>
      <c r="K739" s="291"/>
      <c r="L739" s="291"/>
    </row>
    <row r="740" spans="2:12">
      <c r="B740" s="291"/>
      <c r="C740" s="291"/>
      <c r="D740" s="291"/>
      <c r="E740" s="291"/>
      <c r="F740" s="291"/>
      <c r="G740" s="291"/>
      <c r="H740" s="291"/>
      <c r="I740" s="291"/>
      <c r="J740" s="291"/>
      <c r="K740" s="291"/>
      <c r="L740" s="291"/>
    </row>
    <row r="741" spans="2:12">
      <c r="B741" s="291"/>
      <c r="C741" s="291"/>
      <c r="D741" s="291"/>
      <c r="E741" s="291"/>
      <c r="F741" s="291"/>
      <c r="G741" s="291"/>
      <c r="H741" s="291"/>
      <c r="I741" s="291"/>
      <c r="J741" s="291"/>
      <c r="K741" s="291"/>
      <c r="L741" s="291"/>
    </row>
    <row r="742" spans="2:12">
      <c r="B742" s="291"/>
      <c r="C742" s="291"/>
      <c r="D742" s="291"/>
      <c r="E742" s="291"/>
      <c r="F742" s="291"/>
      <c r="G742" s="291"/>
      <c r="H742" s="291"/>
      <c r="I742" s="291"/>
      <c r="J742" s="291"/>
      <c r="K742" s="291"/>
      <c r="L742" s="291"/>
    </row>
    <row r="743" spans="2:12">
      <c r="B743" s="291"/>
      <c r="C743" s="291"/>
      <c r="D743" s="291"/>
      <c r="E743" s="291"/>
      <c r="F743" s="291"/>
      <c r="G743" s="291"/>
      <c r="H743" s="291"/>
      <c r="I743" s="291"/>
      <c r="J743" s="291"/>
      <c r="K743" s="291"/>
      <c r="L743" s="291"/>
    </row>
    <row r="744" spans="2:12">
      <c r="B744" s="291"/>
      <c r="C744" s="291"/>
      <c r="D744" s="291"/>
      <c r="E744" s="291"/>
      <c r="F744" s="291"/>
      <c r="G744" s="291"/>
      <c r="H744" s="291"/>
      <c r="I744" s="291"/>
      <c r="J744" s="291"/>
      <c r="K744" s="291"/>
      <c r="L744" s="291"/>
    </row>
    <row r="745" spans="2:12">
      <c r="B745" s="291"/>
      <c r="C745" s="291"/>
      <c r="D745" s="291"/>
      <c r="E745" s="291"/>
      <c r="F745" s="291"/>
      <c r="G745" s="291"/>
      <c r="H745" s="291"/>
      <c r="I745" s="291"/>
      <c r="J745" s="291"/>
      <c r="K745" s="291"/>
      <c r="L745" s="291"/>
    </row>
    <row r="746" spans="2:12">
      <c r="B746" s="291"/>
      <c r="C746" s="291"/>
      <c r="D746" s="291"/>
      <c r="E746" s="291"/>
      <c r="F746" s="291"/>
      <c r="G746" s="291"/>
      <c r="H746" s="291"/>
      <c r="I746" s="291"/>
      <c r="J746" s="291"/>
      <c r="K746" s="291"/>
      <c r="L746" s="291"/>
    </row>
    <row r="747" spans="2:12">
      <c r="B747" s="291"/>
      <c r="C747" s="291"/>
      <c r="D747" s="291"/>
      <c r="E747" s="291"/>
      <c r="F747" s="291"/>
      <c r="G747" s="291"/>
      <c r="H747" s="291"/>
      <c r="I747" s="291"/>
      <c r="J747" s="291"/>
      <c r="K747" s="291"/>
      <c r="L747" s="291"/>
    </row>
    <row r="748" spans="2:12">
      <c r="B748" s="291"/>
      <c r="C748" s="291"/>
      <c r="D748" s="291"/>
      <c r="E748" s="291"/>
      <c r="F748" s="291"/>
      <c r="G748" s="291"/>
      <c r="H748" s="291"/>
      <c r="I748" s="291"/>
      <c r="J748" s="291"/>
      <c r="K748" s="291"/>
      <c r="L748" s="291"/>
    </row>
    <row r="749" spans="2:12">
      <c r="B749" s="291"/>
      <c r="C749" s="291"/>
      <c r="D749" s="291"/>
      <c r="E749" s="291"/>
      <c r="F749" s="291"/>
      <c r="G749" s="291"/>
      <c r="H749" s="291"/>
      <c r="I749" s="291"/>
      <c r="J749" s="291"/>
      <c r="K749" s="291"/>
      <c r="L749" s="291"/>
    </row>
    <row r="750" spans="2:12">
      <c r="B750" s="291"/>
      <c r="C750" s="291"/>
      <c r="D750" s="291"/>
      <c r="E750" s="291"/>
      <c r="F750" s="291"/>
      <c r="G750" s="291"/>
      <c r="H750" s="291"/>
      <c r="I750" s="291"/>
      <c r="J750" s="291"/>
      <c r="K750" s="291"/>
      <c r="L750" s="291"/>
    </row>
    <row r="751" spans="2:12">
      <c r="B751" s="291"/>
      <c r="C751" s="291"/>
      <c r="D751" s="291"/>
      <c r="E751" s="291"/>
      <c r="F751" s="291"/>
      <c r="G751" s="291"/>
      <c r="H751" s="291"/>
      <c r="I751" s="291"/>
      <c r="J751" s="291"/>
      <c r="K751" s="291"/>
      <c r="L751" s="291"/>
    </row>
    <row r="752" spans="2:12">
      <c r="B752" s="291"/>
      <c r="C752" s="291"/>
      <c r="D752" s="291"/>
      <c r="E752" s="291"/>
      <c r="F752" s="291"/>
      <c r="G752" s="291"/>
      <c r="H752" s="291"/>
      <c r="I752" s="291"/>
      <c r="J752" s="291"/>
      <c r="K752" s="291"/>
      <c r="L752" s="291"/>
    </row>
    <row r="753" spans="2:12">
      <c r="B753" s="291"/>
      <c r="C753" s="291"/>
      <c r="D753" s="291"/>
      <c r="E753" s="291"/>
      <c r="F753" s="291"/>
      <c r="G753" s="291"/>
      <c r="H753" s="291"/>
      <c r="I753" s="291"/>
      <c r="J753" s="291"/>
      <c r="K753" s="291"/>
      <c r="L753" s="291"/>
    </row>
    <row r="754" spans="2:12">
      <c r="B754" s="291"/>
      <c r="C754" s="291"/>
      <c r="D754" s="291"/>
      <c r="E754" s="291"/>
      <c r="F754" s="291"/>
      <c r="G754" s="291"/>
      <c r="H754" s="291"/>
      <c r="I754" s="291"/>
      <c r="J754" s="291"/>
      <c r="K754" s="291"/>
      <c r="L754" s="291"/>
    </row>
    <row r="755" spans="2:12">
      <c r="B755" s="291"/>
      <c r="C755" s="291"/>
      <c r="D755" s="291"/>
      <c r="E755" s="291"/>
      <c r="F755" s="291"/>
      <c r="G755" s="291"/>
      <c r="H755" s="291"/>
      <c r="I755" s="291"/>
      <c r="J755" s="291"/>
      <c r="K755" s="291"/>
      <c r="L755" s="291"/>
    </row>
    <row r="756" spans="2:12">
      <c r="B756" s="291"/>
      <c r="C756" s="291"/>
      <c r="D756" s="291"/>
      <c r="E756" s="291"/>
      <c r="F756" s="291"/>
      <c r="G756" s="291"/>
      <c r="H756" s="291"/>
      <c r="I756" s="291"/>
      <c r="J756" s="291"/>
      <c r="K756" s="291"/>
      <c r="L756" s="291"/>
    </row>
    <row r="757" spans="2:12">
      <c r="B757" s="291"/>
      <c r="C757" s="291"/>
      <c r="D757" s="291"/>
      <c r="E757" s="291"/>
      <c r="F757" s="291"/>
      <c r="G757" s="291"/>
      <c r="H757" s="291"/>
      <c r="I757" s="291"/>
      <c r="J757" s="291"/>
      <c r="K757" s="291"/>
      <c r="L757" s="291"/>
    </row>
    <row r="758" spans="2:12">
      <c r="B758" s="291"/>
      <c r="C758" s="291"/>
      <c r="D758" s="291"/>
      <c r="E758" s="291"/>
      <c r="F758" s="291"/>
      <c r="G758" s="291"/>
      <c r="H758" s="291"/>
      <c r="I758" s="291"/>
      <c r="J758" s="291"/>
      <c r="K758" s="291"/>
      <c r="L758" s="291"/>
    </row>
    <row r="759" spans="2:12">
      <c r="B759" s="291"/>
      <c r="C759" s="291"/>
      <c r="D759" s="291"/>
      <c r="E759" s="291"/>
      <c r="F759" s="291"/>
      <c r="G759" s="291"/>
      <c r="H759" s="291"/>
      <c r="I759" s="291"/>
      <c r="J759" s="291"/>
      <c r="K759" s="291"/>
      <c r="L759" s="291"/>
    </row>
    <row r="760" spans="2:12">
      <c r="B760" s="291"/>
      <c r="C760" s="291"/>
      <c r="D760" s="291"/>
      <c r="E760" s="291"/>
      <c r="F760" s="291"/>
      <c r="G760" s="291"/>
      <c r="H760" s="291"/>
      <c r="I760" s="291"/>
      <c r="J760" s="291"/>
      <c r="K760" s="291"/>
      <c r="L760" s="291"/>
    </row>
    <row r="761" spans="2:12">
      <c r="B761" s="291"/>
      <c r="C761" s="291"/>
      <c r="D761" s="291"/>
      <c r="E761" s="291"/>
      <c r="F761" s="291"/>
      <c r="G761" s="291"/>
      <c r="H761" s="291"/>
      <c r="I761" s="291"/>
      <c r="J761" s="291"/>
      <c r="K761" s="291"/>
      <c r="L761" s="291"/>
    </row>
    <row r="762" spans="2:12">
      <c r="B762" s="291"/>
      <c r="C762" s="291"/>
      <c r="D762" s="291"/>
      <c r="E762" s="291"/>
      <c r="F762" s="291"/>
      <c r="G762" s="291"/>
      <c r="H762" s="291"/>
      <c r="I762" s="291"/>
      <c r="J762" s="291"/>
      <c r="K762" s="291"/>
      <c r="L762" s="291"/>
    </row>
    <row r="763" spans="2:12">
      <c r="B763" s="291"/>
      <c r="C763" s="291"/>
      <c r="D763" s="291"/>
      <c r="E763" s="291"/>
      <c r="F763" s="291"/>
      <c r="G763" s="291"/>
      <c r="H763" s="291"/>
      <c r="I763" s="291"/>
      <c r="J763" s="291"/>
      <c r="K763" s="291"/>
      <c r="L763" s="291"/>
    </row>
    <row r="764" spans="2:12">
      <c r="B764" s="291"/>
      <c r="C764" s="291"/>
      <c r="D764" s="291"/>
      <c r="E764" s="291"/>
      <c r="F764" s="291"/>
      <c r="G764" s="291"/>
      <c r="H764" s="291"/>
      <c r="I764" s="291"/>
      <c r="J764" s="291"/>
      <c r="K764" s="291"/>
      <c r="L764" s="291"/>
    </row>
    <row r="765" spans="2:12">
      <c r="B765" s="291"/>
      <c r="C765" s="291"/>
      <c r="D765" s="291"/>
      <c r="E765" s="291"/>
      <c r="F765" s="291"/>
      <c r="G765" s="291"/>
      <c r="H765" s="291"/>
      <c r="I765" s="291"/>
      <c r="J765" s="291"/>
      <c r="K765" s="291"/>
      <c r="L765" s="291"/>
    </row>
    <row r="766" spans="2:12">
      <c r="B766" s="291"/>
      <c r="C766" s="291"/>
      <c r="D766" s="291"/>
      <c r="E766" s="291"/>
      <c r="F766" s="291"/>
      <c r="G766" s="291"/>
      <c r="H766" s="291"/>
      <c r="I766" s="291"/>
      <c r="J766" s="291"/>
      <c r="K766" s="291"/>
      <c r="L766" s="291"/>
    </row>
    <row r="767" spans="2:12">
      <c r="B767" s="291"/>
      <c r="C767" s="291"/>
      <c r="D767" s="291"/>
      <c r="E767" s="291"/>
      <c r="F767" s="291"/>
      <c r="G767" s="291"/>
      <c r="H767" s="291"/>
      <c r="I767" s="291"/>
      <c r="J767" s="291"/>
      <c r="K767" s="291"/>
      <c r="L767" s="291"/>
    </row>
    <row r="768" spans="2:12">
      <c r="B768" s="291"/>
      <c r="C768" s="291"/>
      <c r="D768" s="291"/>
      <c r="E768" s="291"/>
      <c r="F768" s="291"/>
      <c r="G768" s="291"/>
      <c r="H768" s="291"/>
      <c r="I768" s="291"/>
      <c r="J768" s="291"/>
      <c r="K768" s="291"/>
      <c r="L768" s="291"/>
    </row>
    <row r="769" spans="2:12"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</row>
    <row r="770" spans="2:12">
      <c r="B770" s="291"/>
      <c r="C770" s="291"/>
      <c r="D770" s="291"/>
      <c r="E770" s="291"/>
      <c r="F770" s="291"/>
      <c r="G770" s="291"/>
      <c r="H770" s="291"/>
      <c r="I770" s="291"/>
      <c r="J770" s="291"/>
      <c r="K770" s="291"/>
      <c r="L770" s="291"/>
    </row>
    <row r="771" spans="2:12">
      <c r="B771" s="291"/>
      <c r="C771" s="291"/>
      <c r="D771" s="291"/>
      <c r="E771" s="291"/>
      <c r="F771" s="291"/>
      <c r="G771" s="291"/>
      <c r="H771" s="291"/>
      <c r="I771" s="291"/>
      <c r="J771" s="291"/>
      <c r="K771" s="291"/>
      <c r="L771" s="291"/>
    </row>
    <row r="772" spans="2:12">
      <c r="B772" s="291"/>
      <c r="C772" s="291"/>
      <c r="D772" s="291"/>
      <c r="E772" s="291"/>
      <c r="F772" s="291"/>
      <c r="G772" s="291"/>
      <c r="H772" s="291"/>
      <c r="I772" s="291"/>
      <c r="J772" s="291"/>
      <c r="K772" s="291"/>
      <c r="L772" s="291"/>
    </row>
    <row r="773" spans="2:12">
      <c r="B773" s="291"/>
      <c r="C773" s="291"/>
      <c r="D773" s="291"/>
      <c r="E773" s="291"/>
      <c r="F773" s="291"/>
      <c r="G773" s="291"/>
      <c r="H773" s="291"/>
      <c r="I773" s="291"/>
      <c r="J773" s="291"/>
      <c r="K773" s="291"/>
      <c r="L773" s="291"/>
    </row>
    <row r="774" spans="2:12">
      <c r="B774" s="291"/>
      <c r="C774" s="291"/>
      <c r="D774" s="291"/>
      <c r="E774" s="291"/>
      <c r="F774" s="291"/>
      <c r="G774" s="291"/>
      <c r="H774" s="291"/>
      <c r="I774" s="291"/>
      <c r="J774" s="291"/>
      <c r="K774" s="291"/>
      <c r="L774" s="291"/>
    </row>
    <row r="775" spans="2:12">
      <c r="B775" s="291"/>
      <c r="C775" s="291"/>
      <c r="D775" s="291"/>
      <c r="E775" s="291"/>
      <c r="F775" s="291"/>
      <c r="G775" s="291"/>
      <c r="H775" s="291"/>
      <c r="I775" s="291"/>
      <c r="J775" s="291"/>
      <c r="K775" s="291"/>
      <c r="L775" s="291"/>
    </row>
    <row r="776" spans="2:12">
      <c r="B776" s="291"/>
      <c r="C776" s="291"/>
      <c r="D776" s="291"/>
      <c r="E776" s="291"/>
      <c r="F776" s="291"/>
      <c r="G776" s="291"/>
      <c r="H776" s="291"/>
      <c r="I776" s="291"/>
      <c r="J776" s="291"/>
      <c r="K776" s="291"/>
      <c r="L776" s="291"/>
    </row>
    <row r="777" spans="2:12">
      <c r="B777" s="291"/>
      <c r="C777" s="291"/>
      <c r="D777" s="291"/>
      <c r="E777" s="291"/>
      <c r="F777" s="291"/>
      <c r="G777" s="291"/>
      <c r="H777" s="291"/>
      <c r="I777" s="291"/>
      <c r="J777" s="291"/>
      <c r="K777" s="291"/>
      <c r="L777" s="291"/>
    </row>
    <row r="778" spans="2:12">
      <c r="B778" s="291"/>
      <c r="C778" s="291"/>
      <c r="D778" s="291"/>
      <c r="E778" s="291"/>
      <c r="F778" s="291"/>
      <c r="G778" s="291"/>
      <c r="H778" s="291"/>
      <c r="I778" s="291"/>
      <c r="J778" s="291"/>
      <c r="K778" s="291"/>
      <c r="L778" s="291"/>
    </row>
    <row r="779" spans="2:12">
      <c r="B779" s="291"/>
      <c r="C779" s="291"/>
      <c r="D779" s="291"/>
      <c r="E779" s="291"/>
      <c r="F779" s="291"/>
      <c r="G779" s="291"/>
      <c r="H779" s="291"/>
      <c r="I779" s="291"/>
      <c r="J779" s="291"/>
      <c r="K779" s="291"/>
      <c r="L779" s="291"/>
    </row>
    <row r="780" spans="2:12">
      <c r="B780" s="291"/>
      <c r="C780" s="291"/>
      <c r="D780" s="291"/>
      <c r="E780" s="291"/>
      <c r="F780" s="291"/>
      <c r="G780" s="291"/>
      <c r="H780" s="291"/>
      <c r="I780" s="291"/>
      <c r="J780" s="291"/>
      <c r="K780" s="291"/>
      <c r="L780" s="291"/>
    </row>
    <row r="781" spans="2:12">
      <c r="B781" s="291"/>
      <c r="C781" s="291"/>
      <c r="D781" s="291"/>
      <c r="E781" s="291"/>
      <c r="F781" s="291"/>
      <c r="G781" s="291"/>
      <c r="H781" s="291"/>
      <c r="I781" s="291"/>
      <c r="J781" s="291"/>
      <c r="K781" s="291"/>
      <c r="L781" s="291"/>
    </row>
    <row r="782" spans="2:12">
      <c r="B782" s="291"/>
      <c r="C782" s="291"/>
      <c r="D782" s="291"/>
      <c r="E782" s="291"/>
      <c r="F782" s="291"/>
      <c r="G782" s="291"/>
      <c r="H782" s="291"/>
      <c r="I782" s="291"/>
      <c r="J782" s="291"/>
      <c r="K782" s="291"/>
      <c r="L782" s="291"/>
    </row>
  </sheetData>
  <sheetProtection algorithmName="SHA-512" hashValue="1A5iloXluzagtDdwLE3sJYGKzte593NyZ2QyABkfod75PK3tMvngUvXxZMFmI1RqOqDClRZ6Rc3Y1kkavcYTEA==" saltValue="cwNjgQFIXhHblRBlxFawng==" spinCount="100000" sheet="1" objects="1" scenarios="1"/>
  <conditionalFormatting sqref="B2:B3">
    <cfRule type="expression" dxfId="3" priority="3">
      <formula>AND($D2=1,B$1=1,B2&lt;&gt;"")</formula>
    </cfRule>
  </conditionalFormatting>
  <conditionalFormatting sqref="C2:L3">
    <cfRule type="expression" dxfId="2" priority="2">
      <formula>AND($D2=1,C$1=1,C2&lt;&gt;"")</formula>
    </cfRule>
  </conditionalFormatting>
  <conditionalFormatting sqref="B4:L92">
    <cfRule type="expression" dxfId="1" priority="1">
      <formula>AND($D4=1,B$1=1,B4&lt;&gt;"")</formula>
    </cfRule>
  </conditionalFormatting>
  <dataValidations count="2">
    <dataValidation type="decimal" operator="greaterThanOrEqual" allowBlank="1" showInputMessage="1" showErrorMessage="1" sqref="L4:L92 J4:J92" xr:uid="{00000000-0002-0000-0400-000000000000}">
      <formula1>0</formula1>
    </dataValidation>
    <dataValidation type="list" allowBlank="1" showInputMessage="1" showErrorMessage="1" sqref="I4:I92 K4:K92" xr:uid="{00000000-0002-0000-0400-000001000000}">
      <formula1>$Q$4:$Q$30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4:D6"/>
  <sheetViews>
    <sheetView workbookViewId="0">
      <selection activeCell="D6" sqref="D6"/>
    </sheetView>
  </sheetViews>
  <sheetFormatPr baseColWidth="10" defaultRowHeight="15"/>
  <sheetData>
    <row r="4" spans="4:4">
      <c r="D4" t="s">
        <v>505</v>
      </c>
    </row>
    <row r="6" spans="4:4">
      <c r="D6" t="s">
        <v>506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INSTRUCCIONES</vt:lpstr>
      <vt:lpstr>TARIFARIO</vt:lpstr>
      <vt:lpstr>VALOR_CONTRATO</vt:lpstr>
      <vt:lpstr>COSTO_POZO</vt:lpstr>
      <vt:lpstr>LOSS IN HOLE</vt:lpstr>
      <vt:lpstr>Hoja1</vt:lpstr>
      <vt:lpstr>INSTRUCCIONES!Área_de_impresión</vt:lpstr>
      <vt:lpstr>TARIFARIO!Área_de_impresión</vt:lpstr>
      <vt:lpstr>VALOR_CONTRATO!Área_de_impresión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2019-10-04T20:20:26Z</cp:lastPrinted>
  <dcterms:created xsi:type="dcterms:W3CDTF">2019-10-02T13:37:22Z</dcterms:created>
  <dcterms:modified xsi:type="dcterms:W3CDTF">2021-11-05T16:17:17Z</dcterms:modified>
</cp:coreProperties>
</file>